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4.xml" ContentType="application/vnd.openxmlformats-officedocument.drawing+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66925"/>
  <mc:AlternateContent xmlns:mc="http://schemas.openxmlformats.org/markup-compatibility/2006">
    <mc:Choice Requires="x15">
      <x15ac:absPath xmlns:x15ac="http://schemas.microsoft.com/office/spreadsheetml/2010/11/ac" url="C:\Users\egold\Desktop\LTCCC\Data\Provider Info &amp; 1-star SFFs\Provider Info - March 2022\Providers.032022\"/>
    </mc:Choice>
  </mc:AlternateContent>
  <xr:revisionPtr revIDLastSave="0" documentId="13_ncr:1_{568DC2D2-D629-4BBF-922E-07A41A66646A}" xr6:coauthVersionLast="47" xr6:coauthVersionMax="47" xr10:uidLastSave="{00000000-0000-0000-0000-000000000000}"/>
  <bookViews>
    <workbookView xWindow="-120" yWindow="-120" windowWidth="29040" windowHeight="15720" xr2:uid="{00000000-000D-0000-FFFF-FFFF00000000}"/>
  </bookViews>
  <sheets>
    <sheet name="Provider Info - March 2022" sheetId="1" r:id="rId1"/>
    <sheet name="State Summary Data" sheetId="6" r:id="rId2"/>
    <sheet name="CMS Region Summary Data" sheetId="8" r:id="rId3"/>
    <sheet name="Notes" sheetId="7" r:id="rId4"/>
  </sheets>
  <definedNames>
    <definedName name="Slicer_County">#N/A</definedName>
    <definedName name="Slicer_Ownership_Type">#N/A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3" i="6" l="1"/>
  <c r="C13" i="6" s="1"/>
  <c r="B12" i="6"/>
  <c r="C12" i="6" s="1"/>
  <c r="B11" i="6"/>
  <c r="C11" i="6" s="1"/>
  <c r="B9" i="6"/>
  <c r="B8" i="6"/>
  <c r="C8" i="6" s="1"/>
  <c r="B7" i="6"/>
  <c r="C7" i="6" s="1"/>
  <c r="B5" i="6"/>
  <c r="C5" i="6" s="1"/>
  <c r="B4" i="6"/>
  <c r="C4" i="6" s="1"/>
  <c r="B3" i="6"/>
  <c r="B2" i="6"/>
  <c r="B13" i="8"/>
  <c r="C13" i="8" s="1"/>
  <c r="B12" i="8"/>
  <c r="C12" i="8" s="1"/>
  <c r="B11" i="8"/>
  <c r="C11" i="8" s="1"/>
  <c r="B9" i="8"/>
  <c r="B8" i="8"/>
  <c r="C8" i="8" s="1"/>
  <c r="B7" i="8"/>
  <c r="C7" i="8" s="1"/>
  <c r="B5" i="8"/>
  <c r="C5" i="8" s="1"/>
  <c r="B4" i="8"/>
  <c r="C4" i="8" s="1"/>
  <c r="B3" i="8"/>
  <c r="B2" i="8"/>
  <c r="B6" i="6" l="1"/>
  <c r="C6" i="6" s="1"/>
  <c r="B6" i="8"/>
  <c r="C6" i="8" s="1"/>
  <c r="C3" i="6"/>
  <c r="C3" i="8"/>
</calcChain>
</file>

<file path=xl/sharedStrings.xml><?xml version="1.0" encoding="utf-8"?>
<sst xmlns="http://schemas.openxmlformats.org/spreadsheetml/2006/main" count="6070" uniqueCount="1748">
  <si>
    <t>Federal Provider Number</t>
  </si>
  <si>
    <t>Provider Name</t>
  </si>
  <si>
    <t>Provider Address</t>
  </si>
  <si>
    <t>Provider City</t>
  </si>
  <si>
    <t>Provider State</t>
  </si>
  <si>
    <t>Provider Zip Code</t>
  </si>
  <si>
    <t>Provider Phone Number</t>
  </si>
  <si>
    <t>Provider SSA County Code</t>
  </si>
  <si>
    <t>Provider County Name</t>
  </si>
  <si>
    <t>Ownership Type</t>
  </si>
  <si>
    <t>Number of Certified Beds</t>
  </si>
  <si>
    <t>Average Number of Residents per Day</t>
  </si>
  <si>
    <t>Average Number of Residents per Day Footnote</t>
  </si>
  <si>
    <t>Provider Type</t>
  </si>
  <si>
    <t>Provider Resides in Hospital</t>
  </si>
  <si>
    <t>Legal Business Name</t>
  </si>
  <si>
    <t>Date First Approved to Provide Medicare and Medicaid Services</t>
  </si>
  <si>
    <t>Continuing Care Retirement Community</t>
  </si>
  <si>
    <t>Special Focus Status</t>
  </si>
  <si>
    <t>Abuse Icon</t>
  </si>
  <si>
    <t>Most Recent Health Inspection More Than 2 Years Ago</t>
  </si>
  <si>
    <t>Provider Changed Ownership in Last 12 Months</t>
  </si>
  <si>
    <t>With a Resident and Family Council</t>
  </si>
  <si>
    <t>Automatic Sprinkler Systems in All Required Areas</t>
  </si>
  <si>
    <t>Overall Rating</t>
  </si>
  <si>
    <t>Overall Rating Footnote</t>
  </si>
  <si>
    <t>Health Inspection Rating</t>
  </si>
  <si>
    <t>Health Inspection Rating Footnote</t>
  </si>
  <si>
    <t>QM Rating</t>
  </si>
  <si>
    <t>QM Rating Footnote</t>
  </si>
  <si>
    <t>Long-Stay QM Rating</t>
  </si>
  <si>
    <t>Long-Stay QM Rating Footnote</t>
  </si>
  <si>
    <t>Short-Stay QM Rating</t>
  </si>
  <si>
    <t>Short-Stay QM Rating Footnote</t>
  </si>
  <si>
    <t>Staffing Rating</t>
  </si>
  <si>
    <t>Staffing Rating Footnote</t>
  </si>
  <si>
    <t>RN Staffing Rating</t>
  </si>
  <si>
    <t>RN Staffing Rating Footnote</t>
  </si>
  <si>
    <t>Reported Staffing Footnote</t>
  </si>
  <si>
    <t>Physical Therapist Staffing Footnote</t>
  </si>
  <si>
    <t>Reported Nurse Aide Staffing Hours per Resident per Day</t>
  </si>
  <si>
    <t>Reported LPN Staffing Hours per Resident per Day</t>
  </si>
  <si>
    <t>Reported RN Staffing Hours per Resident per Day</t>
  </si>
  <si>
    <t>Reported Licensed Staffing Hours per Resident per Day</t>
  </si>
  <si>
    <t>Reported Total Nurse Staffing Hours per Resident per Day</t>
  </si>
  <si>
    <t>Total number of nurse staff hours per resident per day on the weekend</t>
  </si>
  <si>
    <t>Registered Nurse hours per resident per day on the weekend</t>
  </si>
  <si>
    <t>Reported Physical Therapist Staffing Hours per Resident Per Day</t>
  </si>
  <si>
    <t>Total nursing staff turnover</t>
  </si>
  <si>
    <t>Total nursing staff turnover footnote</t>
  </si>
  <si>
    <t>Registered Nurse turnover</t>
  </si>
  <si>
    <t>Registered Nurse turnover footnote</t>
  </si>
  <si>
    <t>Number of administrators who have left the nursing home</t>
  </si>
  <si>
    <t>Administrator turnover footnote</t>
  </si>
  <si>
    <t>Case-Mix Nurse Aide Staffing Hours per Resident per Day</t>
  </si>
  <si>
    <t>Case-Mix LPN Staffing Hours per Resident per Day</t>
  </si>
  <si>
    <t>Case-Mix RN Staffing Hours per Resident per Day</t>
  </si>
  <si>
    <t>Case-Mix Total Nurse Staffing Hours per Resident per Day</t>
  </si>
  <si>
    <t>Adjusted Nurse Aide Staffing Hours per Resident per Day</t>
  </si>
  <si>
    <t>Adjusted LPN Staffing Hours per Resident per Day</t>
  </si>
  <si>
    <t>Adjusted RN Staffing Hours per Resident per Day</t>
  </si>
  <si>
    <t>Adjusted Total Nurse Staffing Hours per Resident per Day</t>
  </si>
  <si>
    <t>Rating Cycle 1 Standard Survey Health Date</t>
  </si>
  <si>
    <t>Rating Cycle 1 Total Number of Health Deficiencies</t>
  </si>
  <si>
    <t>Rating Cycle 1 Number of Standard Health Deficiencies</t>
  </si>
  <si>
    <t>Rating Cycle 1 Number of Complaint Health Deficiencies</t>
  </si>
  <si>
    <t>Rating Cycle 1 Health Deficiency Score</t>
  </si>
  <si>
    <t>Rating Cycle 1 Number of Health Revisits</t>
  </si>
  <si>
    <t>Rating Cycle 1 Health Revisit Score</t>
  </si>
  <si>
    <t>Rating Cycle 1 Total Health Score</t>
  </si>
  <si>
    <t>Rating Cycle 2 Standard Health Survey Date</t>
  </si>
  <si>
    <t>Rating Cycle 2 Total Number of Health Deficiencies</t>
  </si>
  <si>
    <t>Rating Cycle 2 Number of Standard Health Deficiencies</t>
  </si>
  <si>
    <t>Rating Cycle 2 Number of Complaint Health Deficiencies</t>
  </si>
  <si>
    <t>Rating Cycle 2 Health Deficiency Score</t>
  </si>
  <si>
    <t>Rating Cycle 2 Number of Health Revisits</t>
  </si>
  <si>
    <t>Rating Cycle 2 Health Revisit Score</t>
  </si>
  <si>
    <t>Rating Cycle 2 Total Health Score</t>
  </si>
  <si>
    <t>Rating Cycle 3 Standard Health Survey Date</t>
  </si>
  <si>
    <t>Rating Cycle 3 Total Number of Health Deficiencies</t>
  </si>
  <si>
    <t>Rating Cycle 3 Number of Standard Health Deficiencies</t>
  </si>
  <si>
    <t>Rating Cycle 3 Number of Complaint Health Deficiencies</t>
  </si>
  <si>
    <t>Rating Cycle 3 Health Deficiency Score</t>
  </si>
  <si>
    <t>Rating Cycle 3 Number of Health Revisits</t>
  </si>
  <si>
    <t>Rating Cycle 3 Health Revisit Score</t>
  </si>
  <si>
    <t>Rating Cycle 3 Total Health Score</t>
  </si>
  <si>
    <t>Total Weighted Health Survey Score</t>
  </si>
  <si>
    <t>Number of Facility Reported Incidents</t>
  </si>
  <si>
    <t>Number of Substantiated Complaints</t>
  </si>
  <si>
    <t>Number of Citations from Infection Control Inspections</t>
  </si>
  <si>
    <t>Number of Fines</t>
  </si>
  <si>
    <t>Total Amount of Fines in Dollars</t>
  </si>
  <si>
    <t>Number of Payment Denials</t>
  </si>
  <si>
    <t>Total Number of Penalties</t>
  </si>
  <si>
    <t>Location</t>
  </si>
  <si>
    <t>Processing Date</t>
  </si>
  <si>
    <t>AL</t>
  </si>
  <si>
    <t>For profit - Corporation</t>
  </si>
  <si>
    <t>Medicare and Medicaid</t>
  </si>
  <si>
    <t>N</t>
  </si>
  <si>
    <t>Y</t>
  </si>
  <si>
    <t>Both</t>
  </si>
  <si>
    <t>Yes</t>
  </si>
  <si>
    <t>Jackson</t>
  </si>
  <si>
    <t>Government - County</t>
  </si>
  <si>
    <t>Resident</t>
  </si>
  <si>
    <t>Jefferson</t>
  </si>
  <si>
    <t>For profit - Individual</t>
  </si>
  <si>
    <t>For profit - Limited Liability company</t>
  </si>
  <si>
    <t>SFF Candidate</t>
  </si>
  <si>
    <t>Non profit - Corporation</t>
  </si>
  <si>
    <t>Marshall</t>
  </si>
  <si>
    <t>Dallas</t>
  </si>
  <si>
    <t>Washington</t>
  </si>
  <si>
    <t>Non profit - Other</t>
  </si>
  <si>
    <t>None</t>
  </si>
  <si>
    <t>For profit - Partnership</t>
  </si>
  <si>
    <t>SFF</t>
  </si>
  <si>
    <t>Choctaw</t>
  </si>
  <si>
    <t>Government - City</t>
  </si>
  <si>
    <t>EUFAULA</t>
  </si>
  <si>
    <t>Cherokee</t>
  </si>
  <si>
    <t>COLLINSVILLE</t>
  </si>
  <si>
    <t>Non profit - Church related</t>
  </si>
  <si>
    <t>Medicare</t>
  </si>
  <si>
    <t>Legal Business Name Not Available</t>
  </si>
  <si>
    <t>.</t>
  </si>
  <si>
    <t>Medicaid</t>
  </si>
  <si>
    <t>AK</t>
  </si>
  <si>
    <t>Government - City/county</t>
  </si>
  <si>
    <t>AZ</t>
  </si>
  <si>
    <t>CHANDLER</t>
  </si>
  <si>
    <t>Government - State</t>
  </si>
  <si>
    <t>AR</t>
  </si>
  <si>
    <t>Grant</t>
  </si>
  <si>
    <t>Lincoln</t>
  </si>
  <si>
    <t>Logan</t>
  </si>
  <si>
    <t>Cleveland</t>
  </si>
  <si>
    <t>CLINTON</t>
  </si>
  <si>
    <t>CA</t>
  </si>
  <si>
    <t>San Francisco</t>
  </si>
  <si>
    <t>DAVIS</t>
  </si>
  <si>
    <t>HERITAGE MANOR</t>
  </si>
  <si>
    <t>CO</t>
  </si>
  <si>
    <t>Denver</t>
  </si>
  <si>
    <t>HUGO</t>
  </si>
  <si>
    <t>Garfield</t>
  </si>
  <si>
    <t>MEEKER</t>
  </si>
  <si>
    <t>CT</t>
  </si>
  <si>
    <t>FAIRVIEW</t>
  </si>
  <si>
    <t>DE</t>
  </si>
  <si>
    <t>DC</t>
  </si>
  <si>
    <t>FL</t>
  </si>
  <si>
    <t>MIAMI</t>
  </si>
  <si>
    <t>WHISPERING OAKS</t>
  </si>
  <si>
    <t>Seminole</t>
  </si>
  <si>
    <t>SEMINOLE</t>
  </si>
  <si>
    <t>PERRY</t>
  </si>
  <si>
    <t>SOUTHERN OAKS CARE CENTER</t>
  </si>
  <si>
    <t>GA</t>
  </si>
  <si>
    <t>MARIETTA</t>
  </si>
  <si>
    <t>Murray</t>
  </si>
  <si>
    <t>Stephens</t>
  </si>
  <si>
    <t>CLEVELAND</t>
  </si>
  <si>
    <t>Bryan</t>
  </si>
  <si>
    <t>Grady</t>
  </si>
  <si>
    <t>COMMERCE</t>
  </si>
  <si>
    <t>HI</t>
  </si>
  <si>
    <t>ID</t>
  </si>
  <si>
    <t>Blaine</t>
  </si>
  <si>
    <t>IL</t>
  </si>
  <si>
    <t>111 EAST WASHINGTON</t>
  </si>
  <si>
    <t>IN</t>
  </si>
  <si>
    <t>Delaware</t>
  </si>
  <si>
    <t>HERITAGE PARK</t>
  </si>
  <si>
    <t>HOBART</t>
  </si>
  <si>
    <t>Noble</t>
  </si>
  <si>
    <t>MITCHELL MANOR</t>
  </si>
  <si>
    <t>IA</t>
  </si>
  <si>
    <t>Adair</t>
  </si>
  <si>
    <t>KS</t>
  </si>
  <si>
    <t>MEDICALODGES INC</t>
  </si>
  <si>
    <t>SALINA</t>
  </si>
  <si>
    <t>Osage</t>
  </si>
  <si>
    <t>WILSON</t>
  </si>
  <si>
    <t>Pottawatomie</t>
  </si>
  <si>
    <t>Pawnee</t>
  </si>
  <si>
    <t>SHAWNEE</t>
  </si>
  <si>
    <t>Ottawa</t>
  </si>
  <si>
    <t>Ellis</t>
  </si>
  <si>
    <t>Comanche</t>
  </si>
  <si>
    <t>Kiowa</t>
  </si>
  <si>
    <t>Haskell</t>
  </si>
  <si>
    <t>Harper</t>
  </si>
  <si>
    <t>KY</t>
  </si>
  <si>
    <t>LEXINGTON</t>
  </si>
  <si>
    <t>Carter</t>
  </si>
  <si>
    <t>LA</t>
  </si>
  <si>
    <t>Caddo</t>
  </si>
  <si>
    <t>SULPHUR</t>
  </si>
  <si>
    <t>ME</t>
  </si>
  <si>
    <t>THE GARDENS</t>
  </si>
  <si>
    <t>FREDERICK</t>
  </si>
  <si>
    <t>MD</t>
  </si>
  <si>
    <t>MA</t>
  </si>
  <si>
    <t>KINGSTON</t>
  </si>
  <si>
    <t>MI</t>
  </si>
  <si>
    <t>MN</t>
  </si>
  <si>
    <t>STILLWATER</t>
  </si>
  <si>
    <t>MAPLEWOOD CARE CENTER</t>
  </si>
  <si>
    <t>BUFFALO</t>
  </si>
  <si>
    <t>OAK HILLS LIVING CENTER</t>
  </si>
  <si>
    <t>ADA</t>
  </si>
  <si>
    <t>MS</t>
  </si>
  <si>
    <t>Pontotoc</t>
  </si>
  <si>
    <t>DURANT</t>
  </si>
  <si>
    <t>DUNCAN</t>
  </si>
  <si>
    <t>MO</t>
  </si>
  <si>
    <t>Texas</t>
  </si>
  <si>
    <t>MONROE MANOR</t>
  </si>
  <si>
    <t>LIGHTNING CREEK INVESTMENT GROUP, INC</t>
  </si>
  <si>
    <t>BETHANY</t>
  </si>
  <si>
    <t>MT</t>
  </si>
  <si>
    <t>Custer</t>
  </si>
  <si>
    <t>NE</t>
  </si>
  <si>
    <t>BROKEN BOW</t>
  </si>
  <si>
    <t>NV</t>
  </si>
  <si>
    <t>NH</t>
  </si>
  <si>
    <t>NJ</t>
  </si>
  <si>
    <t>HASKELL</t>
  </si>
  <si>
    <t>ROLLING HILLS CARE CENTER</t>
  </si>
  <si>
    <t>NM</t>
  </si>
  <si>
    <t>NY</t>
  </si>
  <si>
    <t>New York</t>
  </si>
  <si>
    <t>HOLLIS</t>
  </si>
  <si>
    <t>NC</t>
  </si>
  <si>
    <t>Johnston</t>
  </si>
  <si>
    <t>ND</t>
  </si>
  <si>
    <t>Mcintosh</t>
  </si>
  <si>
    <t>OH</t>
  </si>
  <si>
    <t>EMERALD CARE CENTER TULSA</t>
  </si>
  <si>
    <t>2425 SOUTH MEMORIAL</t>
  </si>
  <si>
    <t>TULSA</t>
  </si>
  <si>
    <t>OK</t>
  </si>
  <si>
    <t>Tulsa</t>
  </si>
  <si>
    <t>GARDEN MANOR REHAB AND NURSING OF TULSA LLC</t>
  </si>
  <si>
    <t>2425 SOUTH MEMORIAL,TULSA,OK,74129</t>
  </si>
  <si>
    <t>EMERALD CARE CENTER MIDWEST</t>
  </si>
  <si>
    <t>2900 PARKLAWN DRIVE</t>
  </si>
  <si>
    <t>MIDWEST CITY</t>
  </si>
  <si>
    <t>Oklahoma</t>
  </si>
  <si>
    <t>GARDEN MANOR REHAB AND NURSING OF MIDWEST CITY LLC</t>
  </si>
  <si>
    <t>2900 PARKLAWN DRIVE,MIDWEST CITY,OK,73110</t>
  </si>
  <si>
    <t>CIMARRON NURSING CENTER</t>
  </si>
  <si>
    <t>905 BEALL ROAD</t>
  </si>
  <si>
    <t>KINGFISHER</t>
  </si>
  <si>
    <t>Kingfisher</t>
  </si>
  <si>
    <t>GREAT PLAINS CARE CENTER, INC.</t>
  </si>
  <si>
    <t>905 BEALL ROAD,KINGFISHER,OK,73750</t>
  </si>
  <si>
    <t>BROOKWOOD SKILLED NURSING AND THERAPY</t>
  </si>
  <si>
    <t>940 SOUTHWEST 84TH STREET</t>
  </si>
  <si>
    <t>OKLAHOMA CITY</t>
  </si>
  <si>
    <t>BROOKWOOD NURSING CENTER LLC</t>
  </si>
  <si>
    <t>940 SOUTHWEST 84TH STREET,OKLAHOMA CITY,OK,73139</t>
  </si>
  <si>
    <t>THE GRAND AT BETHANY SKILLED NURSING AND THERAPY</t>
  </si>
  <si>
    <t>7000 NORTHWEST 32ND STREET</t>
  </si>
  <si>
    <t>PUTNAM CITY CONVALESCENT CENTER, LLC</t>
  </si>
  <si>
    <t>7000 NORTHWEST 32ND STREET,BETHANY,OK,73008</t>
  </si>
  <si>
    <t>HERITAGE VILLA NURSING CENTER</t>
  </si>
  <si>
    <t>1244 WOODLAND LOOP DRIVE</t>
  </si>
  <si>
    <t>BARTLESVILLE</t>
  </si>
  <si>
    <t>BHCP HERITAGE VILLA OP CO LLC</t>
  </si>
  <si>
    <t>1244 WOODLAND LOOP DRIVE,BARTLESVILLE,OK,74006</t>
  </si>
  <si>
    <t>BARTLESVILLE HEALTH AND REHABILITATION COMMUNITY</t>
  </si>
  <si>
    <t>3434 KENTUCKY PLACE</t>
  </si>
  <si>
    <t>BARTLESVILLE CARE CENTER INC.</t>
  </si>
  <si>
    <t>3434 KENTUCKY PLACE,BARTLESVILLE,OK,74006</t>
  </si>
  <si>
    <t>RIVER OAKS SKILLED NURSING AND THERAPY</t>
  </si>
  <si>
    <t>1901 PARKVIEW DRIVE</t>
  </si>
  <si>
    <t>EL RENO</t>
  </si>
  <si>
    <t>Canadian</t>
  </si>
  <si>
    <t>EL RENO NURSING CENTER LLC</t>
  </si>
  <si>
    <t>1901 PARKVIEW DRIVE,EL RENO,OK,73036</t>
  </si>
  <si>
    <t>GRAND LAKE VILLA</t>
  </si>
  <si>
    <t>103 HAR-BER ROAD</t>
  </si>
  <si>
    <t>GROVE</t>
  </si>
  <si>
    <t>OAK LAKE, LLC</t>
  </si>
  <si>
    <t>103 HAR-BER ROAD,GROVE,OK,74345</t>
  </si>
  <si>
    <t>1100 WEST GEORGIA</t>
  </si>
  <si>
    <t>JONES</t>
  </si>
  <si>
    <t>OAK HILLS CARE CENTER RECEIVERSHIP, LLC</t>
  </si>
  <si>
    <t>1100 WEST GEORGIA,JONES,OK,73049</t>
  </si>
  <si>
    <t>HERITAGE AT BRANDON PLACE HEALTH &amp; REHABILITATION</t>
  </si>
  <si>
    <t>13500 BRANDON PLACE</t>
  </si>
  <si>
    <t>SOUTHWEST LTC - QUAIL CREEK, LLC</t>
  </si>
  <si>
    <t>13500 BRANDON PLACE,OKLAHOMA CITY,OK,73142</t>
  </si>
  <si>
    <t>GRACE SKILLED AND NURSING THERAPY NORMAN</t>
  </si>
  <si>
    <t>4554 WEST MAIN</t>
  </si>
  <si>
    <t>NORMAN</t>
  </si>
  <si>
    <t>SECURITY HEALTH CARE LLC</t>
  </si>
  <si>
    <t>4554 WEST MAIN,NORMAN,OK,73072</t>
  </si>
  <si>
    <t>MEMORIAL HEIGHTS NURSING CENTER</t>
  </si>
  <si>
    <t>1305 SOUTHEAST ADAMS</t>
  </si>
  <si>
    <t>IDABEL</t>
  </si>
  <si>
    <t>Mccurtain</t>
  </si>
  <si>
    <t>HEARTWAY CORPORATION</t>
  </si>
  <si>
    <t>1305 SOUTHEAST ADAMS,IDABEL,OK,74745</t>
  </si>
  <si>
    <t>SEQUOYAH POINTE SKILLED NURSING AND THERAPY</t>
  </si>
  <si>
    <t>614 CHERRY STREET</t>
  </si>
  <si>
    <t>TAHLEQUAH</t>
  </si>
  <si>
    <t>EAST SHAWNEE NURSING CENTER L L C</t>
  </si>
  <si>
    <t>614 CHERRY STREET,TAHLEQUAH,OK,74465</t>
  </si>
  <si>
    <t>YORK MANOR NURSING HOME</t>
  </si>
  <si>
    <t>500 SOUTH YORK</t>
  </si>
  <si>
    <t>MUSKOGEE</t>
  </si>
  <si>
    <t>Muskogee</t>
  </si>
  <si>
    <t>500 SOUTH YORK,MUSKOGEE,OK,74403</t>
  </si>
  <si>
    <t>EMERALD CARE CENTER SOUTHWEST LLC</t>
  </si>
  <si>
    <t>5600 SOUTH WALKER</t>
  </si>
  <si>
    <t>GARDEN MANOR REHAB AND NURSING OF SOUTHWEST LLC</t>
  </si>
  <si>
    <t>5600 SOUTH WALKER,OKLAHOMA CITY,OK,73109</t>
  </si>
  <si>
    <t>CHECOTAH NURSING CENTER</t>
  </si>
  <si>
    <t>321 SOUTHEAST 2ND STREET</t>
  </si>
  <si>
    <t>CHECOTAH</t>
  </si>
  <si>
    <t>CHECOTAH NURSING AND REHABILITATION LLC</t>
  </si>
  <si>
    <t>321 SOUTHEAST 2ND STREET,CHECOTAH,OK,74426</t>
  </si>
  <si>
    <t>RIVER VALLEY SKILLED NURSING AND THERAPY</t>
  </si>
  <si>
    <t>2400 WEST MODELLE</t>
  </si>
  <si>
    <t>CLINTON NURSING CENTER LLC</t>
  </si>
  <si>
    <t>2400 WEST MODELLE,CLINTON,OK,73601</t>
  </si>
  <si>
    <t>COTTONWOOD CREEK SKILLED NURSING &amp; THERAPY</t>
  </si>
  <si>
    <t>2300 IOWA AVENUE</t>
  </si>
  <si>
    <t>CHICKASHA</t>
  </si>
  <si>
    <t>CONVALESCENT CENTER OF GRADY COUNTY</t>
  </si>
  <si>
    <t>2300 IOWA AVENUE,CHICKASHA,OK,73023</t>
  </si>
  <si>
    <t>BROADWAY MANOR NURSING HOME</t>
  </si>
  <si>
    <t>1622 EAST BROADWAY</t>
  </si>
  <si>
    <t>OK4 BROADWAY OPCO LLC</t>
  </si>
  <si>
    <t>1622 EAST BROADWAY,MUSKOGEE,OK,74403</t>
  </si>
  <si>
    <t>GLENWOOD SKILLED NURSING AND THERAPY</t>
  </si>
  <si>
    <t>1700 EAST 141ST STREET</t>
  </si>
  <si>
    <t>GLENPOOL</t>
  </si>
  <si>
    <t>GLENPOOL OPERATIONS LLC</t>
  </si>
  <si>
    <t>1700 EAST 141ST STREET,GLENPOOL,OK,74033</t>
  </si>
  <si>
    <t>MEDICALODGES DEWEY</t>
  </si>
  <si>
    <t>430 BARTLES ROAD</t>
  </si>
  <si>
    <t>DEWEY</t>
  </si>
  <si>
    <t>430 BARTLES ROAD,DEWEY,OK,74029</t>
  </si>
  <si>
    <t>CAPITOL HILL SKILLED NURSING AND THERAPY</t>
  </si>
  <si>
    <t>2400 SOUTHWEST 55TH STREET</t>
  </si>
  <si>
    <t>CAPITOL HILL NURSING CENTER, LLC</t>
  </si>
  <si>
    <t>2400 SOUTHWEST 55TH STREET,OKLAHOMA CITY,OK,73119</t>
  </si>
  <si>
    <t>KINGWOOD SKILLED NURSING AND THERAPY</t>
  </si>
  <si>
    <t>1921 NORTHEAST 21ST STREET</t>
  </si>
  <si>
    <t>TERRACE GARDENS NURSING CENTER LLC</t>
  </si>
  <si>
    <t>1921 NORTHEAST 21ST STREET,OKLAHOMA CITY,OK,73111</t>
  </si>
  <si>
    <t>THE TIMBERS SKILLED NURSING AND THERAPY</t>
  </si>
  <si>
    <t>2520 SOUTH RANKIN</t>
  </si>
  <si>
    <t>EDMOND</t>
  </si>
  <si>
    <t>TIMBERLANE MANOR LLC</t>
  </si>
  <si>
    <t>2520 SOUTH RANKIN,EDMOND,OK,73013</t>
  </si>
  <si>
    <t>THE SPRINGS SKILLED NURSING AND THERAPY</t>
  </si>
  <si>
    <t>5800 WEST OKMULGEE</t>
  </si>
  <si>
    <t>AZALEA PARK MANOR LLC</t>
  </si>
  <si>
    <t>5800 WEST OKMULGEE,MUSKOGEE,OK,74401</t>
  </si>
  <si>
    <t>ELMBROOK HOME</t>
  </si>
  <si>
    <t>1811 9TH STREET NORTHWEST</t>
  </si>
  <si>
    <t>ARDMORE</t>
  </si>
  <si>
    <t>ELMBROOK HOME, INC.</t>
  </si>
  <si>
    <t>1811 9TH STREET NORTHWEST,ARDMORE,OK,73401</t>
  </si>
  <si>
    <t>BROKEN BOW NURSING HOME</t>
  </si>
  <si>
    <t>700 WEST JONES</t>
  </si>
  <si>
    <t>BROKEN BOW HEALTH AND REHAB LLC</t>
  </si>
  <si>
    <t>700 WEST JONES,BROKEN BOW,OK,74728</t>
  </si>
  <si>
    <t>THE OAKS HEALTHCARE CENTER</t>
  </si>
  <si>
    <t>1501 CLAYTON AVENUE</t>
  </si>
  <si>
    <t>POTEAU</t>
  </si>
  <si>
    <t>Le Flore</t>
  </si>
  <si>
    <t>THE OAKS HEALTHCARE CENTER - POTEAU, LLC</t>
  </si>
  <si>
    <t>1501 CLAYTON AVENUE,POTEAU,OK,74953</t>
  </si>
  <si>
    <t>AMBASSADOR MANOR NURSING CENTER</t>
  </si>
  <si>
    <t>1340 EAST 61ST STREET</t>
  </si>
  <si>
    <t>AMBASSADOR OPERATIONS LLC</t>
  </si>
  <si>
    <t>1340 EAST 61ST STREET,TULSA,OK,74136</t>
  </si>
  <si>
    <t>VILLAGE HEALTH CARE CENTER</t>
  </si>
  <si>
    <t>1709 SOUTH MAIN</t>
  </si>
  <si>
    <t>BROKEN ARROW</t>
  </si>
  <si>
    <t>VILLAGE HEALTH CARE CENTER INC</t>
  </si>
  <si>
    <t>1709 SOUTH MAIN,BROKEN ARROW,OK,74012</t>
  </si>
  <si>
    <t>SOUTHERN HILLS REHABILITATION CENTER</t>
  </si>
  <si>
    <t>5170 SOUTH VANDALIA</t>
  </si>
  <si>
    <t>SOUTHERN HILLS REHAB CENTER LLC</t>
  </si>
  <si>
    <t>5170 SOUTH VANDALIA,TULSA,OK,74135</t>
  </si>
  <si>
    <t>SEQUOYAH MANOR, LLC</t>
  </si>
  <si>
    <t>615 EAST REDWOOD</t>
  </si>
  <si>
    <t>SALLISAW</t>
  </si>
  <si>
    <t>Sequoyah</t>
  </si>
  <si>
    <t>SEQUOYAH MANOR LLC</t>
  </si>
  <si>
    <t>615 EAST REDWOOD,SALLISAW,OK,74955</t>
  </si>
  <si>
    <t>BRENTWOOD EXTENDED CARE &amp; REHAB</t>
  </si>
  <si>
    <t>841 NORTH 38TH STREET</t>
  </si>
  <si>
    <t>BRENTWOOD EXTENDED CARE &amp; REHAB. LLC</t>
  </si>
  <si>
    <t>841 NORTH 38TH STREET,MUSKOGEE,OK,74401</t>
  </si>
  <si>
    <t>STILLWATER CREEK SKILLED NURSING AND THERAPY</t>
  </si>
  <si>
    <t>1215 WEST 10TH STREET</t>
  </si>
  <si>
    <t>Payne</t>
  </si>
  <si>
    <t>STILLWATER NURSING CENTER LLC</t>
  </si>
  <si>
    <t>1215 WEST 10TH STREET,STILLWATER,OK,74074</t>
  </si>
  <si>
    <t>ENID SENIOR CARE</t>
  </si>
  <si>
    <t>410 NORTH 30TH STREET</t>
  </si>
  <si>
    <t>ENID</t>
  </si>
  <si>
    <t>SENIOR NH LLC</t>
  </si>
  <si>
    <t>410 NORTH 30TH STREET,ENID,OK,73701</t>
  </si>
  <si>
    <t>THE FOUNTAINS AT CANTERBURY</t>
  </si>
  <si>
    <t>1400 NORTHWEST 122ND STREET</t>
  </si>
  <si>
    <t>WATERMARK CANTERBURY, LLC</t>
  </si>
  <si>
    <t>1400 NORTHWEST 122ND STREET,OKLAHOMA CITY,OK,73114</t>
  </si>
  <si>
    <t>UNIVERSITY PARK SKILLED NURSING AND THERAPY MEMORY</t>
  </si>
  <si>
    <t>1201 NORTH VINITA AVENUE</t>
  </si>
  <si>
    <t>UNIVERSITY NORTHWEST LLC</t>
  </si>
  <si>
    <t>1201 NORTH VINITA AVENUE,TAHLEQUAH,OK,74464</t>
  </si>
  <si>
    <t>MID-DEL SKILLED NURSING AND THERAPY</t>
  </si>
  <si>
    <t>400 SOUTH SCOTT STREET</t>
  </si>
  <si>
    <t>DEL CITY</t>
  </si>
  <si>
    <t>DEL CITY NURSING CENTER LLC</t>
  </si>
  <si>
    <t>400 SOUTH SCOTT STREET,DEL CITY,OK,73115</t>
  </si>
  <si>
    <t>POCOLA HEALTH AND REHAB</t>
  </si>
  <si>
    <t>200 HOME STREET</t>
  </si>
  <si>
    <t>POCOLA</t>
  </si>
  <si>
    <t>POCOLA NURSING CENTER LLC</t>
  </si>
  <si>
    <t>200 HOME STREET,POCOLA,OK,74902</t>
  </si>
  <si>
    <t>THE WILSHIRE SKILLED NURSING AND THERAPY</t>
  </si>
  <si>
    <t>505 EAST WILSHIRE BLVD</t>
  </si>
  <si>
    <t>WILSHIRE NURSING HOME LLC</t>
  </si>
  <si>
    <t>505 EAST WILSHIRE BLVD,OKLAHOMA CITY,OK,73105</t>
  </si>
  <si>
    <t>EASTGATE VILLAGE RETIREMENT CENTER</t>
  </si>
  <si>
    <t>3500 HASKELL BLVD</t>
  </si>
  <si>
    <t>OK4 EASTGATE OPCO LLC</t>
  </si>
  <si>
    <t>3500 HASKELL BLVD,MUSKOGEE,OK,74403</t>
  </si>
  <si>
    <t>WESTBROOK HEALTHCARE, INC</t>
  </si>
  <si>
    <t>1100 NORTH ASH STREET</t>
  </si>
  <si>
    <t>WAURIKA</t>
  </si>
  <si>
    <t>WESTBROOK HEALTHCARE, INC.</t>
  </si>
  <si>
    <t>1100 NORTH ASH STREET,WAURIKA,OK,73573</t>
  </si>
  <si>
    <t>SHAWN MANOR NURSING HOME</t>
  </si>
  <si>
    <t>2024 TURNER ROAD</t>
  </si>
  <si>
    <t>PONCA CITY</t>
  </si>
  <si>
    <t>Kay</t>
  </si>
  <si>
    <t>CONHOLD OF PONCA LLC</t>
  </si>
  <si>
    <t>2024 TURNER ROAD,PONCA CITY,OK,74604</t>
  </si>
  <si>
    <t>WOODWARD SKILLED NURSING AND THERAPY</t>
  </si>
  <si>
    <t>429 E DOWNS AVENUE</t>
  </si>
  <si>
    <t>WOODWARD</t>
  </si>
  <si>
    <t>Woodward</t>
  </si>
  <si>
    <t>WOODWARD NURSING CENTER LLC</t>
  </si>
  <si>
    <t>429 E DOWNS AVENUE,WOODWARD,OK,73801</t>
  </si>
  <si>
    <t>HERITAGE VILLAGE NURSING HOME</t>
  </si>
  <si>
    <t>801 HWY 48 NORTH</t>
  </si>
  <si>
    <t>HOLDENVILLE</t>
  </si>
  <si>
    <t>Hughes</t>
  </si>
  <si>
    <t>HERITAGE VILLAGE NURSING CENTER, LLC</t>
  </si>
  <si>
    <t>801 HWY 48 NORTH,HOLDENVILLE,OK,74848</t>
  </si>
  <si>
    <t>LINDSAY NURSING &amp; REHAB</t>
  </si>
  <si>
    <t>1103 WEST CHEROKEE</t>
  </si>
  <si>
    <t>LINDSAY</t>
  </si>
  <si>
    <t>Garvin</t>
  </si>
  <si>
    <t>LINDSAY NURSING &amp; REHABILITATION LLC</t>
  </si>
  <si>
    <t>1103 WEST CHEROKEE,LINDSAY,OK,73052</t>
  </si>
  <si>
    <t>MANGUM SKILLED NURSING AND THERAPY</t>
  </si>
  <si>
    <t>320 CAREY STREET</t>
  </si>
  <si>
    <t>MANGUM</t>
  </si>
  <si>
    <t>Greer</t>
  </si>
  <si>
    <t>MANGUM NURSING CENTER, LLC</t>
  </si>
  <si>
    <t>320 CAREY STREET,MANGUM,OK,73554</t>
  </si>
  <si>
    <t>FAIRMONT SKILLED NURSING AND THERAPY</t>
  </si>
  <si>
    <t>3233 NORTHWEST 10TH STREET</t>
  </si>
  <si>
    <t>NORTHWEST, INCORPORATED</t>
  </si>
  <si>
    <t>3233 NORTHWEST 10TH STREET,OKLAHOMA CITY,OK,73107</t>
  </si>
  <si>
    <t>24TH PLACE</t>
  </si>
  <si>
    <t>600 24TH AVENUE SOUTHWEST</t>
  </si>
  <si>
    <t>24TH PLACE LLC</t>
  </si>
  <si>
    <t>600 24TH AVENUE SOUTHWEST,NORMAN,OK,73069</t>
  </si>
  <si>
    <t>RANCHWOOD NURSING CENTER</t>
  </si>
  <si>
    <t>824 SOUTH YUKON PARKWAY</t>
  </si>
  <si>
    <t>YUKON</t>
  </si>
  <si>
    <t>PF SOUTH YUKON SNF OPS, LLC</t>
  </si>
  <si>
    <t>824 SOUTH YUKON PARKWAY,YUKON,OK,73099</t>
  </si>
  <si>
    <t>LEISURE VILLAGE HEALTH CARE CENTER</t>
  </si>
  <si>
    <t>2154 SOUTH 85TH EAST AVENUE</t>
  </si>
  <si>
    <t>LEISURE VILLAGE HEALTH CARE</t>
  </si>
  <si>
    <t>2154 SOUTH 85TH EAST AVENUE,TULSA,OK,74129</t>
  </si>
  <si>
    <t>CEDARCREST CARE CENTER</t>
  </si>
  <si>
    <t>1306 EAST COLLEGE</t>
  </si>
  <si>
    <t>SENIOR CITIZENS NURSING CENTER, INC.</t>
  </si>
  <si>
    <t>1306 EAST COLLEGE,BROKEN ARROW,OK,74012</t>
  </si>
  <si>
    <t>HILL NURSING HOME, INC.</t>
  </si>
  <si>
    <t>808 NORTHWEST M L KING AVENUE</t>
  </si>
  <si>
    <t>808 NORTHWEST M L KING AVENUE,IDABEL,OK,74745</t>
  </si>
  <si>
    <t>BROOKSIDE NURSING CENTER</t>
  </si>
  <si>
    <t>310 BROOKSIDE DRIVE</t>
  </si>
  <si>
    <t>MADILL</t>
  </si>
  <si>
    <t>MADILL OPERATING CO, LLC</t>
  </si>
  <si>
    <t>310 BROOKSIDE DRIVE,MADILL,OK,73446</t>
  </si>
  <si>
    <t>FOUR SEASONS REHABILITATION &amp; CARE</t>
  </si>
  <si>
    <t>1212 FOUR SEASONS DRIVE</t>
  </si>
  <si>
    <t>DURANT FOUR SEASONS OPERATING CO., LLC</t>
  </si>
  <si>
    <t>1212 FOUR SEASONS DRIVE,DURANT,OK,74701</t>
  </si>
  <si>
    <t>801 NORTH 193 EAST AVENUE</t>
  </si>
  <si>
    <t>CATOOSA</t>
  </si>
  <si>
    <t>Rogers</t>
  </si>
  <si>
    <t>CONHOLD OF CATOOSA LLC</t>
  </si>
  <si>
    <t>801 NORTH 193 EAST AVENUE,CATOOSA,OK,74015</t>
  </si>
  <si>
    <t>JAN FRANCES CARE CENTER</t>
  </si>
  <si>
    <t>815 NORTH COUNTRY CLUB ROAD</t>
  </si>
  <si>
    <t>JAN FRANCES CARE CENTER LLC</t>
  </si>
  <si>
    <t>815 NORTH COUNTRY CLUB ROAD,ADA,OK,74820</t>
  </si>
  <si>
    <t>NOBLE HEALTH CARE CENTER</t>
  </si>
  <si>
    <t>1501 NORTH 8TH STREET</t>
  </si>
  <si>
    <t>NOBLE</t>
  </si>
  <si>
    <t>PF NHCC SNF OPS, LLC</t>
  </si>
  <si>
    <t>1501 NORTH 8TH STREET,NOBLE,OK,73068</t>
  </si>
  <si>
    <t>SHAWNEE CARE CENTER</t>
  </si>
  <si>
    <t>1202 WEST GILMORE</t>
  </si>
  <si>
    <t>SHAWNEE CARE CENTER, LLC</t>
  </si>
  <si>
    <t>1202 WEST GILMORE,SHAWNEE,OK,74804</t>
  </si>
  <si>
    <t>LANDMARK OF MIDWEST CITY REHABILITATION AND NURSIN</t>
  </si>
  <si>
    <t>8200 NATIONAL AVENUE</t>
  </si>
  <si>
    <t>LANDMARK OF MIDWEST CITY REHABILITATION AND NURSING CENTER, LLC</t>
  </si>
  <si>
    <t>8200 NATIONAL AVENUE,MIDWEST CITY,OK,73110</t>
  </si>
  <si>
    <t>CLINTON THERAPY &amp; LIVING CENTER</t>
  </si>
  <si>
    <t>2316 MODELLE</t>
  </si>
  <si>
    <t>CLINTON THERAPY &amp; LIVING CENTER, LLC</t>
  </si>
  <si>
    <t>2316 MODELLE,CLINTON,OK,73601</t>
  </si>
  <si>
    <t>SOUTHBROOK HEALTHCARE, INC</t>
  </si>
  <si>
    <t>832 ISABEL SOUTHWEST</t>
  </si>
  <si>
    <t>SOUTHBROOK HEALTHCARE, INC.</t>
  </si>
  <si>
    <t>832 ISABEL SOUTHWEST,ARDMORE,OK,73401</t>
  </si>
  <si>
    <t>MEADOWLAKE ESTATES</t>
  </si>
  <si>
    <t>959 SOUTHWEST 107TH STREET</t>
  </si>
  <si>
    <t>PF MLE SNF OPS, LLC</t>
  </si>
  <si>
    <t>959 SOUTHWEST 107TH STREET,OKLAHOMA CITY,OK,73139</t>
  </si>
  <si>
    <t>SPIRO NURSING HOME, INC.</t>
  </si>
  <si>
    <t>401 SOUTH MAIN</t>
  </si>
  <si>
    <t>SPIRO</t>
  </si>
  <si>
    <t>401 SOUTH MAIN,SPIRO,OK,74959</t>
  </si>
  <si>
    <t>WESTERN SKILLED NURSING AND THERAPY</t>
  </si>
  <si>
    <t>111 WALNUT DRIVE</t>
  </si>
  <si>
    <t>WESTERN NURSING HOME LLC</t>
  </si>
  <si>
    <t>111 WALNUT DRIVE,BUFFALO,OK,73834</t>
  </si>
  <si>
    <t>BALLARD NURSING CENTER</t>
  </si>
  <si>
    <t>201 WEST 5TH STREET</t>
  </si>
  <si>
    <t>IHS BALLARD NURSING CENTER INC</t>
  </si>
  <si>
    <t>201 WEST 5TH STREET,ADA,OK,74820</t>
  </si>
  <si>
    <t>WARR ACRES NURSING CENTER</t>
  </si>
  <si>
    <t>6501 NORTH MACARTHUR</t>
  </si>
  <si>
    <t>WARR ACRES OPERATING LLC</t>
  </si>
  <si>
    <t>6501 NORTH MACARTHUR,OKLAHOMA CITY,OK,73132</t>
  </si>
  <si>
    <t>MEADOWBROOK NURSING CENTER</t>
  </si>
  <si>
    <t>113 EAST JONES</t>
  </si>
  <si>
    <t>CHOUTEAU</t>
  </si>
  <si>
    <t>Mayes</t>
  </si>
  <si>
    <t>COLONIAL CARE CENTER, LLC</t>
  </si>
  <si>
    <t>113 EAST JONES,CHOUTEAU,OK,74337</t>
  </si>
  <si>
    <t>HOBART NURSING &amp; REHAB</t>
  </si>
  <si>
    <t>709 NORTH LOWE</t>
  </si>
  <si>
    <t>HOBART NURSING AND REHAB</t>
  </si>
  <si>
    <t>709 NORTH LOWE,HOBART,OK,73651</t>
  </si>
  <si>
    <t>ARBOR VILLAGE</t>
  </si>
  <si>
    <t>310 WEST TAFT</t>
  </si>
  <si>
    <t>SAPULPA</t>
  </si>
  <si>
    <t>Creek</t>
  </si>
  <si>
    <t>ARBOR VILLAGE NURSING LLC</t>
  </si>
  <si>
    <t>310 WEST TAFT,SAPULPA,OK,74066</t>
  </si>
  <si>
    <t>SAND SPRINGS NURSING AND REHABILITATION</t>
  </si>
  <si>
    <t>1025 NORTH ADAMS</t>
  </si>
  <si>
    <t>SAND SPRINGS</t>
  </si>
  <si>
    <t>CONHOLD OF SAND SPRINGS, LLC</t>
  </si>
  <si>
    <t>1025 NORTH ADAMS,SAND SPRINGS,OK,74063</t>
  </si>
  <si>
    <t>PURCELL CARE CENTER</t>
  </si>
  <si>
    <t>801 NORTH 6TH STREET</t>
  </si>
  <si>
    <t>PURCELL</t>
  </si>
  <si>
    <t>Mcclain</t>
  </si>
  <si>
    <t>PURCELL CARE CENTER LLC</t>
  </si>
  <si>
    <t>801 NORTH 6TH STREET,PURCELL,OK,73080</t>
  </si>
  <si>
    <t>ARTESIAN HOME</t>
  </si>
  <si>
    <t>1415 WEST 15TH STREET</t>
  </si>
  <si>
    <t>ARTESIAN HOME, INC.</t>
  </si>
  <si>
    <t>1415 WEST 15TH STREET,SULPHUR,OK,73086</t>
  </si>
  <si>
    <t>COMMUNITY HEALTH CENTER</t>
  </si>
  <si>
    <t>1153 CHEROKEE STREET</t>
  </si>
  <si>
    <t>WAKITA</t>
  </si>
  <si>
    <t>JAMES DENNIS MEDICAL FOUNDATION INC</t>
  </si>
  <si>
    <t>1153 CHEROKEE STREET,WAKITA,OK,73771</t>
  </si>
  <si>
    <t>SKIATOOK NURSING HOME,LLC</t>
  </si>
  <si>
    <t>318 SOUTH CHERRY</t>
  </si>
  <si>
    <t>SKIATOOK</t>
  </si>
  <si>
    <t>SKIATOOK NURSING HOME LLC</t>
  </si>
  <si>
    <t>318 SOUTH CHERRY,SKIATOOK,OK,74070</t>
  </si>
  <si>
    <t>COMMUNITY HEALTH CARE OF GORE</t>
  </si>
  <si>
    <t>503 SOUTH MAIN STREET</t>
  </si>
  <si>
    <t>GORE</t>
  </si>
  <si>
    <t>GORE HEALTH SERVICES, LLC</t>
  </si>
  <si>
    <t>503 SOUTH MAIN STREET,GORE,OK,74435</t>
  </si>
  <si>
    <t>COLONIAL TERRACE CARE CENTER</t>
  </si>
  <si>
    <t>1320 NORTHEAST 1ST PLACE</t>
  </si>
  <si>
    <t>PRYOR</t>
  </si>
  <si>
    <t>COLONIAL TERRACE NURSING CARE CENTER LLC</t>
  </si>
  <si>
    <t>1320 NORTHEAST 1ST PLACE,PRYOR,OK,74362</t>
  </si>
  <si>
    <t>BLUE RIVER HEALTHCARE, INC</t>
  </si>
  <si>
    <t>1105 EAST MAIN</t>
  </si>
  <si>
    <t>TISHOMINGO</t>
  </si>
  <si>
    <t>BLUE RIVER HEALTHCARE INC.</t>
  </si>
  <si>
    <t>1105 EAST MAIN,TISHOMINGO,OK,73460</t>
  </si>
  <si>
    <t>WEWOKA HEALTHCARE CENTER</t>
  </si>
  <si>
    <t>1400 WEST FIRST STREET</t>
  </si>
  <si>
    <t>WEWOKA</t>
  </si>
  <si>
    <t>WEWOKA HEALTHCARE CENTER LLC</t>
  </si>
  <si>
    <t>1400 WEST FIRST STREET,WEWOKA,OK,74884</t>
  </si>
  <si>
    <t>COWETA MANOR NURSING HOME</t>
  </si>
  <si>
    <t>30049 EAST 151ST STREET SOUTH</t>
  </si>
  <si>
    <t>COWETA</t>
  </si>
  <si>
    <t>Wagoner</t>
  </si>
  <si>
    <t>CHRE, LLC</t>
  </si>
  <si>
    <t>30049 EAST 151ST STREET SOUTH,COWETA,OK,74429</t>
  </si>
  <si>
    <t>CORDELL CHRISTIAN HOME</t>
  </si>
  <si>
    <t>1400 NORTH COLLEGE</t>
  </si>
  <si>
    <t>CORDELL</t>
  </si>
  <si>
    <t>Washita</t>
  </si>
  <si>
    <t>CORDELL CHRISTIAN HOME INCORPORATED</t>
  </si>
  <si>
    <t>1400 NORTH COLLEGE,CORDELL,OK,73632</t>
  </si>
  <si>
    <t>LAKE COUNTRY NURSING CENTER</t>
  </si>
  <si>
    <t>301 C E COLSTON DRIVE</t>
  </si>
  <si>
    <t>Love</t>
  </si>
  <si>
    <t>MARIETTA OPERATING CO LLC</t>
  </si>
  <si>
    <t>301 C E COLSTON DRIVE,MARIETTA,OK,73448</t>
  </si>
  <si>
    <t>RUTH WILSON HURLEY MANOR</t>
  </si>
  <si>
    <t>7 NORTH COVINGTON</t>
  </si>
  <si>
    <t>COALGATE</t>
  </si>
  <si>
    <t>Coal</t>
  </si>
  <si>
    <t>COAL COUNTY EXTENDED CARE INCORPORATED</t>
  </si>
  <si>
    <t>7 NORTH COVINGTON,COALGATE,OK,74538</t>
  </si>
  <si>
    <t>ANTLERS MANOR</t>
  </si>
  <si>
    <t>511 EAST MAIN</t>
  </si>
  <si>
    <t>ANTLERS</t>
  </si>
  <si>
    <t>Pushmataha</t>
  </si>
  <si>
    <t>ANTLERS MANOR LLC</t>
  </si>
  <si>
    <t>511 EAST MAIN,ANTLERS,OK,74523</t>
  </si>
  <si>
    <t>MUSCOGEE (CREEK) NATION SKILLED NURSING FACILITY</t>
  </si>
  <si>
    <t>900 EAST AIRPORT ROAD</t>
  </si>
  <si>
    <t>OKMULGEE</t>
  </si>
  <si>
    <t>Okmulgee</t>
  </si>
  <si>
    <t>CREEK NATION HOSPITAL &amp; CLINICS</t>
  </si>
  <si>
    <t>900 EAST AIRPORT ROAD,OKMULGEE,OK,74447</t>
  </si>
  <si>
    <t>HERITAGE HILLS LIVING &amp; REHABILITATION CENTER</t>
  </si>
  <si>
    <t>411 NORTH WEST STREET</t>
  </si>
  <si>
    <t>MCALESTER</t>
  </si>
  <si>
    <t>Pittsburg</t>
  </si>
  <si>
    <t>HERITAGE HILLS NURSING CENTER INC</t>
  </si>
  <si>
    <t>411 NORTH WEST STREET,MCALESTER,OK,74502</t>
  </si>
  <si>
    <t>RAINBOW HEALTH CARE COMMUNITY AND RAINBOW ASSISTED</t>
  </si>
  <si>
    <t>BRISTOW</t>
  </si>
  <si>
    <t>RAINBOW HEALTH CARE</t>
  </si>
  <si>
    <t>111 EAST WASHINGTON,BRISTOW,OK,74010</t>
  </si>
  <si>
    <t>PARKHILL NORTH NURSING HOME</t>
  </si>
  <si>
    <t>319 NORTH OWEN WALTERS BLVD</t>
  </si>
  <si>
    <t>SALINA CARE CENTER LLC</t>
  </si>
  <si>
    <t>319 NORTH OWEN WALTERS BLVD,SALINA,OK,74365</t>
  </si>
  <si>
    <t>CHEROKEE COUNTY NURSING CENTER</t>
  </si>
  <si>
    <t>1504 NORTH CEDAR AVENUE</t>
  </si>
  <si>
    <t>CHEROKEE COUNTY NURSING CENTER INC</t>
  </si>
  <si>
    <t>1504 NORTH CEDAR AVENUE,TAHLEQUAH,OK,74464</t>
  </si>
  <si>
    <t>BURFORD MANOR</t>
  </si>
  <si>
    <t>505 SOUTH 7TH STREET</t>
  </si>
  <si>
    <t>DAVIS HEALTH AND REHABILITATION, LLC</t>
  </si>
  <si>
    <t>505 SOUTH 7TH STREET,DAVIS,OK,73030</t>
  </si>
  <si>
    <t>MEEKER NURSING CENTER</t>
  </si>
  <si>
    <t>500 NORTH DAWSON STREET</t>
  </si>
  <si>
    <t>MEEKER NORTH DAWSON NURSING LLC</t>
  </si>
  <si>
    <t>500 NORTH DAWSON STREET,MEEKER,OK,74855</t>
  </si>
  <si>
    <t>COLONIAL PARK MANOR</t>
  </si>
  <si>
    <t>600 WEST FRONTAGE ROAD</t>
  </si>
  <si>
    <t>OKEMAH</t>
  </si>
  <si>
    <t>Okfuskee</t>
  </si>
  <si>
    <t>COLONIAL PARK MANOR LLC</t>
  </si>
  <si>
    <t>600 WEST FRONTAGE ROAD,OKEMAH,OK,74859</t>
  </si>
  <si>
    <t>TALIHINA MANOR</t>
  </si>
  <si>
    <t>FIRST &amp; EMMERT STREET</t>
  </si>
  <si>
    <t>TALIHINA</t>
  </si>
  <si>
    <t>TALIHINA MANOR LLC</t>
  </si>
  <si>
    <t>FIRST &amp; EMMERT STREET,TALIHINA,OK,74571</t>
  </si>
  <si>
    <t>FORT GIBSON NURSING HOME</t>
  </si>
  <si>
    <t>205 EAST POPLAR</t>
  </si>
  <si>
    <t>FORT GIBSON</t>
  </si>
  <si>
    <t>OK4 FT. GIBSON OPCO LLC</t>
  </si>
  <si>
    <t>205 EAST POPLAR,FORT GIBSON,OK,74434</t>
  </si>
  <si>
    <t>THUNDER CARE AND REHABILITATION</t>
  </si>
  <si>
    <t>2120 NORTH BROADWAY</t>
  </si>
  <si>
    <t>MOORE</t>
  </si>
  <si>
    <t>2120 NORTH BROADWAY,MOORE,OK,73160</t>
  </si>
  <si>
    <t>STILWELL NURSING HOME, LLC</t>
  </si>
  <si>
    <t>509 W LOCUST ST</t>
  </si>
  <si>
    <t>STILWELL</t>
  </si>
  <si>
    <t>509 W LOCUST ST,STILWELL,OK,74960</t>
  </si>
  <si>
    <t>SHADY REST CARE CENTER</t>
  </si>
  <si>
    <t>210 SOUTH ADAIR</t>
  </si>
  <si>
    <t>SHADY REST CARE CENTER, LLC</t>
  </si>
  <si>
    <t>210 SOUTH ADAIR,PRYOR,OK,74361</t>
  </si>
  <si>
    <t>WINDRIDGE NURSING AND REHABILITATION CENTER</t>
  </si>
  <si>
    <t>2530 NORTH ELM STREET</t>
  </si>
  <si>
    <t>MIAMI HEALTHCARE LLC</t>
  </si>
  <si>
    <t>2530 NORTH ELM STREET,MIAMI,OK,74354</t>
  </si>
  <si>
    <t>WALNUT GROVE LIVING CENTER</t>
  </si>
  <si>
    <t>1001 SOUTH GEORGE NIGH EXPRESSWAY</t>
  </si>
  <si>
    <t>OK4 MCALESTER OPCO LLC</t>
  </si>
  <si>
    <t>1001 SOUTH GEORGE NIGH EXPRESSWAY,MCALESTER,OK,74502</t>
  </si>
  <si>
    <t>COUNTRYSIDE ESTATES</t>
  </si>
  <si>
    <t>HIGHWAY 64 EAST</t>
  </si>
  <si>
    <t>WARNER</t>
  </si>
  <si>
    <t>COUNTRYSIDE HEALTH SERVICES LLC</t>
  </si>
  <si>
    <t>HIGHWAY 64 EAST,WARNER,OK,74469</t>
  </si>
  <si>
    <t>WASHITA VALLEY LIVING CENTER</t>
  </si>
  <si>
    <t>105 WASHINGTON</t>
  </si>
  <si>
    <t>PAULS VALLEY</t>
  </si>
  <si>
    <t>WASHITA VALLEY LIVING CENTER, INC</t>
  </si>
  <si>
    <t>105 WASHINGTON,PAULS VALLEY,OK,73075</t>
  </si>
  <si>
    <t>SEQUOYAH POINTE LIVING CENTER</t>
  </si>
  <si>
    <t>8515 NORTH 123RD EAST AVENUE</t>
  </si>
  <si>
    <t>OWASSO</t>
  </si>
  <si>
    <t>CONHOLD OF OWASSO LLC</t>
  </si>
  <si>
    <t>8515 NORTH 123RD EAST AVENUE,OWASSO,OK,74055</t>
  </si>
  <si>
    <t>CIMARRON POINTE CARE CENTER</t>
  </si>
  <si>
    <t>404 EAST CIMARRON</t>
  </si>
  <si>
    <t>MANNFORD</t>
  </si>
  <si>
    <t>CONHOLD OF MANNFORD LLC</t>
  </si>
  <si>
    <t>404 EAST CIMARRON,MANNFORD,OK,74044</t>
  </si>
  <si>
    <t>MCLOUD NURSING CENTER</t>
  </si>
  <si>
    <t>701 SOUTH 8TH STREET</t>
  </si>
  <si>
    <t>MCLOUD</t>
  </si>
  <si>
    <t>MCL NURSING LLC</t>
  </si>
  <si>
    <t>701 SOUTH 8TH STREET,MCLOUD,OK,74851</t>
  </si>
  <si>
    <t>BELLEVUE HEALTH &amp; REHABILITATION CENTER</t>
  </si>
  <si>
    <t>6500 NORTH PORTLAND AVENUE</t>
  </si>
  <si>
    <t>BELLEVUE NORTHWEST NURSING CENTER</t>
  </si>
  <si>
    <t>6500 NORTH PORTLAND AVENUE,OKLAHOMA CITY,OK,73116</t>
  </si>
  <si>
    <t>SEMINOLE PIONEER NURSING HOME</t>
  </si>
  <si>
    <t>1705 BOREN BLVD</t>
  </si>
  <si>
    <t>SEMINOLE NURSING HOME INC</t>
  </si>
  <si>
    <t>1705 BOREN BLVD,SEMINOLE,OK,74868</t>
  </si>
  <si>
    <t>ASPEN HEALTH AND REHAB</t>
  </si>
  <si>
    <t>1251 WEST HOUSTON</t>
  </si>
  <si>
    <t>PARKS EDGE CARE CENTER INC</t>
  </si>
  <si>
    <t>1251 WEST HOUSTON,BROKEN ARROW,OK,74012</t>
  </si>
  <si>
    <t>GREENBRIER NURSING HOME</t>
  </si>
  <si>
    <t>1119 EAST OWEN K GARRIOTT ROAD</t>
  </si>
  <si>
    <t>GBV ENTERPRISES INC</t>
  </si>
  <si>
    <t>1119 EAST OWEN K GARRIOTT ROAD,ENID,OK,73701</t>
  </si>
  <si>
    <t>NOWATA NURSING CENTER</t>
  </si>
  <si>
    <t>436 SOUTH JOE</t>
  </si>
  <si>
    <t>NOWATA</t>
  </si>
  <si>
    <t>Nowata</t>
  </si>
  <si>
    <t>NOWATA NURSING CENTER, INC.</t>
  </si>
  <si>
    <t>436 SOUTH JOE,NOWATA,OK,74048</t>
  </si>
  <si>
    <t>GRACE SKILLED NURSING AND THERAPY JENKS</t>
  </si>
  <si>
    <t>711 NORTH 5TH STREET</t>
  </si>
  <si>
    <t>JENKS</t>
  </si>
  <si>
    <t>JENKS LIVING CENTERS LLC</t>
  </si>
  <si>
    <t>711 NORTH 5TH STREET,JENKS,OK,74037</t>
  </si>
  <si>
    <t>GLENHAVEN RETIREMENT VILLAGE</t>
  </si>
  <si>
    <t>3003 IOWA</t>
  </si>
  <si>
    <t>GLENHAVEN CORPORATION</t>
  </si>
  <si>
    <t>3003 IOWA,CHICKASHA,OK,73023</t>
  </si>
  <si>
    <t>OAKRIDGE NURSING CENTER</t>
  </si>
  <si>
    <t>1100 OAK RIDGE DRIVE</t>
  </si>
  <si>
    <t>DURANT OAK OPERATING CO LLC</t>
  </si>
  <si>
    <t>1100 OAK RIDGE DRIVE,DURANT,OK,74701</t>
  </si>
  <si>
    <t>SHANOAN SPRINGS NURSING AND REHABILITATION</t>
  </si>
  <si>
    <t>2500 SOUTH 12TH STREET</t>
  </si>
  <si>
    <t>N&amp;R OF CHICKASHA, LLC</t>
  </si>
  <si>
    <t>2500 SOUTH 12TH STREET,CHICKASHA,OK,73018</t>
  </si>
  <si>
    <t>SOUTH POINTE REHABILITATION AND CARE CENTER</t>
  </si>
  <si>
    <t>5725 SOUTH ROSS</t>
  </si>
  <si>
    <t>SP HEALTHCARE MANAGEMENT LLC</t>
  </si>
  <si>
    <t>5725 SOUTH ROSS,OKLAHOMA CITY,OK,73119</t>
  </si>
  <si>
    <t>GROVE NURSING CENTER</t>
  </si>
  <si>
    <t>1503 WEST HAR-BER ROAD</t>
  </si>
  <si>
    <t>PHOENIX HEALTHCARE LLC</t>
  </si>
  <si>
    <t>1503 WEST HAR-BER ROAD,GROVE,OK,74344</t>
  </si>
  <si>
    <t>STROUD HEALTH CARE CENTER SOUTH</t>
  </si>
  <si>
    <t>721 WEST OLIVE</t>
  </si>
  <si>
    <t>STROUD</t>
  </si>
  <si>
    <t>CONTEMPORARY ENTERPRISES, LTD.</t>
  </si>
  <si>
    <t>721 WEST OLIVE,STROUD,OK,74079</t>
  </si>
  <si>
    <t>WAGONER HEALTH &amp; REHAB</t>
  </si>
  <si>
    <t>205 NORTH LINCOLN AVENUE</t>
  </si>
  <si>
    <t>WAGONER</t>
  </si>
  <si>
    <t>WAGONER HEALTH &amp; REHAB LLC</t>
  </si>
  <si>
    <t>205 NORTH LINCOLN AVENUE,WAGONER,OK,74467</t>
  </si>
  <si>
    <t>RIVERSIDE HEALTH SERVICES</t>
  </si>
  <si>
    <t>1008 ARKANSAS STREET</t>
  </si>
  <si>
    <t>ARKOMA</t>
  </si>
  <si>
    <t>RIVERSIDE HEALTH SERVICES LLC</t>
  </si>
  <si>
    <t>1008 ARKANSAS STREET,ARKOMA,OK,74901</t>
  </si>
  <si>
    <t>CHOCTAW NATION NURSING HOME</t>
  </si>
  <si>
    <t>400 SOUTHWEST O STREET</t>
  </si>
  <si>
    <t>CHOCTAW NATION CARE CENTER, LLC</t>
  </si>
  <si>
    <t>400 SOUTHWEST O STREET,ANTLERS,OK,74523</t>
  </si>
  <si>
    <t>PERRY GREEN VALLEY NURSING CENTER, LLC</t>
  </si>
  <si>
    <t>1103 BIRCH STREET</t>
  </si>
  <si>
    <t>PERRY GREEN VALLEY NURSING HOME, LLC</t>
  </si>
  <si>
    <t>1103 BIRCH STREET,PERRY,OK,73077</t>
  </si>
  <si>
    <t>GOLDEN AGE NURSING HOME OF GUTHRIE, LLC</t>
  </si>
  <si>
    <t>419 EAST OKLAHOMA</t>
  </si>
  <si>
    <t>GUTHRIE</t>
  </si>
  <si>
    <t>419 EAST OKLAHOMA,GUTHRIE,OK,73044</t>
  </si>
  <si>
    <t>CLAREMORE SKILLED NURSING AND THERAPY</t>
  </si>
  <si>
    <t>920 EAST 16TH STREET</t>
  </si>
  <si>
    <t>CLAREMORE</t>
  </si>
  <si>
    <t>CLAREMORE OPERATIONS LLC</t>
  </si>
  <si>
    <t>920 EAST 16TH STREET,CLAREMORE,OK,74017</t>
  </si>
  <si>
    <t>MUSKOGEE NURSING CENTER</t>
  </si>
  <si>
    <t>602 NORTH  M STREET</t>
  </si>
  <si>
    <t>MUSKOGEE HEALTH SERVICES LLC</t>
  </si>
  <si>
    <t>602 NORTH  M STREET,MUSKOGEE,OK,74403</t>
  </si>
  <si>
    <t>1401 4TH STREET</t>
  </si>
  <si>
    <t>PAWNEE</t>
  </si>
  <si>
    <t>1401 4TH STREET,PAWNEE,OK,74058</t>
  </si>
  <si>
    <t>LAKELAND MANOR, INC</t>
  </si>
  <si>
    <t>604 LAKE MURRAY DRIVE</t>
  </si>
  <si>
    <t>LAKELAND MANOR INC</t>
  </si>
  <si>
    <t>604 LAKE MURRAY DRIVE,ARDMORE,OK,73401</t>
  </si>
  <si>
    <t>BAPTIST VILLAGE OF OKLAHOMA CITY</t>
  </si>
  <si>
    <t>9700 MASHBURN BLVD</t>
  </si>
  <si>
    <t>BAPTIST VILLAGE RETIREMENT COMMUNITIES OF OKLAHOMA, INC</t>
  </si>
  <si>
    <t>9700 MASHBURN BLVD,OKLAHOMA CITY,OK,73162</t>
  </si>
  <si>
    <t>BAPTIST VILLAGE OF OWASSO</t>
  </si>
  <si>
    <t>12600 EAST 73RD STREET NORTH</t>
  </si>
  <si>
    <t>12600 EAST 73RD STREET NORTH,OWASSO,OK,74055</t>
  </si>
  <si>
    <t>WILDEWOOD SKILLED NURSING AND THERAPY</t>
  </si>
  <si>
    <t>1913 NORTHEAST 50TH STREET</t>
  </si>
  <si>
    <t>SOONER GERIATRICS LLC</t>
  </si>
  <si>
    <t>1913 NORTHEAST 50TH STREET,OKLAHOMA CITY,OK,73111</t>
  </si>
  <si>
    <t>NEW HOPE RETIREMENT &amp; CARE CENTER</t>
  </si>
  <si>
    <t>1220 EAST ELECTRIC BLVD</t>
  </si>
  <si>
    <t>ASPIRE MANAGEMENT LLC</t>
  </si>
  <si>
    <t>1220 EAST ELECTRIC BLVD,MCALESTER,OK,74501</t>
  </si>
  <si>
    <t>PARKLAND MANOR LIVING CENTER</t>
  </si>
  <si>
    <t>922  WEST PARKLAND AVENUE</t>
  </si>
  <si>
    <t>PRAGUE</t>
  </si>
  <si>
    <t>PARKLAND MANOR LIVING CENTER LLC</t>
  </si>
  <si>
    <t>922  WEST PARKLAND AVENUE,PRAGUE,OK,74864</t>
  </si>
  <si>
    <t>QUAIL RIDGE LIVING CENTER, INC</t>
  </si>
  <si>
    <t>564 STATE LINE ROAD</t>
  </si>
  <si>
    <t>COLCORD</t>
  </si>
  <si>
    <t>QUAIL RIDGE LIVING CENTER INC</t>
  </si>
  <si>
    <t>564 STATE LINE ROAD,COLCORD,OK,74338</t>
  </si>
  <si>
    <t>BEARE MANOR</t>
  </si>
  <si>
    <t>1300 NORTH DRIVE</t>
  </si>
  <si>
    <t>HARTSHORNE</t>
  </si>
  <si>
    <t>HARTSHORNE HEALTH SERVICES, LLC</t>
  </si>
  <si>
    <t>1300 NORTH DRIVE,HARTSHORNE,OK,74547</t>
  </si>
  <si>
    <t>MIAMI NURSING CENTER, LLC</t>
  </si>
  <si>
    <t>1100 EAST STREET NORTHEAST</t>
  </si>
  <si>
    <t>1100 EAST STREET NORTHEAST,MIAMI,OK,74354</t>
  </si>
  <si>
    <t>TULSA NURSING CENTER</t>
  </si>
  <si>
    <t>10912 EAST 14TH STREET</t>
  </si>
  <si>
    <t>TNC OPERATIONS LLC</t>
  </si>
  <si>
    <t>10912 EAST 14TH STREET,TULSA,OK,74128</t>
  </si>
  <si>
    <t>BAPTIST VILLAGE OF HUGO</t>
  </si>
  <si>
    <t>1200 WEST FINLEY</t>
  </si>
  <si>
    <t>1200 WEST FINLEY,HUGO,OK,74743</t>
  </si>
  <si>
    <t>FOREST HILLS  CARE AND REHABILITATION CENTER</t>
  </si>
  <si>
    <t>4300 WEST HOUSTON</t>
  </si>
  <si>
    <t>FOREST HILLS HEALTH CARE</t>
  </si>
  <si>
    <t>4300 WEST HOUSTON,BROKEN ARROW,OK,74012</t>
  </si>
  <si>
    <t>WOODVIEW HOME, INC.</t>
  </si>
  <si>
    <t>1630 3RD AVENUE NORTHEAST</t>
  </si>
  <si>
    <t>1630 3RD AVENUE NORTHEAST,ARDMORE,OK,73401</t>
  </si>
  <si>
    <t>SEQUOYAH EAST NURSING CENTER,  LLC</t>
  </si>
  <si>
    <t>701 SOUTH TAYLOR ROAD</t>
  </si>
  <si>
    <t>ROLAND</t>
  </si>
  <si>
    <t>SEQUOYAH EAST NURSING CENTER LLC.</t>
  </si>
  <si>
    <t>701 SOUTH TAYLOR ROAD,ROLAND,OK,74954</t>
  </si>
  <si>
    <t>EUFAULA MANOR NURSING AND REHABILITATION CENTER</t>
  </si>
  <si>
    <t>1152 EUNICE BURNS ROAD</t>
  </si>
  <si>
    <t>EUFAULA CARE CENTER INC</t>
  </si>
  <si>
    <t>1152 EUNICE BURNS ROAD,EUFAULA,OK,74432</t>
  </si>
  <si>
    <t>THE LAKES</t>
  </si>
  <si>
    <t>5701 WEST BRITTON ROAD</t>
  </si>
  <si>
    <t>5701 WEST BRITTON ROAD,OKLAHOMA CITY,OK,73132</t>
  </si>
  <si>
    <t>THE KING'S DAUGHTERS &amp; SONS NURSING HOME</t>
  </si>
  <si>
    <t>1223 WEST BALTIMORE</t>
  </si>
  <si>
    <t>1223 WEST BALTIMORE,DURANT,OK,74701</t>
  </si>
  <si>
    <t>BINGER NURSING AND REHABILITATION</t>
  </si>
  <si>
    <t>516 NORTH BROADWAY</t>
  </si>
  <si>
    <t>BINGER</t>
  </si>
  <si>
    <t>BINGER NURSING AND REHABILITATION, LLC</t>
  </si>
  <si>
    <t>516 NORTH BROADWAY,BINGER,OK,73009</t>
  </si>
  <si>
    <t>BELL AVENUE NURSING CENTER</t>
  </si>
  <si>
    <t>2301 BELL AVENUE</t>
  </si>
  <si>
    <t>ELK CITY</t>
  </si>
  <si>
    <t>Beckham</t>
  </si>
  <si>
    <t>BELL AVENUE NURSING LLC</t>
  </si>
  <si>
    <t>2301 BELL AVENUE,ELK CITY,OK,73644</t>
  </si>
  <si>
    <t>WINDSOR HILLS NURSING CENTER</t>
  </si>
  <si>
    <t>2416 NORTH ANN ARBOR</t>
  </si>
  <si>
    <t>WINDSOR HILLS OPERATING LLC</t>
  </si>
  <si>
    <t>2416 NORTH ANN ARBOR,OKLAHOMA CITY,OK,73127</t>
  </si>
  <si>
    <t>HILLCREST MANOR NURSING CENTER</t>
  </si>
  <si>
    <t>1210 SOUTH 6TH STREET</t>
  </si>
  <si>
    <t>BLACKWELL</t>
  </si>
  <si>
    <t>BEDLAM PROPERTIES, LLC</t>
  </si>
  <si>
    <t>1210 SOUTH 6TH STREET,BLACKWELL,OK,74631</t>
  </si>
  <si>
    <t>ENGLISH VILLAGE SKILLED NURSING AND THERAPY</t>
  </si>
  <si>
    <t>1515 CANTERBURY BLVD</t>
  </si>
  <si>
    <t>ALTUS</t>
  </si>
  <si>
    <t>1515 CANTERBURY BLVD,ALTUS,OK,73521</t>
  </si>
  <si>
    <t>HARRAH NURSING CENTER</t>
  </si>
  <si>
    <t>2400 WHITES MEADOW DRIVE</t>
  </si>
  <si>
    <t>HARRAH</t>
  </si>
  <si>
    <t>HARRAH WHITES MEADOWS NURSING LLC</t>
  </si>
  <si>
    <t>2400 WHITES MEADOW DRIVE,HARRAH,OK,73045</t>
  </si>
  <si>
    <t>GOLDEN OAKS VILLAGE</t>
  </si>
  <si>
    <t>5801 NORTH OAKWOOD ROAD</t>
  </si>
  <si>
    <t>OAKWOOD RETIREMENT VILLAGE INC</t>
  </si>
  <si>
    <t>5801 NORTH OAKWOOD ROAD,ENID,OK,73703</t>
  </si>
  <si>
    <t>1165 SOUTH BRENNER ROAD</t>
  </si>
  <si>
    <t>1165 SOUTH BRENNER ROAD,SAPULPA,OK,74066</t>
  </si>
  <si>
    <t>CORN HERITAGE VILLAGE AND REHAB</t>
  </si>
  <si>
    <t>106 WEST ADAMS</t>
  </si>
  <si>
    <t>CORN</t>
  </si>
  <si>
    <t>CORN HERITAGE VILLAGE OF CORN INC</t>
  </si>
  <si>
    <t>106 WEST ADAMS,CORN,OK,73024</t>
  </si>
  <si>
    <t>GRAN GRANS PLACE</t>
  </si>
  <si>
    <t>1110 SOUTH CORNWELL DRIVE</t>
  </si>
  <si>
    <t>PPG,LLC</t>
  </si>
  <si>
    <t>1110 SOUTH CORNWELL DRIVE,YUKON,OK,73099</t>
  </si>
  <si>
    <t>IGNITE MEDICAL RESORT OKC, LLC</t>
  </si>
  <si>
    <t>6312 NORTH PORTLAND</t>
  </si>
  <si>
    <t>6312 NORTH PORTLAND,OKLAHOMA CITY,OK,73112</t>
  </si>
  <si>
    <t>HASKELL CARE CENTER</t>
  </si>
  <si>
    <t>405 NORTH CHOCTAW</t>
  </si>
  <si>
    <t>HASKELL CARE CENTER LLC</t>
  </si>
  <si>
    <t>405 NORTH CHOCTAW,HASKELL,OK,74436</t>
  </si>
  <si>
    <t>226 EAST MONROE STREET</t>
  </si>
  <si>
    <t>JAY</t>
  </si>
  <si>
    <t>GRAND UNION HEALTHCARE L.L.C,</t>
  </si>
  <si>
    <t>226 EAST MONROE STREET,JAY,OK,74346</t>
  </si>
  <si>
    <t>FIRST SHAMROCK CARE CENTER</t>
  </si>
  <si>
    <t>1415 SOUTH MAIN STREET</t>
  </si>
  <si>
    <t>SHAMROCK CARE CENTERS LLC</t>
  </si>
  <si>
    <t>1415 SOUTH MAIN STREET,KINGFISHER,OK,73750</t>
  </si>
  <si>
    <t>WESTHAVEN NURSING HOME</t>
  </si>
  <si>
    <t>1215 SOUTH WESTERN</t>
  </si>
  <si>
    <t>N&amp;R OF WESTHAVEN L L C</t>
  </si>
  <si>
    <t>1215 SOUTH WESTERN,STILLWATER,OK,74074</t>
  </si>
  <si>
    <t>SEMINOLE CARE AND REHABILITATION CENTER</t>
  </si>
  <si>
    <t>1200 WRANGLER BLVD</t>
  </si>
  <si>
    <t>SEMINOLE HEALTH CARE LLC</t>
  </si>
  <si>
    <t>1200 WRANGLER BLVD,SEMINOLE,OK,74868</t>
  </si>
  <si>
    <t>OKEMAH CARE CENTER</t>
  </si>
  <si>
    <t>112 NORTH WOODY GUTHRIE</t>
  </si>
  <si>
    <t>OKEMAH CARE CENTER, LLC</t>
  </si>
  <si>
    <t>112 NORTH WOODY GUTHRIE,OKEMAH,OK,74859</t>
  </si>
  <si>
    <t>GREEN COUNTRY CARE CENTER</t>
  </si>
  <si>
    <t>3601 NORTH COLUMBIA</t>
  </si>
  <si>
    <t>3601 NORTH COLUMBIA,TULSA,OK,74110</t>
  </si>
  <si>
    <t>SKYVIEW NURSING CENTER</t>
  </si>
  <si>
    <t>2200 COLTRANE ROAD</t>
  </si>
  <si>
    <t>SKYVIEW NURSING CENTER INC</t>
  </si>
  <si>
    <t>2200 COLTRANE ROAD,OKLAHOMA CITY,OK,73121</t>
  </si>
  <si>
    <t>ELMWOOD MANOR NURSING HOME</t>
  </si>
  <si>
    <t>300 SOUTH SEMINOLE</t>
  </si>
  <si>
    <t>ELMWOOD MANOR NURSING HOME LLC</t>
  </si>
  <si>
    <t>300 SOUTH SEMINOLE,WEWOKA,OK,74884</t>
  </si>
  <si>
    <t>WILKINS HEALTH &amp; REHABILITATION COMMUNITY</t>
  </si>
  <si>
    <t>1205 SOUTH 4TH STREET</t>
  </si>
  <si>
    <t>DUNCAN HEALTH CARE INC</t>
  </si>
  <si>
    <t>1205 SOUTH 4TH STREET,DUNCAN,OK,73533</t>
  </si>
  <si>
    <t>GREGSTON NURSING HOME, INC.</t>
  </si>
  <si>
    <t>711 SOUTH BROADWAY</t>
  </si>
  <si>
    <t>MARLOW</t>
  </si>
  <si>
    <t>GREGSTON NURSING HOME INC</t>
  </si>
  <si>
    <t>711 SOUTH BROADWAY,MARLOW,OK,73055</t>
  </si>
  <si>
    <t>MERIDIAN NURSING HOME</t>
  </si>
  <si>
    <t>MERIDIAN ROAD ROUTE 2 BOX 335</t>
  </si>
  <si>
    <t>COMANCHE</t>
  </si>
  <si>
    <t>MERIDIAN HEALTH CARE, LLC</t>
  </si>
  <si>
    <t>MERIDIAN ROAD ROUTE 2 BOX 335,COMANCHE,OK,73529</t>
  </si>
  <si>
    <t>FAIRVIEW FELLOWSHIP HOME FOR SENIOR CITIZENS, INC</t>
  </si>
  <si>
    <t>605 EAST STATE ROAD</t>
  </si>
  <si>
    <t>Major</t>
  </si>
  <si>
    <t>FAIRVIEW FELLOWSHIP HOME FOR SENIOR CITIZENS INC</t>
  </si>
  <si>
    <t>605 EAST STATE ROAD,FAIRVIEW,OK,73737</t>
  </si>
  <si>
    <t>TUTTLE CARE CENTER</t>
  </si>
  <si>
    <t>104 SOUTHEAST 4TH STREET</t>
  </si>
  <si>
    <t>TUTTLE</t>
  </si>
  <si>
    <t>SOUTHWEST LTC TUTTLE LLC</t>
  </si>
  <si>
    <t>104 SOUTHEAST 4TH STREET,TUTTLE,OK,73089</t>
  </si>
  <si>
    <t>TEMPLE MANOR NURSING HOME</t>
  </si>
  <si>
    <t>100 WEST GREEN AVENUE</t>
  </si>
  <si>
    <t>TEMPLE</t>
  </si>
  <si>
    <t>Cotton</t>
  </si>
  <si>
    <t>SOUTHWEST LTC - TEMPLE LLC</t>
  </si>
  <si>
    <t>100 WEST GREEN AVENUE,TEMPLE,OK,73568</t>
  </si>
  <si>
    <t>WILLOW PARK HEALTH CARE CENTER</t>
  </si>
  <si>
    <t>7019 NORTHWEST CACHE ROAD</t>
  </si>
  <si>
    <t>LAWTON</t>
  </si>
  <si>
    <t>SOUTHWEST LTC - LAWTON, LLC</t>
  </si>
  <si>
    <t>7019 NORTHWEST CACHE ROAD,LAWTON,OK,73505</t>
  </si>
  <si>
    <t>SHAWNEE COLONIAL ESTATES NURSING HOME</t>
  </si>
  <si>
    <t>535 WEST FEDERAL STREET</t>
  </si>
  <si>
    <t>N &amp; R SHAWNEE LLC</t>
  </si>
  <si>
    <t>535 WEST FEDERAL STREET,SHAWNEE,OK,74801</t>
  </si>
  <si>
    <t>VIAN NURSING &amp; REHAB, LLC</t>
  </si>
  <si>
    <t>305 NORTH THORNTON</t>
  </si>
  <si>
    <t>VIAN</t>
  </si>
  <si>
    <t>VIAN NURSING &amp; REHAB LLC</t>
  </si>
  <si>
    <t>305 NORTH THORNTON,VIAN,OK,74962</t>
  </si>
  <si>
    <t>HEAVENER NURSING &amp; REHAB</t>
  </si>
  <si>
    <t>114 WEST 2ND STREET</t>
  </si>
  <si>
    <t>HEAVENER</t>
  </si>
  <si>
    <t>HEAVENER MANOR, LLC</t>
  </si>
  <si>
    <t>114 WEST 2ND STREET,HEAVENER,OK,74937</t>
  </si>
  <si>
    <t>WILLOW CREEK HEALTH CARE</t>
  </si>
  <si>
    <t>2300 WEST NOBLE</t>
  </si>
  <si>
    <t>WILLOW CREEK HEALTH CARE, LLC</t>
  </si>
  <si>
    <t>2300 WEST NOBLE,GUTHRIE,OK,73044</t>
  </si>
  <si>
    <t>FAMILY CARE CENTER OF KINGSTON</t>
  </si>
  <si>
    <t>701 HIGHWAY 32</t>
  </si>
  <si>
    <t>FCC OF KINGSTON LLC</t>
  </si>
  <si>
    <t>701 HIGHWAY 32,KINGSTON,OK,73439</t>
  </si>
  <si>
    <t>GRACEWOOD HEALTH &amp; REHAB</t>
  </si>
  <si>
    <t>6201 EAST 36TH STREET</t>
  </si>
  <si>
    <t>GRACEWOOD HEALTH &amp; REHAB LLC</t>
  </si>
  <si>
    <t>6201 EAST 36TH STREET,TULSA,OK,74135</t>
  </si>
  <si>
    <t>PONCA CITY NURSING &amp; REHABILITATION CENTER</t>
  </si>
  <si>
    <t>1400 NORTH WAVERLY</t>
  </si>
  <si>
    <t>N&amp; R OF PONCA CITY LLC</t>
  </si>
  <si>
    <t>1400 NORTH WAVERLY,PONCA CITY,OK,74601</t>
  </si>
  <si>
    <t>SUNSET ESTATES OF PURCELL</t>
  </si>
  <si>
    <t>915 NORTH 7TH AVENUE</t>
  </si>
  <si>
    <t>SUNSET ESTATES OF PURCELL, INC.</t>
  </si>
  <si>
    <t>915 NORTH 7TH AVENUE,PURCELL,OK,73080</t>
  </si>
  <si>
    <t>CLEVELAND MANOR NURSING HOME</t>
  </si>
  <si>
    <t>900 NORTH DIVISION</t>
  </si>
  <si>
    <t>SWEET TOWN, LLC</t>
  </si>
  <si>
    <t>900 NORTH DIVISION,CLEVELAND,OK,74020</t>
  </si>
  <si>
    <t>HERITAGE SKILLED NURSING AND THERAPY</t>
  </si>
  <si>
    <t>201 WEST WALNUT</t>
  </si>
  <si>
    <t>TECUMSEH</t>
  </si>
  <si>
    <t>TECUMSEH OPERATIONS, LLC</t>
  </si>
  <si>
    <t>201 WEST WALNUT,TECUMSEH,OK,74873</t>
  </si>
  <si>
    <t>EL RENO POST-ACUTE REHABILITATION CENTER</t>
  </si>
  <si>
    <t>2100 TOWNSEND DRIVE</t>
  </si>
  <si>
    <t>EL RENO HEALTH CARE, LLC</t>
  </si>
  <si>
    <t>2100 TOWNSEND DRIVE,EL RENO,OK,73036</t>
  </si>
  <si>
    <t>LANE NURSING &amp; VENTILATOR CARE</t>
  </si>
  <si>
    <t>400 NORTH BROADWAY</t>
  </si>
  <si>
    <t>INOLA</t>
  </si>
  <si>
    <t>LANE NURSING &amp; VENTILATOR CARE, LLC</t>
  </si>
  <si>
    <t>400 NORTH BROADWAY,INOLA,OK,74036</t>
  </si>
  <si>
    <t>PLEASANT VALLEY HEALTH CARE CENTER</t>
  </si>
  <si>
    <t>1120 ILLINOIS</t>
  </si>
  <si>
    <t>PLEASANT VALLEY HEALTH CARE CENTER, INC</t>
  </si>
  <si>
    <t>1120 ILLINOIS,MUSKOGEE,OK,74403</t>
  </si>
  <si>
    <t>SOUTH PARK EAST</t>
  </si>
  <si>
    <t>225 SOUTHWEST 35TH STREET</t>
  </si>
  <si>
    <t>225 SOUTHWEST 35TH STREET,OKLAHOMA CITY,OK,73109</t>
  </si>
  <si>
    <t>TRINITY WOODS, INC.</t>
  </si>
  <si>
    <t>4134 EAST 31ST STREET</t>
  </si>
  <si>
    <t>OKLAHOMA METHODIST MANOR INC</t>
  </si>
  <si>
    <t>4134 EAST 31ST STREET,TULSA,OK,74135</t>
  </si>
  <si>
    <t>BETTY ANN NURSING CENTER</t>
  </si>
  <si>
    <t>1400 SOUTH MAIN STREET</t>
  </si>
  <si>
    <t>BAN NH, LLC</t>
  </si>
  <si>
    <t>1400 SOUTH MAIN STREET,GROVE,OK,74344</t>
  </si>
  <si>
    <t>THE LIVING CENTER</t>
  </si>
  <si>
    <t>1409 NORTH 17TH STREET</t>
  </si>
  <si>
    <t>LIVING CENTER LLC</t>
  </si>
  <si>
    <t>1409 NORTH 17TH STREET,ENID,OK,73701</t>
  </si>
  <si>
    <t>MONTEREAU, INC</t>
  </si>
  <si>
    <t>6800 SOUTH GRANITE AVENUE</t>
  </si>
  <si>
    <t>MONTEREAU INC</t>
  </si>
  <si>
    <t>6800 SOUTH GRANITE AVENUE,TULSA,OK,74136</t>
  </si>
  <si>
    <t>IGNITE MEDICAL RESORT NORMAN, LLC</t>
  </si>
  <si>
    <t>1050 RAMBLING OAKS DRIVE</t>
  </si>
  <si>
    <t>1050 RAMBLING OAKS DRIVE,NORMAN,OK,73072</t>
  </si>
  <si>
    <t>FOUNTAIN VIEW MANOR, INC</t>
  </si>
  <si>
    <t>107 EAST BARCLAY</t>
  </si>
  <si>
    <t>HENRYETTA</t>
  </si>
  <si>
    <t>FOUNTAIN VIEW MANOR, INC.</t>
  </si>
  <si>
    <t>107 EAST BARCLAY,HENRYETTA,OK,74437</t>
  </si>
  <si>
    <t>PAULS VALLEY CARE CENTER</t>
  </si>
  <si>
    <t>1413 SOUTH CHICKASAW</t>
  </si>
  <si>
    <t>PAULS VALLEY CARE CENTER LLC</t>
  </si>
  <si>
    <t>1413 SOUTH CHICKASAW,PAULS VALLEY,OK,73075</t>
  </si>
  <si>
    <t>ADA CARE CENTER</t>
  </si>
  <si>
    <t>931 NORTH COUNTRY CLUB ROAD</t>
  </si>
  <si>
    <t>ADA CARE CENTER LLC</t>
  </si>
  <si>
    <t>931 NORTH COUNTRY CLUB ROAD,ADA,OK,74820</t>
  </si>
  <si>
    <t>COLONIAL MANOR NURSING HOME, INC</t>
  </si>
  <si>
    <t>1815 EAST SKELLY DRIVE</t>
  </si>
  <si>
    <t>COLONIAL MANOR MANAGEMENT COMPANY, L.L.C.</t>
  </si>
  <si>
    <t>1815 EAST SKELLY DRIVE,TULSA,OK,74105</t>
  </si>
  <si>
    <t>DRUMRIGHT NURSING HOME</t>
  </si>
  <si>
    <t>PINE &amp; BRISTOW</t>
  </si>
  <si>
    <t>DRUMRIGHT</t>
  </si>
  <si>
    <t>DRUMRIGHT NURSING HOME, LLC</t>
  </si>
  <si>
    <t>PINE &amp; BRISTOW,DRUMRIGHT,OK,74030</t>
  </si>
  <si>
    <t>FAIRFAX MANOR</t>
  </si>
  <si>
    <t>282 COUNTY ROAD 6300</t>
  </si>
  <si>
    <t>FAIRFAX</t>
  </si>
  <si>
    <t>FAIRFAX MANOR LLC</t>
  </si>
  <si>
    <t>282 COUNTY ROAD 6300,FAIRFAX,OK,74637</t>
  </si>
  <si>
    <t>OKLAHOMA MEMORY CARE INSTITUTE</t>
  </si>
  <si>
    <t>3333 EAST 28TH STREET</t>
  </si>
  <si>
    <t>WILDWOOD MANAGEMENT COMPANY, L.L.C.</t>
  </si>
  <si>
    <t>3333 EAST 28TH STREET,TULSA,OK,74114</t>
  </si>
  <si>
    <t>SOUTHERN POINTE LIVING CENTER</t>
  </si>
  <si>
    <t>101 SHERRARD DRIVE</t>
  </si>
  <si>
    <t>COLBERT</t>
  </si>
  <si>
    <t>COLBERT NURSING HOME, INC.</t>
  </si>
  <si>
    <t>101 SHERRARD DRIVE,COLBERT,OK,74733</t>
  </si>
  <si>
    <t>CHANDLER THERAPY &amp; LIVING CENTER LLC</t>
  </si>
  <si>
    <t>601 WEST 1ST STREET</t>
  </si>
  <si>
    <t>601 WEST 1ST STREET,CHANDLER,OK,74834</t>
  </si>
  <si>
    <t>LINWOOD VILLAGE NURSING &amp; RETIREMENT APTS</t>
  </si>
  <si>
    <t>530 SOUTH LINWOOD</t>
  </si>
  <si>
    <t>CUSHING</t>
  </si>
  <si>
    <t>COLONIAL PLAZA MANAGEMENT COMPANY, L.L.C.</t>
  </si>
  <si>
    <t>530 SOUTH LINWOOD,CUSHING,OK,74023</t>
  </si>
  <si>
    <t>THE WOLFE LIVING CENTER AT SUMMIT RIDGE</t>
  </si>
  <si>
    <t>18501 NORTHEAST 63RD STREET</t>
  </si>
  <si>
    <t>WOLFE LIVING CENTER ASSOCIATION</t>
  </si>
  <si>
    <t>18501 NORTHEAST 63RD STREET,HARRAH,OK,73045</t>
  </si>
  <si>
    <t>EPWORTH VILLA HEALTH SERVICES</t>
  </si>
  <si>
    <t>14901 NORTH PENN AVENUE</t>
  </si>
  <si>
    <t>CENTRAL OKLAHOMA UNITED METHODIST RETIREMENT FACILITY INC</t>
  </si>
  <si>
    <t>14901 NORTH PENN AVENUE,OKLAHOMA CITY,OK,73134</t>
  </si>
  <si>
    <t>OSAGE NURSING HOME, LLC</t>
  </si>
  <si>
    <t>822 WEST OSAGE</t>
  </si>
  <si>
    <t>OSAGE NURSING CENTER, LLC</t>
  </si>
  <si>
    <t>822 WEST OSAGE,NOWATA,OK,74048</t>
  </si>
  <si>
    <t>COVENANT LIVING AT INVERNESS</t>
  </si>
  <si>
    <t>3800 WEST 71ST STREET SOUTH</t>
  </si>
  <si>
    <t>TULSA HILLS COMMUNITY INC</t>
  </si>
  <si>
    <t>3800 WEST 71ST STREET SOUTH,TULSA,OK,74132</t>
  </si>
  <si>
    <t>ANADARKO NURSING &amp; REHAB</t>
  </si>
  <si>
    <t>300 WEST WASHINGTON</t>
  </si>
  <si>
    <t>ANADARKO</t>
  </si>
  <si>
    <t>ANADARKO NURSING &amp; REHABILITATION LLC</t>
  </si>
  <si>
    <t>300 WEST WASHINGTON,ANADARKO,OK,73005</t>
  </si>
  <si>
    <t>SUMMERS HEALTHCARE, LLC</t>
  </si>
  <si>
    <t>119 NORTH 6TH STREET</t>
  </si>
  <si>
    <t>OKEENE</t>
  </si>
  <si>
    <t>SUMMERS HEALTH SERVICES, LLC</t>
  </si>
  <si>
    <t>119 NORTH 6TH STREET,OKEENE,OK,73763</t>
  </si>
  <si>
    <t>ELK CITY NURSING AND REHABILITATION CENTER</t>
  </si>
  <si>
    <t>301 NORTH GARRETT</t>
  </si>
  <si>
    <t>ELK CITY NURSING HOME LLC</t>
  </si>
  <si>
    <t>301 NORTH GARRETT,ELK CITY,OK,73644</t>
  </si>
  <si>
    <t>BARNSDALL NURSING HOME</t>
  </si>
  <si>
    <t>411 S 4TH STREET</t>
  </si>
  <si>
    <t>BARNSDALL</t>
  </si>
  <si>
    <t>BARNSDALL HEALTH CARE LLC</t>
  </si>
  <si>
    <t>411 S 4TH STREET,BARNSDALL,OK,74002</t>
  </si>
  <si>
    <t>EDMOND HEALTH CARE CENTER</t>
  </si>
  <si>
    <t>39 EAST 33RD STREET</t>
  </si>
  <si>
    <t>39 EAST 33RD STREET,EDMOND,OK,73013</t>
  </si>
  <si>
    <t>HENNESSEY NURSING &amp; REHAB</t>
  </si>
  <si>
    <t>705 EAST 3RD STREET</t>
  </si>
  <si>
    <t>HENNESSEY</t>
  </si>
  <si>
    <t>HENNESSEY NURSING &amp; REHABILITATION LLC</t>
  </si>
  <si>
    <t>705 EAST 3RD STREET,HENNESSEY,OK,73742</t>
  </si>
  <si>
    <t>HIGHLAND PARK HEALTH CARE</t>
  </si>
  <si>
    <t>1307 R D MILLER DRIVE</t>
  </si>
  <si>
    <t>PF HPM SNF OPS, LLC</t>
  </si>
  <si>
    <t>1307 R D MILLER DRIVE,OKMULGEE,OK,74447</t>
  </si>
  <si>
    <t>MCALESTER NURSING &amp; REHAB</t>
  </si>
  <si>
    <t>615 EAST MORRIS STREET</t>
  </si>
  <si>
    <t>MCALESTER NURSING &amp; REHABILITATION LLC</t>
  </si>
  <si>
    <t>615 EAST MORRIS STREET,MCALESTER,OK,74501</t>
  </si>
  <si>
    <t>THE COMMONS</t>
  </si>
  <si>
    <t>301 SOUTH OAKWOOD ROAD</t>
  </si>
  <si>
    <t>UNITED METHODIST HOME OF ENID, INC</t>
  </si>
  <si>
    <t>301 SOUTH OAKWOOD ROAD,ENID,OK,73706</t>
  </si>
  <si>
    <t>THE COTTAGE EXTENDED CARE</t>
  </si>
  <si>
    <t>7707 SOUTH MEMORIAL DRIVE</t>
  </si>
  <si>
    <t>COX RETIREMENT PROPERTIES INC</t>
  </si>
  <si>
    <t>7707 SOUTH MEMORIAL DRIVE,TULSA,OK,74133</t>
  </si>
  <si>
    <t>MARLOW NURSING &amp; REHAB</t>
  </si>
  <si>
    <t>702 SOUTH 9TH</t>
  </si>
  <si>
    <t>MARLOW NURSING &amp; REHABILITATION LLC</t>
  </si>
  <si>
    <t>702 SOUTH 9TH,MARLOW,OK,73055</t>
  </si>
  <si>
    <t>BROADWAY LIVING CENTER</t>
  </si>
  <si>
    <t>301 BROADWAY</t>
  </si>
  <si>
    <t>MM OF LEXINGTON LLC</t>
  </si>
  <si>
    <t>301 BROADWAY,LEXINGTON,OK,73051</t>
  </si>
  <si>
    <t>HOMESTEAD OF HUGO</t>
  </si>
  <si>
    <t>1001 HERITAGE WAY</t>
  </si>
  <si>
    <t>HOMESTEAD OF HUGO LLC</t>
  </si>
  <si>
    <t>1001 HERITAGE WAY,HUGO,OK,74743</t>
  </si>
  <si>
    <t>HEARTSWORTH CENTER FOR NURSING &amp; REHABILITATION</t>
  </si>
  <si>
    <t>1200 WEST CANADIAN AVENUE</t>
  </si>
  <si>
    <t>VINITA</t>
  </si>
  <si>
    <t>Craig</t>
  </si>
  <si>
    <t>HEARTSWORTH SENIOR LIVING, LLC</t>
  </si>
  <si>
    <t>1200 WEST CANADIAN AVENUE,VINITA,OK,74301</t>
  </si>
  <si>
    <t>WOODLANDS SKILLED NURSING AND THERAPY</t>
  </si>
  <si>
    <t>1701 EAST 6TH STREET</t>
  </si>
  <si>
    <t>REBOLD MANOR L L C</t>
  </si>
  <si>
    <t>1701 EAST 6TH STREET,OKMULGEE,OK,74447</t>
  </si>
  <si>
    <t>COUNTRY CLUB CARE NURSING AND REHABILITATION</t>
  </si>
  <si>
    <t>1904 NORTH HIGHWAY 81</t>
  </si>
  <si>
    <t>KANAKUK, INC.</t>
  </si>
  <si>
    <t>1904 NORTH HIGHWAY 81,DUNCAN,OK,73533</t>
  </si>
  <si>
    <t>MAPLE LAWN NURSING AND REHABILITATION</t>
  </si>
  <si>
    <t>800 ARAPAHO AVENUE</t>
  </si>
  <si>
    <t>HYDRO</t>
  </si>
  <si>
    <t>WESTERN HEALTH MANAGEMENT INC</t>
  </si>
  <si>
    <t>800 ARAPAHO AVENUE,HYDRO,OK,73048</t>
  </si>
  <si>
    <t>HASKELL COUNTY NURSING CENTER, INC</t>
  </si>
  <si>
    <t>1402 NORTHWEST 7TH STREET</t>
  </si>
  <si>
    <t>STIGLER</t>
  </si>
  <si>
    <t>HASKELL COUNTY NURSING CENTER</t>
  </si>
  <si>
    <t>1402 NORTHWEST 7TH STREET,STIGLER,OK,74462</t>
  </si>
  <si>
    <t>BRADFORD VILLAGE HEALTHCARE CENTER</t>
  </si>
  <si>
    <t>906 NORTH BLVD</t>
  </si>
  <si>
    <t>BV OPERATIONS LLC</t>
  </si>
  <si>
    <t>906 NORTH BLVD,EDMOND,OK,73034</t>
  </si>
  <si>
    <t>EMERALD CARE CENTER CLAREMORE</t>
  </si>
  <si>
    <t>2800 NORTH HICKORY STREET</t>
  </si>
  <si>
    <t>EMERALD CARE CENTER CLAREMORE, LLC</t>
  </si>
  <si>
    <t>2800 NORTH HICKORY STREET,CLAREMORE,OK,74017</t>
  </si>
  <si>
    <t>FORREST MANOR NURSING CENTER</t>
  </si>
  <si>
    <t>1410 NORTH CHOCTAW</t>
  </si>
  <si>
    <t>DEWBAR MANAGEMENT, LLC</t>
  </si>
  <si>
    <t>1410 NORTH CHOCTAW,DEWEY,OK,74029</t>
  </si>
  <si>
    <t>3804 NORTH BARR</t>
  </si>
  <si>
    <t>CRANE YOUNG AND ASSOCIATES INC</t>
  </si>
  <si>
    <t>3804 NORTH BARR,OKLAHOMA CITY,OK,73122</t>
  </si>
  <si>
    <t>NORTH COUNTY CENTER FOR NURSING AND REHABILITATION</t>
  </si>
  <si>
    <t>2300 WEST BROADWAY</t>
  </si>
  <si>
    <t>NORTH COUNTY SENIOR LIVING, LLC</t>
  </si>
  <si>
    <t>2300 WEST BROADWAY,COLLINSVILLE,OK,74021</t>
  </si>
  <si>
    <t>MAGNOLIA CREEK SKILLED NURSING AND THERAPY</t>
  </si>
  <si>
    <t>2610 CEDAR CREEK DRIVE</t>
  </si>
  <si>
    <t>ALTUS OPERATIONS, LLC</t>
  </si>
  <si>
    <t>2610 CEDAR CREEK DRIVE,ALTUS,OK,73521</t>
  </si>
  <si>
    <t>QUINTON MANOR</t>
  </si>
  <si>
    <t>1209 WEST MAIN</t>
  </si>
  <si>
    <t>QUINTON</t>
  </si>
  <si>
    <t>TIDWELL FAMILY HEALTHCARE LLC</t>
  </si>
  <si>
    <t>1209 WEST MAIN,QUINTON,OK,74561</t>
  </si>
  <si>
    <t>THE REGENCY SKILLED NURSING AND THERAPY</t>
  </si>
  <si>
    <t>1610 NORTH BRYAN AVENUE</t>
  </si>
  <si>
    <t>OPSHAW LLC</t>
  </si>
  <si>
    <t>1610 NORTH BRYAN AVENUE,SHAWNEE,OK,74804</t>
  </si>
  <si>
    <t>CEDAR CREST MANOR</t>
  </si>
  <si>
    <t>1700 NORTHWEST FORT SILL BLVD</t>
  </si>
  <si>
    <t>CEDAR CREST MANOR INC</t>
  </si>
  <si>
    <t>1700 NORTHWEST FORT SILL BLVD,LAWTON,OK,73507</t>
  </si>
  <si>
    <t>6912 NORTHWEST 23RD STREET</t>
  </si>
  <si>
    <t>C AND Y MANGEMENT COMPANY INC</t>
  </si>
  <si>
    <t>6912 NORTHWEST 23RD STREET,BETHANY,OK,73008</t>
  </si>
  <si>
    <t>315 WEST ELECTRIC AVENUE</t>
  </si>
  <si>
    <t>OPCO MM MCALESTER, OK, LLC</t>
  </si>
  <si>
    <t>315 WEST ELECTRIC AVENUE,MCALESTER,OK,74501</t>
  </si>
  <si>
    <t>THE GOLDEN RULE HOME</t>
  </si>
  <si>
    <t>38801 HARDESTY ROAD</t>
  </si>
  <si>
    <t>GOLDEN RULE SENIOR PROPERTIES, LLC</t>
  </si>
  <si>
    <t>38801 HARDESTY ROAD,SHAWNEE,OK,74801</t>
  </si>
  <si>
    <t>LEXINGTON NURSING HOME, INC.</t>
  </si>
  <si>
    <t>632 SOUTHEAST 3RD STREET</t>
  </si>
  <si>
    <t>632 SOUTHEAST 3RD STREET,LEXINGTON,OK,73051</t>
  </si>
  <si>
    <t>MAPLE HEALTHCARE AND REHAB</t>
  </si>
  <si>
    <t>12 EAST CONNER</t>
  </si>
  <si>
    <t>FAIRLAND</t>
  </si>
  <si>
    <t>GLOBAL FAIRLAND LLC</t>
  </si>
  <si>
    <t>12 EAST CONNER,FAIRLAND,OK,74343</t>
  </si>
  <si>
    <t>THE HEALTH CENTER AT CONCORDIA</t>
  </si>
  <si>
    <t>7707 WEST BRITTON ROAD</t>
  </si>
  <si>
    <t>LUTHERAN SENIOR CITIZENS INC</t>
  </si>
  <si>
    <t>7707 WEST BRITTON ROAD,OKLAHOMA CITY,OK,73132</t>
  </si>
  <si>
    <t>CALERA MANOR</t>
  </si>
  <si>
    <t>1061 NORTH ACCESS ROAD</t>
  </si>
  <si>
    <t>CALERA</t>
  </si>
  <si>
    <t>CALERA MANOR, LLC</t>
  </si>
  <si>
    <t>1061 NORTH ACCESS ROAD,CALERA,OK,74730</t>
  </si>
  <si>
    <t>NORTHWEST NURSING CENTER</t>
  </si>
  <si>
    <t>2801 NORTHWEST 61ST STREET</t>
  </si>
  <si>
    <t>SOUTHWEST LTC - NW OKC, LLC</t>
  </si>
  <si>
    <t>2801 NORTHWEST 61ST STREET,OKLAHOMA CITY,OK,73112</t>
  </si>
  <si>
    <t>ASCENSION LIVING VIA CHRISTI VILLAGE PONCA CITY</t>
  </si>
  <si>
    <t>1601 ACADEMY ROAD</t>
  </si>
  <si>
    <t>VIA CHRISTI VILLAGE PONCA CITY, INC.</t>
  </si>
  <si>
    <t>1601 ACADEMY ROAD,PONCA CITY,OK,74604</t>
  </si>
  <si>
    <t>BEADLES NURSING HOME</t>
  </si>
  <si>
    <t>916 NOBLE</t>
  </si>
  <si>
    <t>ALVA</t>
  </si>
  <si>
    <t>Woods</t>
  </si>
  <si>
    <t>BEADLES, INC.</t>
  </si>
  <si>
    <t>916 NOBLE,ALVA,OK,73717</t>
  </si>
  <si>
    <t>FRANCISCAN VILLA</t>
  </si>
  <si>
    <t>17110 EAST 51ST STREET</t>
  </si>
  <si>
    <t>FRANCISCAN VILLA LLC</t>
  </si>
  <si>
    <t>17110 EAST 51ST STREET,BROKEN ARROW,OK,74012</t>
  </si>
  <si>
    <t>DR W F &amp; MADA DUNAWAY MANOR</t>
  </si>
  <si>
    <t>1401 NORTH LELIA</t>
  </si>
  <si>
    <t>GUYMON</t>
  </si>
  <si>
    <t>DR WF AND MADA DUNAWAY MANOR NURSING HOME OF GUYMON INC</t>
  </si>
  <si>
    <t>1401 NORTH LELIA,GUYMON,OK,73942</t>
  </si>
  <si>
    <t>GARLAND ROAD NURSING &amp; REHAB CENTER</t>
  </si>
  <si>
    <t>1404 NORTH GARLAND ROAD</t>
  </si>
  <si>
    <t>PF GARLAND SNF OPS, LLC</t>
  </si>
  <si>
    <t>1404 NORTH GARLAND ROAD,ENID,OK,73703</t>
  </si>
  <si>
    <t>SENIOR SUITES HEALTHCARE</t>
  </si>
  <si>
    <t>3501 W WASHINGTON STREET</t>
  </si>
  <si>
    <t>COX BUILDING COMPANY, INC.</t>
  </si>
  <si>
    <t>3501 W WASHINGTON STREET,BROKEN ARROW,OK,74012</t>
  </si>
  <si>
    <t>EASTWOOD MANOR</t>
  </si>
  <si>
    <t>6TH AND HIGHWAY 69</t>
  </si>
  <si>
    <t>EASTWOOD MANOR, LLC</t>
  </si>
  <si>
    <t>6TH AND HIGHWAY 69,COMMERCE,OK,74339</t>
  </si>
  <si>
    <t>CORN HERITAGE VILLAGE AND REHAB OF WEATHERFORD</t>
  </si>
  <si>
    <t>801 NORTH WASHINGTON</t>
  </si>
  <si>
    <t>WEATHERFORD</t>
  </si>
  <si>
    <t>CORN HERITAGE VILLAGE OF WEATHERFORD INC</t>
  </si>
  <si>
    <t>801 NORTH WASHINGTON,WEATHERFORD,OK,73096</t>
  </si>
  <si>
    <t>UNIVERSITY VILLAGE RETIREMENT COMMUNITY</t>
  </si>
  <si>
    <t>8555 SOUTH LEWIS AVENUE</t>
  </si>
  <si>
    <t>UNIVERSITY VILLAGE RETIREMENT COMMUNITY, LLC</t>
  </si>
  <si>
    <t>8555 SOUTH LEWIS AVENUE,TULSA,OK,74137</t>
  </si>
  <si>
    <t>HENSLEY NURSING &amp; REHAB</t>
  </si>
  <si>
    <t>HIGHWAY 152, BOX 465</t>
  </si>
  <si>
    <t>SAYRE</t>
  </si>
  <si>
    <t>HENSLEY NURSING &amp; REHAB LLC</t>
  </si>
  <si>
    <t>HIGHWAY 152, BOX 465,SAYRE,OK,73662</t>
  </si>
  <si>
    <t>SIENNA EXTENDED CARE &amp; REHAB</t>
  </si>
  <si>
    <t>9221 HARMONY DRIVE</t>
  </si>
  <si>
    <t>SIENNA EXTENDED CARE &amp; REHAB LLC</t>
  </si>
  <si>
    <t>9221 HARMONY DRIVE,MIDWEST CITY,OK,73130</t>
  </si>
  <si>
    <t>LATIMER NURSING HOME</t>
  </si>
  <si>
    <t>103 SOUTHWEST 9TH STREET</t>
  </si>
  <si>
    <t>WILBURTON</t>
  </si>
  <si>
    <t>Latimer</t>
  </si>
  <si>
    <t>EASTERN OKLAHOMA NURSING HOMES, INC.</t>
  </si>
  <si>
    <t>103 SOUTHWEST 9TH STREET,WILBURTON,OK,74578</t>
  </si>
  <si>
    <t>TUSCANY VILLAGE NURSING CENTER</t>
  </si>
  <si>
    <t>2333 TUSCANY BLVD</t>
  </si>
  <si>
    <t>PF TUSCANY SNF OPS, LLC</t>
  </si>
  <si>
    <t>2333 TUSCANY BLVD,OKLAHOMA CITY,OK,73120</t>
  </si>
  <si>
    <t>RANCH TERRACE NURSING HOME</t>
  </si>
  <si>
    <t>1310 EAST CLEVELAND</t>
  </si>
  <si>
    <t>THREE OAKS, LLC</t>
  </si>
  <si>
    <t>1310 EAST CLEVELAND,SAPULPA,OK,74066</t>
  </si>
  <si>
    <t>MONTEVISTA REHABILITATION AND SKILLED</t>
  </si>
  <si>
    <t>7604 QUANAH PARKER TRAILWAY</t>
  </si>
  <si>
    <t>7604 QUANAH PARKER TRAILWAY,LAWTON,OK,73505</t>
  </si>
  <si>
    <t>CHICKASHA NURSING CENTER, INC</t>
  </si>
  <si>
    <t>2701 SOUTH 9TH STREET</t>
  </si>
  <si>
    <t>CHICKASHA NURSING CENTER INC.</t>
  </si>
  <si>
    <t>2701 SOUTH 9TH STREET,CHICKASHA,OK,73018</t>
  </si>
  <si>
    <t>ATOKA MANOR</t>
  </si>
  <si>
    <t>1500 SOUTH VIRGINIA STREET</t>
  </si>
  <si>
    <t>ATOKA</t>
  </si>
  <si>
    <t>Atoka</t>
  </si>
  <si>
    <t>ATOKA MANOR INC</t>
  </si>
  <si>
    <t>1500 SOUTH VIRGINIA STREET,ATOKA,OK,74525</t>
  </si>
  <si>
    <t>MOORELAND HERITAGE MANOR</t>
  </si>
  <si>
    <t>402 SOUTHEAST 6TH STREET</t>
  </si>
  <si>
    <t>MOORELAND</t>
  </si>
  <si>
    <t>402 SOUTHEAST 6TH STREET,MOORELAND,OK,73852</t>
  </si>
  <si>
    <t>111 13TH AVENUE NORTHWEST</t>
  </si>
  <si>
    <t>PREMIER HEALTH CARE LLC</t>
  </si>
  <si>
    <t>111 13TH AVENUE NORTHWEST,ARDMORE,OK,73401</t>
  </si>
  <si>
    <t>TOWN OF VICI NURSING HOME</t>
  </si>
  <si>
    <t>619 SPECK</t>
  </si>
  <si>
    <t>VICI</t>
  </si>
  <si>
    <t>Dewey</t>
  </si>
  <si>
    <t>TOWN OF VICI</t>
  </si>
  <si>
    <t>619 SPECK,VICI,OK,73859</t>
  </si>
  <si>
    <t>THE VILLAGES AT SOUTHERN HILLS</t>
  </si>
  <si>
    <t>5721 S LEWIS AVE</t>
  </si>
  <si>
    <t>SOUTH LEWIS SH OPCO, LLC</t>
  </si>
  <si>
    <t>5721 S LEWIS AVE,TULSA,OK,74105</t>
  </si>
  <si>
    <t>ZARROW POINTE</t>
  </si>
  <si>
    <t>2025 EAST 71ST STREET</t>
  </si>
  <si>
    <t>THE TULSA JEWISH COMMUNITY RETIREMENT AND HEALTH CARE CENTER INC</t>
  </si>
  <si>
    <t>2025 EAST 71ST STREET,TULSA,OK,74136</t>
  </si>
  <si>
    <t>AYERS NURSING HOME</t>
  </si>
  <si>
    <t>801 B STREET</t>
  </si>
  <si>
    <t>SNYDER</t>
  </si>
  <si>
    <t>AYERS NURSING HOME INC</t>
  </si>
  <si>
    <t>801 B STREET,SNYDER,OK,73566</t>
  </si>
  <si>
    <t>IGNITE MEDICAL RESORT ADAMS PARC</t>
  </si>
  <si>
    <t>6006 SE ADAMS BLVD</t>
  </si>
  <si>
    <t>IGNITE MEDICAL RESORT BARTLESVILLE, LLC</t>
  </si>
  <si>
    <t>6006 SE ADAMS BLVD,BARTLESVILLE,OK,74006</t>
  </si>
  <si>
    <t>SHARE MEDICAL CENTER</t>
  </si>
  <si>
    <t>730 SHARE DRIVE</t>
  </si>
  <si>
    <t>ALVA HOSPITAL AUTHORITY</t>
  </si>
  <si>
    <t>730 SHARE DRIVE,ALVA,OK,73717</t>
  </si>
  <si>
    <t>MEDICAL PARK WEST REHABILITATION &amp; SKILLED CARE</t>
  </si>
  <si>
    <t>3110 HEALTHPLEX DRIVE</t>
  </si>
  <si>
    <t>EM OPERATIONS LLC</t>
  </si>
  <si>
    <t>3110 HEALTHPLEX DRIVE,NORMAN,OK,73072</t>
  </si>
  <si>
    <t>MEMORY CARE CENTER AT EMERALD</t>
  </si>
  <si>
    <t>2700 NORTH HICKORY STREET</t>
  </si>
  <si>
    <t>MEMORY CARE CENTER AT EMERALD, LLC</t>
  </si>
  <si>
    <t>2700 NORTH HICKORY STREET,CLAREMORE,OK,74017</t>
  </si>
  <si>
    <t>SAINT SIMEONS EPISCOPAL HOME</t>
  </si>
  <si>
    <t>3701 MARTIN LUTHER KING JR BLVD</t>
  </si>
  <si>
    <t>ST SIMEONS EPISCOPAL HOME, INC</t>
  </si>
  <si>
    <t>3701 MARTIN LUTHER KING JR BLVD,TULSA,OK,74106</t>
  </si>
  <si>
    <t>WILLOW HAVEN NURSING HOME</t>
  </si>
  <si>
    <t>1301 NORTH 5TH STREET</t>
  </si>
  <si>
    <t>TONKAWA</t>
  </si>
  <si>
    <t>ILA SEATON, LLC</t>
  </si>
  <si>
    <t>1301 NORTH 5TH STREET,TONKAWA,OK,74653</t>
  </si>
  <si>
    <t>SHERWOOD MANOR NURSING HOME</t>
  </si>
  <si>
    <t>2416 WEST 51STSOUTH</t>
  </si>
  <si>
    <t>SHERWOOD HEALTH SERVICES LLC</t>
  </si>
  <si>
    <t>2416 WEST 51STSOUTH,TULSA,OK,74107</t>
  </si>
  <si>
    <t>BOYCE MANOR NURSING HOME</t>
  </si>
  <si>
    <t>1600 EAST HIGHWAY</t>
  </si>
  <si>
    <t>MEDI-PLEX NURSING CENTERS INC.</t>
  </si>
  <si>
    <t>1600 EAST HIGHWAY,HOLDENVILLE,OK,74848</t>
  </si>
  <si>
    <t>THE HIGHLANDS AT OWASSO</t>
  </si>
  <si>
    <t>10098 N 123 E AVE</t>
  </si>
  <si>
    <t>GOLF COURSE PROPERTY INC</t>
  </si>
  <si>
    <t>10098 N 123 E AVE,OWASSO,OK,74055</t>
  </si>
  <si>
    <t>BEAVER COUNTY NURSING HOME</t>
  </si>
  <si>
    <t>200 EAST 8TH STREET</t>
  </si>
  <si>
    <t>BEAVER</t>
  </si>
  <si>
    <t>Beaver</t>
  </si>
  <si>
    <t>200 EAST 8TH STREET,BEAVER,OK,73932</t>
  </si>
  <si>
    <t>SPANISH COVE HOUSING AUTHORITY</t>
  </si>
  <si>
    <t>11 PALM STREET</t>
  </si>
  <si>
    <t>11 PALM STREET,YUKON,OK,73099</t>
  </si>
  <si>
    <t>ST. ANN'S SKILLED NURSING AND THERAPY</t>
  </si>
  <si>
    <t>9400 ST ANN'S DRIVE</t>
  </si>
  <si>
    <t>SA OPERATIONS, LLC</t>
  </si>
  <si>
    <t>9400 ST ANN'S DRIVE,OKLAHOMA CITY,OK,73162</t>
  </si>
  <si>
    <t>MCMAHON-TOMLINSON NURSING CENTER</t>
  </si>
  <si>
    <t>2007 NW 52ND STREET</t>
  </si>
  <si>
    <t>COMANCHE COUNTY HOSPITAL AUTHORITY</t>
  </si>
  <si>
    <t>2007 NW 52ND STREET,LAWTON,OK,73505</t>
  </si>
  <si>
    <t>TIDWELL LIVING CENTER</t>
  </si>
  <si>
    <t>900 W RANCHWOOD DRIVE</t>
  </si>
  <si>
    <t>TIDWELL HEALTHCARE, LLC</t>
  </si>
  <si>
    <t>900 W RANCHWOOD DRIVE,WILBURTON,OK,74578</t>
  </si>
  <si>
    <t>SHATTUCK NURSING CENTER</t>
  </si>
  <si>
    <t>211 NORTH ALFALFA</t>
  </si>
  <si>
    <t>SHATTUCK</t>
  </si>
  <si>
    <t>SHATTUCK NURSING CENTER INC</t>
  </si>
  <si>
    <t>211 NORTH ALFALFA,SHATTUCK,OK,73858</t>
  </si>
  <si>
    <t>BROKEN ARROW NURSING HOME, INC</t>
  </si>
  <si>
    <t>424 NORTH DATE</t>
  </si>
  <si>
    <t>BROKEN ARROW NURSING HOME INC</t>
  </si>
  <si>
    <t>424 NORTH DATE,BROKEN ARROW,OK,74012</t>
  </si>
  <si>
    <t>ELK CROSSING</t>
  </si>
  <si>
    <t>811 WEST ELK</t>
  </si>
  <si>
    <t>JLG HEALTHCARE LLC</t>
  </si>
  <si>
    <t>811 WEST ELK,DUNCAN,OK,73533</t>
  </si>
  <si>
    <t>MEMORIAL NURSING CENTER</t>
  </si>
  <si>
    <t>319 EAST JOSEPHINE</t>
  </si>
  <si>
    <t>Tillman</t>
  </si>
  <si>
    <t>CITY OF FREDERICK</t>
  </si>
  <si>
    <t>319 EAST JOSEPHINE,FREDERICK,OK,73542</t>
  </si>
  <si>
    <t>6202 EAST 61ST STREET</t>
  </si>
  <si>
    <t>SKYLINE HEIGHTS OPERATING CO LLC IN RECEIVERSHIP</t>
  </si>
  <si>
    <t>6202 EAST 61ST STREET,TULSA,OK,74136</t>
  </si>
  <si>
    <t>HENRYETTA COMMUNITY SKILLED HEALTHCARE &amp; REHAB</t>
  </si>
  <si>
    <t>212 NORTH ANTES</t>
  </si>
  <si>
    <t>HENRYETTA COMMUNITY SKILLED HEALTHCARE AND REHAB LLC</t>
  </si>
  <si>
    <t>212 NORTH ANTES,HENRYETTA,OK,74437</t>
  </si>
  <si>
    <t>ACCEL AT CRYSTAL PARK</t>
  </si>
  <si>
    <t>315 SW 80TH STREET</t>
  </si>
  <si>
    <t>SWALK OPERATIONS LLC</t>
  </si>
  <si>
    <t>315 SW 80TH STREET,OKLAHOMA CITY,OK,73139</t>
  </si>
  <si>
    <t>WILSON NURSING CENTER</t>
  </si>
  <si>
    <t>867 US HIGHWAY 70A</t>
  </si>
  <si>
    <t>EQUITY FUNDING LLC</t>
  </si>
  <si>
    <t>867 US HIGHWAY 70A,WILSON,OK,73463</t>
  </si>
  <si>
    <t>BEACON RIDGE</t>
  </si>
  <si>
    <t>102 EAST LINE AVENUE</t>
  </si>
  <si>
    <t>102 EAST LINE AVENUE,SAPULPA,OK,74066</t>
  </si>
  <si>
    <t>CROSS TIMBERS NURSING AND REHABILITATION</t>
  </si>
  <si>
    <t>1400 BUENA VISTA AVENUE</t>
  </si>
  <si>
    <t>MWC OPERATIONS, LLC</t>
  </si>
  <si>
    <t>1400 BUENA VISTA AVENUE,MIDWEST CITY,OK,73110</t>
  </si>
  <si>
    <t>THE LODGE AT BROOKLINE</t>
  </si>
  <si>
    <t>5301 NORTH BROOKLINE</t>
  </si>
  <si>
    <t>BROOKLINE OPERATIONS, LLC</t>
  </si>
  <si>
    <t>5301 NORTH BROOKLINE,OKLAHOMA CITY,OK,73112</t>
  </si>
  <si>
    <t>LAKEVIEW NURSING &amp; REHAB</t>
  </si>
  <si>
    <t>607 WOODLAND AVENUE</t>
  </si>
  <si>
    <t>LAKEVIEW NURSING &amp; REHAB LLC</t>
  </si>
  <si>
    <t>607 WOODLAND AVENUE,EUFAULA,OK,74432</t>
  </si>
  <si>
    <t>SENIOR VILLAGE HEALTHCARE</t>
  </si>
  <si>
    <t>1104 NORTH MADISON</t>
  </si>
  <si>
    <t>BLANCHARD</t>
  </si>
  <si>
    <t>SENIOR VILLAGE OPERATIONS LLC</t>
  </si>
  <si>
    <t>1104 NORTH MADISON,BLANCHARD,OK,73010</t>
  </si>
  <si>
    <t>HIGHER CALL NURSING CENTER</t>
  </si>
  <si>
    <t>407 WHITEBIRD AVENUE</t>
  </si>
  <si>
    <t>QUAPAW</t>
  </si>
  <si>
    <t>GLOBAL HIGHER CALL NURSING LLC</t>
  </si>
  <si>
    <t>407 WHITEBIRD AVENUE,QUAPAW,OK,74363</t>
  </si>
  <si>
    <t>HOLIDAY HEIGHTS HEALTHCARE</t>
  </si>
  <si>
    <t>301 EAST DALE</t>
  </si>
  <si>
    <t>HOLIDAY HEIGHTS OPERATIONS, LLC</t>
  </si>
  <si>
    <t>301 EAST DALE,NORMAN,OK,73069</t>
  </si>
  <si>
    <t>CEARU MEDICAL RESORT</t>
  </si>
  <si>
    <t>8720 SOUTH 101ST AVENUE</t>
  </si>
  <si>
    <t>CEARU, LLC</t>
  </si>
  <si>
    <t>8720 SOUTH 101ST AVENUE,TULSA,OK,74133</t>
  </si>
  <si>
    <t>PARK PLACE HEALTHCARE AND REHAB</t>
  </si>
  <si>
    <t>1530 NE GRAND BLVD</t>
  </si>
  <si>
    <t>TIAPS REHAB CENTER LLC</t>
  </si>
  <si>
    <t>1530 NE GRAND BLVD,OKLAHOMA CITY,OK,73117</t>
  </si>
  <si>
    <t>CARNEGIE NURSING HOME, INC.</t>
  </si>
  <si>
    <t>225 NORTH BROADWAY</t>
  </si>
  <si>
    <t>CARNEGIE</t>
  </si>
  <si>
    <t>225 NORTH BROADWAY,CARNEGIE,OK,73015</t>
  </si>
  <si>
    <t>SEILING NURSING CENTER</t>
  </si>
  <si>
    <t>HIGHWAY 60 NORTH</t>
  </si>
  <si>
    <t>SEILING</t>
  </si>
  <si>
    <t>HIGHWAY 60 NORTH,SEILING,OK,73663</t>
  </si>
  <si>
    <t>COLONIAL MANOR II</t>
  </si>
  <si>
    <t>120 WEST VERSA</t>
  </si>
  <si>
    <t>Harmon</t>
  </si>
  <si>
    <t>120 WEST VERSA,HOLLIS,OK,73550</t>
  </si>
  <si>
    <t>RAINBOW TERRACE CARE CENTER</t>
  </si>
  <si>
    <t>300 WEST 9TH STREET</t>
  </si>
  <si>
    <t>WELEETKA</t>
  </si>
  <si>
    <t>300 WEST 9TH STREET,WELEETKA,OK,74880</t>
  </si>
  <si>
    <t>37E568</t>
  </si>
  <si>
    <t>NORTH WINDS LIVING CENTER</t>
  </si>
  <si>
    <t>3718 NORTH PORTLAND</t>
  </si>
  <si>
    <t>3718 NORTH PORTLAND,OKLAHOMA CITY,OK,73112</t>
  </si>
  <si>
    <t>37E624</t>
  </si>
  <si>
    <t>CALLAWAY NURSING HOME</t>
  </si>
  <si>
    <t>1300 WEST LINDSEY</t>
  </si>
  <si>
    <t>1300 WEST LINDSEY,SULPHUR,OK,73086</t>
  </si>
  <si>
    <t>37E634</t>
  </si>
  <si>
    <t>OK VETERANS CENTER, TALIHINA</t>
  </si>
  <si>
    <t>10014 SE 1138TH AVE</t>
  </si>
  <si>
    <t>10014 SE 1138TH AVE,TALIHINA,OK,74571</t>
  </si>
  <si>
    <t>OR</t>
  </si>
  <si>
    <t>PA</t>
  </si>
  <si>
    <t>Philadelphia</t>
  </si>
  <si>
    <t>PR</t>
  </si>
  <si>
    <t>RI</t>
  </si>
  <si>
    <t>SC</t>
  </si>
  <si>
    <t>SD</t>
  </si>
  <si>
    <t>TN</t>
  </si>
  <si>
    <t>TX</t>
  </si>
  <si>
    <t>UT</t>
  </si>
  <si>
    <t>VT</t>
  </si>
  <si>
    <t>VA</t>
  </si>
  <si>
    <t>WA</t>
  </si>
  <si>
    <t>WV</t>
  </si>
  <si>
    <t>WI</t>
  </si>
  <si>
    <t>WY</t>
  </si>
  <si>
    <t>GU</t>
  </si>
  <si>
    <t>CMS Region Number</t>
  </si>
  <si>
    <t>6</t>
  </si>
  <si>
    <t>Ownership Type - Full</t>
  </si>
  <si>
    <t>County</t>
  </si>
  <si>
    <t>City</t>
  </si>
  <si>
    <t>Footnotes</t>
  </si>
  <si>
    <t>Summary Data</t>
  </si>
  <si>
    <t>Total Facilities</t>
  </si>
  <si>
    <t>Special Focus Facilities (SFFs)</t>
  </si>
  <si>
    <t>SFF Candidates</t>
  </si>
  <si>
    <t>One-Star Facilities (excl. SFF Candidates)</t>
  </si>
  <si>
    <t>Problem Facilities (SFFs, Candidates, One-Star)</t>
  </si>
  <si>
    <t>Five-Star Facilities</t>
  </si>
  <si>
    <t>Number of Facilities with Abuse Icon</t>
  </si>
  <si>
    <t>Avg. Overall Five-Star Rating</t>
  </si>
  <si>
    <t>For profit</t>
  </si>
  <si>
    <t>Non profit</t>
  </si>
  <si>
    <t>Government</t>
  </si>
  <si>
    <t>State</t>
  </si>
  <si>
    <t>% Problem Facilities (SFFs, Candidates, One-Star)</t>
  </si>
  <si>
    <t>% Five-Star Facilities</t>
  </si>
  <si>
    <t>% Facilities with Abuse Icon</t>
  </si>
  <si>
    <t>Results are based on a shorter time period than required.</t>
  </si>
  <si>
    <t>Select "+" above for expanded ratings</t>
  </si>
  <si>
    <t>Select "+" for expanded staffing &amp; turnover</t>
  </si>
  <si>
    <t>Select "+" above for case-mix and adjusted staffing</t>
  </si>
  <si>
    <t>Select "+" above for survey &amp; enforcement data</t>
  </si>
  <si>
    <t>Select "+" above for health survey data</t>
  </si>
  <si>
    <t>Select "+" above for more facility info</t>
  </si>
  <si>
    <t>Select "+" above for footnotes</t>
  </si>
  <si>
    <t>Region</t>
  </si>
  <si>
    <t>Regional Office Location</t>
  </si>
  <si>
    <t>States served by the Region</t>
  </si>
  <si>
    <t>Region 1</t>
  </si>
  <si>
    <t>Boston</t>
  </si>
  <si>
    <t>Connecticut, Maine, Massachusetts, New Hampshire, Rhode Island, Vermont</t>
  </si>
  <si>
    <t>Region 2</t>
  </si>
  <si>
    <t>New Jersey, New York, Puerto Rico, Virgin Islands</t>
  </si>
  <si>
    <t>Region 3</t>
  </si>
  <si>
    <t>Delaware, District of Columbia, Maryland, Pennsylvania, Virginia, West Virginia</t>
  </si>
  <si>
    <t>Region 4</t>
  </si>
  <si>
    <t>Atlanta</t>
  </si>
  <si>
    <t>Alabama, Florida, Georgia, Kentucky, Mississippi, North Carolina, South Carolina, Tennessee</t>
  </si>
  <si>
    <t>Region 5</t>
  </si>
  <si>
    <t>Chicago</t>
  </si>
  <si>
    <t>Illinois, Indiana, Michigan, Minnesota, Ohio, Wisconsin</t>
  </si>
  <si>
    <t>Region 6</t>
  </si>
  <si>
    <t>Arkansas, Louisiana, New Mexico, Oklahoma, Texas</t>
  </si>
  <si>
    <t>Region 7</t>
  </si>
  <si>
    <t>Kansas City</t>
  </si>
  <si>
    <t>Iowa, Kansas, Missouri, Nebraska</t>
  </si>
  <si>
    <t>Region 8</t>
  </si>
  <si>
    <t>Colorado, Montana, North Dakota, South Dakota, Utah, Wyoming</t>
  </si>
  <si>
    <t>Region 9</t>
  </si>
  <si>
    <t>Arizona, California, Hawaii, Nevada, Pacific Territories</t>
  </si>
  <si>
    <t>Region 10</t>
  </si>
  <si>
    <t>Seattle</t>
  </si>
  <si>
    <t>Alaska, Idaho, Oregon, Washington</t>
  </si>
  <si>
    <t>Label (column headers on PDC)</t>
  </si>
  <si>
    <t>Description</t>
  </si>
  <si>
    <t>SSA county code</t>
  </si>
  <si>
    <t xml:space="preserve">Nature of organization that operates a provider of services </t>
  </si>
  <si>
    <t>Number of Federally Certified Beds</t>
  </si>
  <si>
    <t>Average number of residents based on MDS daily census</t>
  </si>
  <si>
    <t>Footnote for Resident Census value</t>
  </si>
  <si>
    <t>Category which is most indicative of provider</t>
  </si>
  <si>
    <t>Facility Resides in Hospital Indicator</t>
  </si>
  <si>
    <t>Date First Approved to Provide Medicare and Medicaid services</t>
  </si>
  <si>
    <t>Date First Approved to Provide Medicare/Medicaid Services</t>
  </si>
  <si>
    <t>Continuing Care Retirement Community Indicator</t>
  </si>
  <si>
    <t>Cited for abuse or neglect at harm level or above on survey cycle 1  (Scope/severity G or greater) or cited for abuse or neglect at potential harm level (Scope/Severity D or above) on both survey cycles 1 and 2.</t>
  </si>
  <si>
    <t>Most recent survey occurred more than 2 years ago indicator</t>
  </si>
  <si>
    <t>Facility Changed Ownership in Last 12 Months Indicator</t>
  </si>
  <si>
    <t>6 alphanumeric characters</t>
  </si>
  <si>
    <t>text</t>
  </si>
  <si>
    <t>2-character postal abbreviation</t>
  </si>
  <si>
    <t>5-digit zip code</t>
  </si>
  <si>
    <t>10 digit phone number</t>
  </si>
  <si>
    <t>3-digit SSA code</t>
  </si>
  <si>
    <t>integer</t>
  </si>
  <si>
    <t>number with one decimal place 000.0; can be null</t>
  </si>
  <si>
    <t>blank or integer</t>
  </si>
  <si>
    <t>Y/N</t>
  </si>
  <si>
    <t>date</t>
  </si>
  <si>
    <t>SFF, SFF Candidate, null - with null indicating provider is not an SFF and not a candidate</t>
  </si>
  <si>
    <t>Resident, Family, Both, None</t>
  </si>
  <si>
    <t>Yes, Partial, No, Data Not Available</t>
  </si>
  <si>
    <t>one-digit, values 1-5</t>
  </si>
  <si>
    <t>Long-stay QM Rating</t>
  </si>
  <si>
    <t>blank or integer (Data Not Available)</t>
  </si>
  <si>
    <t>Physical Therapy Staffing Footnote</t>
  </si>
  <si>
    <t>Reported Nurse Aide Staffing - Hours per Resident per Day</t>
  </si>
  <si>
    <t>real number, up to 5 decimal places</t>
  </si>
  <si>
    <t>Reported LPN Staffing - Hours per Resident per Day</t>
  </si>
  <si>
    <t>Reported RN Staffing - Hours per Resident per Day</t>
  </si>
  <si>
    <t>Reported Licensed Staffing - Hours per Resident per Day (RN + LPN)</t>
  </si>
  <si>
    <t>Reported Total Nurse Staffing - Hours per Resident per Day (Aide+LPN+RN)</t>
  </si>
  <si>
    <t>Total number of nurse staff hours on the weekend - Hours per resident per day</t>
  </si>
  <si>
    <t>Registered Nurse hours on the weekend - Hours per resident per day</t>
  </si>
  <si>
    <t>Reported Physical Therapy Staffing - Hours per Resident Per Day</t>
  </si>
  <si>
    <t>blank or real number, 1 decimal</t>
  </si>
  <si>
    <t>Case-Mix Nurse Aide Staffing - Hours per Resident per Day</t>
  </si>
  <si>
    <t>Case-Mix LPN Staffing - Hours per Resident per Day</t>
  </si>
  <si>
    <t>Case-Mix RN Staffing - Hours per Resident per Day</t>
  </si>
  <si>
    <t>Case-Mix Total Nurse Staffing - Hours per Resident per Day (Aide+LPN+RN)</t>
  </si>
  <si>
    <t>Adjusted Nurse Aide Staffing - Hours per Resident per Day</t>
  </si>
  <si>
    <t>Adjusted LPN Staffing - Hours per Resident per Day</t>
  </si>
  <si>
    <t>Adjusted RN Staffing - Hours per Resident per Day</t>
  </si>
  <si>
    <t>Adjusted Total Nurse Staffing - Hours per Resident per Day (Aide+LPN+RN)</t>
  </si>
  <si>
    <t>Rating cycle 1 Standard Survey Health Date</t>
  </si>
  <si>
    <t>Date of Rating cycle 1 Standard Health Survey Date, which is the most recent health inspection See CMS 5-Star Techinical Users' Guide for description of Rating cycles and Health Inspection Scoring</t>
  </si>
  <si>
    <t>Rating cycle 1 Total Number of Health Deficiencies</t>
  </si>
  <si>
    <t>Total Number of Health Deficiencies in Rating cycle 1</t>
  </si>
  <si>
    <t>Rating cycle 1 Number of Standard Health Deficiencies</t>
  </si>
  <si>
    <t>Number of Health Deficiencies from the Standard Survey During Rating cycle 1</t>
  </si>
  <si>
    <t>Rating cycle 1 Number of Complaint Health Deficiencies</t>
  </si>
  <si>
    <t>Number of Health Deficiencies from Complaint Surveys during Rating cycle 1 for complaints (11/28/2016 - 11/27/2017)</t>
  </si>
  <si>
    <t>Rating cycle 1 Health Deficiency Score</t>
  </si>
  <si>
    <t>Rating cycle 1 - Health Deficiency Score</t>
  </si>
  <si>
    <t>Rating cycle 1 Number of Health Revisits</t>
  </si>
  <si>
    <t>Number of Health Survey Repeat-Revisits for Rating cycle 1</t>
  </si>
  <si>
    <t>Rating cycle 1 Health Revisit Score</t>
  </si>
  <si>
    <t>Points Associated with Health Survey Repeat Revisits for Rating cycle 1</t>
  </si>
  <si>
    <t>Rating cycle 1 Total Health Score</t>
  </si>
  <si>
    <t>Rating cycle 1 - Total Health Inspection Score</t>
  </si>
  <si>
    <t>Rating cycle 2 Standard Health Survey Date</t>
  </si>
  <si>
    <t>Date of Rating cycle 2 Standard Health Survey Date</t>
  </si>
  <si>
    <t>Rating cycle 2 Total Number of Health Deficiencies</t>
  </si>
  <si>
    <t>Total Number of Health Deficiencies in Rating cycle 2 - See CMS 5-Star Techinical Users' Guide for description of Rating cycles</t>
  </si>
  <si>
    <t>Rating cycle 2 Number of Standard Health Deficiencies</t>
  </si>
  <si>
    <t>Number of Health Deficiencies from the Standard Survey during Rating cycle 2</t>
  </si>
  <si>
    <t>Rating cycle 2 Number of Complaint Health Deficiencies</t>
  </si>
  <si>
    <t>Number of Health Deficiencies from Complaint Surveys during Rating cycle 2 for complaints (11/28/2015 - 11/27/2016)</t>
  </si>
  <si>
    <t>Rating cycle 2 Health Deficiency Score</t>
  </si>
  <si>
    <t>Rating cycle 2 - Health Deficiency Score</t>
  </si>
  <si>
    <t>Rating cycle 2 Number of Health Revisits</t>
  </si>
  <si>
    <t>Number of Health Survey Repeat-Revisits for Rating cycle 2</t>
  </si>
  <si>
    <t>Rating cycle 2 Health Revisit Score</t>
  </si>
  <si>
    <t>Points Associated with Health Survey Repeat Revisits for Rating cycle 2</t>
  </si>
  <si>
    <t>Rating cycle 2 Total Health Score</t>
  </si>
  <si>
    <t>Rating cycle 2 - Total Health Inspection Score</t>
  </si>
  <si>
    <t>Rating cycle 3 Standard Health Survey Date</t>
  </si>
  <si>
    <t>Date of Rating cycle 3 Standard Health Survey Date</t>
  </si>
  <si>
    <t>Rating cycle 3 Total Number of Health Deficiencies</t>
  </si>
  <si>
    <t>Total Number of Health Deficiencies in Rating cycle 3 - See CMS 5-Star Techinical Users' Guide for description of Rating cycles</t>
  </si>
  <si>
    <t>Rating cycle 3 Number of Standard Health Deficiencies</t>
  </si>
  <si>
    <t>Number of Health Deficiencies from the Standard Survey during Rating cycle 3</t>
  </si>
  <si>
    <t>Rating cycle 3 Number of Complaint Health Deficiencies</t>
  </si>
  <si>
    <t>Number of Health Deficiencies from Complaint Surveys during Rating cycle 3 for complaints (11/28/2015 - 11/27/2016)</t>
  </si>
  <si>
    <t>Rating cycle 3 Health Deficiency Score</t>
  </si>
  <si>
    <t>Rating cycle 3 - Health Deficiency Score</t>
  </si>
  <si>
    <t>Rating cycle 3 Number of Health Revisits</t>
  </si>
  <si>
    <t>Number of Health Survey Repeat-Revisits for Rating cycle 3</t>
  </si>
  <si>
    <t>Rating cycle 3 Health Revisit Score</t>
  </si>
  <si>
    <t>Points Associated with Health Survey Repeat Revisits for Rating cycle 3</t>
  </si>
  <si>
    <t>Rating cycle 3 Total Health Score</t>
  </si>
  <si>
    <t>Rating cycle 3 - Total Health Inspection Score</t>
  </si>
  <si>
    <t>Total Weighted Health Survey Score for three  cycles - See CMS 5-Star Techical Users' Guide for detailed explanation</t>
  </si>
  <si>
    <t>real number, up to 3 decimal places</t>
  </si>
  <si>
    <t>Number of times in the past 3 years that a facility-reported issue resulted in a citation</t>
  </si>
  <si>
    <t>Number of Complaints in the past 3 years that resulted in a citation</t>
  </si>
  <si>
    <t>Number of citations from infection control inspections</t>
  </si>
  <si>
    <t>Number of citations from infectjion control inspections in the past 3 years</t>
  </si>
  <si>
    <t>integer (or text if provider has had no infection control inspections in past 3 years)</t>
  </si>
  <si>
    <t>Location of facility (provider address, city, state, zip)</t>
  </si>
  <si>
    <t>Date the data were retrieved</t>
  </si>
  <si>
    <t>text; (format "Non profit - &lt;type&gt;"; "Government - &lt;type&gt;"; "For profit - &lt;type&gt;")</t>
  </si>
  <si>
    <t>Format / Values</t>
  </si>
  <si>
    <t>Not enough data available to calculate a star rating.</t>
  </si>
  <si>
    <t>This facility did not submit staffing data, or submitted data that did not meet the criteria required to calculate a staffing measure.</t>
  </si>
  <si>
    <t>The number of residents or resident stays is too small to report.  Call the facility to discuss this quality measure.</t>
  </si>
  <si>
    <t>The data for this measure is missing or was not submitted.  Call the facility to discuss this quality measure.</t>
  </si>
  <si>
    <t>This facility either did not submit staffing data, has reported a high number of days without a registered nurse onsite, or submitted data that could not be verified through an audit.</t>
  </si>
  <si>
    <t>This nursing home is not required to submit data for the Skilled Nursing Facility Quality Reporting Program.</t>
  </si>
  <si>
    <t>This facility is not rated due to a history of serious quality issues and is included in the special focus facility program.</t>
  </si>
  <si>
    <t>Scores for individual quarters are not reported for this measure</t>
  </si>
  <si>
    <t xml:space="preserve">Newly certified nursing home with less than 12-15 months of data available or the nursing opened less than 6 months ago, and there were no data to submit or claims for this measure. </t>
  </si>
  <si>
    <t>State Total</t>
  </si>
  <si>
    <t>Percent of State Total</t>
  </si>
  <si>
    <t>US Total</t>
  </si>
  <si>
    <t>Percent of US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</si>
</sst>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i/>
      <sz val="11"/>
      <color theme="1"/>
      <name val="Calibri"/>
      <family val="2"/>
      <scheme val="minor"/>
    </font>
    <font>
      <sz val="16"/>
      <color theme="1"/>
      <name val="Calibri"/>
      <family val="2"/>
      <scheme val="minor"/>
    </font>
    <font>
      <sz val="11"/>
      <color rgb="FF9C65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4" tint="-0.499984740745262"/>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s>
  <cellStyleXfs count="5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1" fillId="4" borderId="0" applyNumberFormat="0" applyBorder="0" applyAlignment="0" applyProtection="0"/>
    <xf numFmtId="0" fontId="2" fillId="0" borderId="0" applyNumberFormat="0" applyFill="0" applyBorder="0" applyAlignment="0" applyProtection="0"/>
  </cellStyleXfs>
  <cellXfs count="27">
    <xf numFmtId="0" fontId="0" fillId="0" borderId="0" xfId="0"/>
    <xf numFmtId="14" fontId="0" fillId="0" borderId="0" xfId="0" applyNumberFormat="1"/>
    <xf numFmtId="0" fontId="0" fillId="0" borderId="0" xfId="0" applyAlignment="1">
      <alignment wrapText="1"/>
    </xf>
    <xf numFmtId="164" fontId="0" fillId="0" borderId="0" xfId="42" applyNumberFormat="1" applyFont="1" applyAlignment="1">
      <alignment wrapText="1"/>
    </xf>
    <xf numFmtId="164" fontId="0" fillId="0" borderId="0" xfId="42" applyNumberFormat="1" applyFont="1"/>
    <xf numFmtId="0" fontId="16" fillId="0" borderId="0" xfId="0" applyFont="1"/>
    <xf numFmtId="3" fontId="0" fillId="0" borderId="0" xfId="0" applyNumberFormat="1"/>
    <xf numFmtId="165" fontId="0" fillId="0" borderId="0" xfId="0" applyNumberFormat="1"/>
    <xf numFmtId="2" fontId="0" fillId="0" borderId="0" xfId="0" applyNumberFormat="1"/>
    <xf numFmtId="0" fontId="19" fillId="33" borderId="10" xfId="0" applyFont="1" applyFill="1" applyBorder="1" applyAlignment="1">
      <alignment horizontal="left"/>
    </xf>
    <xf numFmtId="0" fontId="0" fillId="33" borderId="10" xfId="0" applyFill="1" applyBorder="1"/>
    <xf numFmtId="10" fontId="0" fillId="0" borderId="0" xfId="0" applyNumberFormat="1"/>
    <xf numFmtId="3" fontId="0" fillId="0" borderId="0" xfId="0" applyNumberFormat="1" applyAlignment="1">
      <alignment wrapText="1"/>
    </xf>
    <xf numFmtId="0" fontId="0" fillId="0" borderId="13" xfId="0" applyBorder="1" applyAlignment="1">
      <alignment horizontal="right"/>
    </xf>
    <xf numFmtId="0" fontId="0" fillId="0" borderId="14" xfId="0" applyBorder="1"/>
    <xf numFmtId="0" fontId="0" fillId="0" borderId="15" xfId="0" applyBorder="1" applyAlignment="1">
      <alignment horizontal="right"/>
    </xf>
    <xf numFmtId="0" fontId="0" fillId="0" borderId="16" xfId="0" applyBorder="1" applyAlignment="1">
      <alignment horizontal="right"/>
    </xf>
    <xf numFmtId="0" fontId="0" fillId="0" borderId="17" xfId="0" applyBorder="1"/>
    <xf numFmtId="49" fontId="0" fillId="0" borderId="0" xfId="0" applyNumberFormat="1"/>
    <xf numFmtId="0" fontId="0" fillId="0" borderId="0" xfId="0" applyAlignment="1">
      <alignment textRotation="90"/>
    </xf>
    <xf numFmtId="0" fontId="20" fillId="34" borderId="0" xfId="0" applyFont="1" applyFill="1" applyAlignment="1">
      <alignment horizontal="center" vertical="center" textRotation="90" wrapText="1"/>
    </xf>
    <xf numFmtId="0" fontId="0" fillId="0" borderId="0" xfId="0"/>
    <xf numFmtId="0" fontId="16" fillId="0" borderId="0" xfId="0" applyFont="1" applyAlignment="1">
      <alignment wrapText="1"/>
    </xf>
    <xf numFmtId="0" fontId="0" fillId="0" borderId="18" xfId="0" applyBorder="1"/>
    <xf numFmtId="0" fontId="16" fillId="33" borderId="11" xfId="0" applyFont="1" applyFill="1" applyBorder="1"/>
    <xf numFmtId="0" fontId="16" fillId="33" borderId="12" xfId="0" applyFont="1" applyFill="1" applyBorder="1"/>
    <xf numFmtId="2" fontId="0" fillId="0" borderId="0" xfId="0" applyNumberFormat="1" applyAlignment="1">
      <alignment wrapText="1"/>
    </xf>
  </cellXfs>
  <cellStyles count="5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0EFF861A-899A-4CEA-B985-A93DB3819EC8}"/>
    <cellStyle name="60% - Accent2" xfId="25" builtinId="36" customBuiltin="1"/>
    <cellStyle name="60% - Accent2 2" xfId="44" xr:uid="{0B5FEF40-E5AC-4D71-80F9-08169D08AD15}"/>
    <cellStyle name="60% - Accent3" xfId="29" builtinId="40" customBuiltin="1"/>
    <cellStyle name="60% - Accent3 2" xfId="45" xr:uid="{91BED56A-52D7-4F42-B034-831F3A05CBA6}"/>
    <cellStyle name="60% - Accent4" xfId="33" builtinId="44" customBuiltin="1"/>
    <cellStyle name="60% - Accent4 2" xfId="46" xr:uid="{F4A418E2-2F87-49FE-B291-9984AE7A2A3B}"/>
    <cellStyle name="60% - Accent5" xfId="37" builtinId="48" customBuiltin="1"/>
    <cellStyle name="60% - Accent5 2" xfId="47" xr:uid="{3FDE2994-771A-4FCA-9298-67937A5860D9}"/>
    <cellStyle name="60% - Accent6" xfId="41" builtinId="52" customBuiltin="1"/>
    <cellStyle name="60% - Accent6 2" xfId="48" xr:uid="{13FDC15B-4BB5-4BDC-B2C1-BFF2956B6003}"/>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9" xr:uid="{26505F6F-769F-46DF-BECC-2D9C8CB91EE5}"/>
    <cellStyle name="Normal" xfId="0" builtinId="0"/>
    <cellStyle name="Note" xfId="15" builtinId="10" customBuiltin="1"/>
    <cellStyle name="Output" xfId="10" builtinId="21" customBuiltin="1"/>
    <cellStyle name="Title" xfId="1" builtinId="15" customBuiltin="1"/>
    <cellStyle name="Title 2" xfId="50" xr:uid="{67CAEDF8-1A24-4287-B424-367F267787D8}"/>
    <cellStyle name="Total" xfId="17" builtinId="25" customBuiltin="1"/>
    <cellStyle name="Warning Text" xfId="14" builtinId="11" customBuiltin="1"/>
  </cellStyles>
  <dxfs count="54">
    <dxf>
      <numFmt numFmtId="2" formatCode="0.00"/>
    </dxf>
    <dxf>
      <numFmt numFmtId="2" formatCode="0.00"/>
    </dxf>
    <dxf>
      <alignment horizontal="general" vertical="bottom" textRotation="90" indent="0" justifyLastLine="0" shrinkToFit="0" readingOrder="0"/>
    </dxf>
    <dxf>
      <numFmt numFmtId="3" formatCode="#,##0"/>
    </dxf>
    <dxf>
      <numFmt numFmtId="3" formatCode="#,##0"/>
    </dxf>
    <dxf>
      <numFmt numFmtId="3" formatCode="#,##0"/>
    </dxf>
    <dxf>
      <numFmt numFmtId="165" formatCode="0.0%"/>
    </dxf>
    <dxf>
      <font>
        <b/>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numFmt numFmtId="2"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fill>
        <patternFill patternType="none">
          <fgColor indexed="64"/>
          <bgColor indexed="65"/>
        </patternFill>
      </fill>
    </dxf>
    <dxf>
      <fill>
        <patternFill patternType="none">
          <fgColor rgb="FF000000"/>
          <bgColor rgb="FFFFFFFF"/>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numFmt numFmtId="165" formatCode="0.0%"/>
    </dxf>
    <dxf>
      <font>
        <b/>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numFmt numFmtId="2"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alignment horizontal="general" vertical="bottom" textRotation="90" indent="0" justifyLastLine="0" shrinkToFit="0" readingOrder="0"/>
    </dxf>
    <dxf>
      <numFmt numFmtId="164" formatCode="&quot;$&quot;#,##0"/>
    </dxf>
    <dxf>
      <alignment horizontal="general" vertical="bottom" textRotation="90" indent="0" justifyLastLine="0" shrinkToFit="0" readingOrder="0"/>
    </dxf>
    <dxf>
      <alignment horizontal="general" vertical="bottom" textRotation="90" indent="0" justifyLastLine="0" shrinkToFit="0" readingOrder="0"/>
    </dxf>
    <dxf>
      <numFmt numFmtId="30" formatCode="@"/>
    </dxf>
    <dxf>
      <numFmt numFmtId="30" formatCode="@"/>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3</xdr:col>
      <xdr:colOff>1493237</xdr:colOff>
      <xdr:row>0</xdr:row>
      <xdr:rowOff>102054</xdr:rowOff>
    </xdr:from>
    <xdr:to>
      <xdr:col>3</xdr:col>
      <xdr:colOff>3326572</xdr:colOff>
      <xdr:row>0</xdr:row>
      <xdr:rowOff>1363890</xdr:rowOff>
    </xdr:to>
    <mc:AlternateContent xmlns:mc="http://schemas.openxmlformats.org/markup-compatibility/2006" xmlns:sle15="http://schemas.microsoft.com/office/drawing/2012/slicer">
      <mc:Choice Requires="sle15">
        <xdr:graphicFrame macro="">
          <xdr:nvGraphicFramePr>
            <xdr:cNvPr id="3" name="Ownership Type">
              <a:extLst>
                <a:ext uri="{FF2B5EF4-FFF2-40B4-BE49-F238E27FC236}">
                  <a16:creationId xmlns:a16="http://schemas.microsoft.com/office/drawing/2014/main" id="{943DB8ED-9A7D-4DF1-BAE1-10437CB61B1D}"/>
                </a:ext>
              </a:extLst>
            </xdr:cNvPr>
            <xdr:cNvGraphicFramePr/>
          </xdr:nvGraphicFramePr>
          <xdr:xfrm>
            <a:off x="0" y="0"/>
            <a:ext cx="0" cy="0"/>
          </xdr:xfrm>
          <a:graphic>
            <a:graphicData uri="http://schemas.microsoft.com/office/drawing/2010/slicer">
              <sle:slicer xmlns:sle="http://schemas.microsoft.com/office/drawing/2010/slicer" name="Ownership Type"/>
            </a:graphicData>
          </a:graphic>
        </xdr:graphicFrame>
      </mc:Choice>
      <mc:Fallback xmlns="">
        <xdr:sp macro="" textlink="">
          <xdr:nvSpPr>
            <xdr:cNvPr id="0" name=""/>
            <xdr:cNvSpPr>
              <a:spLocks noTextEdit="1"/>
            </xdr:cNvSpPr>
          </xdr:nvSpPr>
          <xdr:spPr>
            <a:xfrm>
              <a:off x="2977242" y="98879"/>
              <a:ext cx="1839685" cy="126183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xdr:from>
      <xdr:col>4</xdr:col>
      <xdr:colOff>313764</xdr:colOff>
      <xdr:row>0</xdr:row>
      <xdr:rowOff>134471</xdr:rowOff>
    </xdr:from>
    <xdr:to>
      <xdr:col>9</xdr:col>
      <xdr:colOff>280147</xdr:colOff>
      <xdr:row>0</xdr:row>
      <xdr:rowOff>762001</xdr:rowOff>
    </xdr:to>
    <xdr:sp macro="" textlink="">
      <xdr:nvSpPr>
        <xdr:cNvPr id="4" name="TextBox 3">
          <a:extLst>
            <a:ext uri="{FF2B5EF4-FFF2-40B4-BE49-F238E27FC236}">
              <a16:creationId xmlns:a16="http://schemas.microsoft.com/office/drawing/2014/main" id="{DE7F81A7-8F70-4ABF-8888-FDEEDC9AD21E}"/>
            </a:ext>
          </a:extLst>
        </xdr:cNvPr>
        <xdr:cNvSpPr txBox="1"/>
      </xdr:nvSpPr>
      <xdr:spPr>
        <a:xfrm>
          <a:off x="6219264" y="134471"/>
          <a:ext cx="4359089" cy="627530"/>
        </a:xfrm>
        <a:prstGeom prst="rect">
          <a:avLst/>
        </a:prstGeom>
        <a:solidFill>
          <a:schemeClr val="accent2">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See "Notes" tab below for more info on ratings, staffing, data categories, and footnotes.</a:t>
          </a:r>
          <a:endParaRPr lang="en-US" sz="1600" baseline="0"/>
        </a:p>
      </xdr:txBody>
    </xdr:sp>
    <xdr:clientData/>
  </xdr:twoCellAnchor>
  <xdr:twoCellAnchor editAs="absolute">
    <xdr:from>
      <xdr:col>0</xdr:col>
      <xdr:colOff>446741</xdr:colOff>
      <xdr:row>0</xdr:row>
      <xdr:rowOff>115421</xdr:rowOff>
    </xdr:from>
    <xdr:to>
      <xdr:col>3</xdr:col>
      <xdr:colOff>799166</xdr:colOff>
      <xdr:row>0</xdr:row>
      <xdr:rowOff>1487021</xdr:rowOff>
    </xdr:to>
    <mc:AlternateContent xmlns:mc="http://schemas.openxmlformats.org/markup-compatibility/2006" xmlns:sle15="http://schemas.microsoft.com/office/drawing/2012/slicer">
      <mc:Choice Requires="sle15">
        <xdr:graphicFrame macro="">
          <xdr:nvGraphicFramePr>
            <xdr:cNvPr id="5" name="County">
              <a:extLst>
                <a:ext uri="{FF2B5EF4-FFF2-40B4-BE49-F238E27FC236}">
                  <a16:creationId xmlns:a16="http://schemas.microsoft.com/office/drawing/2014/main" id="{A1AEBC8D-7A86-4669-89CE-3D98D00FF15F}"/>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449916" y="115421"/>
              <a:ext cx="1825625" cy="13716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19050</xdr:colOff>
      <xdr:row>0</xdr:row>
      <xdr:rowOff>914400</xdr:rowOff>
    </xdr:from>
    <xdr:to>
      <xdr:col>32</xdr:col>
      <xdr:colOff>400051</xdr:colOff>
      <xdr:row>22</xdr:row>
      <xdr:rowOff>139700</xdr:rowOff>
    </xdr:to>
    <xdr:sp macro="" textlink="">
      <xdr:nvSpPr>
        <xdr:cNvPr id="2" name="TextBox 1">
          <a:extLst>
            <a:ext uri="{FF2B5EF4-FFF2-40B4-BE49-F238E27FC236}">
              <a16:creationId xmlns:a16="http://schemas.microsoft.com/office/drawing/2014/main" id="{9BBCEDA7-7565-492C-A77C-24B4830A5F07}"/>
            </a:ext>
          </a:extLst>
        </xdr:cNvPr>
        <xdr:cNvSpPr txBox="1"/>
      </xdr:nvSpPr>
      <xdr:spPr>
        <a:xfrm>
          <a:off x="10753725" y="914400"/>
          <a:ext cx="10134601" cy="39592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133351</xdr:colOff>
      <xdr:row>13</xdr:row>
      <xdr:rowOff>171450</xdr:rowOff>
    </xdr:from>
    <xdr:to>
      <xdr:col>13</xdr:col>
      <xdr:colOff>323851</xdr:colOff>
      <xdr:row>35</xdr:row>
      <xdr:rowOff>152400</xdr:rowOff>
    </xdr:to>
    <xdr:sp macro="" textlink="">
      <xdr:nvSpPr>
        <xdr:cNvPr id="2" name="TextBox 1">
          <a:extLst>
            <a:ext uri="{FF2B5EF4-FFF2-40B4-BE49-F238E27FC236}">
              <a16:creationId xmlns:a16="http://schemas.microsoft.com/office/drawing/2014/main" id="{35466B2C-968F-4230-A519-6BC229E12605}"/>
            </a:ext>
          </a:extLst>
        </xdr:cNvPr>
        <xdr:cNvSpPr txBox="1"/>
      </xdr:nvSpPr>
      <xdr:spPr>
        <a:xfrm>
          <a:off x="742951" y="3276600"/>
          <a:ext cx="8362950" cy="39624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219075</xdr:colOff>
      <xdr:row>1</xdr:row>
      <xdr:rowOff>38100</xdr:rowOff>
    </xdr:from>
    <xdr:to>
      <xdr:col>6</xdr:col>
      <xdr:colOff>552450</xdr:colOff>
      <xdr:row>32</xdr:row>
      <xdr:rowOff>76200</xdr:rowOff>
    </xdr:to>
    <xdr:sp macro="" textlink="">
      <xdr:nvSpPr>
        <xdr:cNvPr id="3" name="TextBox 2">
          <a:extLst>
            <a:ext uri="{FF2B5EF4-FFF2-40B4-BE49-F238E27FC236}">
              <a16:creationId xmlns:a16="http://schemas.microsoft.com/office/drawing/2014/main" id="{40740C70-6D04-4EE8-8D4D-EE209F1D4E8B}"/>
            </a:ext>
          </a:extLst>
        </xdr:cNvPr>
        <xdr:cNvSpPr txBox="1"/>
      </xdr:nvSpPr>
      <xdr:spPr>
        <a:xfrm>
          <a:off x="219075" y="228600"/>
          <a:ext cx="6200775" cy="56578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wnership_Type" xr10:uid="{09BB8BF4-44CD-4538-8120-2DA59BC606F3}" sourceName="Ownership Type">
  <extLst>
    <x:ext xmlns:x15="http://schemas.microsoft.com/office/spreadsheetml/2010/11/main" uri="{2F2917AC-EB37-4324-AD4E-5DD8C200BD13}">
      <x15:tableSlicerCache tableId="1" column="10"/>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1BAF9D76-AFC3-435A-9959-24116672755F}" sourceName="County">
  <extLst>
    <x:ext xmlns:x15="http://schemas.microsoft.com/office/spreadsheetml/2010/11/main" uri="{2F2917AC-EB37-4324-AD4E-5DD8C200BD13}">
      <x15:tableSlicerCache tableId="1" column="9"/>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Ownership Type" xr10:uid="{C8C7030B-C075-4003-A0A8-3D22F0AF42CC}" cache="Slicer_Ownership_Type" caption="Ownership Type" style="SlicerStyleLight2" rowHeight="241300"/>
  <slicer name="County" xr10:uid="{B7C4F298-EE2B-4A19-9F2F-FEA9BB7BE35B}" cache="Slicer_County" caption="Filter by County" rowHeight="2286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oviderInfo" displayName="ProviderInfo" ref="A1:DA299" totalsRowShown="0" headerRowDxfId="53">
  <autoFilter ref="A1:DA299" xr:uid="{00000000-0009-0000-0100-000001000000}"/>
  <sortState xmlns:xlrd2="http://schemas.microsoft.com/office/spreadsheetml/2017/richdata2" ref="A2:DA299">
    <sortCondition ref="D1:D299"/>
  </sortState>
  <tableColumns count="105">
    <tableColumn id="5" xr3:uid="{00000000-0010-0000-0000-000005000000}" name="Provider State"/>
    <tableColumn id="97" xr3:uid="{00000000-0010-0000-0000-000061000000}" name="CMS Region Number" dataDxfId="52"/>
    <tableColumn id="1" xr3:uid="{00000000-0010-0000-0000-000001000000}" name="Federal Provider Number" dataDxfId="51"/>
    <tableColumn id="2" xr3:uid="{00000000-0010-0000-0000-000002000000}" name="Provider Name"/>
    <tableColumn id="4" xr3:uid="{00000000-0010-0000-0000-000004000000}" name="City"/>
    <tableColumn id="9" xr3:uid="{00000000-0010-0000-0000-000009000000}" name="County"/>
    <tableColumn id="10" xr3:uid="{00000000-0010-0000-0000-00000A000000}" name="Ownership Type"/>
    <tableColumn id="12" xr3:uid="{00000000-0010-0000-0000-00000C000000}" name="Average Number of Residents per Day"/>
    <tableColumn id="98" xr3:uid="{00000000-0010-0000-0000-000062000000}" name="Ownership Type - Full"/>
    <tableColumn id="19" xr3:uid="{00000000-0010-0000-0000-000013000000}" name="Special Focus Status"/>
    <tableColumn id="20" xr3:uid="{00000000-0010-0000-0000-000014000000}" name="Abuse Icon"/>
    <tableColumn id="23" xr3:uid="{00000000-0010-0000-0000-000017000000}" name="With a Resident and Family Council"/>
    <tableColumn id="25" xr3:uid="{00000000-0010-0000-0000-000019000000}" name="Overall Rating"/>
    <tableColumn id="35" xr3:uid="{00000000-0010-0000-0000-000023000000}" name="Staffing Rating"/>
    <tableColumn id="27" xr3:uid="{00000000-0010-0000-0000-00001B000000}" name="Health Inspection Rating"/>
    <tableColumn id="29" xr3:uid="{00000000-0010-0000-0000-00001D000000}" name="QM Rating"/>
    <tableColumn id="31" xr3:uid="{00000000-0010-0000-0000-00001F000000}" name="Long-Stay QM Rating"/>
    <tableColumn id="33" xr3:uid="{00000000-0010-0000-0000-000021000000}" name="Short-Stay QM Rating"/>
    <tableColumn id="37" xr3:uid="{00000000-0010-0000-0000-000025000000}" name="RN Staffing Rating"/>
    <tableColumn id="105" xr3:uid="{00000000-0010-0000-0000-000069000000}" name="Select &quot;+&quot; above for expanded ratings" dataDxfId="2"/>
    <tableColumn id="45" xr3:uid="{00000000-0010-0000-0000-00002D000000}" name="Reported Total Nurse Staffing Hours per Resident per Day" dataDxfId="1"/>
    <tableColumn id="43" xr3:uid="{00000000-0010-0000-0000-00002B000000}" name="Reported RN Staffing Hours per Resident per Day" dataDxfId="0"/>
    <tableColumn id="49" xr3:uid="{00000000-0010-0000-0000-000031000000}" name="Total nursing staff turnover"/>
    <tableColumn id="42" xr3:uid="{00000000-0010-0000-0000-00002A000000}" name="Reported LPN Staffing Hours per Resident per Day"/>
    <tableColumn id="44" xr3:uid="{00000000-0010-0000-0000-00002C000000}" name="Reported Licensed Staffing Hours per Resident per Day"/>
    <tableColumn id="46" xr3:uid="{00000000-0010-0000-0000-00002E000000}" name="Total number of nurse staff hours per resident per day on the weekend"/>
    <tableColumn id="47" xr3:uid="{00000000-0010-0000-0000-00002F000000}" name="Registered Nurse hours per resident per day on the weekend"/>
    <tableColumn id="48" xr3:uid="{00000000-0010-0000-0000-000030000000}" name="Reported Physical Therapist Staffing Hours per Resident Per Day"/>
    <tableColumn id="50" xr3:uid="{00000000-0010-0000-0000-000032000000}" name="Total nursing staff turnover footnote"/>
    <tableColumn id="41" xr3:uid="{00000000-0010-0000-0000-000029000000}" name="Reported Nurse Aide Staffing Hours per Resident per Day"/>
    <tableColumn id="51" xr3:uid="{00000000-0010-0000-0000-000033000000}" name="Registered Nurse turnover"/>
    <tableColumn id="52" xr3:uid="{00000000-0010-0000-0000-000034000000}" name="Registered Nurse turnover footnote"/>
    <tableColumn id="53" xr3:uid="{00000000-0010-0000-0000-000035000000}" name="Number of administrators who have left the nursing home"/>
    <tableColumn id="54" xr3:uid="{00000000-0010-0000-0000-000036000000}" name="Administrator turnover footnote"/>
    <tableColumn id="104" xr3:uid="{00000000-0010-0000-0000-000068000000}" name="Select &quot;+&quot; for expanded staffing &amp; turnover" dataDxfId="50"/>
    <tableColumn id="55" xr3:uid="{00000000-0010-0000-0000-000037000000}" name="Case-Mix Nurse Aide Staffing Hours per Resident per Day"/>
    <tableColumn id="56" xr3:uid="{00000000-0010-0000-0000-000038000000}" name="Case-Mix LPN Staffing Hours per Resident per Day"/>
    <tableColumn id="57" xr3:uid="{00000000-0010-0000-0000-000039000000}" name="Case-Mix RN Staffing Hours per Resident per Day"/>
    <tableColumn id="58" xr3:uid="{00000000-0010-0000-0000-00003A000000}" name="Case-Mix Total Nurse Staffing Hours per Resident per Day"/>
    <tableColumn id="59" xr3:uid="{00000000-0010-0000-0000-00003B000000}" name="Adjusted Nurse Aide Staffing Hours per Resident per Day"/>
    <tableColumn id="60" xr3:uid="{00000000-0010-0000-0000-00003C000000}" name="Adjusted LPN Staffing Hours per Resident per Day"/>
    <tableColumn id="61" xr3:uid="{00000000-0010-0000-0000-00003D000000}" name="Adjusted RN Staffing Hours per Resident per Day"/>
    <tableColumn id="62" xr3:uid="{00000000-0010-0000-0000-00003E000000}" name="Adjusted Total Nurse Staffing Hours per Resident per Day"/>
    <tableColumn id="102" xr3:uid="{00000000-0010-0000-0000-000066000000}" name="Select &quot;+&quot; above for case-mix and adjusted staffing" dataDxfId="49"/>
    <tableColumn id="88" xr3:uid="{00000000-0010-0000-0000-000058000000}" name="Number of Facility Reported Incidents"/>
    <tableColumn id="89" xr3:uid="{00000000-0010-0000-0000-000059000000}" name="Number of Substantiated Complaints"/>
    <tableColumn id="90" xr3:uid="{00000000-0010-0000-0000-00005A000000}" name="Number of Citations from Infection Control Inspections"/>
    <tableColumn id="91" xr3:uid="{00000000-0010-0000-0000-00005B000000}" name="Number of Fines"/>
    <tableColumn id="92" xr3:uid="{00000000-0010-0000-0000-00005C000000}" name="Total Amount of Fines in Dollars" dataDxfId="48" dataCellStyle="Currency"/>
    <tableColumn id="93" xr3:uid="{00000000-0010-0000-0000-00005D000000}" name="Number of Payment Denials"/>
    <tableColumn id="94" xr3:uid="{00000000-0010-0000-0000-00005E000000}" name="Total Number of Penalties"/>
    <tableColumn id="100" xr3:uid="{645125D5-1DB7-4D1C-9285-44881C1A2F7B}" name="Select &quot;+&quot; above for survey &amp; enforcement data" dataDxfId="47"/>
    <tableColumn id="63" xr3:uid="{00000000-0010-0000-0000-00003F000000}" name="Rating Cycle 1 Standard Survey Health Date" dataDxfId="46"/>
    <tableColumn id="64" xr3:uid="{00000000-0010-0000-0000-000040000000}" name="Rating Cycle 1 Total Number of Health Deficiencies"/>
    <tableColumn id="65" xr3:uid="{00000000-0010-0000-0000-000041000000}" name="Rating Cycle 1 Number of Standard Health Deficiencies"/>
    <tableColumn id="66" xr3:uid="{00000000-0010-0000-0000-000042000000}" name="Rating Cycle 1 Number of Complaint Health Deficiencies"/>
    <tableColumn id="67" xr3:uid="{00000000-0010-0000-0000-000043000000}" name="Rating Cycle 1 Health Deficiency Score"/>
    <tableColumn id="68" xr3:uid="{00000000-0010-0000-0000-000044000000}" name="Rating Cycle 1 Number of Health Revisits"/>
    <tableColumn id="69" xr3:uid="{00000000-0010-0000-0000-000045000000}" name="Rating Cycle 1 Health Revisit Score"/>
    <tableColumn id="70" xr3:uid="{00000000-0010-0000-0000-000046000000}" name="Rating Cycle 1 Total Health Score"/>
    <tableColumn id="71" xr3:uid="{00000000-0010-0000-0000-000047000000}" name="Rating Cycle 2 Standard Health Survey Date"/>
    <tableColumn id="72" xr3:uid="{00000000-0010-0000-0000-000048000000}" name="Rating Cycle 2 Total Number of Health Deficiencies"/>
    <tableColumn id="73" xr3:uid="{00000000-0010-0000-0000-000049000000}" name="Rating Cycle 2 Number of Standard Health Deficiencies"/>
    <tableColumn id="74" xr3:uid="{00000000-0010-0000-0000-00004A000000}" name="Rating Cycle 2 Number of Complaint Health Deficiencies"/>
    <tableColumn id="75" xr3:uid="{00000000-0010-0000-0000-00004B000000}" name="Rating Cycle 2 Health Deficiency Score"/>
    <tableColumn id="76" xr3:uid="{00000000-0010-0000-0000-00004C000000}" name="Rating Cycle 2 Number of Health Revisits"/>
    <tableColumn id="77" xr3:uid="{00000000-0010-0000-0000-00004D000000}" name="Rating Cycle 2 Health Revisit Score"/>
    <tableColumn id="78" xr3:uid="{00000000-0010-0000-0000-00004E000000}" name="Rating Cycle 2 Total Health Score"/>
    <tableColumn id="79" xr3:uid="{00000000-0010-0000-0000-00004F000000}" name="Rating Cycle 3 Standard Health Survey Date"/>
    <tableColumn id="80" xr3:uid="{00000000-0010-0000-0000-000050000000}" name="Rating Cycle 3 Total Number of Health Deficiencies"/>
    <tableColumn id="81" xr3:uid="{00000000-0010-0000-0000-000051000000}" name="Rating Cycle 3 Number of Standard Health Deficiencies"/>
    <tableColumn id="82" xr3:uid="{00000000-0010-0000-0000-000052000000}" name="Rating Cycle 3 Number of Complaint Health Deficiencies"/>
    <tableColumn id="83" xr3:uid="{00000000-0010-0000-0000-000053000000}" name="Rating Cycle 3 Health Deficiency Score"/>
    <tableColumn id="84" xr3:uid="{00000000-0010-0000-0000-000054000000}" name="Rating Cycle 3 Number of Health Revisits"/>
    <tableColumn id="85" xr3:uid="{00000000-0010-0000-0000-000055000000}" name="Rating Cycle 3 Health Revisit Score"/>
    <tableColumn id="86" xr3:uid="{00000000-0010-0000-0000-000056000000}" name="Rating Cycle 3 Total Health Score"/>
    <tableColumn id="87" xr3:uid="{00000000-0010-0000-0000-000057000000}" name="Total Weighted Health Survey Score"/>
    <tableColumn id="103" xr3:uid="{00000000-0010-0000-0000-000067000000}" name="Select &quot;+&quot; above for health survey data"/>
    <tableColumn id="16" xr3:uid="{00000000-0010-0000-0000-000010000000}" name="Legal Business Name"/>
    <tableColumn id="95" xr3:uid="{00000000-0010-0000-0000-00005F000000}" name="Location"/>
    <tableColumn id="6" xr3:uid="{00000000-0010-0000-0000-000006000000}" name="Provider Zip Code"/>
    <tableColumn id="8" xr3:uid="{00000000-0010-0000-0000-000008000000}" name="Provider SSA County Code"/>
    <tableColumn id="7" xr3:uid="{00000000-0010-0000-0000-000007000000}" name="Provider Phone Number"/>
    <tableColumn id="14" xr3:uid="{00000000-0010-0000-0000-00000E000000}" name="Provider Type"/>
    <tableColumn id="15" xr3:uid="{00000000-0010-0000-0000-00000F000000}" name="Provider Resides in Hospital"/>
    <tableColumn id="17" xr3:uid="{00000000-0010-0000-0000-000011000000}" name="Date First Approved to Provide Medicare and Medicaid Services" dataDxfId="45"/>
    <tableColumn id="18" xr3:uid="{00000000-0010-0000-0000-000012000000}" name="Continuing Care Retirement Community"/>
    <tableColumn id="21" xr3:uid="{00000000-0010-0000-0000-000015000000}" name="Most Recent Health Inspection More Than 2 Years Ago"/>
    <tableColumn id="22" xr3:uid="{00000000-0010-0000-0000-000016000000}" name="Provider Changed Ownership in Last 12 Months"/>
    <tableColumn id="24" xr3:uid="{00000000-0010-0000-0000-000018000000}" name="Automatic Sprinkler Systems in All Required Areas"/>
    <tableColumn id="3" xr3:uid="{00000000-0010-0000-0000-000003000000}" name="Provider Address"/>
    <tableColumn id="11" xr3:uid="{00000000-0010-0000-0000-00000B000000}" name="Number of Certified Beds"/>
    <tableColumn id="96" xr3:uid="{00000000-0010-0000-0000-000060000000}" name="Processing Date" dataDxfId="44"/>
    <tableColumn id="106" xr3:uid="{85744012-D5B3-4B3E-BD30-110F8A6C7C91}" name="Select &quot;+&quot; above for more facility info" dataDxfId="43"/>
    <tableColumn id="13" xr3:uid="{00000000-0010-0000-0000-00000D000000}" name="Average Number of Residents per Day Footnote" dataDxfId="42"/>
    <tableColumn id="26" xr3:uid="{00000000-0010-0000-0000-00001A000000}" name="Overall Rating Footnote" dataDxfId="41"/>
    <tableColumn id="36" xr3:uid="{00000000-0010-0000-0000-000024000000}" name="Staffing Rating Footnote" dataDxfId="40"/>
    <tableColumn id="28" xr3:uid="{00000000-0010-0000-0000-00001C000000}" name="Health Inspection Rating Footnote" dataDxfId="39"/>
    <tableColumn id="30" xr3:uid="{00000000-0010-0000-0000-00001E000000}" name="QM Rating Footnote" dataDxfId="38"/>
    <tableColumn id="32" xr3:uid="{00000000-0010-0000-0000-000020000000}" name="Long-Stay QM Rating Footnote" dataDxfId="37"/>
    <tableColumn id="34" xr3:uid="{00000000-0010-0000-0000-000022000000}" name="Short-Stay QM Rating Footnote" dataDxfId="36"/>
    <tableColumn id="38" xr3:uid="{00000000-0010-0000-0000-000026000000}" name="RN Staffing Rating Footnote" dataDxfId="35"/>
    <tableColumn id="39" xr3:uid="{00000000-0010-0000-0000-000027000000}" name="Reported Staffing Footnote" dataDxfId="34"/>
    <tableColumn id="40" xr3:uid="{00000000-0010-0000-0000-000028000000}" name="Physical Therapist Staffing Footnote" dataDxfId="33"/>
    <tableColumn id="101" xr3:uid="{3AF02DBD-1088-4301-995B-DA48163179CF}" name="Select &quot;+&quot; above for footnotes" dataDxfId="32"/>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CB013DF-B395-485C-AA1A-01097C1257F7}" name="State" displayName="State" ref="G1:O54" totalsRowShown="0" headerRowDxfId="31" dataDxfId="30">
  <autoFilter ref="G1:O54" xr:uid="{0048C46C-D9B5-4466-97A6-38E1FAA67001}"/>
  <sortState xmlns:xlrd2="http://schemas.microsoft.com/office/spreadsheetml/2017/richdata2" ref="G2:O54">
    <sortCondition ref="G1:G54"/>
  </sortState>
  <tableColumns count="9">
    <tableColumn id="1" xr3:uid="{A008655D-8457-45D5-953B-7D5CB3018EDF}" name="State" dataDxfId="29"/>
    <tableColumn id="2" xr3:uid="{2EA324D5-DCEE-4675-8907-DB04B848D174}" name="Total Facilities" dataDxfId="28"/>
    <tableColumn id="3" xr3:uid="{478AD736-B7A9-4A2D-86E7-14C3A0D7E4B7}" name="Special Focus Facilities (SFFs)" dataDxfId="27"/>
    <tableColumn id="4" xr3:uid="{A4E2AD6B-6EA4-4B27-87BB-081743E354A7}" name="SFF Candidates" dataDxfId="26"/>
    <tableColumn id="5" xr3:uid="{3816856E-D8DA-4D33-89D0-1376AB575407}" name="One-Star Facilities (excl. SFF Candidates)" dataDxfId="25"/>
    <tableColumn id="6" xr3:uid="{41618F57-0329-4B83-9F13-E7620411C5A0}" name="% Problem Facilities (SFFs, Candidates, One-Star)" dataDxfId="24"/>
    <tableColumn id="7" xr3:uid="{3EDE36FD-480A-4326-9747-67F5FE10CDA7}" name="% Five-Star Facilities" dataDxfId="23"/>
    <tableColumn id="8" xr3:uid="{A2CDBB38-BD43-422B-AEE1-046E7C9551AA}" name="% Facilities with Abuse Icon" dataDxfId="22"/>
    <tableColumn id="9" xr3:uid="{660A9D2C-2CCD-40CF-AD52-A995ABDC98CF}" name="Avg. Overall Five-Star Rating" dataDxfId="21"/>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86CE5F2-D763-4620-89F6-0D5E8F89C6E3}" name="Summary1" displayName="Summary1" ref="A1:E13" totalsRowShown="0" headerRowDxfId="20">
  <autoFilter ref="A1:E13" xr:uid="{B5245062-D459-4939-9E12-3A0ACE58295D}"/>
  <tableColumns count="5">
    <tableColumn id="1" xr3:uid="{070C9036-3199-4242-8A35-F93E0089CA4A}" name="Summary Data"/>
    <tableColumn id="5" xr3:uid="{72077394-D250-406D-9F9C-483CB21EDE89}" name="State Total"/>
    <tableColumn id="4" xr3:uid="{112B0F02-0518-434F-AEF9-CC6B19054DD0}" name="Percent of State Total"/>
    <tableColumn id="3" xr3:uid="{48790257-9AEA-466E-8213-751D193D3FB3}" name="US Total"/>
    <tableColumn id="2" xr3:uid="{B2234CDD-F3A5-40FF-B811-498D5199F7D1}" name="Percent of US Total" dataDxfId="19"/>
  </tableColumns>
  <tableStyleInfo name="TableStyleMedium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85718AC-A224-4E4D-AACD-D1E417B2020A}" name="Region" displayName="Region" ref="G1:O11" totalsRowShown="0" headerRowDxfId="18" dataDxfId="17">
  <autoFilter ref="G1:O11" xr:uid="{0048C46C-D9B5-4466-97A6-38E1FAA67001}"/>
  <sortState xmlns:xlrd2="http://schemas.microsoft.com/office/spreadsheetml/2017/richdata2" ref="G2:O11">
    <sortCondition ref="G1:G11"/>
  </sortState>
  <tableColumns count="9">
    <tableColumn id="1" xr3:uid="{BAF73436-BE04-4BFF-BDF1-E8DA431EE174}" name="CMS Region Number" dataDxfId="16"/>
    <tableColumn id="2" xr3:uid="{49E79A4B-3632-4084-9811-6E4693840106}" name="Total Facilities" dataDxfId="15"/>
    <tableColumn id="3" xr3:uid="{7BD94326-10D3-488A-A8F3-5F624F64FBAF}" name="Special Focus Facilities (SFFs)" dataDxfId="14"/>
    <tableColumn id="4" xr3:uid="{2277944E-DF31-4638-A1BC-BA10F88C7339}" name="SFF Candidates" dataDxfId="13"/>
    <tableColumn id="5" xr3:uid="{85ECFC91-D6DC-4EA8-BFC8-C466CA395AB1}" name="One-Star Facilities (excl. SFF Candidates)" dataDxfId="12"/>
    <tableColumn id="6" xr3:uid="{DD75697E-22B0-495C-B0AD-57774A90BB17}" name="% Problem Facilities (SFFs, Candidates, One-Star)" dataDxfId="11"/>
    <tableColumn id="7" xr3:uid="{B65FD004-E4C2-4AEF-A22A-17D1482BF7BE}" name="% Five-Star Facilities" dataDxfId="10"/>
    <tableColumn id="8" xr3:uid="{2DB7E1C1-5AB0-4AEE-85CE-3564C37CB490}" name="% Facilities with Abuse Icon" dataDxfId="9"/>
    <tableColumn id="9" xr3:uid="{AFDD9CD9-6B48-49E0-8D88-EA7871A08AA8}" name="Avg. Overall Five-Star Rating" dataDxfId="8"/>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446807D-77FF-4614-A864-ACA9B1961A46}" name="Summary2" displayName="Summary2" ref="A1:E13" totalsRowShown="0" headerRowDxfId="7">
  <autoFilter ref="A1:E13" xr:uid="{B5245062-D459-4939-9E12-3A0ACE58295D}"/>
  <tableColumns count="5">
    <tableColumn id="1" xr3:uid="{077CE941-2343-4424-99D2-CC453AC18CD3}" name="Summary Data"/>
    <tableColumn id="5" xr3:uid="{8955E234-7977-40B2-BA90-D42CB23AEA65}" name="State Total"/>
    <tableColumn id="4" xr3:uid="{16F133DC-2674-44FE-AA97-483C303D5F19}" name="Percent of State Total"/>
    <tableColumn id="3" xr3:uid="{EFDBAD5C-5196-4FC8-BF6F-5695F5D80B29}" name="US Total"/>
    <tableColumn id="2" xr3:uid="{84A02A66-8E32-4804-9815-F55F91563118}" name="Percent of US Total" dataDxfId="6"/>
  </tableColumns>
  <tableStyleInfo name="TableStyleMedium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A13C8E5-02B1-4520-8A8F-48590CAC2D8B}" name="RegionKey" displayName="RegionKey" ref="Q1:S13" totalsRowShown="0" headerRowDxfId="5">
  <autoFilter ref="Q1:S13" xr:uid="{1A13C8E5-02B1-4520-8A8F-48590CAC2D8B}"/>
  <tableColumns count="3">
    <tableColumn id="1" xr3:uid="{AF41FDC9-4901-4D76-82BE-DE1264ED9F8F}" name="Region"/>
    <tableColumn id="2" xr3:uid="{60A84FDA-77F3-4D6B-AE9A-26F275396614}" name="Regional Office Location" dataDxfId="4"/>
    <tableColumn id="4" xr3:uid="{8B4B35C9-FDFF-455A-A0A9-72FADF72CA6E}" name="States served by the Region" dataDxfId="3"/>
  </tableColumns>
  <tableStyleInfo name="TableStyleMedium1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7D2F374-EC64-444F-BDB8-6E7865013CEB}" name="Labels" displayName="Labels" ref="J2:L98" totalsRowShown="0">
  <autoFilter ref="J2:L98" xr:uid="{F7D2F374-EC64-444F-BDB8-6E7865013CEB}"/>
  <tableColumns count="3">
    <tableColumn id="1" xr3:uid="{5E9729FE-A8D3-4ABD-9C5E-DCF588D5BC27}" name="Label (column headers on PDC)"/>
    <tableColumn id="2" xr3:uid="{ABB27647-00BF-4247-AE8F-9687D2BD3092}" name="Description"/>
    <tableColumn id="3" xr3:uid="{106B498F-981E-4E20-8B4C-DFAA262F7877}" name="Format / Values"/>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table" Target="../tables/table6.xml"/><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A299"/>
  <sheetViews>
    <sheetView tabSelected="1" zoomScale="80" zoomScaleNormal="80"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10.5703125" customWidth="1"/>
    <col min="2" max="2" width="10.5703125" hidden="1" customWidth="1"/>
    <col min="3" max="3" width="10.5703125" customWidth="1"/>
    <col min="4" max="4" width="55.7109375" bestFit="1" customWidth="1"/>
    <col min="5" max="8" width="15.5703125" customWidth="1"/>
    <col min="9" max="9" width="15.5703125" hidden="1" customWidth="1"/>
    <col min="10" max="15" width="15.5703125" customWidth="1"/>
    <col min="16" max="19" width="15.5703125" hidden="1" customWidth="1" outlineLevel="1"/>
    <col min="20" max="20" width="10.5703125" style="19" customWidth="1" collapsed="1"/>
    <col min="21" max="22" width="15.5703125" style="8" customWidth="1"/>
    <col min="23" max="23" width="15.5703125" customWidth="1"/>
    <col min="24" max="34" width="15.5703125" hidden="1" customWidth="1" outlineLevel="1"/>
    <col min="35" max="35" width="10.5703125" style="19" customWidth="1" collapsed="1"/>
    <col min="36" max="43" width="15.5703125" hidden="1" customWidth="1" outlineLevel="1"/>
    <col min="44" max="44" width="10.5703125" style="19" customWidth="1" collapsed="1"/>
    <col min="45" max="51" width="15.5703125" hidden="1" customWidth="1" outlineLevel="1"/>
    <col min="52" max="52" width="10.5703125" style="19" customWidth="1" collapsed="1"/>
    <col min="53" max="77" width="15.5703125" hidden="1" customWidth="1" outlineLevel="1"/>
    <col min="78" max="78" width="10.5703125" customWidth="1" collapsed="1"/>
    <col min="79" max="93" width="15.5703125" hidden="1" customWidth="1" outlineLevel="1"/>
    <col min="94" max="94" width="10.5703125" customWidth="1" collapsed="1"/>
    <col min="95" max="99" width="15.5703125" hidden="1" customWidth="1" outlineLevel="1"/>
    <col min="100" max="100" width="15.5703125" style="4" hidden="1" customWidth="1" outlineLevel="1"/>
    <col min="101" max="104" width="15.5703125" hidden="1" customWidth="1" outlineLevel="1"/>
    <col min="105" max="105" width="10.5703125" customWidth="1" collapsed="1"/>
    <col min="106" max="106" width="23" customWidth="1"/>
    <col min="107" max="107" width="31" customWidth="1"/>
    <col min="108" max="108" width="11.5703125" customWidth="1"/>
    <col min="109" max="109" width="19.5703125" customWidth="1"/>
    <col min="110" max="110" width="20" customWidth="1"/>
    <col min="111" max="111" width="28" customWidth="1"/>
    <col min="120" max="120" width="20" customWidth="1"/>
    <col min="123" max="123" width="20.5703125" customWidth="1"/>
    <col min="124" max="124" width="28.5703125" customWidth="1"/>
    <col min="125" max="126" width="14.7109375" customWidth="1"/>
    <col min="127" max="127" width="22.7109375" customWidth="1"/>
    <col min="128" max="128" width="17.5703125" customWidth="1"/>
    <col min="129" max="129" width="25.5703125" customWidth="1"/>
    <col min="130" max="130" width="25.28515625" customWidth="1"/>
    <col min="131" max="132" width="32.42578125" customWidth="1"/>
    <col min="133" max="133" width="46.7109375" customWidth="1"/>
    <col min="134" max="134" width="44.140625" customWidth="1"/>
    <col min="135" max="135" width="43.42578125" customWidth="1"/>
    <col min="136" max="139" width="46.7109375" customWidth="1"/>
    <col min="140" max="140" width="29.85546875" customWidth="1"/>
    <col min="141" max="141" width="46.7109375" customWidth="1"/>
    <col min="142" max="142" width="44" customWidth="1"/>
    <col min="143" max="144" width="43.28515625" customWidth="1"/>
    <col min="145" max="146" width="46.7109375" customWidth="1"/>
    <col min="147" max="147" width="43.7109375" customWidth="1"/>
    <col min="148" max="148" width="43" customWidth="1"/>
    <col min="149" max="149" width="46.7109375" customWidth="1"/>
    <col min="150" max="150" width="38.42578125" customWidth="1"/>
    <col min="151" max="151" width="44.42578125" customWidth="1"/>
    <col min="152" max="153" width="46.7109375" customWidth="1"/>
    <col min="154" max="154" width="34" customWidth="1"/>
    <col min="155" max="155" width="36.140625" customWidth="1"/>
    <col min="156" max="156" width="30.85546875" customWidth="1"/>
    <col min="157" max="157" width="29.7109375" customWidth="1"/>
    <col min="158" max="160" width="15.140625" customWidth="1"/>
    <col min="165" max="165" width="22.85546875" customWidth="1"/>
    <col min="166" max="166" width="38.42578125" customWidth="1"/>
    <col min="167" max="167" width="44.42578125" customWidth="1"/>
    <col min="168" max="169" width="46.7109375" customWidth="1"/>
    <col min="170" max="170" width="34" customWidth="1"/>
    <col min="171" max="171" width="36.140625" customWidth="1"/>
    <col min="172" max="172" width="30.85546875" customWidth="1"/>
    <col min="173" max="173" width="29.7109375" customWidth="1"/>
    <col min="174" max="174" width="38.42578125" customWidth="1"/>
    <col min="175" max="175" width="44.42578125" customWidth="1"/>
    <col min="176" max="177" width="46.7109375" customWidth="1"/>
    <col min="178" max="178" width="34" customWidth="1"/>
    <col min="179" max="179" width="36.140625" customWidth="1"/>
    <col min="180" max="180" width="30.85546875" customWidth="1"/>
    <col min="181" max="181" width="29.7109375" customWidth="1"/>
    <col min="182" max="182" width="32.42578125" customWidth="1"/>
    <col min="183" max="183" width="34.140625" customWidth="1"/>
    <col min="184" max="185" width="33.5703125" customWidth="1"/>
    <col min="186" max="186" width="31.5703125" bestFit="1" customWidth="1"/>
    <col min="188" max="189" width="23.5703125" bestFit="1" customWidth="1"/>
    <col min="190" max="190" width="46.7109375" customWidth="1"/>
    <col min="191" max="191" width="16.5703125" customWidth="1"/>
    <col min="192" max="192" width="29.42578125" customWidth="1"/>
    <col min="193" max="193" width="26.140625" customWidth="1"/>
    <col min="194" max="194" width="24.42578125" customWidth="1"/>
    <col min="195" max="195" width="9.85546875" customWidth="1"/>
    <col min="196" max="196" width="15.85546875" customWidth="1"/>
  </cols>
  <sheetData>
    <row r="1" spans="1:105" s="2" customFormat="1" ht="185.45" customHeight="1" x14ac:dyDescent="0.25">
      <c r="A1" s="2" t="s">
        <v>4</v>
      </c>
      <c r="B1" s="2" t="s">
        <v>1567</v>
      </c>
      <c r="C1" s="2" t="s">
        <v>0</v>
      </c>
      <c r="D1" s="2" t="s">
        <v>1</v>
      </c>
      <c r="E1" s="2" t="s">
        <v>1571</v>
      </c>
      <c r="F1" s="2" t="s">
        <v>1570</v>
      </c>
      <c r="G1" s="2" t="s">
        <v>9</v>
      </c>
      <c r="H1" s="2" t="s">
        <v>11</v>
      </c>
      <c r="I1" s="2" t="s">
        <v>1569</v>
      </c>
      <c r="J1" s="2" t="s">
        <v>18</v>
      </c>
      <c r="K1" s="2" t="s">
        <v>19</v>
      </c>
      <c r="L1" s="2" t="s">
        <v>22</v>
      </c>
      <c r="M1" s="2" t="s">
        <v>24</v>
      </c>
      <c r="N1" s="2" t="s">
        <v>34</v>
      </c>
      <c r="O1" s="2" t="s">
        <v>26</v>
      </c>
      <c r="P1" s="2" t="s">
        <v>28</v>
      </c>
      <c r="Q1" s="2" t="s">
        <v>30</v>
      </c>
      <c r="R1" s="2" t="s">
        <v>32</v>
      </c>
      <c r="S1" s="2" t="s">
        <v>36</v>
      </c>
      <c r="T1" s="20" t="s">
        <v>1590</v>
      </c>
      <c r="U1" s="26" t="s">
        <v>44</v>
      </c>
      <c r="V1" s="26" t="s">
        <v>42</v>
      </c>
      <c r="W1" s="2" t="s">
        <v>48</v>
      </c>
      <c r="X1" s="2" t="s">
        <v>41</v>
      </c>
      <c r="Y1" s="2" t="s">
        <v>43</v>
      </c>
      <c r="Z1" s="2" t="s">
        <v>45</v>
      </c>
      <c r="AA1" s="2" t="s">
        <v>46</v>
      </c>
      <c r="AB1" s="2" t="s">
        <v>47</v>
      </c>
      <c r="AC1" s="2" t="s">
        <v>49</v>
      </c>
      <c r="AD1" s="2" t="s">
        <v>40</v>
      </c>
      <c r="AE1" s="2" t="s">
        <v>50</v>
      </c>
      <c r="AF1" s="2" t="s">
        <v>51</v>
      </c>
      <c r="AG1" s="2" t="s">
        <v>52</v>
      </c>
      <c r="AH1" s="2" t="s">
        <v>53</v>
      </c>
      <c r="AI1" s="20" t="s">
        <v>1591</v>
      </c>
      <c r="AJ1" s="2" t="s">
        <v>54</v>
      </c>
      <c r="AK1" s="2" t="s">
        <v>55</v>
      </c>
      <c r="AL1" s="2" t="s">
        <v>56</v>
      </c>
      <c r="AM1" s="2" t="s">
        <v>57</v>
      </c>
      <c r="AN1" s="2" t="s">
        <v>58</v>
      </c>
      <c r="AO1" s="2" t="s">
        <v>59</v>
      </c>
      <c r="AP1" s="2" t="s">
        <v>60</v>
      </c>
      <c r="AQ1" s="2" t="s">
        <v>61</v>
      </c>
      <c r="AR1" s="20" t="s">
        <v>1592</v>
      </c>
      <c r="AS1" s="2" t="s">
        <v>87</v>
      </c>
      <c r="AT1" s="2" t="s">
        <v>88</v>
      </c>
      <c r="AU1" s="2" t="s">
        <v>89</v>
      </c>
      <c r="AV1" s="2" t="s">
        <v>90</v>
      </c>
      <c r="AW1" s="3" t="s">
        <v>91</v>
      </c>
      <c r="AX1" s="2" t="s">
        <v>92</v>
      </c>
      <c r="AY1" s="2" t="s">
        <v>93</v>
      </c>
      <c r="AZ1" s="20" t="s">
        <v>1593</v>
      </c>
      <c r="BA1" s="2" t="s">
        <v>62</v>
      </c>
      <c r="BB1" s="2" t="s">
        <v>63</v>
      </c>
      <c r="BC1" s="2" t="s">
        <v>64</v>
      </c>
      <c r="BD1" s="2" t="s">
        <v>65</v>
      </c>
      <c r="BE1" s="2" t="s">
        <v>66</v>
      </c>
      <c r="BF1" s="2" t="s">
        <v>67</v>
      </c>
      <c r="BG1" s="2" t="s">
        <v>68</v>
      </c>
      <c r="BH1" s="2" t="s">
        <v>69</v>
      </c>
      <c r="BI1" s="2" t="s">
        <v>70</v>
      </c>
      <c r="BJ1" s="2" t="s">
        <v>71</v>
      </c>
      <c r="BK1" s="2" t="s">
        <v>72</v>
      </c>
      <c r="BL1" s="2" t="s">
        <v>73</v>
      </c>
      <c r="BM1" s="2" t="s">
        <v>74</v>
      </c>
      <c r="BN1" s="2" t="s">
        <v>75</v>
      </c>
      <c r="BO1" s="2" t="s">
        <v>76</v>
      </c>
      <c r="BP1" s="2" t="s">
        <v>77</v>
      </c>
      <c r="BQ1" s="2" t="s">
        <v>78</v>
      </c>
      <c r="BR1" s="2" t="s">
        <v>79</v>
      </c>
      <c r="BS1" s="2" t="s">
        <v>80</v>
      </c>
      <c r="BT1" s="2" t="s">
        <v>81</v>
      </c>
      <c r="BU1" s="2" t="s">
        <v>82</v>
      </c>
      <c r="BV1" s="2" t="s">
        <v>83</v>
      </c>
      <c r="BW1" s="2" t="s">
        <v>84</v>
      </c>
      <c r="BX1" s="2" t="s">
        <v>85</v>
      </c>
      <c r="BY1" s="2" t="s">
        <v>86</v>
      </c>
      <c r="BZ1" s="20" t="s">
        <v>1594</v>
      </c>
      <c r="CA1" s="2" t="s">
        <v>15</v>
      </c>
      <c r="CB1" s="2" t="s">
        <v>94</v>
      </c>
      <c r="CC1" s="2" t="s">
        <v>5</v>
      </c>
      <c r="CD1" s="2" t="s">
        <v>7</v>
      </c>
      <c r="CE1" s="2" t="s">
        <v>6</v>
      </c>
      <c r="CF1" s="2" t="s">
        <v>13</v>
      </c>
      <c r="CG1" s="2" t="s">
        <v>14</v>
      </c>
      <c r="CH1" s="2" t="s">
        <v>16</v>
      </c>
      <c r="CI1" s="2" t="s">
        <v>17</v>
      </c>
      <c r="CJ1" s="2" t="s">
        <v>20</v>
      </c>
      <c r="CK1" s="2" t="s">
        <v>21</v>
      </c>
      <c r="CL1" s="2" t="s">
        <v>23</v>
      </c>
      <c r="CM1" s="2" t="s">
        <v>2</v>
      </c>
      <c r="CN1" s="2" t="s">
        <v>10</v>
      </c>
      <c r="CO1" s="2" t="s">
        <v>95</v>
      </c>
      <c r="CP1" s="20" t="s">
        <v>1595</v>
      </c>
      <c r="CQ1" s="2" t="s">
        <v>12</v>
      </c>
      <c r="CR1" s="2" t="s">
        <v>25</v>
      </c>
      <c r="CS1" s="2" t="s">
        <v>35</v>
      </c>
      <c r="CT1" s="2" t="s">
        <v>27</v>
      </c>
      <c r="CU1" s="2" t="s">
        <v>29</v>
      </c>
      <c r="CV1" s="2" t="s">
        <v>31</v>
      </c>
      <c r="CW1" s="2" t="s">
        <v>33</v>
      </c>
      <c r="CX1" s="2" t="s">
        <v>37</v>
      </c>
      <c r="CY1" s="2" t="s">
        <v>38</v>
      </c>
      <c r="CZ1" s="2" t="s">
        <v>39</v>
      </c>
      <c r="DA1" s="20" t="s">
        <v>1596</v>
      </c>
    </row>
    <row r="2" spans="1:105" x14ac:dyDescent="0.25">
      <c r="A2" t="s">
        <v>243</v>
      </c>
      <c r="B2" s="18" t="s">
        <v>1568</v>
      </c>
      <c r="C2" s="18">
        <v>375222</v>
      </c>
      <c r="D2" t="s">
        <v>478</v>
      </c>
      <c r="E2" t="s">
        <v>298</v>
      </c>
      <c r="F2" t="s">
        <v>137</v>
      </c>
      <c r="G2" t="s">
        <v>1582</v>
      </c>
      <c r="H2">
        <v>53.8</v>
      </c>
      <c r="I2" t="s">
        <v>107</v>
      </c>
      <c r="J2" t="s">
        <v>109</v>
      </c>
      <c r="K2" t="s">
        <v>99</v>
      </c>
      <c r="L2" t="s">
        <v>105</v>
      </c>
      <c r="M2">
        <v>1</v>
      </c>
      <c r="N2">
        <v>2</v>
      </c>
      <c r="O2">
        <v>1</v>
      </c>
      <c r="P2">
        <v>3</v>
      </c>
      <c r="Q2">
        <v>3</v>
      </c>
      <c r="S2">
        <v>2</v>
      </c>
      <c r="U2" s="8">
        <v>3.0190000000000001</v>
      </c>
      <c r="V2" s="8">
        <v>0.28974</v>
      </c>
      <c r="W2">
        <v>69.2</v>
      </c>
      <c r="X2">
        <v>0.81442000000000003</v>
      </c>
      <c r="Y2">
        <v>1.10415</v>
      </c>
      <c r="Z2">
        <v>2.7238699999999998</v>
      </c>
      <c r="AA2">
        <v>0.18995000000000001</v>
      </c>
      <c r="AB2">
        <v>9.3900000000000008E-3</v>
      </c>
      <c r="AD2">
        <v>1.9148499999999999</v>
      </c>
      <c r="AE2">
        <v>83.3</v>
      </c>
      <c r="AG2">
        <v>2</v>
      </c>
      <c r="AJ2">
        <v>1.8198399999999999</v>
      </c>
      <c r="AK2">
        <v>0.65110000000000001</v>
      </c>
      <c r="AL2">
        <v>0.29443999999999998</v>
      </c>
      <c r="AM2">
        <v>2.7653799999999999</v>
      </c>
      <c r="AN2">
        <v>2.1541100000000002</v>
      </c>
      <c r="AO2">
        <v>0.92008000000000001</v>
      </c>
      <c r="AP2">
        <v>0.36852000000000001</v>
      </c>
      <c r="AQ2">
        <v>3.4468700000000001</v>
      </c>
      <c r="AS2">
        <v>0</v>
      </c>
      <c r="AT2">
        <v>7</v>
      </c>
      <c r="AU2">
        <v>1</v>
      </c>
      <c r="AV2">
        <v>1</v>
      </c>
      <c r="AW2" s="4">
        <v>38276.199999999997</v>
      </c>
      <c r="AX2">
        <v>1</v>
      </c>
      <c r="AY2">
        <v>2</v>
      </c>
      <c r="BA2" s="1">
        <v>44550</v>
      </c>
      <c r="BB2">
        <v>27</v>
      </c>
      <c r="BC2">
        <v>27</v>
      </c>
      <c r="BD2">
        <v>0</v>
      </c>
      <c r="BE2">
        <v>180</v>
      </c>
      <c r="BF2">
        <v>0</v>
      </c>
      <c r="BG2">
        <v>0</v>
      </c>
      <c r="BH2">
        <v>180</v>
      </c>
      <c r="BI2" s="1">
        <v>43739</v>
      </c>
      <c r="BJ2">
        <v>25</v>
      </c>
      <c r="BK2">
        <v>24</v>
      </c>
      <c r="BL2">
        <v>0</v>
      </c>
      <c r="BM2">
        <v>200</v>
      </c>
      <c r="BN2">
        <v>1</v>
      </c>
      <c r="BO2">
        <v>0</v>
      </c>
      <c r="BP2">
        <v>200</v>
      </c>
      <c r="BQ2" s="1">
        <v>43410</v>
      </c>
      <c r="BR2">
        <v>31</v>
      </c>
      <c r="BS2">
        <v>18</v>
      </c>
      <c r="BT2">
        <v>13</v>
      </c>
      <c r="BU2">
        <v>347</v>
      </c>
      <c r="BV2">
        <v>1</v>
      </c>
      <c r="BW2">
        <v>0</v>
      </c>
      <c r="BX2">
        <v>347</v>
      </c>
      <c r="BY2">
        <v>214.5</v>
      </c>
      <c r="CA2" t="s">
        <v>480</v>
      </c>
      <c r="CB2" t="s">
        <v>481</v>
      </c>
      <c r="CC2">
        <v>73069</v>
      </c>
      <c r="CD2">
        <v>130</v>
      </c>
      <c r="CE2">
        <v>4053296771</v>
      </c>
      <c r="CF2" t="s">
        <v>98</v>
      </c>
      <c r="CG2" t="s">
        <v>99</v>
      </c>
      <c r="CH2" s="1">
        <v>34790</v>
      </c>
      <c r="CI2" t="s">
        <v>99</v>
      </c>
      <c r="CJ2" t="s">
        <v>99</v>
      </c>
      <c r="CK2" t="s">
        <v>99</v>
      </c>
      <c r="CL2" t="s">
        <v>102</v>
      </c>
      <c r="CM2" t="s">
        <v>479</v>
      </c>
      <c r="CN2">
        <v>89</v>
      </c>
      <c r="CO2" s="1">
        <v>44621</v>
      </c>
      <c r="CP2" s="1"/>
      <c r="CV2"/>
      <c r="CW2">
        <v>2</v>
      </c>
    </row>
    <row r="3" spans="1:105" x14ac:dyDescent="0.25">
      <c r="A3" t="s">
        <v>243</v>
      </c>
      <c r="B3" s="18" t="s">
        <v>1568</v>
      </c>
      <c r="C3" s="18">
        <v>375570</v>
      </c>
      <c r="D3" t="s">
        <v>1477</v>
      </c>
      <c r="E3" t="s">
        <v>261</v>
      </c>
      <c r="F3" t="s">
        <v>250</v>
      </c>
      <c r="G3" t="s">
        <v>1582</v>
      </c>
      <c r="H3">
        <v>52.1</v>
      </c>
      <c r="I3" t="s">
        <v>108</v>
      </c>
      <c r="K3" t="s">
        <v>99</v>
      </c>
      <c r="L3" t="s">
        <v>101</v>
      </c>
      <c r="M3">
        <v>2</v>
      </c>
      <c r="N3">
        <v>4</v>
      </c>
      <c r="O3">
        <v>1</v>
      </c>
      <c r="P3">
        <v>4</v>
      </c>
      <c r="Q3">
        <v>4</v>
      </c>
      <c r="R3">
        <v>4</v>
      </c>
      <c r="S3">
        <v>4</v>
      </c>
      <c r="U3" s="8">
        <v>3.9418600000000001</v>
      </c>
      <c r="V3" s="8">
        <v>0.81564999999999999</v>
      </c>
      <c r="W3">
        <v>72.7</v>
      </c>
      <c r="X3">
        <v>1.1429499999999999</v>
      </c>
      <c r="Y3">
        <v>1.9585999999999999</v>
      </c>
      <c r="Z3">
        <v>3.4392999999999998</v>
      </c>
      <c r="AA3">
        <v>0.55000000000000004</v>
      </c>
      <c r="AB3">
        <v>0.16794999999999999</v>
      </c>
      <c r="AD3">
        <v>1.98326</v>
      </c>
      <c r="AE3">
        <v>69.2</v>
      </c>
      <c r="AG3">
        <v>1</v>
      </c>
      <c r="AJ3">
        <v>1.9010199999999999</v>
      </c>
      <c r="AK3">
        <v>0.76032</v>
      </c>
      <c r="AL3">
        <v>0.35665000000000002</v>
      </c>
      <c r="AM3">
        <v>3.0179900000000002</v>
      </c>
      <c r="AN3">
        <v>2.1357900000000001</v>
      </c>
      <c r="AO3">
        <v>1.10575</v>
      </c>
      <c r="AP3">
        <v>0.85646999999999995</v>
      </c>
      <c r="AQ3">
        <v>4.1238099999999998</v>
      </c>
      <c r="AS3">
        <v>1</v>
      </c>
      <c r="AT3">
        <v>5</v>
      </c>
      <c r="AU3">
        <v>10</v>
      </c>
      <c r="AV3">
        <v>2</v>
      </c>
      <c r="AW3" s="4">
        <v>25092.12</v>
      </c>
      <c r="AX3">
        <v>0</v>
      </c>
      <c r="AY3">
        <v>2</v>
      </c>
      <c r="BA3" s="1">
        <v>44572</v>
      </c>
      <c r="BB3">
        <v>7</v>
      </c>
      <c r="BC3">
        <v>7</v>
      </c>
      <c r="BD3">
        <v>0</v>
      </c>
      <c r="BE3">
        <v>48</v>
      </c>
      <c r="BF3">
        <v>0</v>
      </c>
      <c r="BG3">
        <v>0</v>
      </c>
      <c r="BH3">
        <v>48</v>
      </c>
      <c r="BI3" s="1">
        <v>43734</v>
      </c>
      <c r="BJ3">
        <v>13</v>
      </c>
      <c r="BK3">
        <v>3</v>
      </c>
      <c r="BL3">
        <v>8</v>
      </c>
      <c r="BM3">
        <v>171</v>
      </c>
      <c r="BN3">
        <v>2</v>
      </c>
      <c r="BO3">
        <v>86</v>
      </c>
      <c r="BP3">
        <v>257</v>
      </c>
      <c r="BQ3" s="1">
        <v>43284</v>
      </c>
      <c r="BR3">
        <v>6</v>
      </c>
      <c r="BS3">
        <v>6</v>
      </c>
      <c r="BT3">
        <v>0</v>
      </c>
      <c r="BU3">
        <v>28</v>
      </c>
      <c r="BV3">
        <v>1</v>
      </c>
      <c r="BW3">
        <v>0</v>
      </c>
      <c r="BX3">
        <v>28</v>
      </c>
      <c r="BY3">
        <v>114.333</v>
      </c>
      <c r="CA3" t="s">
        <v>1479</v>
      </c>
      <c r="CB3" t="s">
        <v>1480</v>
      </c>
      <c r="CC3">
        <v>73139</v>
      </c>
      <c r="CD3">
        <v>540</v>
      </c>
      <c r="CE3">
        <v>4056359961</v>
      </c>
      <c r="CF3" t="s">
        <v>98</v>
      </c>
      <c r="CG3" t="s">
        <v>99</v>
      </c>
      <c r="CH3" s="1">
        <v>42873</v>
      </c>
      <c r="CI3" t="s">
        <v>99</v>
      </c>
      <c r="CJ3" t="s">
        <v>99</v>
      </c>
      <c r="CK3" t="s">
        <v>99</v>
      </c>
      <c r="CL3" t="s">
        <v>102</v>
      </c>
      <c r="CM3" t="s">
        <v>1478</v>
      </c>
      <c r="CN3">
        <v>59</v>
      </c>
      <c r="CO3" s="1">
        <v>44621</v>
      </c>
      <c r="CP3" s="1"/>
      <c r="CV3"/>
    </row>
    <row r="4" spans="1:105" x14ac:dyDescent="0.25">
      <c r="A4" t="s">
        <v>243</v>
      </c>
      <c r="B4" s="18" t="s">
        <v>1568</v>
      </c>
      <c r="C4" s="18">
        <v>375464</v>
      </c>
      <c r="D4" t="s">
        <v>1096</v>
      </c>
      <c r="E4" t="s">
        <v>212</v>
      </c>
      <c r="F4" t="s">
        <v>214</v>
      </c>
      <c r="G4" t="s">
        <v>1582</v>
      </c>
      <c r="H4">
        <v>41.2</v>
      </c>
      <c r="I4" t="s">
        <v>107</v>
      </c>
      <c r="K4" t="s">
        <v>99</v>
      </c>
      <c r="L4" t="s">
        <v>105</v>
      </c>
      <c r="M4">
        <v>1</v>
      </c>
      <c r="N4">
        <v>1</v>
      </c>
      <c r="O4">
        <v>2</v>
      </c>
      <c r="P4">
        <v>1</v>
      </c>
      <c r="Q4">
        <v>1</v>
      </c>
      <c r="R4">
        <v>1</v>
      </c>
      <c r="S4">
        <v>1</v>
      </c>
      <c r="U4" s="8">
        <v>2.5699399999999999</v>
      </c>
      <c r="V4" s="8">
        <v>0.37563999999999997</v>
      </c>
      <c r="W4">
        <v>90.2</v>
      </c>
      <c r="X4">
        <v>0.51424000000000003</v>
      </c>
      <c r="Y4">
        <v>0.88988</v>
      </c>
      <c r="Z4">
        <v>2.39724</v>
      </c>
      <c r="AA4">
        <v>0.19986000000000001</v>
      </c>
      <c r="AB4">
        <v>7.0899999999999999E-3</v>
      </c>
      <c r="AD4">
        <v>1.6800600000000001</v>
      </c>
      <c r="AF4">
        <v>6</v>
      </c>
      <c r="AG4">
        <v>1</v>
      </c>
      <c r="AJ4">
        <v>1.6176999999999999</v>
      </c>
      <c r="AK4">
        <v>0.60629</v>
      </c>
      <c r="AL4">
        <v>0.28703000000000001</v>
      </c>
      <c r="AM4">
        <v>2.5110199999999998</v>
      </c>
      <c r="AN4">
        <v>2.1261399999999999</v>
      </c>
      <c r="AO4">
        <v>0.62390000000000001</v>
      </c>
      <c r="AP4">
        <v>0.49010999999999999</v>
      </c>
      <c r="AQ4">
        <v>3.2313800000000001</v>
      </c>
      <c r="AS4">
        <v>0</v>
      </c>
      <c r="AT4">
        <v>9</v>
      </c>
      <c r="AU4">
        <v>3</v>
      </c>
      <c r="AV4">
        <v>1</v>
      </c>
      <c r="AW4" s="4">
        <v>655.08000000000004</v>
      </c>
      <c r="AX4">
        <v>0</v>
      </c>
      <c r="AY4">
        <v>1</v>
      </c>
      <c r="BA4" s="1">
        <v>44566</v>
      </c>
      <c r="BB4">
        <v>13</v>
      </c>
      <c r="BC4">
        <v>5</v>
      </c>
      <c r="BD4">
        <v>8</v>
      </c>
      <c r="BE4">
        <v>84</v>
      </c>
      <c r="BF4">
        <v>0</v>
      </c>
      <c r="BG4">
        <v>0</v>
      </c>
      <c r="BH4">
        <v>84</v>
      </c>
      <c r="BI4" s="1">
        <v>43636</v>
      </c>
      <c r="BJ4">
        <v>9</v>
      </c>
      <c r="BK4">
        <v>9</v>
      </c>
      <c r="BL4">
        <v>0</v>
      </c>
      <c r="BM4">
        <v>72</v>
      </c>
      <c r="BN4">
        <v>1</v>
      </c>
      <c r="BO4">
        <v>0</v>
      </c>
      <c r="BP4">
        <v>72</v>
      </c>
      <c r="BQ4" s="1">
        <v>43206</v>
      </c>
      <c r="BR4">
        <v>12</v>
      </c>
      <c r="BS4">
        <v>10</v>
      </c>
      <c r="BT4">
        <v>2</v>
      </c>
      <c r="BU4">
        <v>112</v>
      </c>
      <c r="BV4">
        <v>1</v>
      </c>
      <c r="BW4">
        <v>0</v>
      </c>
      <c r="BX4">
        <v>112</v>
      </c>
      <c r="BY4">
        <v>84.667000000000002</v>
      </c>
      <c r="CA4" t="s">
        <v>1098</v>
      </c>
      <c r="CB4" t="s">
        <v>1099</v>
      </c>
      <c r="CC4">
        <v>74820</v>
      </c>
      <c r="CD4">
        <v>610</v>
      </c>
      <c r="CE4">
        <v>5803323631</v>
      </c>
      <c r="CF4" t="s">
        <v>98</v>
      </c>
      <c r="CG4" t="s">
        <v>99</v>
      </c>
      <c r="CH4" s="1">
        <v>38069</v>
      </c>
      <c r="CI4" t="s">
        <v>99</v>
      </c>
      <c r="CJ4" t="s">
        <v>99</v>
      </c>
      <c r="CK4" t="s">
        <v>99</v>
      </c>
      <c r="CL4" t="s">
        <v>102</v>
      </c>
      <c r="CM4" t="s">
        <v>1097</v>
      </c>
      <c r="CN4">
        <v>85</v>
      </c>
      <c r="CO4" s="1">
        <v>44621</v>
      </c>
      <c r="CP4" s="1"/>
      <c r="CS4">
        <v>12</v>
      </c>
      <c r="CV4"/>
      <c r="CX4">
        <v>12</v>
      </c>
    </row>
    <row r="5" spans="1:105" x14ac:dyDescent="0.25">
      <c r="A5" t="s">
        <v>243</v>
      </c>
      <c r="B5" s="18" t="s">
        <v>1568</v>
      </c>
      <c r="C5" s="18">
        <v>375168</v>
      </c>
      <c r="D5" t="s">
        <v>380</v>
      </c>
      <c r="E5" t="s">
        <v>242</v>
      </c>
      <c r="F5" t="s">
        <v>244</v>
      </c>
      <c r="G5" t="s">
        <v>1582</v>
      </c>
      <c r="H5">
        <v>116.9</v>
      </c>
      <c r="I5" t="s">
        <v>116</v>
      </c>
      <c r="K5" t="s">
        <v>99</v>
      </c>
      <c r="L5" t="s">
        <v>101</v>
      </c>
      <c r="M5">
        <v>1</v>
      </c>
      <c r="N5">
        <v>2</v>
      </c>
      <c r="O5">
        <v>1</v>
      </c>
      <c r="P5">
        <v>3</v>
      </c>
      <c r="Q5">
        <v>4</v>
      </c>
      <c r="R5">
        <v>2</v>
      </c>
      <c r="S5">
        <v>2</v>
      </c>
      <c r="U5" s="8">
        <v>3.2682899999999999</v>
      </c>
      <c r="V5" s="8">
        <v>0.34237000000000001</v>
      </c>
      <c r="W5">
        <v>67.8</v>
      </c>
      <c r="X5">
        <v>0.87875999999999999</v>
      </c>
      <c r="Y5">
        <v>1.22112</v>
      </c>
      <c r="Z5">
        <v>2.82917</v>
      </c>
      <c r="AA5">
        <v>0.27366000000000001</v>
      </c>
      <c r="AB5">
        <v>1.9869999999999999E-2</v>
      </c>
      <c r="AD5">
        <v>2.0471599999999999</v>
      </c>
      <c r="AE5">
        <v>50</v>
      </c>
      <c r="AG5">
        <v>0</v>
      </c>
      <c r="AJ5">
        <v>1.7802100000000001</v>
      </c>
      <c r="AK5">
        <v>0.61412</v>
      </c>
      <c r="AL5">
        <v>0.27015</v>
      </c>
      <c r="AM5">
        <v>2.6644800000000002</v>
      </c>
      <c r="AN5">
        <v>2.3542200000000002</v>
      </c>
      <c r="AO5">
        <v>1.05254</v>
      </c>
      <c r="AP5">
        <v>0.47460999999999998</v>
      </c>
      <c r="AQ5">
        <v>3.8727800000000001</v>
      </c>
      <c r="AS5">
        <v>0</v>
      </c>
      <c r="AT5">
        <v>22</v>
      </c>
      <c r="AU5">
        <v>1</v>
      </c>
      <c r="AV5">
        <v>0</v>
      </c>
      <c r="AW5" s="4">
        <v>0</v>
      </c>
      <c r="AX5">
        <v>0</v>
      </c>
      <c r="AY5">
        <v>0</v>
      </c>
      <c r="BA5" s="1">
        <v>43726</v>
      </c>
      <c r="BB5">
        <v>21</v>
      </c>
      <c r="BC5">
        <v>9</v>
      </c>
      <c r="BD5">
        <v>15</v>
      </c>
      <c r="BE5">
        <v>172</v>
      </c>
      <c r="BF5">
        <v>1</v>
      </c>
      <c r="BG5">
        <v>0</v>
      </c>
      <c r="BH5">
        <v>172</v>
      </c>
      <c r="BI5" s="1">
        <v>43535</v>
      </c>
      <c r="BJ5">
        <v>8</v>
      </c>
      <c r="BK5">
        <v>7</v>
      </c>
      <c r="BL5">
        <v>1</v>
      </c>
      <c r="BM5">
        <v>56</v>
      </c>
      <c r="BN5">
        <v>1</v>
      </c>
      <c r="BO5">
        <v>0</v>
      </c>
      <c r="BP5">
        <v>56</v>
      </c>
      <c r="BQ5" s="1">
        <v>43368</v>
      </c>
      <c r="BR5">
        <v>2</v>
      </c>
      <c r="BS5">
        <v>2</v>
      </c>
      <c r="BT5">
        <v>0</v>
      </c>
      <c r="BU5">
        <v>90</v>
      </c>
      <c r="BV5">
        <v>1</v>
      </c>
      <c r="BW5">
        <v>0</v>
      </c>
      <c r="BX5">
        <v>90</v>
      </c>
      <c r="BY5">
        <v>119.667</v>
      </c>
      <c r="CA5" t="s">
        <v>382</v>
      </c>
      <c r="CB5" t="s">
        <v>383</v>
      </c>
      <c r="CC5">
        <v>74136</v>
      </c>
      <c r="CD5">
        <v>710</v>
      </c>
      <c r="CE5">
        <v>9187438978</v>
      </c>
      <c r="CF5" t="s">
        <v>98</v>
      </c>
      <c r="CG5" t="s">
        <v>99</v>
      </c>
      <c r="CH5" s="1">
        <v>34455</v>
      </c>
      <c r="CI5" t="s">
        <v>99</v>
      </c>
      <c r="CJ5" t="s">
        <v>100</v>
      </c>
      <c r="CK5" t="s">
        <v>99</v>
      </c>
      <c r="CL5" t="s">
        <v>102</v>
      </c>
      <c r="CM5" t="s">
        <v>381</v>
      </c>
      <c r="CN5">
        <v>171</v>
      </c>
      <c r="CO5" s="1">
        <v>44621</v>
      </c>
      <c r="CP5" s="1"/>
      <c r="CV5"/>
    </row>
    <row r="6" spans="1:105" x14ac:dyDescent="0.25">
      <c r="A6" t="s">
        <v>243</v>
      </c>
      <c r="B6" s="18" t="s">
        <v>1568</v>
      </c>
      <c r="C6" s="18">
        <v>375477</v>
      </c>
      <c r="D6" t="s">
        <v>1147</v>
      </c>
      <c r="E6" t="s">
        <v>1149</v>
      </c>
      <c r="F6" t="s">
        <v>198</v>
      </c>
      <c r="G6" t="s">
        <v>1582</v>
      </c>
      <c r="H6">
        <v>68</v>
      </c>
      <c r="I6" t="s">
        <v>107</v>
      </c>
      <c r="K6" t="s">
        <v>99</v>
      </c>
      <c r="L6" t="s">
        <v>105</v>
      </c>
      <c r="M6">
        <v>3</v>
      </c>
      <c r="N6">
        <v>2</v>
      </c>
      <c r="O6">
        <v>2</v>
      </c>
      <c r="P6">
        <v>5</v>
      </c>
      <c r="Q6">
        <v>5</v>
      </c>
      <c r="S6">
        <v>1</v>
      </c>
      <c r="U6" s="8">
        <v>3.05748</v>
      </c>
      <c r="V6" s="8">
        <v>0.17582999999999999</v>
      </c>
      <c r="X6">
        <v>0.84458</v>
      </c>
      <c r="Y6">
        <v>1.02041</v>
      </c>
      <c r="Z6">
        <v>2.9528400000000001</v>
      </c>
      <c r="AA6">
        <v>0.19545000000000001</v>
      </c>
      <c r="AB6">
        <v>0</v>
      </c>
      <c r="AC6">
        <v>6</v>
      </c>
      <c r="AD6">
        <v>2.0370699999999999</v>
      </c>
      <c r="AF6">
        <v>6</v>
      </c>
      <c r="AH6">
        <v>6</v>
      </c>
      <c r="AJ6">
        <v>1.60141</v>
      </c>
      <c r="AK6">
        <v>0.58808000000000005</v>
      </c>
      <c r="AL6">
        <v>0.27877000000000002</v>
      </c>
      <c r="AM6">
        <v>2.4682599999999999</v>
      </c>
      <c r="AN6">
        <v>2.6041699999999999</v>
      </c>
      <c r="AO6">
        <v>1.0564100000000001</v>
      </c>
      <c r="AP6">
        <v>0.23619999999999999</v>
      </c>
      <c r="AQ6">
        <v>3.911</v>
      </c>
      <c r="AS6">
        <v>0</v>
      </c>
      <c r="AT6">
        <v>0</v>
      </c>
      <c r="AU6">
        <v>2</v>
      </c>
      <c r="AV6">
        <v>2</v>
      </c>
      <c r="AW6" s="4">
        <v>1637.6</v>
      </c>
      <c r="AX6">
        <v>0</v>
      </c>
      <c r="AY6">
        <v>2</v>
      </c>
      <c r="BA6" s="1">
        <v>43524</v>
      </c>
      <c r="BB6">
        <v>7</v>
      </c>
      <c r="BC6">
        <v>7</v>
      </c>
      <c r="BD6">
        <v>0</v>
      </c>
      <c r="BE6">
        <v>48</v>
      </c>
      <c r="BF6">
        <v>1</v>
      </c>
      <c r="BG6">
        <v>0</v>
      </c>
      <c r="BH6">
        <v>48</v>
      </c>
      <c r="BI6" s="1">
        <v>43236</v>
      </c>
      <c r="BJ6">
        <v>15</v>
      </c>
      <c r="BK6">
        <v>13</v>
      </c>
      <c r="BL6">
        <v>0</v>
      </c>
      <c r="BM6">
        <v>132</v>
      </c>
      <c r="BN6">
        <v>1</v>
      </c>
      <c r="BO6">
        <v>0</v>
      </c>
      <c r="BP6">
        <v>132</v>
      </c>
      <c r="BQ6" s="1">
        <v>42831</v>
      </c>
      <c r="BR6">
        <v>10</v>
      </c>
      <c r="BS6">
        <v>10</v>
      </c>
      <c r="BT6">
        <v>0</v>
      </c>
      <c r="BU6">
        <v>64</v>
      </c>
      <c r="BV6">
        <v>1</v>
      </c>
      <c r="BW6">
        <v>0</v>
      </c>
      <c r="BX6">
        <v>64</v>
      </c>
      <c r="BY6">
        <v>78.667000000000002</v>
      </c>
      <c r="CA6" t="s">
        <v>1150</v>
      </c>
      <c r="CB6" t="s">
        <v>1151</v>
      </c>
      <c r="CC6">
        <v>73005</v>
      </c>
      <c r="CD6">
        <v>70</v>
      </c>
      <c r="CE6">
        <v>4052473346</v>
      </c>
      <c r="CF6" t="s">
        <v>98</v>
      </c>
      <c r="CG6" t="s">
        <v>99</v>
      </c>
      <c r="CH6" s="1">
        <v>38562</v>
      </c>
      <c r="CI6" t="s">
        <v>99</v>
      </c>
      <c r="CJ6" t="s">
        <v>100</v>
      </c>
      <c r="CK6" t="s">
        <v>99</v>
      </c>
      <c r="CL6" t="s">
        <v>102</v>
      </c>
      <c r="CM6" t="s">
        <v>1148</v>
      </c>
      <c r="CN6">
        <v>92</v>
      </c>
      <c r="CO6" s="1">
        <v>44621</v>
      </c>
      <c r="CP6" s="1"/>
      <c r="CV6"/>
      <c r="CW6">
        <v>2</v>
      </c>
    </row>
    <row r="7" spans="1:105" x14ac:dyDescent="0.25">
      <c r="A7" t="s">
        <v>243</v>
      </c>
      <c r="B7" s="18" t="s">
        <v>1568</v>
      </c>
      <c r="C7" s="18">
        <v>375313</v>
      </c>
      <c r="D7" t="s">
        <v>641</v>
      </c>
      <c r="E7" t="s">
        <v>643</v>
      </c>
      <c r="F7" t="s">
        <v>644</v>
      </c>
      <c r="G7" t="s">
        <v>1582</v>
      </c>
      <c r="H7">
        <v>32.200000000000003</v>
      </c>
      <c r="I7" t="s">
        <v>97</v>
      </c>
      <c r="K7" t="s">
        <v>99</v>
      </c>
      <c r="L7" t="s">
        <v>105</v>
      </c>
      <c r="M7">
        <v>3</v>
      </c>
      <c r="N7">
        <v>1</v>
      </c>
      <c r="O7">
        <v>3</v>
      </c>
      <c r="P7">
        <v>5</v>
      </c>
      <c r="Q7">
        <v>5</v>
      </c>
      <c r="S7">
        <v>1</v>
      </c>
      <c r="U7" s="8">
        <v>2.99553</v>
      </c>
      <c r="V7" s="8">
        <v>0.38932</v>
      </c>
      <c r="X7">
        <v>0.62653999999999999</v>
      </c>
      <c r="Y7">
        <v>1.01586</v>
      </c>
      <c r="Z7">
        <v>2.8231099999999998</v>
      </c>
      <c r="AA7">
        <v>0.46290999999999999</v>
      </c>
      <c r="AB7">
        <v>0</v>
      </c>
      <c r="AC7">
        <v>6</v>
      </c>
      <c r="AD7">
        <v>1.97967</v>
      </c>
      <c r="AF7">
        <v>6</v>
      </c>
      <c r="AH7">
        <v>6</v>
      </c>
      <c r="AJ7">
        <v>1.93605</v>
      </c>
      <c r="AK7">
        <v>0.70611000000000002</v>
      </c>
      <c r="AL7">
        <v>0.30892999999999998</v>
      </c>
      <c r="AM7">
        <v>2.9510900000000002</v>
      </c>
      <c r="AN7">
        <v>2.0933600000000001</v>
      </c>
      <c r="AO7">
        <v>0.65268000000000004</v>
      </c>
      <c r="AP7">
        <v>0.47194999999999998</v>
      </c>
      <c r="AQ7">
        <v>3.2048399999999999</v>
      </c>
      <c r="AS7">
        <v>0</v>
      </c>
      <c r="AT7">
        <v>0</v>
      </c>
      <c r="AU7">
        <v>1</v>
      </c>
      <c r="AV7">
        <v>2</v>
      </c>
      <c r="AW7" s="4">
        <v>1630.08</v>
      </c>
      <c r="AX7">
        <v>0</v>
      </c>
      <c r="AY7">
        <v>2</v>
      </c>
      <c r="BA7" s="1">
        <v>43859</v>
      </c>
      <c r="BB7">
        <v>4</v>
      </c>
      <c r="BC7">
        <v>3</v>
      </c>
      <c r="BD7">
        <v>0</v>
      </c>
      <c r="BE7">
        <v>40</v>
      </c>
      <c r="BF7">
        <v>1</v>
      </c>
      <c r="BG7">
        <v>0</v>
      </c>
      <c r="BH7">
        <v>40</v>
      </c>
      <c r="BI7" s="1">
        <v>43437</v>
      </c>
      <c r="BJ7">
        <v>9</v>
      </c>
      <c r="BK7">
        <v>9</v>
      </c>
      <c r="BL7">
        <v>0</v>
      </c>
      <c r="BM7">
        <v>72</v>
      </c>
      <c r="BN7">
        <v>1</v>
      </c>
      <c r="BO7">
        <v>0</v>
      </c>
      <c r="BP7">
        <v>72</v>
      </c>
      <c r="BQ7" s="1">
        <v>43024</v>
      </c>
      <c r="BR7">
        <v>5</v>
      </c>
      <c r="BS7">
        <v>5</v>
      </c>
      <c r="BT7">
        <v>0</v>
      </c>
      <c r="BU7">
        <v>32</v>
      </c>
      <c r="BV7">
        <v>1</v>
      </c>
      <c r="BW7">
        <v>0</v>
      </c>
      <c r="BX7">
        <v>32</v>
      </c>
      <c r="BY7">
        <v>49.332999999999998</v>
      </c>
      <c r="CA7" t="s">
        <v>645</v>
      </c>
      <c r="CB7" t="s">
        <v>646</v>
      </c>
      <c r="CC7">
        <v>74523</v>
      </c>
      <c r="CD7">
        <v>630</v>
      </c>
      <c r="CE7">
        <v>5802983294</v>
      </c>
      <c r="CF7" t="s">
        <v>98</v>
      </c>
      <c r="CG7" t="s">
        <v>99</v>
      </c>
      <c r="CH7" s="1">
        <v>35618</v>
      </c>
      <c r="CI7" t="s">
        <v>99</v>
      </c>
      <c r="CJ7" t="s">
        <v>100</v>
      </c>
      <c r="CK7" t="s">
        <v>99</v>
      </c>
      <c r="CL7" t="s">
        <v>102</v>
      </c>
      <c r="CM7" t="s">
        <v>642</v>
      </c>
      <c r="CN7">
        <v>133</v>
      </c>
      <c r="CO7" s="1">
        <v>44621</v>
      </c>
      <c r="CP7" s="1"/>
      <c r="CS7">
        <v>12</v>
      </c>
      <c r="CV7"/>
      <c r="CW7">
        <v>2</v>
      </c>
      <c r="CX7">
        <v>12</v>
      </c>
    </row>
    <row r="8" spans="1:105" x14ac:dyDescent="0.25">
      <c r="A8" t="s">
        <v>243</v>
      </c>
      <c r="B8" s="18" t="s">
        <v>1568</v>
      </c>
      <c r="C8" s="18">
        <v>375284</v>
      </c>
      <c r="D8" t="s">
        <v>567</v>
      </c>
      <c r="E8" t="s">
        <v>569</v>
      </c>
      <c r="F8" t="s">
        <v>570</v>
      </c>
      <c r="G8" t="s">
        <v>1582</v>
      </c>
      <c r="H8">
        <v>67.7</v>
      </c>
      <c r="I8" t="s">
        <v>97</v>
      </c>
      <c r="K8" t="s">
        <v>99</v>
      </c>
      <c r="L8" t="s">
        <v>105</v>
      </c>
      <c r="M8">
        <v>5</v>
      </c>
      <c r="N8">
        <v>3</v>
      </c>
      <c r="O8">
        <v>5</v>
      </c>
      <c r="P8">
        <v>4</v>
      </c>
      <c r="Q8">
        <v>5</v>
      </c>
      <c r="R8">
        <v>3</v>
      </c>
      <c r="S8">
        <v>2</v>
      </c>
      <c r="U8" s="8">
        <v>3.6753999999999998</v>
      </c>
      <c r="V8" s="8">
        <v>0.26100000000000001</v>
      </c>
      <c r="W8">
        <v>52.8</v>
      </c>
      <c r="X8">
        <v>1.0983499999999999</v>
      </c>
      <c r="Y8">
        <v>1.3593500000000001</v>
      </c>
      <c r="Z8">
        <v>3.1842899999999998</v>
      </c>
      <c r="AA8">
        <v>0.29859999999999998</v>
      </c>
      <c r="AB8">
        <v>9.9100000000000004E-3</v>
      </c>
      <c r="AD8">
        <v>2.3160500000000002</v>
      </c>
      <c r="AF8">
        <v>6</v>
      </c>
      <c r="AG8">
        <v>0</v>
      </c>
      <c r="AJ8">
        <v>1.73912</v>
      </c>
      <c r="AK8">
        <v>0.62927</v>
      </c>
      <c r="AL8">
        <v>0.27973999999999999</v>
      </c>
      <c r="AM8">
        <v>2.6481300000000001</v>
      </c>
      <c r="AN8">
        <v>2.7263700000000002</v>
      </c>
      <c r="AO8">
        <v>1.28389</v>
      </c>
      <c r="AP8">
        <v>0.34941</v>
      </c>
      <c r="AQ8">
        <v>4.3821000000000003</v>
      </c>
      <c r="AS8">
        <v>0</v>
      </c>
      <c r="AT8">
        <v>0</v>
      </c>
      <c r="AU8">
        <v>0</v>
      </c>
      <c r="AV8">
        <v>0</v>
      </c>
      <c r="AW8" s="4">
        <v>0</v>
      </c>
      <c r="AX8">
        <v>0</v>
      </c>
      <c r="AY8">
        <v>0</v>
      </c>
      <c r="BA8" s="1">
        <v>43591</v>
      </c>
      <c r="BB8">
        <v>2</v>
      </c>
      <c r="BC8">
        <v>2</v>
      </c>
      <c r="BD8">
        <v>0</v>
      </c>
      <c r="BE8">
        <v>16</v>
      </c>
      <c r="BF8">
        <v>1</v>
      </c>
      <c r="BG8">
        <v>0</v>
      </c>
      <c r="BH8">
        <v>16</v>
      </c>
      <c r="BI8" s="1">
        <v>43188</v>
      </c>
      <c r="BJ8">
        <v>0</v>
      </c>
      <c r="BK8">
        <v>0</v>
      </c>
      <c r="BL8">
        <v>0</v>
      </c>
      <c r="BM8">
        <v>0</v>
      </c>
      <c r="BN8">
        <v>0</v>
      </c>
      <c r="BO8">
        <v>0</v>
      </c>
      <c r="BP8">
        <v>0</v>
      </c>
      <c r="BQ8" s="1">
        <v>42723</v>
      </c>
      <c r="BR8">
        <v>5</v>
      </c>
      <c r="BS8">
        <v>5</v>
      </c>
      <c r="BT8">
        <v>0</v>
      </c>
      <c r="BU8">
        <v>36</v>
      </c>
      <c r="BV8">
        <v>1</v>
      </c>
      <c r="BW8">
        <v>0</v>
      </c>
      <c r="BX8">
        <v>36</v>
      </c>
      <c r="BY8">
        <v>14</v>
      </c>
      <c r="CA8" t="s">
        <v>571</v>
      </c>
      <c r="CB8" t="s">
        <v>572</v>
      </c>
      <c r="CC8">
        <v>74066</v>
      </c>
      <c r="CD8">
        <v>180</v>
      </c>
      <c r="CE8">
        <v>9182161811</v>
      </c>
      <c r="CF8" t="s">
        <v>98</v>
      </c>
      <c r="CG8" t="s">
        <v>99</v>
      </c>
      <c r="CH8" s="1">
        <v>35373</v>
      </c>
      <c r="CI8" t="s">
        <v>99</v>
      </c>
      <c r="CJ8" t="s">
        <v>100</v>
      </c>
      <c r="CK8" t="s">
        <v>99</v>
      </c>
      <c r="CL8" t="s">
        <v>102</v>
      </c>
      <c r="CM8" t="s">
        <v>568</v>
      </c>
      <c r="CN8">
        <v>142</v>
      </c>
      <c r="CO8" s="1">
        <v>44621</v>
      </c>
      <c r="CP8" s="1"/>
      <c r="CV8"/>
    </row>
    <row r="9" spans="1:105" x14ac:dyDescent="0.25">
      <c r="A9" t="s">
        <v>243</v>
      </c>
      <c r="B9" s="18" t="s">
        <v>1568</v>
      </c>
      <c r="C9" s="18">
        <v>375289</v>
      </c>
      <c r="D9" t="s">
        <v>584</v>
      </c>
      <c r="E9" t="s">
        <v>199</v>
      </c>
      <c r="F9" t="s">
        <v>161</v>
      </c>
      <c r="G9" t="s">
        <v>1582</v>
      </c>
      <c r="H9">
        <v>34.200000000000003</v>
      </c>
      <c r="I9" t="s">
        <v>97</v>
      </c>
      <c r="K9" t="s">
        <v>99</v>
      </c>
      <c r="L9" t="s">
        <v>101</v>
      </c>
      <c r="M9">
        <v>1</v>
      </c>
      <c r="N9">
        <v>5</v>
      </c>
      <c r="O9">
        <v>1</v>
      </c>
      <c r="P9">
        <v>1</v>
      </c>
      <c r="Q9">
        <v>1</v>
      </c>
      <c r="S9">
        <v>5</v>
      </c>
      <c r="U9" s="8">
        <v>3.7597800000000001</v>
      </c>
      <c r="V9" s="8">
        <v>0.86133999999999999</v>
      </c>
      <c r="W9">
        <v>82.4</v>
      </c>
      <c r="X9">
        <v>0.65154999999999996</v>
      </c>
      <c r="Y9">
        <v>1.5128900000000001</v>
      </c>
      <c r="Z9">
        <v>3.18262</v>
      </c>
      <c r="AA9">
        <v>0.52786</v>
      </c>
      <c r="AB9">
        <v>0</v>
      </c>
      <c r="AD9">
        <v>2.2469000000000001</v>
      </c>
      <c r="AF9">
        <v>6</v>
      </c>
      <c r="AG9">
        <v>1</v>
      </c>
      <c r="AJ9">
        <v>1.64944</v>
      </c>
      <c r="AK9">
        <v>0.60968999999999995</v>
      </c>
      <c r="AL9">
        <v>0.25722</v>
      </c>
      <c r="AM9">
        <v>2.5163600000000002</v>
      </c>
      <c r="AN9">
        <v>2.7887599999999999</v>
      </c>
      <c r="AO9">
        <v>0.78605999999999998</v>
      </c>
      <c r="AP9">
        <v>1.25407</v>
      </c>
      <c r="AQ9">
        <v>4.7174399999999999</v>
      </c>
      <c r="AS9">
        <v>0</v>
      </c>
      <c r="AT9">
        <v>2</v>
      </c>
      <c r="AU9">
        <v>0</v>
      </c>
      <c r="AV9">
        <v>3</v>
      </c>
      <c r="AW9" s="4">
        <v>95796.29</v>
      </c>
      <c r="AX9">
        <v>0</v>
      </c>
      <c r="AY9">
        <v>3</v>
      </c>
      <c r="BA9" s="1">
        <v>43881</v>
      </c>
      <c r="BB9">
        <v>13</v>
      </c>
      <c r="BC9">
        <v>13</v>
      </c>
      <c r="BD9">
        <v>1</v>
      </c>
      <c r="BE9">
        <v>303</v>
      </c>
      <c r="BF9">
        <v>1</v>
      </c>
      <c r="BG9">
        <v>0</v>
      </c>
      <c r="BH9">
        <v>303</v>
      </c>
      <c r="BI9" s="1">
        <v>43607</v>
      </c>
      <c r="BJ9">
        <v>9</v>
      </c>
      <c r="BK9">
        <v>9</v>
      </c>
      <c r="BL9">
        <v>0</v>
      </c>
      <c r="BM9">
        <v>60</v>
      </c>
      <c r="BN9">
        <v>1</v>
      </c>
      <c r="BO9">
        <v>0</v>
      </c>
      <c r="BP9">
        <v>60</v>
      </c>
      <c r="BQ9" s="1">
        <v>43192</v>
      </c>
      <c r="BR9">
        <v>15</v>
      </c>
      <c r="BS9">
        <v>14</v>
      </c>
      <c r="BT9">
        <v>1</v>
      </c>
      <c r="BU9">
        <v>168</v>
      </c>
      <c r="BV9">
        <v>1</v>
      </c>
      <c r="BW9">
        <v>0</v>
      </c>
      <c r="BX9">
        <v>168</v>
      </c>
      <c r="BY9">
        <v>199.5</v>
      </c>
      <c r="CA9" t="s">
        <v>586</v>
      </c>
      <c r="CB9" t="s">
        <v>587</v>
      </c>
      <c r="CC9">
        <v>73086</v>
      </c>
      <c r="CD9">
        <v>490</v>
      </c>
      <c r="CE9">
        <v>5806222030</v>
      </c>
      <c r="CF9" t="s">
        <v>98</v>
      </c>
      <c r="CG9" t="s">
        <v>99</v>
      </c>
      <c r="CH9" s="1">
        <v>35436</v>
      </c>
      <c r="CI9" t="s">
        <v>99</v>
      </c>
      <c r="CJ9" t="s">
        <v>100</v>
      </c>
      <c r="CK9" t="s">
        <v>99</v>
      </c>
      <c r="CL9" t="s">
        <v>102</v>
      </c>
      <c r="CM9" t="s">
        <v>585</v>
      </c>
      <c r="CN9">
        <v>72</v>
      </c>
      <c r="CO9" s="1">
        <v>44621</v>
      </c>
      <c r="CP9" s="1"/>
      <c r="CV9"/>
      <c r="CW9">
        <v>2</v>
      </c>
    </row>
    <row r="10" spans="1:105" x14ac:dyDescent="0.25">
      <c r="A10" t="s">
        <v>243</v>
      </c>
      <c r="B10" s="18" t="s">
        <v>1568</v>
      </c>
      <c r="C10" s="18">
        <v>375521</v>
      </c>
      <c r="D10" t="s">
        <v>1293</v>
      </c>
      <c r="E10" t="s">
        <v>446</v>
      </c>
      <c r="F10" t="s">
        <v>447</v>
      </c>
      <c r="G10" t="s">
        <v>1583</v>
      </c>
      <c r="H10">
        <v>47.9</v>
      </c>
      <c r="I10" t="s">
        <v>110</v>
      </c>
      <c r="K10" t="s">
        <v>99</v>
      </c>
      <c r="L10" t="s">
        <v>105</v>
      </c>
      <c r="M10">
        <v>2</v>
      </c>
      <c r="N10">
        <v>4</v>
      </c>
      <c r="O10">
        <v>1</v>
      </c>
      <c r="P10">
        <v>3</v>
      </c>
      <c r="Q10">
        <v>3</v>
      </c>
      <c r="R10">
        <v>4</v>
      </c>
      <c r="S10">
        <v>3</v>
      </c>
      <c r="U10" s="8">
        <v>4.2827700000000002</v>
      </c>
      <c r="V10" s="8">
        <v>0.46629999999999999</v>
      </c>
      <c r="W10">
        <v>54.9</v>
      </c>
      <c r="X10">
        <v>1.1248899999999999</v>
      </c>
      <c r="Y10">
        <v>1.5911900000000001</v>
      </c>
      <c r="Z10">
        <v>3.7416800000000001</v>
      </c>
      <c r="AA10">
        <v>0.20401</v>
      </c>
      <c r="AB10">
        <v>2.052E-2</v>
      </c>
      <c r="AD10">
        <v>2.6915800000000001</v>
      </c>
      <c r="AE10">
        <v>28.6</v>
      </c>
      <c r="AG10">
        <v>0</v>
      </c>
      <c r="AJ10">
        <v>2.0133399999999999</v>
      </c>
      <c r="AK10">
        <v>0.64363999999999999</v>
      </c>
      <c r="AL10">
        <v>0.30087999999999998</v>
      </c>
      <c r="AM10">
        <v>2.9578700000000002</v>
      </c>
      <c r="AN10">
        <v>2.7368800000000002</v>
      </c>
      <c r="AO10">
        <v>1.28556</v>
      </c>
      <c r="AP10">
        <v>0.58038999999999996</v>
      </c>
      <c r="AQ10">
        <v>4.5715300000000001</v>
      </c>
      <c r="AS10">
        <v>0</v>
      </c>
      <c r="AT10">
        <v>0</v>
      </c>
      <c r="AU10">
        <v>2</v>
      </c>
      <c r="AV10">
        <v>3</v>
      </c>
      <c r="AW10" s="4">
        <v>22266.27</v>
      </c>
      <c r="AX10">
        <v>0</v>
      </c>
      <c r="AY10">
        <v>3</v>
      </c>
      <c r="BA10" s="1">
        <v>43657</v>
      </c>
      <c r="BB10">
        <v>8</v>
      </c>
      <c r="BC10">
        <v>7</v>
      </c>
      <c r="BD10">
        <v>0</v>
      </c>
      <c r="BE10">
        <v>64</v>
      </c>
      <c r="BF10">
        <v>1</v>
      </c>
      <c r="BG10">
        <v>0</v>
      </c>
      <c r="BH10">
        <v>64</v>
      </c>
      <c r="BI10" s="1">
        <v>43208</v>
      </c>
      <c r="BJ10">
        <v>15</v>
      </c>
      <c r="BK10">
        <v>14</v>
      </c>
      <c r="BL10">
        <v>0</v>
      </c>
      <c r="BM10">
        <v>221</v>
      </c>
      <c r="BN10">
        <v>1</v>
      </c>
      <c r="BO10">
        <v>0</v>
      </c>
      <c r="BP10">
        <v>221</v>
      </c>
      <c r="BQ10" s="1">
        <v>42768</v>
      </c>
      <c r="BR10">
        <v>8</v>
      </c>
      <c r="BS10">
        <v>8</v>
      </c>
      <c r="BT10">
        <v>0</v>
      </c>
      <c r="BU10">
        <v>390</v>
      </c>
      <c r="BV10">
        <v>1</v>
      </c>
      <c r="BW10">
        <v>0</v>
      </c>
      <c r="BX10">
        <v>390</v>
      </c>
      <c r="BY10">
        <v>170.667</v>
      </c>
      <c r="CA10" t="s">
        <v>1295</v>
      </c>
      <c r="CB10" t="s">
        <v>1296</v>
      </c>
      <c r="CC10">
        <v>74604</v>
      </c>
      <c r="CD10">
        <v>350</v>
      </c>
      <c r="CE10">
        <v>5807620927</v>
      </c>
      <c r="CF10" t="s">
        <v>98</v>
      </c>
      <c r="CG10" t="s">
        <v>99</v>
      </c>
      <c r="CH10" s="1">
        <v>39530</v>
      </c>
      <c r="CI10" t="s">
        <v>100</v>
      </c>
      <c r="CJ10" t="s">
        <v>100</v>
      </c>
      <c r="CK10" t="s">
        <v>99</v>
      </c>
      <c r="CL10" t="s">
        <v>102</v>
      </c>
      <c r="CM10" t="s">
        <v>1294</v>
      </c>
      <c r="CN10">
        <v>68</v>
      </c>
      <c r="CO10" s="1">
        <v>44621</v>
      </c>
      <c r="CP10" s="1"/>
      <c r="CV10"/>
    </row>
    <row r="11" spans="1:105" x14ac:dyDescent="0.25">
      <c r="A11" t="s">
        <v>243</v>
      </c>
      <c r="B11" s="18" t="s">
        <v>1568</v>
      </c>
      <c r="C11" s="18">
        <v>375351</v>
      </c>
      <c r="D11" t="s">
        <v>748</v>
      </c>
      <c r="E11" t="s">
        <v>386</v>
      </c>
      <c r="F11" t="s">
        <v>244</v>
      </c>
      <c r="G11" t="s">
        <v>1582</v>
      </c>
      <c r="H11">
        <v>67.400000000000006</v>
      </c>
      <c r="I11" t="s">
        <v>97</v>
      </c>
      <c r="K11" t="s">
        <v>99</v>
      </c>
      <c r="L11" t="s">
        <v>105</v>
      </c>
      <c r="M11">
        <v>4</v>
      </c>
      <c r="N11">
        <v>4</v>
      </c>
      <c r="O11">
        <v>4</v>
      </c>
      <c r="P11">
        <v>4</v>
      </c>
      <c r="Q11">
        <v>4</v>
      </c>
      <c r="R11">
        <v>5</v>
      </c>
      <c r="S11">
        <v>3</v>
      </c>
      <c r="U11" s="8">
        <v>4.0209200000000003</v>
      </c>
      <c r="V11" s="8">
        <v>0.47427999999999998</v>
      </c>
      <c r="X11">
        <v>1.15757</v>
      </c>
      <c r="Y11">
        <v>1.63185</v>
      </c>
      <c r="Z11">
        <v>3.0494599999999998</v>
      </c>
      <c r="AA11">
        <v>0.27409</v>
      </c>
      <c r="AB11">
        <v>4.0289999999999999E-2</v>
      </c>
      <c r="AC11">
        <v>6</v>
      </c>
      <c r="AD11">
        <v>2.3890699999999998</v>
      </c>
      <c r="AF11">
        <v>6</v>
      </c>
      <c r="AH11">
        <v>6</v>
      </c>
      <c r="AJ11">
        <v>1.88696</v>
      </c>
      <c r="AK11">
        <v>0.65578000000000003</v>
      </c>
      <c r="AL11">
        <v>0.29126999999999997</v>
      </c>
      <c r="AM11">
        <v>2.8340100000000001</v>
      </c>
      <c r="AN11">
        <v>2.59199</v>
      </c>
      <c r="AO11">
        <v>1.2984199999999999</v>
      </c>
      <c r="AP11">
        <v>0.60980000000000001</v>
      </c>
      <c r="AQ11">
        <v>4.4796100000000001</v>
      </c>
      <c r="AS11">
        <v>0</v>
      </c>
      <c r="AT11">
        <v>1</v>
      </c>
      <c r="AU11">
        <v>1</v>
      </c>
      <c r="AV11">
        <v>0</v>
      </c>
      <c r="AW11" s="4">
        <v>0</v>
      </c>
      <c r="AX11">
        <v>0</v>
      </c>
      <c r="AY11">
        <v>0</v>
      </c>
      <c r="BA11" s="1">
        <v>43810</v>
      </c>
      <c r="BB11">
        <v>2</v>
      </c>
      <c r="BC11">
        <v>1</v>
      </c>
      <c r="BD11">
        <v>2</v>
      </c>
      <c r="BE11">
        <v>16</v>
      </c>
      <c r="BF11">
        <v>1</v>
      </c>
      <c r="BG11">
        <v>0</v>
      </c>
      <c r="BH11">
        <v>16</v>
      </c>
      <c r="BI11" s="1">
        <v>43398</v>
      </c>
      <c r="BJ11">
        <v>4</v>
      </c>
      <c r="BK11">
        <v>4</v>
      </c>
      <c r="BL11">
        <v>0</v>
      </c>
      <c r="BM11">
        <v>28</v>
      </c>
      <c r="BN11">
        <v>1</v>
      </c>
      <c r="BO11">
        <v>0</v>
      </c>
      <c r="BP11">
        <v>28</v>
      </c>
      <c r="BQ11" s="1">
        <v>42963</v>
      </c>
      <c r="BR11">
        <v>6</v>
      </c>
      <c r="BS11">
        <v>6</v>
      </c>
      <c r="BT11">
        <v>0</v>
      </c>
      <c r="BU11">
        <v>48</v>
      </c>
      <c r="BV11">
        <v>1</v>
      </c>
      <c r="BW11">
        <v>0</v>
      </c>
      <c r="BX11">
        <v>48</v>
      </c>
      <c r="BY11">
        <v>25.332999999999998</v>
      </c>
      <c r="CA11" t="s">
        <v>750</v>
      </c>
      <c r="CB11" t="s">
        <v>751</v>
      </c>
      <c r="CC11">
        <v>74012</v>
      </c>
      <c r="CD11">
        <v>710</v>
      </c>
      <c r="CE11">
        <v>5393674500</v>
      </c>
      <c r="CF11" t="s">
        <v>98</v>
      </c>
      <c r="CG11" t="s">
        <v>99</v>
      </c>
      <c r="CH11" s="1">
        <v>36052</v>
      </c>
      <c r="CI11" t="s">
        <v>99</v>
      </c>
      <c r="CJ11" t="s">
        <v>100</v>
      </c>
      <c r="CK11" t="s">
        <v>99</v>
      </c>
      <c r="CL11" t="s">
        <v>102</v>
      </c>
      <c r="CM11" t="s">
        <v>749</v>
      </c>
      <c r="CN11">
        <v>126</v>
      </c>
      <c r="CO11" s="1">
        <v>44621</v>
      </c>
      <c r="CP11" s="1"/>
      <c r="CV11"/>
    </row>
    <row r="12" spans="1:105" x14ac:dyDescent="0.25">
      <c r="A12" t="s">
        <v>243</v>
      </c>
      <c r="B12" s="18" t="s">
        <v>1568</v>
      </c>
      <c r="C12" s="18">
        <v>375542</v>
      </c>
      <c r="D12" t="s">
        <v>1363</v>
      </c>
      <c r="E12" t="s">
        <v>1365</v>
      </c>
      <c r="F12" t="s">
        <v>1366</v>
      </c>
      <c r="G12" t="s">
        <v>1583</v>
      </c>
      <c r="H12">
        <v>37.799999999999997</v>
      </c>
      <c r="I12" t="s">
        <v>110</v>
      </c>
      <c r="K12" t="s">
        <v>99</v>
      </c>
      <c r="L12" t="s">
        <v>105</v>
      </c>
      <c r="M12">
        <v>1</v>
      </c>
      <c r="N12">
        <v>1</v>
      </c>
      <c r="O12">
        <v>3</v>
      </c>
      <c r="P12">
        <v>1</v>
      </c>
      <c r="Q12">
        <v>1</v>
      </c>
      <c r="R12">
        <v>2</v>
      </c>
      <c r="S12">
        <v>1</v>
      </c>
      <c r="U12" s="8">
        <v>3.76376</v>
      </c>
      <c r="V12" s="8">
        <v>0.25408999999999998</v>
      </c>
      <c r="X12">
        <v>1.44651</v>
      </c>
      <c r="Y12">
        <v>1.70061</v>
      </c>
      <c r="Z12">
        <v>3.35947</v>
      </c>
      <c r="AA12">
        <v>0.21157999999999999</v>
      </c>
      <c r="AB12">
        <v>9.665E-2</v>
      </c>
      <c r="AC12">
        <v>6</v>
      </c>
      <c r="AD12">
        <v>2.0631499999999998</v>
      </c>
      <c r="AF12">
        <v>6</v>
      </c>
      <c r="AG12">
        <v>1</v>
      </c>
      <c r="AJ12">
        <v>1.82636</v>
      </c>
      <c r="AK12">
        <v>0.63612999999999997</v>
      </c>
      <c r="AL12">
        <v>0.28459000000000001</v>
      </c>
      <c r="AM12">
        <v>2.74708</v>
      </c>
      <c r="AN12">
        <v>2.3126500000000001</v>
      </c>
      <c r="AO12">
        <v>1.6726300000000001</v>
      </c>
      <c r="AP12">
        <v>0.33437</v>
      </c>
      <c r="AQ12">
        <v>4.3258000000000001</v>
      </c>
      <c r="AS12">
        <v>0</v>
      </c>
      <c r="AT12">
        <v>1</v>
      </c>
      <c r="AU12">
        <v>1</v>
      </c>
      <c r="AV12">
        <v>2</v>
      </c>
      <c r="AW12" s="4">
        <v>14555.45</v>
      </c>
      <c r="AX12">
        <v>0</v>
      </c>
      <c r="AY12">
        <v>2</v>
      </c>
      <c r="BA12" s="1">
        <v>43755</v>
      </c>
      <c r="BB12">
        <v>10</v>
      </c>
      <c r="BC12">
        <v>10</v>
      </c>
      <c r="BD12">
        <v>0</v>
      </c>
      <c r="BE12">
        <v>68</v>
      </c>
      <c r="BF12">
        <v>1</v>
      </c>
      <c r="BG12">
        <v>0</v>
      </c>
      <c r="BH12">
        <v>68</v>
      </c>
      <c r="BI12" s="1">
        <v>43348</v>
      </c>
      <c r="BJ12">
        <v>4</v>
      </c>
      <c r="BK12">
        <v>3</v>
      </c>
      <c r="BL12">
        <v>0</v>
      </c>
      <c r="BM12">
        <v>24</v>
      </c>
      <c r="BN12">
        <v>1</v>
      </c>
      <c r="BO12">
        <v>0</v>
      </c>
      <c r="BP12">
        <v>24</v>
      </c>
      <c r="BQ12" s="1">
        <v>43034</v>
      </c>
      <c r="BR12">
        <v>9</v>
      </c>
      <c r="BS12">
        <v>4</v>
      </c>
      <c r="BT12">
        <v>5</v>
      </c>
      <c r="BU12">
        <v>84</v>
      </c>
      <c r="BV12">
        <v>1</v>
      </c>
      <c r="BW12">
        <v>0</v>
      </c>
      <c r="BX12">
        <v>84</v>
      </c>
      <c r="BY12">
        <v>56</v>
      </c>
      <c r="CA12" t="s">
        <v>1367</v>
      </c>
      <c r="CB12" t="s">
        <v>1368</v>
      </c>
      <c r="CC12">
        <v>74525</v>
      </c>
      <c r="CD12">
        <v>20</v>
      </c>
      <c r="CE12">
        <v>5808892500</v>
      </c>
      <c r="CF12" t="s">
        <v>98</v>
      </c>
      <c r="CG12" t="s">
        <v>99</v>
      </c>
      <c r="CH12" s="1">
        <v>40392</v>
      </c>
      <c r="CI12" t="s">
        <v>99</v>
      </c>
      <c r="CJ12" t="s">
        <v>100</v>
      </c>
      <c r="CK12" t="s">
        <v>99</v>
      </c>
      <c r="CL12" t="s">
        <v>102</v>
      </c>
      <c r="CM12" t="s">
        <v>1364</v>
      </c>
      <c r="CN12">
        <v>96</v>
      </c>
      <c r="CO12" s="1">
        <v>44621</v>
      </c>
      <c r="CP12" s="1"/>
      <c r="CS12">
        <v>12</v>
      </c>
      <c r="CV12"/>
      <c r="CX12">
        <v>12</v>
      </c>
    </row>
    <row r="13" spans="1:105" x14ac:dyDescent="0.25">
      <c r="A13" t="s">
        <v>243</v>
      </c>
      <c r="B13" s="18" t="s">
        <v>1568</v>
      </c>
      <c r="C13" s="18">
        <v>375548</v>
      </c>
      <c r="D13" t="s">
        <v>1390</v>
      </c>
      <c r="E13" t="s">
        <v>1392</v>
      </c>
      <c r="F13" t="s">
        <v>191</v>
      </c>
      <c r="G13" t="s">
        <v>1582</v>
      </c>
      <c r="H13">
        <v>59</v>
      </c>
      <c r="I13" t="s">
        <v>97</v>
      </c>
      <c r="K13" t="s">
        <v>99</v>
      </c>
      <c r="L13" t="s">
        <v>105</v>
      </c>
      <c r="M13">
        <v>3</v>
      </c>
      <c r="N13">
        <v>3</v>
      </c>
      <c r="O13">
        <v>3</v>
      </c>
      <c r="P13">
        <v>2</v>
      </c>
      <c r="Q13">
        <v>2</v>
      </c>
      <c r="R13">
        <v>1</v>
      </c>
      <c r="S13">
        <v>3</v>
      </c>
      <c r="U13" s="8">
        <v>3.41662</v>
      </c>
      <c r="V13" s="8">
        <v>0.42658000000000001</v>
      </c>
      <c r="X13">
        <v>0.74014000000000002</v>
      </c>
      <c r="Y13">
        <v>1.1667099999999999</v>
      </c>
      <c r="Z13">
        <v>3.2580200000000001</v>
      </c>
      <c r="AA13">
        <v>0.24082999999999999</v>
      </c>
      <c r="AB13">
        <v>3.2259999999999997E-2</v>
      </c>
      <c r="AC13">
        <v>6</v>
      </c>
      <c r="AD13">
        <v>2.2499099999999999</v>
      </c>
      <c r="AF13">
        <v>6</v>
      </c>
      <c r="AH13">
        <v>6</v>
      </c>
      <c r="AJ13">
        <v>1.72384</v>
      </c>
      <c r="AK13">
        <v>0.62878000000000001</v>
      </c>
      <c r="AL13">
        <v>0.26840000000000003</v>
      </c>
      <c r="AM13">
        <v>2.6210300000000002</v>
      </c>
      <c r="AN13">
        <v>2.67198</v>
      </c>
      <c r="AO13">
        <v>0.86582999999999999</v>
      </c>
      <c r="AP13">
        <v>0.59519999999999995</v>
      </c>
      <c r="AQ13">
        <v>4.1156699999999997</v>
      </c>
      <c r="AS13">
        <v>0</v>
      </c>
      <c r="AT13">
        <v>0</v>
      </c>
      <c r="AU13">
        <v>0</v>
      </c>
      <c r="AV13">
        <v>1</v>
      </c>
      <c r="AW13" s="4">
        <v>655.1</v>
      </c>
      <c r="AX13">
        <v>0</v>
      </c>
      <c r="AY13">
        <v>1</v>
      </c>
      <c r="BA13" s="1">
        <v>43811</v>
      </c>
      <c r="BB13">
        <v>2</v>
      </c>
      <c r="BC13">
        <v>2</v>
      </c>
      <c r="BD13">
        <v>0</v>
      </c>
      <c r="BE13">
        <v>16</v>
      </c>
      <c r="BF13">
        <v>1</v>
      </c>
      <c r="BG13">
        <v>0</v>
      </c>
      <c r="BH13">
        <v>16</v>
      </c>
      <c r="BI13" s="1">
        <v>43389</v>
      </c>
      <c r="BJ13">
        <v>14</v>
      </c>
      <c r="BK13">
        <v>14</v>
      </c>
      <c r="BL13">
        <v>0</v>
      </c>
      <c r="BM13">
        <v>92</v>
      </c>
      <c r="BN13">
        <v>1</v>
      </c>
      <c r="BO13">
        <v>0</v>
      </c>
      <c r="BP13">
        <v>92</v>
      </c>
      <c r="BQ13" s="1">
        <v>43111</v>
      </c>
      <c r="BR13">
        <v>6</v>
      </c>
      <c r="BS13">
        <v>6</v>
      </c>
      <c r="BT13">
        <v>0</v>
      </c>
      <c r="BU13">
        <v>44</v>
      </c>
      <c r="BV13">
        <v>1</v>
      </c>
      <c r="BW13">
        <v>0</v>
      </c>
      <c r="BX13">
        <v>44</v>
      </c>
      <c r="BY13">
        <v>46</v>
      </c>
      <c r="CA13" t="s">
        <v>1393</v>
      </c>
      <c r="CB13" t="s">
        <v>1394</v>
      </c>
      <c r="CC13">
        <v>73566</v>
      </c>
      <c r="CD13">
        <v>370</v>
      </c>
      <c r="CE13">
        <v>5805692258</v>
      </c>
      <c r="CF13" t="s">
        <v>98</v>
      </c>
      <c r="CG13" t="s">
        <v>99</v>
      </c>
      <c r="CH13" s="1">
        <v>40863</v>
      </c>
      <c r="CI13" t="s">
        <v>99</v>
      </c>
      <c r="CJ13" t="s">
        <v>100</v>
      </c>
      <c r="CK13" t="s">
        <v>99</v>
      </c>
      <c r="CL13" t="s">
        <v>102</v>
      </c>
      <c r="CM13" t="s">
        <v>1391</v>
      </c>
      <c r="CN13">
        <v>97</v>
      </c>
      <c r="CO13" s="1">
        <v>44621</v>
      </c>
      <c r="CP13" s="1"/>
      <c r="CV13"/>
    </row>
    <row r="14" spans="1:105" x14ac:dyDescent="0.25">
      <c r="A14" t="s">
        <v>243</v>
      </c>
      <c r="B14" s="18" t="s">
        <v>1568</v>
      </c>
      <c r="C14" s="18">
        <v>375263</v>
      </c>
      <c r="D14" t="s">
        <v>549</v>
      </c>
      <c r="E14" t="s">
        <v>212</v>
      </c>
      <c r="F14" t="s">
        <v>214</v>
      </c>
      <c r="G14" t="s">
        <v>1582</v>
      </c>
      <c r="H14">
        <v>38.299999999999997</v>
      </c>
      <c r="I14" t="s">
        <v>107</v>
      </c>
      <c r="K14" t="s">
        <v>99</v>
      </c>
      <c r="L14" t="s">
        <v>105</v>
      </c>
      <c r="M14">
        <v>3</v>
      </c>
      <c r="N14">
        <v>4</v>
      </c>
      <c r="O14">
        <v>3</v>
      </c>
      <c r="P14">
        <v>1</v>
      </c>
      <c r="Q14">
        <v>1</v>
      </c>
      <c r="R14">
        <v>2</v>
      </c>
      <c r="S14">
        <v>4</v>
      </c>
      <c r="U14" s="8">
        <v>3.6400100000000002</v>
      </c>
      <c r="V14" s="8">
        <v>0.55127000000000004</v>
      </c>
      <c r="X14">
        <v>0.69298999999999999</v>
      </c>
      <c r="Y14">
        <v>1.2442500000000001</v>
      </c>
      <c r="Z14">
        <v>3.4262100000000002</v>
      </c>
      <c r="AA14">
        <v>0.38762999999999997</v>
      </c>
      <c r="AB14">
        <v>9.1500000000000001E-3</v>
      </c>
      <c r="AC14">
        <v>6</v>
      </c>
      <c r="AD14">
        <v>2.39575</v>
      </c>
      <c r="AF14">
        <v>6</v>
      </c>
      <c r="AH14">
        <v>6</v>
      </c>
      <c r="AJ14">
        <v>1.90686</v>
      </c>
      <c r="AK14">
        <v>0.62124000000000001</v>
      </c>
      <c r="AL14">
        <v>0.27718999999999999</v>
      </c>
      <c r="AM14">
        <v>2.8052999999999999</v>
      </c>
      <c r="AN14">
        <v>2.5721099999999999</v>
      </c>
      <c r="AO14">
        <v>0.82050999999999996</v>
      </c>
      <c r="AP14">
        <v>0.74478999999999995</v>
      </c>
      <c r="AQ14">
        <v>4.0967500000000001</v>
      </c>
      <c r="AS14">
        <v>0</v>
      </c>
      <c r="AT14">
        <v>0</v>
      </c>
      <c r="AU14">
        <v>0</v>
      </c>
      <c r="AV14">
        <v>0</v>
      </c>
      <c r="AW14" s="4">
        <v>0</v>
      </c>
      <c r="AX14">
        <v>0</v>
      </c>
      <c r="AY14">
        <v>0</v>
      </c>
      <c r="BA14" s="1">
        <v>43747</v>
      </c>
      <c r="BB14">
        <v>2</v>
      </c>
      <c r="BC14">
        <v>2</v>
      </c>
      <c r="BD14">
        <v>0</v>
      </c>
      <c r="BE14">
        <v>12</v>
      </c>
      <c r="BF14">
        <v>1</v>
      </c>
      <c r="BG14">
        <v>0</v>
      </c>
      <c r="BH14">
        <v>12</v>
      </c>
      <c r="BI14" s="1">
        <v>43325</v>
      </c>
      <c r="BJ14">
        <v>8</v>
      </c>
      <c r="BK14">
        <v>8</v>
      </c>
      <c r="BL14">
        <v>0</v>
      </c>
      <c r="BM14">
        <v>115</v>
      </c>
      <c r="BN14">
        <v>1</v>
      </c>
      <c r="BO14">
        <v>0</v>
      </c>
      <c r="BP14">
        <v>115</v>
      </c>
      <c r="BQ14" s="1">
        <v>42933</v>
      </c>
      <c r="BR14">
        <v>12</v>
      </c>
      <c r="BS14">
        <v>12</v>
      </c>
      <c r="BT14">
        <v>0</v>
      </c>
      <c r="BU14">
        <v>76</v>
      </c>
      <c r="BV14">
        <v>1</v>
      </c>
      <c r="BW14">
        <v>0</v>
      </c>
      <c r="BX14">
        <v>76</v>
      </c>
      <c r="BY14">
        <v>57</v>
      </c>
      <c r="CA14" t="s">
        <v>551</v>
      </c>
      <c r="CB14" t="s">
        <v>552</v>
      </c>
      <c r="CC14">
        <v>74820</v>
      </c>
      <c r="CD14">
        <v>610</v>
      </c>
      <c r="CE14">
        <v>5804361414</v>
      </c>
      <c r="CF14" t="s">
        <v>98</v>
      </c>
      <c r="CG14" t="s">
        <v>99</v>
      </c>
      <c r="CH14" s="1">
        <v>35281</v>
      </c>
      <c r="CI14" t="s">
        <v>99</v>
      </c>
      <c r="CJ14" t="s">
        <v>100</v>
      </c>
      <c r="CK14" t="s">
        <v>99</v>
      </c>
      <c r="CL14" t="s">
        <v>102</v>
      </c>
      <c r="CM14" t="s">
        <v>550</v>
      </c>
      <c r="CN14">
        <v>73</v>
      </c>
      <c r="CO14" s="1">
        <v>44621</v>
      </c>
      <c r="CP14" s="1"/>
      <c r="CV14"/>
    </row>
    <row r="15" spans="1:105" x14ac:dyDescent="0.25">
      <c r="A15" t="s">
        <v>243</v>
      </c>
      <c r="B15" s="18" t="s">
        <v>1568</v>
      </c>
      <c r="C15" s="18">
        <v>375390</v>
      </c>
      <c r="D15" t="s">
        <v>867</v>
      </c>
      <c r="E15" t="s">
        <v>145</v>
      </c>
      <c r="F15" t="s">
        <v>118</v>
      </c>
      <c r="G15" t="s">
        <v>1583</v>
      </c>
      <c r="H15">
        <v>51.7</v>
      </c>
      <c r="I15" t="s">
        <v>123</v>
      </c>
      <c r="K15" t="s">
        <v>99</v>
      </c>
      <c r="L15" t="s">
        <v>105</v>
      </c>
      <c r="M15">
        <v>4</v>
      </c>
      <c r="N15">
        <v>2</v>
      </c>
      <c r="O15">
        <v>4</v>
      </c>
      <c r="P15">
        <v>3</v>
      </c>
      <c r="Q15">
        <v>1</v>
      </c>
      <c r="R15">
        <v>5</v>
      </c>
      <c r="S15">
        <v>2</v>
      </c>
      <c r="U15" s="8">
        <v>3.6100699999999999</v>
      </c>
      <c r="V15" s="8">
        <v>0.32712000000000002</v>
      </c>
      <c r="W15">
        <v>63.3</v>
      </c>
      <c r="X15">
        <v>0.88146999999999998</v>
      </c>
      <c r="Y15">
        <v>1.2085900000000001</v>
      </c>
      <c r="Z15">
        <v>2.9941</v>
      </c>
      <c r="AA15">
        <v>0.28056999999999999</v>
      </c>
      <c r="AB15">
        <v>7.0200000000000002E-3</v>
      </c>
      <c r="AD15">
        <v>2.4014799999999998</v>
      </c>
      <c r="AE15">
        <v>100</v>
      </c>
      <c r="AG15">
        <v>2</v>
      </c>
      <c r="AJ15">
        <v>1.9243699999999999</v>
      </c>
      <c r="AK15">
        <v>0.65424000000000004</v>
      </c>
      <c r="AL15">
        <v>0.28383000000000003</v>
      </c>
      <c r="AM15">
        <v>2.8624399999999999</v>
      </c>
      <c r="AN15">
        <v>2.5548000000000002</v>
      </c>
      <c r="AO15">
        <v>0.99104000000000003</v>
      </c>
      <c r="AP15">
        <v>0.43162</v>
      </c>
      <c r="AQ15">
        <v>3.9819399999999998</v>
      </c>
      <c r="AS15">
        <v>0</v>
      </c>
      <c r="AT15">
        <v>0</v>
      </c>
      <c r="AU15">
        <v>0</v>
      </c>
      <c r="AV15">
        <v>1</v>
      </c>
      <c r="AW15" s="4">
        <v>650</v>
      </c>
      <c r="AX15">
        <v>0</v>
      </c>
      <c r="AY15">
        <v>1</v>
      </c>
      <c r="BA15" s="1">
        <v>43769</v>
      </c>
      <c r="BB15">
        <v>8</v>
      </c>
      <c r="BC15">
        <v>8</v>
      </c>
      <c r="BD15">
        <v>0</v>
      </c>
      <c r="BE15">
        <v>52</v>
      </c>
      <c r="BF15">
        <v>1</v>
      </c>
      <c r="BG15">
        <v>0</v>
      </c>
      <c r="BH15">
        <v>52</v>
      </c>
      <c r="BI15" s="1">
        <v>43363</v>
      </c>
      <c r="BJ15">
        <v>3</v>
      </c>
      <c r="BK15">
        <v>3</v>
      </c>
      <c r="BL15">
        <v>0</v>
      </c>
      <c r="BM15">
        <v>16</v>
      </c>
      <c r="BN15">
        <v>1</v>
      </c>
      <c r="BO15">
        <v>0</v>
      </c>
      <c r="BP15">
        <v>16</v>
      </c>
      <c r="BQ15" s="1">
        <v>42950</v>
      </c>
      <c r="BR15">
        <v>0</v>
      </c>
      <c r="BS15">
        <v>0</v>
      </c>
      <c r="BT15">
        <v>0</v>
      </c>
      <c r="BU15">
        <v>0</v>
      </c>
      <c r="BV15">
        <v>0</v>
      </c>
      <c r="BW15">
        <v>0</v>
      </c>
      <c r="BX15">
        <v>0</v>
      </c>
      <c r="BY15">
        <v>31.332999999999998</v>
      </c>
      <c r="CA15" t="s">
        <v>832</v>
      </c>
      <c r="CB15" t="s">
        <v>869</v>
      </c>
      <c r="CC15">
        <v>74743</v>
      </c>
      <c r="CD15">
        <v>110</v>
      </c>
      <c r="CE15">
        <v>5803268383</v>
      </c>
      <c r="CF15" t="s">
        <v>98</v>
      </c>
      <c r="CG15" t="s">
        <v>99</v>
      </c>
      <c r="CH15" s="1">
        <v>36831</v>
      </c>
      <c r="CI15" t="s">
        <v>99</v>
      </c>
      <c r="CJ15" t="s">
        <v>100</v>
      </c>
      <c r="CK15" t="s">
        <v>99</v>
      </c>
      <c r="CL15" t="s">
        <v>102</v>
      </c>
      <c r="CM15" t="s">
        <v>868</v>
      </c>
      <c r="CN15">
        <v>100</v>
      </c>
      <c r="CO15" s="1">
        <v>44621</v>
      </c>
      <c r="CP15" s="1"/>
      <c r="CV15"/>
    </row>
    <row r="16" spans="1:105" x14ac:dyDescent="0.25">
      <c r="A16" t="s">
        <v>243</v>
      </c>
      <c r="B16" s="18" t="s">
        <v>1568</v>
      </c>
      <c r="C16" s="18">
        <v>375381</v>
      </c>
      <c r="D16" t="s">
        <v>830</v>
      </c>
      <c r="E16" t="s">
        <v>261</v>
      </c>
      <c r="F16" t="s">
        <v>250</v>
      </c>
      <c r="G16" t="s">
        <v>1583</v>
      </c>
      <c r="H16">
        <v>75.8</v>
      </c>
      <c r="I16" t="s">
        <v>110</v>
      </c>
      <c r="K16" t="s">
        <v>99</v>
      </c>
      <c r="L16" t="s">
        <v>101</v>
      </c>
      <c r="M16">
        <v>4</v>
      </c>
      <c r="N16">
        <v>4</v>
      </c>
      <c r="O16">
        <v>4</v>
      </c>
      <c r="P16">
        <v>4</v>
      </c>
      <c r="Q16">
        <v>5</v>
      </c>
      <c r="R16">
        <v>3</v>
      </c>
      <c r="S16">
        <v>3</v>
      </c>
      <c r="U16" s="8">
        <v>5.5345700000000004</v>
      </c>
      <c r="V16" s="8">
        <v>0.50439999999999996</v>
      </c>
      <c r="X16">
        <v>1.65238</v>
      </c>
      <c r="Y16">
        <v>2.1567799999999999</v>
      </c>
      <c r="Z16">
        <v>4.1433099999999996</v>
      </c>
      <c r="AA16">
        <v>0.56776000000000004</v>
      </c>
      <c r="AB16">
        <v>6.2429999999999999E-2</v>
      </c>
      <c r="AC16">
        <v>6</v>
      </c>
      <c r="AD16">
        <v>3.3777900000000001</v>
      </c>
      <c r="AF16">
        <v>6</v>
      </c>
      <c r="AH16">
        <v>6</v>
      </c>
      <c r="AJ16">
        <v>2.0772200000000001</v>
      </c>
      <c r="AK16">
        <v>0.65139000000000002</v>
      </c>
      <c r="AL16">
        <v>0.29705999999999999</v>
      </c>
      <c r="AM16">
        <v>3.0256699999999999</v>
      </c>
      <c r="AN16">
        <v>3.3290099999999998</v>
      </c>
      <c r="AO16">
        <v>1.86592</v>
      </c>
      <c r="AP16">
        <v>0.63590000000000002</v>
      </c>
      <c r="AQ16">
        <v>5.7753500000000004</v>
      </c>
      <c r="AS16">
        <v>0</v>
      </c>
      <c r="AT16">
        <v>0</v>
      </c>
      <c r="AU16">
        <v>2</v>
      </c>
      <c r="AV16">
        <v>0</v>
      </c>
      <c r="AW16" s="4">
        <v>0</v>
      </c>
      <c r="AX16">
        <v>0</v>
      </c>
      <c r="AY16">
        <v>0</v>
      </c>
      <c r="BA16" s="1">
        <v>43818</v>
      </c>
      <c r="BB16">
        <v>4</v>
      </c>
      <c r="BC16">
        <v>4</v>
      </c>
      <c r="BD16">
        <v>0</v>
      </c>
      <c r="BE16">
        <v>20</v>
      </c>
      <c r="BF16">
        <v>1</v>
      </c>
      <c r="BG16">
        <v>0</v>
      </c>
      <c r="BH16">
        <v>20</v>
      </c>
      <c r="BI16" s="1">
        <v>43391</v>
      </c>
      <c r="BJ16">
        <v>5</v>
      </c>
      <c r="BK16">
        <v>3</v>
      </c>
      <c r="BL16">
        <v>0</v>
      </c>
      <c r="BM16">
        <v>48</v>
      </c>
      <c r="BN16">
        <v>1</v>
      </c>
      <c r="BO16">
        <v>0</v>
      </c>
      <c r="BP16">
        <v>48</v>
      </c>
      <c r="BQ16" s="1">
        <v>42971</v>
      </c>
      <c r="BR16">
        <v>0</v>
      </c>
      <c r="BS16">
        <v>0</v>
      </c>
      <c r="BT16">
        <v>0</v>
      </c>
      <c r="BU16">
        <v>0</v>
      </c>
      <c r="BV16">
        <v>0</v>
      </c>
      <c r="BW16">
        <v>0</v>
      </c>
      <c r="BX16">
        <v>0</v>
      </c>
      <c r="BY16">
        <v>26</v>
      </c>
      <c r="CA16" t="s">
        <v>832</v>
      </c>
      <c r="CB16" t="s">
        <v>833</v>
      </c>
      <c r="CC16">
        <v>73162</v>
      </c>
      <c r="CD16">
        <v>540</v>
      </c>
      <c r="CE16">
        <v>4057212466</v>
      </c>
      <c r="CF16" t="s">
        <v>98</v>
      </c>
      <c r="CG16" t="s">
        <v>99</v>
      </c>
      <c r="CH16" s="1">
        <v>36678</v>
      </c>
      <c r="CI16" t="s">
        <v>100</v>
      </c>
      <c r="CJ16" t="s">
        <v>100</v>
      </c>
      <c r="CK16" t="s">
        <v>99</v>
      </c>
      <c r="CL16" t="s">
        <v>102</v>
      </c>
      <c r="CM16" t="s">
        <v>831</v>
      </c>
      <c r="CN16">
        <v>120</v>
      </c>
      <c r="CO16" s="1">
        <v>44621</v>
      </c>
      <c r="CP16" s="1"/>
      <c r="CV16"/>
    </row>
    <row r="17" spans="1:104" x14ac:dyDescent="0.25">
      <c r="A17" t="s">
        <v>243</v>
      </c>
      <c r="B17" s="18" t="s">
        <v>1568</v>
      </c>
      <c r="C17" s="18">
        <v>375382</v>
      </c>
      <c r="D17" t="s">
        <v>834</v>
      </c>
      <c r="E17" t="s">
        <v>727</v>
      </c>
      <c r="F17" t="s">
        <v>244</v>
      </c>
      <c r="G17" t="s">
        <v>1583</v>
      </c>
      <c r="H17">
        <v>65.7</v>
      </c>
      <c r="I17" t="s">
        <v>110</v>
      </c>
      <c r="K17" t="s">
        <v>99</v>
      </c>
      <c r="L17" t="s">
        <v>105</v>
      </c>
      <c r="M17">
        <v>4</v>
      </c>
      <c r="N17">
        <v>3</v>
      </c>
      <c r="O17">
        <v>4</v>
      </c>
      <c r="P17">
        <v>3</v>
      </c>
      <c r="Q17">
        <v>1</v>
      </c>
      <c r="R17">
        <v>5</v>
      </c>
      <c r="S17">
        <v>1</v>
      </c>
      <c r="U17" s="8">
        <v>4.3122499999999997</v>
      </c>
      <c r="V17" s="8">
        <v>0.26100000000000001</v>
      </c>
      <c r="W17">
        <v>77.2</v>
      </c>
      <c r="X17">
        <v>1.0580700000000001</v>
      </c>
      <c r="Y17">
        <v>1.31908</v>
      </c>
      <c r="Z17">
        <v>3.5659900000000002</v>
      </c>
      <c r="AA17">
        <v>0.15977</v>
      </c>
      <c r="AB17">
        <v>1.312E-2</v>
      </c>
      <c r="AD17">
        <v>2.9931700000000001</v>
      </c>
      <c r="AE17">
        <v>100</v>
      </c>
      <c r="AG17">
        <v>1</v>
      </c>
      <c r="AJ17">
        <v>1.92334</v>
      </c>
      <c r="AK17">
        <v>0.67810999999999999</v>
      </c>
      <c r="AL17">
        <v>0.31252000000000002</v>
      </c>
      <c r="AM17">
        <v>2.91398</v>
      </c>
      <c r="AN17">
        <v>3.1859600000000001</v>
      </c>
      <c r="AO17">
        <v>1.1477299999999999</v>
      </c>
      <c r="AP17">
        <v>0.31275999999999998</v>
      </c>
      <c r="AQ17">
        <v>4.6723299999999997</v>
      </c>
      <c r="AS17">
        <v>0</v>
      </c>
      <c r="AT17">
        <v>2</v>
      </c>
      <c r="AU17">
        <v>1</v>
      </c>
      <c r="AV17">
        <v>0</v>
      </c>
      <c r="AW17" s="4">
        <v>0</v>
      </c>
      <c r="AX17">
        <v>0</v>
      </c>
      <c r="AY17">
        <v>0</v>
      </c>
      <c r="BA17" s="1">
        <v>44299</v>
      </c>
      <c r="BB17">
        <v>4</v>
      </c>
      <c r="BC17">
        <v>4</v>
      </c>
      <c r="BD17">
        <v>3</v>
      </c>
      <c r="BE17">
        <v>28</v>
      </c>
      <c r="BF17">
        <v>1</v>
      </c>
      <c r="BG17">
        <v>0</v>
      </c>
      <c r="BH17">
        <v>28</v>
      </c>
      <c r="BI17" s="1">
        <v>43452</v>
      </c>
      <c r="BJ17">
        <v>5</v>
      </c>
      <c r="BK17">
        <v>4</v>
      </c>
      <c r="BL17">
        <v>1</v>
      </c>
      <c r="BM17">
        <v>40</v>
      </c>
      <c r="BN17">
        <v>1</v>
      </c>
      <c r="BO17">
        <v>0</v>
      </c>
      <c r="BP17">
        <v>40</v>
      </c>
      <c r="BQ17" s="1">
        <v>43019</v>
      </c>
      <c r="BR17">
        <v>0</v>
      </c>
      <c r="BS17">
        <v>0</v>
      </c>
      <c r="BT17">
        <v>0</v>
      </c>
      <c r="BU17">
        <v>0</v>
      </c>
      <c r="BV17">
        <v>0</v>
      </c>
      <c r="BW17">
        <v>0</v>
      </c>
      <c r="BX17">
        <v>0</v>
      </c>
      <c r="BY17">
        <v>27.332999999999998</v>
      </c>
      <c r="CA17" t="s">
        <v>832</v>
      </c>
      <c r="CB17" t="s">
        <v>836</v>
      </c>
      <c r="CC17">
        <v>74055</v>
      </c>
      <c r="CD17">
        <v>710</v>
      </c>
      <c r="CE17">
        <v>9182728007</v>
      </c>
      <c r="CF17" t="s">
        <v>98</v>
      </c>
      <c r="CG17" t="s">
        <v>99</v>
      </c>
      <c r="CH17" s="1">
        <v>36655</v>
      </c>
      <c r="CI17" t="s">
        <v>100</v>
      </c>
      <c r="CJ17" t="s">
        <v>99</v>
      </c>
      <c r="CK17" t="s">
        <v>99</v>
      </c>
      <c r="CL17" t="s">
        <v>102</v>
      </c>
      <c r="CM17" t="s">
        <v>835</v>
      </c>
      <c r="CN17">
        <v>120</v>
      </c>
      <c r="CO17" s="1">
        <v>44621</v>
      </c>
      <c r="CP17" s="1"/>
      <c r="CV17"/>
    </row>
    <row r="18" spans="1:104" x14ac:dyDescent="0.25">
      <c r="A18" t="s">
        <v>243</v>
      </c>
      <c r="B18" s="18" t="s">
        <v>1568</v>
      </c>
      <c r="C18" s="18">
        <v>375482</v>
      </c>
      <c r="D18" t="s">
        <v>1161</v>
      </c>
      <c r="E18" t="s">
        <v>1163</v>
      </c>
      <c r="F18" t="s">
        <v>183</v>
      </c>
      <c r="G18" t="s">
        <v>1582</v>
      </c>
      <c r="H18">
        <v>25.8</v>
      </c>
      <c r="I18" t="s">
        <v>107</v>
      </c>
      <c r="K18" t="s">
        <v>99</v>
      </c>
      <c r="L18" t="s">
        <v>105</v>
      </c>
      <c r="M18">
        <v>2</v>
      </c>
      <c r="N18">
        <v>3</v>
      </c>
      <c r="O18">
        <v>1</v>
      </c>
      <c r="P18">
        <v>5</v>
      </c>
      <c r="Q18">
        <v>5</v>
      </c>
      <c r="S18">
        <v>2</v>
      </c>
      <c r="U18" s="8">
        <v>3.7728199999999998</v>
      </c>
      <c r="V18" s="8">
        <v>0.37208999999999998</v>
      </c>
      <c r="W18">
        <v>57.1</v>
      </c>
      <c r="X18">
        <v>1.11086</v>
      </c>
      <c r="Y18">
        <v>1.4829399999999999</v>
      </c>
      <c r="Z18">
        <v>3.2796699999999999</v>
      </c>
      <c r="AA18">
        <v>0.31688</v>
      </c>
      <c r="AB18">
        <v>1.455E-2</v>
      </c>
      <c r="AD18">
        <v>2.2898700000000001</v>
      </c>
      <c r="AF18">
        <v>6</v>
      </c>
      <c r="AG18">
        <v>0</v>
      </c>
      <c r="AJ18">
        <v>1.5308299999999999</v>
      </c>
      <c r="AK18">
        <v>0.63034999999999997</v>
      </c>
      <c r="AL18">
        <v>0.30740000000000001</v>
      </c>
      <c r="AM18">
        <v>2.4685800000000002</v>
      </c>
      <c r="AN18">
        <v>3.0623300000000002</v>
      </c>
      <c r="AO18">
        <v>1.2962800000000001</v>
      </c>
      <c r="AP18">
        <v>0.45330999999999999</v>
      </c>
      <c r="AQ18">
        <v>4.8254099999999998</v>
      </c>
      <c r="AS18">
        <v>1</v>
      </c>
      <c r="AT18">
        <v>0</v>
      </c>
      <c r="AU18">
        <v>4</v>
      </c>
      <c r="AV18">
        <v>1</v>
      </c>
      <c r="AW18" s="4">
        <v>17350</v>
      </c>
      <c r="AX18">
        <v>0</v>
      </c>
      <c r="AY18">
        <v>1</v>
      </c>
      <c r="BA18" s="1">
        <v>43509</v>
      </c>
      <c r="BB18">
        <v>14</v>
      </c>
      <c r="BC18">
        <v>14</v>
      </c>
      <c r="BD18">
        <v>0</v>
      </c>
      <c r="BE18">
        <v>92</v>
      </c>
      <c r="BF18">
        <v>1</v>
      </c>
      <c r="BG18">
        <v>0</v>
      </c>
      <c r="BH18">
        <v>92</v>
      </c>
      <c r="BI18" s="1">
        <v>43075</v>
      </c>
      <c r="BJ18">
        <v>16</v>
      </c>
      <c r="BK18">
        <v>12</v>
      </c>
      <c r="BL18">
        <v>4</v>
      </c>
      <c r="BM18">
        <v>227</v>
      </c>
      <c r="BN18">
        <v>1</v>
      </c>
      <c r="BO18">
        <v>0</v>
      </c>
      <c r="BP18">
        <v>227</v>
      </c>
      <c r="BQ18" s="1">
        <v>42636</v>
      </c>
      <c r="BR18">
        <v>6</v>
      </c>
      <c r="BS18">
        <v>6</v>
      </c>
      <c r="BT18">
        <v>0</v>
      </c>
      <c r="BU18">
        <v>56</v>
      </c>
      <c r="BV18">
        <v>1</v>
      </c>
      <c r="BW18">
        <v>0</v>
      </c>
      <c r="BX18">
        <v>56</v>
      </c>
      <c r="BY18">
        <v>131</v>
      </c>
      <c r="CA18" t="s">
        <v>1164</v>
      </c>
      <c r="CB18" t="s">
        <v>1165</v>
      </c>
      <c r="CC18">
        <v>74002</v>
      </c>
      <c r="CD18">
        <v>560</v>
      </c>
      <c r="CE18">
        <v>9188472572</v>
      </c>
      <c r="CF18" t="s">
        <v>98</v>
      </c>
      <c r="CG18" t="s">
        <v>99</v>
      </c>
      <c r="CH18" s="1">
        <v>38576</v>
      </c>
      <c r="CI18" t="s">
        <v>99</v>
      </c>
      <c r="CJ18" t="s">
        <v>100</v>
      </c>
      <c r="CK18" t="s">
        <v>99</v>
      </c>
      <c r="CL18" t="s">
        <v>102</v>
      </c>
      <c r="CM18" t="s">
        <v>1162</v>
      </c>
      <c r="CN18">
        <v>40</v>
      </c>
      <c r="CO18" s="1">
        <v>44621</v>
      </c>
      <c r="CP18" s="1"/>
      <c r="CV18"/>
      <c r="CW18">
        <v>2</v>
      </c>
    </row>
    <row r="19" spans="1:104" x14ac:dyDescent="0.25">
      <c r="A19" t="s">
        <v>243</v>
      </c>
      <c r="B19" s="18" t="s">
        <v>1568</v>
      </c>
      <c r="C19" s="18">
        <v>375110</v>
      </c>
      <c r="D19" t="s">
        <v>273</v>
      </c>
      <c r="E19" t="s">
        <v>270</v>
      </c>
      <c r="F19" t="s">
        <v>113</v>
      </c>
      <c r="G19" t="s">
        <v>1582</v>
      </c>
      <c r="H19">
        <v>65.400000000000006</v>
      </c>
      <c r="I19" t="s">
        <v>97</v>
      </c>
      <c r="K19" t="s">
        <v>99</v>
      </c>
      <c r="L19" t="s">
        <v>105</v>
      </c>
      <c r="M19">
        <v>3</v>
      </c>
      <c r="N19">
        <v>2</v>
      </c>
      <c r="O19">
        <v>3</v>
      </c>
      <c r="P19">
        <v>2</v>
      </c>
      <c r="Q19">
        <v>1</v>
      </c>
      <c r="R19">
        <v>3</v>
      </c>
      <c r="S19">
        <v>1</v>
      </c>
      <c r="U19" s="8">
        <v>3.6130200000000001</v>
      </c>
      <c r="V19" s="8">
        <v>0.14146</v>
      </c>
      <c r="W19">
        <v>52.6</v>
      </c>
      <c r="X19">
        <v>1.1146799999999999</v>
      </c>
      <c r="Y19">
        <v>1.2561500000000001</v>
      </c>
      <c r="Z19">
        <v>2.7891699999999999</v>
      </c>
      <c r="AA19">
        <v>0.14085</v>
      </c>
      <c r="AB19">
        <v>6.9999999999999994E-5</v>
      </c>
      <c r="AD19">
        <v>2.3568799999999999</v>
      </c>
      <c r="AF19">
        <v>6</v>
      </c>
      <c r="AG19">
        <v>0</v>
      </c>
      <c r="AJ19">
        <v>1.9529300000000001</v>
      </c>
      <c r="AK19">
        <v>0.62387999999999999</v>
      </c>
      <c r="AL19">
        <v>0.27050999999999997</v>
      </c>
      <c r="AM19">
        <v>2.8473099999999998</v>
      </c>
      <c r="AN19">
        <v>2.4706800000000002</v>
      </c>
      <c r="AO19">
        <v>1.3142499999999999</v>
      </c>
      <c r="AP19">
        <v>0.19585</v>
      </c>
      <c r="AQ19">
        <v>4.0063700000000004</v>
      </c>
      <c r="AS19">
        <v>0</v>
      </c>
      <c r="AT19">
        <v>1</v>
      </c>
      <c r="AU19">
        <v>0</v>
      </c>
      <c r="AV19">
        <v>1</v>
      </c>
      <c r="AW19" s="4">
        <v>18057</v>
      </c>
      <c r="AX19">
        <v>0</v>
      </c>
      <c r="AY19">
        <v>1</v>
      </c>
      <c r="BA19" s="1">
        <v>44546</v>
      </c>
      <c r="BB19">
        <v>4</v>
      </c>
      <c r="BC19">
        <v>4</v>
      </c>
      <c r="BD19">
        <v>0</v>
      </c>
      <c r="BE19">
        <v>32</v>
      </c>
      <c r="BF19">
        <v>1</v>
      </c>
      <c r="BG19">
        <v>0</v>
      </c>
      <c r="BH19">
        <v>32</v>
      </c>
      <c r="BI19" s="1">
        <v>43892</v>
      </c>
      <c r="BJ19">
        <v>5</v>
      </c>
      <c r="BK19">
        <v>5</v>
      </c>
      <c r="BL19">
        <v>0</v>
      </c>
      <c r="BM19">
        <v>36</v>
      </c>
      <c r="BN19">
        <v>1</v>
      </c>
      <c r="BO19">
        <v>0</v>
      </c>
      <c r="BP19">
        <v>36</v>
      </c>
      <c r="BQ19" s="1">
        <v>43438</v>
      </c>
      <c r="BR19">
        <v>6</v>
      </c>
      <c r="BS19">
        <v>5</v>
      </c>
      <c r="BT19">
        <v>1</v>
      </c>
      <c r="BU19">
        <v>88</v>
      </c>
      <c r="BV19">
        <v>1</v>
      </c>
      <c r="BW19">
        <v>0</v>
      </c>
      <c r="BX19">
        <v>88</v>
      </c>
      <c r="BY19">
        <v>42.667000000000002</v>
      </c>
      <c r="CA19" t="s">
        <v>275</v>
      </c>
      <c r="CB19" t="s">
        <v>276</v>
      </c>
      <c r="CC19">
        <v>74006</v>
      </c>
      <c r="CD19">
        <v>730</v>
      </c>
      <c r="CE19">
        <v>9183339545</v>
      </c>
      <c r="CF19" t="s">
        <v>98</v>
      </c>
      <c r="CG19" t="s">
        <v>99</v>
      </c>
      <c r="CH19" s="1">
        <v>33329</v>
      </c>
      <c r="CI19" t="s">
        <v>99</v>
      </c>
      <c r="CJ19" t="s">
        <v>99</v>
      </c>
      <c r="CK19" t="s">
        <v>99</v>
      </c>
      <c r="CL19" t="s">
        <v>102</v>
      </c>
      <c r="CM19" t="s">
        <v>274</v>
      </c>
      <c r="CN19">
        <v>119</v>
      </c>
      <c r="CO19" s="1">
        <v>44621</v>
      </c>
      <c r="CP19" s="1"/>
      <c r="CV19"/>
    </row>
    <row r="20" spans="1:104" x14ac:dyDescent="0.25">
      <c r="A20" t="s">
        <v>243</v>
      </c>
      <c r="B20" s="18" t="s">
        <v>1568</v>
      </c>
      <c r="C20" s="18">
        <v>375572</v>
      </c>
      <c r="D20" t="s">
        <v>1485</v>
      </c>
      <c r="E20" t="s">
        <v>569</v>
      </c>
      <c r="F20" t="s">
        <v>570</v>
      </c>
      <c r="G20" t="s">
        <v>1582</v>
      </c>
      <c r="H20">
        <v>51.9</v>
      </c>
      <c r="I20" t="s">
        <v>97</v>
      </c>
      <c r="K20" t="s">
        <v>99</v>
      </c>
      <c r="L20" t="s">
        <v>105</v>
      </c>
      <c r="M20">
        <v>5</v>
      </c>
      <c r="N20">
        <v>4</v>
      </c>
      <c r="O20">
        <v>4</v>
      </c>
      <c r="P20">
        <v>5</v>
      </c>
      <c r="Q20">
        <v>5</v>
      </c>
      <c r="S20">
        <v>3</v>
      </c>
      <c r="U20" s="8">
        <v>3.5724300000000002</v>
      </c>
      <c r="V20" s="8">
        <v>0.45756000000000002</v>
      </c>
      <c r="W20">
        <v>68.3</v>
      </c>
      <c r="X20">
        <v>0.69955000000000001</v>
      </c>
      <c r="Y20">
        <v>1.1571100000000001</v>
      </c>
      <c r="Z20">
        <v>3.3216899999999998</v>
      </c>
      <c r="AA20">
        <v>0.41846</v>
      </c>
      <c r="AB20">
        <v>6.0899999999999999E-3</v>
      </c>
      <c r="AD20">
        <v>2.4153199999999999</v>
      </c>
      <c r="AE20">
        <v>42.9</v>
      </c>
      <c r="AG20">
        <v>0</v>
      </c>
      <c r="AJ20">
        <v>1.45722</v>
      </c>
      <c r="AK20">
        <v>0.58352000000000004</v>
      </c>
      <c r="AL20">
        <v>0.26163999999999998</v>
      </c>
      <c r="AM20">
        <v>2.3023899999999999</v>
      </c>
      <c r="AN20">
        <v>3.3932500000000001</v>
      </c>
      <c r="AO20">
        <v>0.88183</v>
      </c>
      <c r="AP20">
        <v>0.65493000000000001</v>
      </c>
      <c r="AQ20">
        <v>4.89893</v>
      </c>
      <c r="AS20">
        <v>0</v>
      </c>
      <c r="AT20">
        <v>2</v>
      </c>
      <c r="AU20">
        <v>0</v>
      </c>
      <c r="AV20">
        <v>1</v>
      </c>
      <c r="AW20" s="4">
        <v>38570.959999999999</v>
      </c>
      <c r="AX20">
        <v>0</v>
      </c>
      <c r="AY20">
        <v>1</v>
      </c>
      <c r="BA20" s="1">
        <v>43641</v>
      </c>
      <c r="BB20">
        <v>5</v>
      </c>
      <c r="BC20">
        <v>5</v>
      </c>
      <c r="BD20">
        <v>0</v>
      </c>
      <c r="BE20">
        <v>40</v>
      </c>
      <c r="BF20">
        <v>1</v>
      </c>
      <c r="BG20">
        <v>0</v>
      </c>
      <c r="BH20">
        <v>40</v>
      </c>
      <c r="BI20" s="1">
        <v>43193</v>
      </c>
      <c r="BJ20">
        <v>3</v>
      </c>
      <c r="BK20">
        <v>3</v>
      </c>
      <c r="BL20">
        <v>0</v>
      </c>
      <c r="BM20">
        <v>16</v>
      </c>
      <c r="BN20">
        <v>1</v>
      </c>
      <c r="BO20">
        <v>0</v>
      </c>
      <c r="BP20">
        <v>16</v>
      </c>
      <c r="BQ20" s="21"/>
      <c r="BR20" t="s">
        <v>126</v>
      </c>
      <c r="BS20" t="s">
        <v>126</v>
      </c>
      <c r="BT20" t="s">
        <v>126</v>
      </c>
      <c r="BU20" t="s">
        <v>126</v>
      </c>
      <c r="BV20" t="s">
        <v>126</v>
      </c>
      <c r="BW20" t="s">
        <v>126</v>
      </c>
      <c r="BX20" t="s">
        <v>126</v>
      </c>
      <c r="BY20">
        <v>30.4</v>
      </c>
      <c r="CA20" t="s">
        <v>571</v>
      </c>
      <c r="CB20" t="s">
        <v>1487</v>
      </c>
      <c r="CC20">
        <v>74066</v>
      </c>
      <c r="CD20">
        <v>180</v>
      </c>
      <c r="CE20">
        <v>9182673362</v>
      </c>
      <c r="CF20" t="s">
        <v>98</v>
      </c>
      <c r="CG20" t="s">
        <v>99</v>
      </c>
      <c r="CH20" s="1">
        <v>43216</v>
      </c>
      <c r="CI20" t="s">
        <v>99</v>
      </c>
      <c r="CJ20" t="s">
        <v>100</v>
      </c>
      <c r="CK20" t="s">
        <v>99</v>
      </c>
      <c r="CL20" t="s">
        <v>102</v>
      </c>
      <c r="CM20" t="s">
        <v>1486</v>
      </c>
      <c r="CN20">
        <v>69</v>
      </c>
      <c r="CO20" s="1">
        <v>44621</v>
      </c>
      <c r="CP20" s="1"/>
      <c r="CV20"/>
      <c r="CW20">
        <v>2</v>
      </c>
    </row>
    <row r="21" spans="1:104" x14ac:dyDescent="0.25">
      <c r="A21" t="s">
        <v>243</v>
      </c>
      <c r="B21" s="18" t="s">
        <v>1568</v>
      </c>
      <c r="C21" s="18">
        <v>375524</v>
      </c>
      <c r="D21" t="s">
        <v>1297</v>
      </c>
      <c r="E21" t="s">
        <v>1299</v>
      </c>
      <c r="F21" t="s">
        <v>1300</v>
      </c>
      <c r="G21" t="s">
        <v>1582</v>
      </c>
      <c r="H21">
        <v>49.6</v>
      </c>
      <c r="I21" t="s">
        <v>97</v>
      </c>
      <c r="K21" t="s">
        <v>99</v>
      </c>
      <c r="L21" t="s">
        <v>105</v>
      </c>
      <c r="M21">
        <v>5</v>
      </c>
      <c r="N21">
        <v>4</v>
      </c>
      <c r="O21">
        <v>5</v>
      </c>
      <c r="P21">
        <v>4</v>
      </c>
      <c r="Q21">
        <v>4</v>
      </c>
      <c r="S21">
        <v>3</v>
      </c>
      <c r="U21" s="8">
        <v>5.2759999999999998</v>
      </c>
      <c r="V21" s="8">
        <v>0.44968999999999998</v>
      </c>
      <c r="W21">
        <v>48.8</v>
      </c>
      <c r="X21">
        <v>0.79483000000000004</v>
      </c>
      <c r="Y21">
        <v>1.2445299999999999</v>
      </c>
      <c r="Z21">
        <v>4.8361099999999997</v>
      </c>
      <c r="AA21">
        <v>0.33940999999999999</v>
      </c>
      <c r="AB21">
        <v>8.8239999999999999E-2</v>
      </c>
      <c r="AD21">
        <v>4.0314800000000002</v>
      </c>
      <c r="AE21">
        <v>0</v>
      </c>
      <c r="AG21">
        <v>0</v>
      </c>
      <c r="AJ21">
        <v>1.9305000000000001</v>
      </c>
      <c r="AK21">
        <v>0.63553999999999999</v>
      </c>
      <c r="AL21">
        <v>0.27318999999999999</v>
      </c>
      <c r="AM21">
        <v>2.8392300000000001</v>
      </c>
      <c r="AN21">
        <v>4.2752299999999996</v>
      </c>
      <c r="AO21">
        <v>0.91993000000000003</v>
      </c>
      <c r="AP21">
        <v>0.61646999999999996</v>
      </c>
      <c r="AQ21">
        <v>5.8670499999999999</v>
      </c>
      <c r="AS21">
        <v>0</v>
      </c>
      <c r="AT21">
        <v>0</v>
      </c>
      <c r="AU21">
        <v>1</v>
      </c>
      <c r="AV21">
        <v>0</v>
      </c>
      <c r="AW21" s="4">
        <v>0</v>
      </c>
      <c r="AX21">
        <v>0</v>
      </c>
      <c r="AY21">
        <v>0</v>
      </c>
      <c r="BA21" s="1">
        <v>43629</v>
      </c>
      <c r="BB21">
        <v>0</v>
      </c>
      <c r="BC21">
        <v>0</v>
      </c>
      <c r="BD21">
        <v>0</v>
      </c>
      <c r="BE21">
        <v>0</v>
      </c>
      <c r="BF21">
        <v>0</v>
      </c>
      <c r="BG21">
        <v>0</v>
      </c>
      <c r="BH21">
        <v>0</v>
      </c>
      <c r="BI21" s="1">
        <v>43192</v>
      </c>
      <c r="BJ21">
        <v>2</v>
      </c>
      <c r="BK21">
        <v>1</v>
      </c>
      <c r="BL21">
        <v>0</v>
      </c>
      <c r="BM21">
        <v>12</v>
      </c>
      <c r="BN21">
        <v>1</v>
      </c>
      <c r="BO21">
        <v>0</v>
      </c>
      <c r="BP21">
        <v>12</v>
      </c>
      <c r="BQ21" s="1">
        <v>42790</v>
      </c>
      <c r="BR21">
        <v>4</v>
      </c>
      <c r="BS21">
        <v>4</v>
      </c>
      <c r="BT21">
        <v>0</v>
      </c>
      <c r="BU21">
        <v>16</v>
      </c>
      <c r="BV21">
        <v>1</v>
      </c>
      <c r="BW21">
        <v>0</v>
      </c>
      <c r="BX21">
        <v>16</v>
      </c>
      <c r="BY21">
        <v>6.6669999999999998</v>
      </c>
      <c r="CA21" t="s">
        <v>1301</v>
      </c>
      <c r="CB21" t="s">
        <v>1302</v>
      </c>
      <c r="CC21">
        <v>73717</v>
      </c>
      <c r="CD21">
        <v>750</v>
      </c>
      <c r="CE21">
        <v>5803271274</v>
      </c>
      <c r="CF21" t="s">
        <v>98</v>
      </c>
      <c r="CG21" t="s">
        <v>99</v>
      </c>
      <c r="CH21" s="1">
        <v>39657</v>
      </c>
      <c r="CI21" t="s">
        <v>99</v>
      </c>
      <c r="CJ21" t="s">
        <v>100</v>
      </c>
      <c r="CK21" t="s">
        <v>99</v>
      </c>
      <c r="CL21" t="s">
        <v>102</v>
      </c>
      <c r="CM21" t="s">
        <v>1298</v>
      </c>
      <c r="CN21">
        <v>74</v>
      </c>
      <c r="CO21" s="1">
        <v>44621</v>
      </c>
      <c r="CP21" s="1"/>
      <c r="CV21"/>
      <c r="CW21">
        <v>2</v>
      </c>
    </row>
    <row r="22" spans="1:104" x14ac:dyDescent="0.25">
      <c r="A22" t="s">
        <v>243</v>
      </c>
      <c r="B22" s="18" t="s">
        <v>1568</v>
      </c>
      <c r="C22" s="18">
        <v>375387</v>
      </c>
      <c r="D22" t="s">
        <v>855</v>
      </c>
      <c r="E22" t="s">
        <v>857</v>
      </c>
      <c r="F22" t="s">
        <v>656</v>
      </c>
      <c r="G22" t="s">
        <v>1582</v>
      </c>
      <c r="H22">
        <v>30.3</v>
      </c>
      <c r="I22" t="s">
        <v>97</v>
      </c>
      <c r="K22" t="s">
        <v>99</v>
      </c>
      <c r="L22" t="s">
        <v>101</v>
      </c>
      <c r="M22">
        <v>1</v>
      </c>
      <c r="N22">
        <v>1</v>
      </c>
      <c r="O22">
        <v>2</v>
      </c>
      <c r="P22">
        <v>4</v>
      </c>
      <c r="Q22">
        <v>4</v>
      </c>
      <c r="S22">
        <v>1</v>
      </c>
      <c r="AC22">
        <v>6</v>
      </c>
      <c r="AF22">
        <v>6</v>
      </c>
      <c r="AH22">
        <v>6</v>
      </c>
      <c r="AS22">
        <v>0</v>
      </c>
      <c r="AT22">
        <v>1</v>
      </c>
      <c r="AU22">
        <v>0</v>
      </c>
      <c r="AV22">
        <v>0</v>
      </c>
      <c r="AW22" s="4">
        <v>0</v>
      </c>
      <c r="AX22">
        <v>0</v>
      </c>
      <c r="AY22">
        <v>0</v>
      </c>
      <c r="BA22" s="1">
        <v>43815</v>
      </c>
      <c r="BB22">
        <v>4</v>
      </c>
      <c r="BC22">
        <v>4</v>
      </c>
      <c r="BD22">
        <v>1</v>
      </c>
      <c r="BE22">
        <v>24</v>
      </c>
      <c r="BF22">
        <v>1</v>
      </c>
      <c r="BG22">
        <v>0</v>
      </c>
      <c r="BH22">
        <v>24</v>
      </c>
      <c r="BI22" s="1">
        <v>43409</v>
      </c>
      <c r="BJ22">
        <v>20</v>
      </c>
      <c r="BK22">
        <v>20</v>
      </c>
      <c r="BL22">
        <v>0</v>
      </c>
      <c r="BM22">
        <v>140</v>
      </c>
      <c r="BN22">
        <v>1</v>
      </c>
      <c r="BO22">
        <v>0</v>
      </c>
      <c r="BP22">
        <v>140</v>
      </c>
      <c r="BQ22" s="1">
        <v>43075</v>
      </c>
      <c r="BR22">
        <v>14</v>
      </c>
      <c r="BS22">
        <v>14</v>
      </c>
      <c r="BT22">
        <v>0</v>
      </c>
      <c r="BU22">
        <v>88</v>
      </c>
      <c r="BV22">
        <v>1</v>
      </c>
      <c r="BW22">
        <v>0</v>
      </c>
      <c r="BX22">
        <v>88</v>
      </c>
      <c r="BY22">
        <v>73.332999999999998</v>
      </c>
      <c r="CA22" t="s">
        <v>858</v>
      </c>
      <c r="CB22" t="s">
        <v>859</v>
      </c>
      <c r="CC22">
        <v>74547</v>
      </c>
      <c r="CD22">
        <v>600</v>
      </c>
      <c r="CE22">
        <v>9182977000</v>
      </c>
      <c r="CF22" t="s">
        <v>98</v>
      </c>
      <c r="CG22" t="s">
        <v>99</v>
      </c>
      <c r="CH22" s="1">
        <v>36705</v>
      </c>
      <c r="CI22" t="s">
        <v>99</v>
      </c>
      <c r="CJ22" t="s">
        <v>100</v>
      </c>
      <c r="CK22" t="s">
        <v>99</v>
      </c>
      <c r="CL22" t="s">
        <v>102</v>
      </c>
      <c r="CM22" t="s">
        <v>856</v>
      </c>
      <c r="CN22">
        <v>60</v>
      </c>
      <c r="CO22" s="1">
        <v>44621</v>
      </c>
      <c r="CP22" s="1"/>
      <c r="CS22">
        <v>12</v>
      </c>
      <c r="CV22"/>
      <c r="CW22">
        <v>2</v>
      </c>
      <c r="CX22">
        <v>12</v>
      </c>
      <c r="CY22">
        <v>6</v>
      </c>
      <c r="CZ22">
        <v>6</v>
      </c>
    </row>
    <row r="23" spans="1:104" x14ac:dyDescent="0.25">
      <c r="A23" t="s">
        <v>243</v>
      </c>
      <c r="B23" s="18" t="s">
        <v>1568</v>
      </c>
      <c r="C23" s="18">
        <v>375559</v>
      </c>
      <c r="D23" t="s">
        <v>1432</v>
      </c>
      <c r="E23" t="s">
        <v>1434</v>
      </c>
      <c r="F23" t="s">
        <v>1435</v>
      </c>
      <c r="G23" t="s">
        <v>1584</v>
      </c>
      <c r="H23">
        <v>37.299999999999997</v>
      </c>
      <c r="I23" t="s">
        <v>104</v>
      </c>
      <c r="K23" t="s">
        <v>99</v>
      </c>
      <c r="L23" t="s">
        <v>105</v>
      </c>
      <c r="M23">
        <v>2</v>
      </c>
      <c r="N23">
        <v>4</v>
      </c>
      <c r="O23">
        <v>2</v>
      </c>
      <c r="P23">
        <v>1</v>
      </c>
      <c r="Q23">
        <v>1</v>
      </c>
      <c r="S23">
        <v>3</v>
      </c>
      <c r="U23" s="8">
        <v>3.7505199999999999</v>
      </c>
      <c r="V23" s="8">
        <v>0.42193999999999998</v>
      </c>
      <c r="W23">
        <v>53.2</v>
      </c>
      <c r="X23">
        <v>0.76649999999999996</v>
      </c>
      <c r="Y23">
        <v>1.1884300000000001</v>
      </c>
      <c r="Z23">
        <v>2.9672000000000001</v>
      </c>
      <c r="AA23">
        <v>0.34555999999999998</v>
      </c>
      <c r="AB23">
        <v>0</v>
      </c>
      <c r="AD23">
        <v>2.56209</v>
      </c>
      <c r="AE23">
        <v>50</v>
      </c>
      <c r="AH23">
        <v>6</v>
      </c>
      <c r="AJ23">
        <v>1.71</v>
      </c>
      <c r="AK23">
        <v>0.57891000000000004</v>
      </c>
      <c r="AL23">
        <v>0.26539000000000001</v>
      </c>
      <c r="AM23">
        <v>2.5542899999999999</v>
      </c>
      <c r="AN23">
        <v>3.0673599999999999</v>
      </c>
      <c r="AO23">
        <v>0.97392000000000001</v>
      </c>
      <c r="AP23">
        <v>0.59541999999999995</v>
      </c>
      <c r="AQ23">
        <v>4.6359300000000001</v>
      </c>
      <c r="AS23">
        <v>0</v>
      </c>
      <c r="AT23">
        <v>2</v>
      </c>
      <c r="AU23">
        <v>2</v>
      </c>
      <c r="AV23">
        <v>2</v>
      </c>
      <c r="AW23" s="4">
        <v>19500</v>
      </c>
      <c r="AX23">
        <v>2</v>
      </c>
      <c r="AY23">
        <v>4</v>
      </c>
      <c r="BA23" s="1">
        <v>44334</v>
      </c>
      <c r="BB23">
        <v>11</v>
      </c>
      <c r="BC23">
        <v>11</v>
      </c>
      <c r="BD23">
        <v>0</v>
      </c>
      <c r="BE23">
        <v>84</v>
      </c>
      <c r="BF23">
        <v>1</v>
      </c>
      <c r="BG23">
        <v>0</v>
      </c>
      <c r="BH23">
        <v>84</v>
      </c>
      <c r="BI23" s="1">
        <v>43549</v>
      </c>
      <c r="BJ23">
        <v>10</v>
      </c>
      <c r="BK23">
        <v>8</v>
      </c>
      <c r="BL23">
        <v>0</v>
      </c>
      <c r="BM23">
        <v>80</v>
      </c>
      <c r="BN23">
        <v>1</v>
      </c>
      <c r="BO23">
        <v>0</v>
      </c>
      <c r="BP23">
        <v>80</v>
      </c>
      <c r="BQ23" s="1">
        <v>43146</v>
      </c>
      <c r="BR23">
        <v>9</v>
      </c>
      <c r="BS23">
        <v>4</v>
      </c>
      <c r="BT23">
        <v>5</v>
      </c>
      <c r="BU23">
        <v>64</v>
      </c>
      <c r="BV23">
        <v>1</v>
      </c>
      <c r="BW23">
        <v>0</v>
      </c>
      <c r="BX23">
        <v>64</v>
      </c>
      <c r="BY23">
        <v>79.332999999999998</v>
      </c>
      <c r="CA23" t="s">
        <v>1432</v>
      </c>
      <c r="CB23" t="s">
        <v>1436</v>
      </c>
      <c r="CC23">
        <v>73932</v>
      </c>
      <c r="CD23">
        <v>30</v>
      </c>
      <c r="CE23">
        <v>5806254571</v>
      </c>
      <c r="CF23" t="s">
        <v>98</v>
      </c>
      <c r="CG23" t="s">
        <v>99</v>
      </c>
      <c r="CH23" s="1">
        <v>41682</v>
      </c>
      <c r="CI23" t="s">
        <v>99</v>
      </c>
      <c r="CJ23" t="s">
        <v>99</v>
      </c>
      <c r="CK23" t="s">
        <v>99</v>
      </c>
      <c r="CL23" t="s">
        <v>102</v>
      </c>
      <c r="CM23" t="s">
        <v>1433</v>
      </c>
      <c r="CN23">
        <v>62</v>
      </c>
      <c r="CO23" s="1">
        <v>44621</v>
      </c>
      <c r="CP23" s="1"/>
      <c r="CV23"/>
      <c r="CW23">
        <v>2</v>
      </c>
    </row>
    <row r="24" spans="1:104" x14ac:dyDescent="0.25">
      <c r="A24" t="s">
        <v>243</v>
      </c>
      <c r="B24" s="18" t="s">
        <v>1568</v>
      </c>
      <c r="C24" s="18">
        <v>375399</v>
      </c>
      <c r="D24" t="s">
        <v>897</v>
      </c>
      <c r="E24" t="s">
        <v>899</v>
      </c>
      <c r="F24" t="s">
        <v>900</v>
      </c>
      <c r="G24" t="s">
        <v>1582</v>
      </c>
      <c r="H24">
        <v>37.799999999999997</v>
      </c>
      <c r="I24" t="s">
        <v>97</v>
      </c>
      <c r="K24" t="s">
        <v>99</v>
      </c>
      <c r="L24" t="s">
        <v>105</v>
      </c>
      <c r="M24">
        <v>2</v>
      </c>
      <c r="N24">
        <v>3</v>
      </c>
      <c r="O24">
        <v>2</v>
      </c>
      <c r="P24">
        <v>3</v>
      </c>
      <c r="Q24">
        <v>4</v>
      </c>
      <c r="R24">
        <v>2</v>
      </c>
      <c r="S24">
        <v>2</v>
      </c>
      <c r="U24" s="8">
        <v>4.0150100000000002</v>
      </c>
      <c r="V24" s="8">
        <v>0.31622</v>
      </c>
      <c r="W24">
        <v>54</v>
      </c>
      <c r="X24">
        <v>0.82347000000000004</v>
      </c>
      <c r="Y24">
        <v>1.1396900000000001</v>
      </c>
      <c r="Z24">
        <v>3.72681</v>
      </c>
      <c r="AA24">
        <v>0.22176999999999999</v>
      </c>
      <c r="AB24">
        <v>7.5700000000000003E-3</v>
      </c>
      <c r="AD24">
        <v>2.8753199999999999</v>
      </c>
      <c r="AF24">
        <v>6</v>
      </c>
      <c r="AG24">
        <v>1</v>
      </c>
      <c r="AJ24">
        <v>1.87165</v>
      </c>
      <c r="AK24">
        <v>0.61599999999999999</v>
      </c>
      <c r="AL24">
        <v>0.28414</v>
      </c>
      <c r="AM24">
        <v>2.7717999999999998</v>
      </c>
      <c r="AN24">
        <v>3.1450499999999999</v>
      </c>
      <c r="AO24">
        <v>0.98331000000000002</v>
      </c>
      <c r="AP24">
        <v>0.41677999999999998</v>
      </c>
      <c r="AQ24">
        <v>4.5734199999999996</v>
      </c>
      <c r="AS24">
        <v>0</v>
      </c>
      <c r="AT24">
        <v>1</v>
      </c>
      <c r="AU24">
        <v>0</v>
      </c>
      <c r="AV24">
        <v>0</v>
      </c>
      <c r="AW24" s="4">
        <v>0</v>
      </c>
      <c r="AX24">
        <v>0</v>
      </c>
      <c r="AY24">
        <v>0</v>
      </c>
      <c r="BA24" s="1">
        <v>43699</v>
      </c>
      <c r="BB24">
        <v>9</v>
      </c>
      <c r="BC24">
        <v>9</v>
      </c>
      <c r="BD24">
        <v>0</v>
      </c>
      <c r="BE24">
        <v>72</v>
      </c>
      <c r="BF24">
        <v>1</v>
      </c>
      <c r="BG24">
        <v>0</v>
      </c>
      <c r="BH24">
        <v>72</v>
      </c>
      <c r="BI24" s="1">
        <v>43293</v>
      </c>
      <c r="BJ24">
        <v>11</v>
      </c>
      <c r="BK24">
        <v>9</v>
      </c>
      <c r="BL24">
        <v>2</v>
      </c>
      <c r="BM24">
        <v>72</v>
      </c>
      <c r="BN24">
        <v>1</v>
      </c>
      <c r="BO24">
        <v>0</v>
      </c>
      <c r="BP24">
        <v>72</v>
      </c>
      <c r="BQ24" s="1">
        <v>42962</v>
      </c>
      <c r="BR24">
        <v>10</v>
      </c>
      <c r="BS24">
        <v>10</v>
      </c>
      <c r="BT24">
        <v>0</v>
      </c>
      <c r="BU24">
        <v>88</v>
      </c>
      <c r="BV24">
        <v>1</v>
      </c>
      <c r="BW24">
        <v>0</v>
      </c>
      <c r="BX24">
        <v>88</v>
      </c>
      <c r="BY24">
        <v>74.667000000000002</v>
      </c>
      <c r="CA24" t="s">
        <v>901</v>
      </c>
      <c r="CB24" t="s">
        <v>902</v>
      </c>
      <c r="CC24">
        <v>73644</v>
      </c>
      <c r="CD24">
        <v>40</v>
      </c>
      <c r="CE24">
        <v>5802253335</v>
      </c>
      <c r="CF24" t="s">
        <v>98</v>
      </c>
      <c r="CG24" t="s">
        <v>99</v>
      </c>
      <c r="CH24" s="1">
        <v>37151</v>
      </c>
      <c r="CI24" t="s">
        <v>99</v>
      </c>
      <c r="CJ24" t="s">
        <v>100</v>
      </c>
      <c r="CK24" t="s">
        <v>99</v>
      </c>
      <c r="CL24" t="s">
        <v>102</v>
      </c>
      <c r="CM24" t="s">
        <v>898</v>
      </c>
      <c r="CN24">
        <v>90</v>
      </c>
      <c r="CO24" s="1">
        <v>44621</v>
      </c>
      <c r="CP24" s="1"/>
      <c r="CV24"/>
    </row>
    <row r="25" spans="1:104" x14ac:dyDescent="0.25">
      <c r="A25" t="s">
        <v>243</v>
      </c>
      <c r="B25" s="18" t="s">
        <v>1568</v>
      </c>
      <c r="C25" s="18">
        <v>375349</v>
      </c>
      <c r="D25" t="s">
        <v>740</v>
      </c>
      <c r="E25" t="s">
        <v>261</v>
      </c>
      <c r="F25" t="s">
        <v>250</v>
      </c>
      <c r="G25" t="s">
        <v>1582</v>
      </c>
      <c r="H25">
        <v>119.9</v>
      </c>
      <c r="I25" t="s">
        <v>116</v>
      </c>
      <c r="K25" t="s">
        <v>99</v>
      </c>
      <c r="L25" t="s">
        <v>101</v>
      </c>
      <c r="M25">
        <v>1</v>
      </c>
      <c r="N25">
        <v>3</v>
      </c>
      <c r="O25">
        <v>1</v>
      </c>
      <c r="P25">
        <v>2</v>
      </c>
      <c r="Q25">
        <v>3</v>
      </c>
      <c r="R25">
        <v>2</v>
      </c>
      <c r="S25">
        <v>2</v>
      </c>
      <c r="U25" s="8">
        <v>5.7122700000000002</v>
      </c>
      <c r="V25" s="8">
        <v>0.48771999999999999</v>
      </c>
      <c r="W25">
        <v>61.6</v>
      </c>
      <c r="X25">
        <v>1.73675</v>
      </c>
      <c r="Y25">
        <v>2.2244799999999998</v>
      </c>
      <c r="Z25">
        <v>5.3083900000000002</v>
      </c>
      <c r="AA25">
        <v>0.37464999999999998</v>
      </c>
      <c r="AB25">
        <v>0.11964</v>
      </c>
      <c r="AD25">
        <v>3.4878</v>
      </c>
      <c r="AE25">
        <v>38.5</v>
      </c>
      <c r="AG25">
        <v>1</v>
      </c>
      <c r="AJ25">
        <v>2.1981899999999999</v>
      </c>
      <c r="AK25">
        <v>0.81245999999999996</v>
      </c>
      <c r="AL25">
        <v>0.42985000000000001</v>
      </c>
      <c r="AM25">
        <v>3.4405000000000001</v>
      </c>
      <c r="AN25">
        <v>3.2482600000000001</v>
      </c>
      <c r="AO25">
        <v>1.5724</v>
      </c>
      <c r="AP25">
        <v>0.42492000000000002</v>
      </c>
      <c r="AQ25">
        <v>5.24207</v>
      </c>
      <c r="AS25">
        <v>0</v>
      </c>
      <c r="AT25">
        <v>1</v>
      </c>
      <c r="AU25">
        <v>7</v>
      </c>
      <c r="AV25">
        <v>1</v>
      </c>
      <c r="AW25" s="4">
        <v>76584.77</v>
      </c>
      <c r="AX25">
        <v>0</v>
      </c>
      <c r="AY25">
        <v>1</v>
      </c>
      <c r="BA25" s="1">
        <v>43745</v>
      </c>
      <c r="BB25">
        <v>7</v>
      </c>
      <c r="BC25">
        <v>1</v>
      </c>
      <c r="BD25">
        <v>0</v>
      </c>
      <c r="BE25">
        <v>241</v>
      </c>
      <c r="BF25">
        <v>1</v>
      </c>
      <c r="BG25">
        <v>0</v>
      </c>
      <c r="BH25">
        <v>241</v>
      </c>
      <c r="BI25" s="1">
        <v>43348</v>
      </c>
      <c r="BJ25">
        <v>6</v>
      </c>
      <c r="BK25">
        <v>5</v>
      </c>
      <c r="BL25">
        <v>0</v>
      </c>
      <c r="BM25">
        <v>36</v>
      </c>
      <c r="BN25">
        <v>1</v>
      </c>
      <c r="BO25">
        <v>0</v>
      </c>
      <c r="BP25">
        <v>36</v>
      </c>
      <c r="BQ25" s="1">
        <v>42913</v>
      </c>
      <c r="BR25">
        <v>3</v>
      </c>
      <c r="BS25">
        <v>2</v>
      </c>
      <c r="BT25">
        <v>1</v>
      </c>
      <c r="BU25">
        <v>24</v>
      </c>
      <c r="BV25">
        <v>1</v>
      </c>
      <c r="BW25">
        <v>0</v>
      </c>
      <c r="BX25">
        <v>24</v>
      </c>
      <c r="BY25">
        <v>136.5</v>
      </c>
      <c r="CA25" t="s">
        <v>742</v>
      </c>
      <c r="CB25" t="s">
        <v>743</v>
      </c>
      <c r="CC25">
        <v>73116</v>
      </c>
      <c r="CD25">
        <v>540</v>
      </c>
      <c r="CE25">
        <v>4057676500</v>
      </c>
      <c r="CF25" t="s">
        <v>98</v>
      </c>
      <c r="CG25" t="s">
        <v>99</v>
      </c>
      <c r="CH25" s="1">
        <v>36035</v>
      </c>
      <c r="CI25" t="s">
        <v>99</v>
      </c>
      <c r="CJ25" t="s">
        <v>100</v>
      </c>
      <c r="CK25" t="s">
        <v>99</v>
      </c>
      <c r="CL25" t="s">
        <v>102</v>
      </c>
      <c r="CM25" t="s">
        <v>741</v>
      </c>
      <c r="CN25">
        <v>142</v>
      </c>
      <c r="CO25" s="1">
        <v>44621</v>
      </c>
      <c r="CP25" s="1"/>
      <c r="CV25"/>
    </row>
    <row r="26" spans="1:104" x14ac:dyDescent="0.25">
      <c r="A26" t="s">
        <v>243</v>
      </c>
      <c r="B26" s="18" t="s">
        <v>1568</v>
      </c>
      <c r="C26" s="18">
        <v>375457</v>
      </c>
      <c r="D26" t="s">
        <v>1072</v>
      </c>
      <c r="E26" t="s">
        <v>285</v>
      </c>
      <c r="F26" t="s">
        <v>173</v>
      </c>
      <c r="G26" t="s">
        <v>1582</v>
      </c>
      <c r="H26">
        <v>50.5</v>
      </c>
      <c r="I26" t="s">
        <v>107</v>
      </c>
      <c r="K26" t="s">
        <v>99</v>
      </c>
      <c r="L26" t="s">
        <v>105</v>
      </c>
      <c r="M26">
        <v>3</v>
      </c>
      <c r="N26">
        <v>2</v>
      </c>
      <c r="O26">
        <v>3</v>
      </c>
      <c r="P26">
        <v>3</v>
      </c>
      <c r="Q26">
        <v>3</v>
      </c>
      <c r="S26">
        <v>1</v>
      </c>
      <c r="U26" s="8">
        <v>3.3221699999999998</v>
      </c>
      <c r="V26" s="8">
        <v>0.21471999999999999</v>
      </c>
      <c r="W26">
        <v>54.7</v>
      </c>
      <c r="X26">
        <v>0.74605999999999995</v>
      </c>
      <c r="Y26">
        <v>0.96077999999999997</v>
      </c>
      <c r="Z26">
        <v>2.7972899999999998</v>
      </c>
      <c r="AA26">
        <v>0.19771</v>
      </c>
      <c r="AB26">
        <v>3.6600000000000001E-3</v>
      </c>
      <c r="AD26">
        <v>2.3613900000000001</v>
      </c>
      <c r="AF26">
        <v>6</v>
      </c>
      <c r="AG26">
        <v>0</v>
      </c>
      <c r="AJ26">
        <v>1.6938299999999999</v>
      </c>
      <c r="AK26">
        <v>0.60596000000000005</v>
      </c>
      <c r="AL26">
        <v>0.31791000000000003</v>
      </c>
      <c r="AM26">
        <v>2.6176900000000001</v>
      </c>
      <c r="AN26">
        <v>2.8540700000000001</v>
      </c>
      <c r="AO26">
        <v>0.90564999999999996</v>
      </c>
      <c r="AP26">
        <v>0.25294</v>
      </c>
      <c r="AQ26">
        <v>4.0069900000000001</v>
      </c>
      <c r="AS26">
        <v>0</v>
      </c>
      <c r="AT26">
        <v>0</v>
      </c>
      <c r="AU26">
        <v>2</v>
      </c>
      <c r="AV26">
        <v>4</v>
      </c>
      <c r="AW26" s="4">
        <v>10975</v>
      </c>
      <c r="AX26">
        <v>0</v>
      </c>
      <c r="AY26">
        <v>4</v>
      </c>
      <c r="BA26" s="1">
        <v>43844</v>
      </c>
      <c r="BB26">
        <v>5</v>
      </c>
      <c r="BC26">
        <v>5</v>
      </c>
      <c r="BD26">
        <v>0</v>
      </c>
      <c r="BE26">
        <v>56</v>
      </c>
      <c r="BF26">
        <v>1</v>
      </c>
      <c r="BG26">
        <v>0</v>
      </c>
      <c r="BH26">
        <v>56</v>
      </c>
      <c r="BI26" s="1">
        <v>43381</v>
      </c>
      <c r="BJ26">
        <v>2</v>
      </c>
      <c r="BK26">
        <v>0</v>
      </c>
      <c r="BL26">
        <v>0</v>
      </c>
      <c r="BM26">
        <v>32</v>
      </c>
      <c r="BN26">
        <v>0</v>
      </c>
      <c r="BO26">
        <v>0</v>
      </c>
      <c r="BP26">
        <v>32</v>
      </c>
      <c r="BQ26" s="1">
        <v>42936</v>
      </c>
      <c r="BR26">
        <v>3</v>
      </c>
      <c r="BS26">
        <v>3</v>
      </c>
      <c r="BT26">
        <v>0</v>
      </c>
      <c r="BU26">
        <v>20</v>
      </c>
      <c r="BV26">
        <v>1</v>
      </c>
      <c r="BW26">
        <v>0</v>
      </c>
      <c r="BX26">
        <v>20</v>
      </c>
      <c r="BY26">
        <v>42</v>
      </c>
      <c r="CA26" t="s">
        <v>1074</v>
      </c>
      <c r="CB26" t="s">
        <v>1075</v>
      </c>
      <c r="CC26">
        <v>74344</v>
      </c>
      <c r="CD26">
        <v>200</v>
      </c>
      <c r="CE26">
        <v>9187862275</v>
      </c>
      <c r="CF26" t="s">
        <v>98</v>
      </c>
      <c r="CG26" t="s">
        <v>99</v>
      </c>
      <c r="CH26" s="1">
        <v>37993</v>
      </c>
      <c r="CI26" t="s">
        <v>99</v>
      </c>
      <c r="CJ26" t="s">
        <v>100</v>
      </c>
      <c r="CK26" t="s">
        <v>99</v>
      </c>
      <c r="CL26" t="s">
        <v>102</v>
      </c>
      <c r="CM26" t="s">
        <v>1073</v>
      </c>
      <c r="CN26">
        <v>60</v>
      </c>
      <c r="CO26" s="1">
        <v>44621</v>
      </c>
      <c r="CP26" s="1"/>
      <c r="CV26"/>
      <c r="CW26">
        <v>2</v>
      </c>
    </row>
    <row r="27" spans="1:104" x14ac:dyDescent="0.25">
      <c r="A27" t="s">
        <v>243</v>
      </c>
      <c r="B27" s="18" t="s">
        <v>1568</v>
      </c>
      <c r="C27" s="18">
        <v>375398</v>
      </c>
      <c r="D27" t="s">
        <v>892</v>
      </c>
      <c r="E27" t="s">
        <v>894</v>
      </c>
      <c r="F27" t="s">
        <v>198</v>
      </c>
      <c r="G27" t="s">
        <v>1582</v>
      </c>
      <c r="H27">
        <v>43</v>
      </c>
      <c r="I27" t="s">
        <v>97</v>
      </c>
      <c r="K27" t="s">
        <v>99</v>
      </c>
      <c r="L27" t="s">
        <v>105</v>
      </c>
      <c r="M27">
        <v>3</v>
      </c>
      <c r="N27">
        <v>1</v>
      </c>
      <c r="O27">
        <v>4</v>
      </c>
      <c r="P27">
        <v>3</v>
      </c>
      <c r="Q27">
        <v>3</v>
      </c>
      <c r="R27">
        <v>2</v>
      </c>
      <c r="S27">
        <v>1</v>
      </c>
      <c r="AC27">
        <v>6</v>
      </c>
      <c r="AF27">
        <v>6</v>
      </c>
      <c r="AH27">
        <v>6</v>
      </c>
      <c r="AS27">
        <v>0</v>
      </c>
      <c r="AT27">
        <v>1</v>
      </c>
      <c r="AU27">
        <v>0</v>
      </c>
      <c r="AV27">
        <v>27</v>
      </c>
      <c r="AW27" s="4">
        <v>93148.98</v>
      </c>
      <c r="AX27">
        <v>0</v>
      </c>
      <c r="AY27">
        <v>27</v>
      </c>
      <c r="BA27" s="1">
        <v>44390</v>
      </c>
      <c r="BB27">
        <v>6</v>
      </c>
      <c r="BC27">
        <v>6</v>
      </c>
      <c r="BD27">
        <v>0</v>
      </c>
      <c r="BE27">
        <v>48</v>
      </c>
      <c r="BF27">
        <v>1</v>
      </c>
      <c r="BG27">
        <v>0</v>
      </c>
      <c r="BH27">
        <v>48</v>
      </c>
      <c r="BI27" s="1">
        <v>43558</v>
      </c>
      <c r="BJ27">
        <v>3</v>
      </c>
      <c r="BK27">
        <v>3</v>
      </c>
      <c r="BL27">
        <v>0</v>
      </c>
      <c r="BM27">
        <v>12</v>
      </c>
      <c r="BN27">
        <v>1</v>
      </c>
      <c r="BO27">
        <v>0</v>
      </c>
      <c r="BP27">
        <v>12</v>
      </c>
      <c r="BQ27" s="1">
        <v>43137</v>
      </c>
      <c r="BR27">
        <v>11</v>
      </c>
      <c r="BS27">
        <v>7</v>
      </c>
      <c r="BT27">
        <v>4</v>
      </c>
      <c r="BU27">
        <v>76</v>
      </c>
      <c r="BV27">
        <v>1</v>
      </c>
      <c r="BW27">
        <v>0</v>
      </c>
      <c r="BX27">
        <v>76</v>
      </c>
      <c r="BY27">
        <v>40.667000000000002</v>
      </c>
      <c r="CA27" t="s">
        <v>895</v>
      </c>
      <c r="CB27" t="s">
        <v>896</v>
      </c>
      <c r="CC27">
        <v>73009</v>
      </c>
      <c r="CD27">
        <v>70</v>
      </c>
      <c r="CE27">
        <v>4056562302</v>
      </c>
      <c r="CF27" t="s">
        <v>98</v>
      </c>
      <c r="CG27" t="s">
        <v>99</v>
      </c>
      <c r="CH27" s="1">
        <v>37196</v>
      </c>
      <c r="CI27" t="s">
        <v>99</v>
      </c>
      <c r="CJ27" t="s">
        <v>99</v>
      </c>
      <c r="CK27" t="s">
        <v>99</v>
      </c>
      <c r="CL27" t="s">
        <v>102</v>
      </c>
      <c r="CM27" t="s">
        <v>893</v>
      </c>
      <c r="CN27">
        <v>65</v>
      </c>
      <c r="CO27" s="1">
        <v>44621</v>
      </c>
      <c r="CP27" s="1"/>
      <c r="CS27">
        <v>12</v>
      </c>
      <c r="CV27"/>
      <c r="CX27">
        <v>12</v>
      </c>
      <c r="CY27">
        <v>6</v>
      </c>
      <c r="CZ27">
        <v>6</v>
      </c>
    </row>
    <row r="28" spans="1:104" x14ac:dyDescent="0.25">
      <c r="A28" t="s">
        <v>243</v>
      </c>
      <c r="B28" s="18" t="s">
        <v>1568</v>
      </c>
      <c r="C28" s="18">
        <v>375302</v>
      </c>
      <c r="D28" t="s">
        <v>608</v>
      </c>
      <c r="E28" t="s">
        <v>610</v>
      </c>
      <c r="F28" t="s">
        <v>236</v>
      </c>
      <c r="G28" t="s">
        <v>1582</v>
      </c>
      <c r="H28">
        <v>33.9</v>
      </c>
      <c r="I28" t="s">
        <v>97</v>
      </c>
      <c r="K28" t="s">
        <v>99</v>
      </c>
      <c r="L28" t="s">
        <v>105</v>
      </c>
      <c r="M28">
        <v>1</v>
      </c>
      <c r="N28">
        <v>3</v>
      </c>
      <c r="O28">
        <v>1</v>
      </c>
      <c r="P28">
        <v>1</v>
      </c>
      <c r="Q28">
        <v>1</v>
      </c>
      <c r="S28">
        <v>4</v>
      </c>
      <c r="U28" s="8">
        <v>3.13801</v>
      </c>
      <c r="V28" s="8">
        <v>0.62741999999999998</v>
      </c>
      <c r="X28">
        <v>0.50929000000000002</v>
      </c>
      <c r="Y28">
        <v>1.1367</v>
      </c>
      <c r="Z28">
        <v>2.75827</v>
      </c>
      <c r="AA28">
        <v>0.52708999999999995</v>
      </c>
      <c r="AB28">
        <v>0</v>
      </c>
      <c r="AC28">
        <v>6</v>
      </c>
      <c r="AD28">
        <v>2.0013100000000001</v>
      </c>
      <c r="AF28">
        <v>6</v>
      </c>
      <c r="AG28">
        <v>1</v>
      </c>
      <c r="AJ28">
        <v>1.8125899999999999</v>
      </c>
      <c r="AK28">
        <v>0.67395000000000005</v>
      </c>
      <c r="AL28">
        <v>0.29186000000000001</v>
      </c>
      <c r="AM28">
        <v>2.7783899999999999</v>
      </c>
      <c r="AN28">
        <v>2.2603800000000001</v>
      </c>
      <c r="AO28">
        <v>0.55584999999999996</v>
      </c>
      <c r="AP28">
        <v>0.80508000000000002</v>
      </c>
      <c r="AQ28">
        <v>3.56596</v>
      </c>
      <c r="AS28">
        <v>0</v>
      </c>
      <c r="AT28">
        <v>2</v>
      </c>
      <c r="AU28">
        <v>0</v>
      </c>
      <c r="AV28">
        <v>2</v>
      </c>
      <c r="AW28" s="4">
        <v>49055.5</v>
      </c>
      <c r="AX28">
        <v>1</v>
      </c>
      <c r="AY28">
        <v>3</v>
      </c>
      <c r="BA28" s="1">
        <v>43677</v>
      </c>
      <c r="BB28">
        <v>18</v>
      </c>
      <c r="BC28">
        <v>18</v>
      </c>
      <c r="BD28">
        <v>0</v>
      </c>
      <c r="BE28">
        <v>184</v>
      </c>
      <c r="BF28">
        <v>1</v>
      </c>
      <c r="BG28">
        <v>0</v>
      </c>
      <c r="BH28">
        <v>184</v>
      </c>
      <c r="BI28" s="1">
        <v>43356</v>
      </c>
      <c r="BJ28">
        <v>15</v>
      </c>
      <c r="BK28">
        <v>15</v>
      </c>
      <c r="BL28">
        <v>0</v>
      </c>
      <c r="BM28">
        <v>104</v>
      </c>
      <c r="BN28">
        <v>1</v>
      </c>
      <c r="BO28">
        <v>0</v>
      </c>
      <c r="BP28">
        <v>104</v>
      </c>
      <c r="BQ28" s="1">
        <v>42943</v>
      </c>
      <c r="BR28">
        <v>26</v>
      </c>
      <c r="BS28">
        <v>20</v>
      </c>
      <c r="BT28">
        <v>6</v>
      </c>
      <c r="BU28">
        <v>212</v>
      </c>
      <c r="BV28">
        <v>1</v>
      </c>
      <c r="BW28">
        <v>0</v>
      </c>
      <c r="BX28">
        <v>212</v>
      </c>
      <c r="BY28">
        <v>162</v>
      </c>
      <c r="CA28" t="s">
        <v>611</v>
      </c>
      <c r="CB28" t="s">
        <v>612</v>
      </c>
      <c r="CC28">
        <v>73460</v>
      </c>
      <c r="CD28">
        <v>340</v>
      </c>
      <c r="CE28">
        <v>5803712636</v>
      </c>
      <c r="CF28" t="s">
        <v>98</v>
      </c>
      <c r="CG28" t="s">
        <v>99</v>
      </c>
      <c r="CH28" s="1">
        <v>35551</v>
      </c>
      <c r="CI28" t="s">
        <v>99</v>
      </c>
      <c r="CJ28" t="s">
        <v>100</v>
      </c>
      <c r="CK28" t="s">
        <v>99</v>
      </c>
      <c r="CL28" t="s">
        <v>102</v>
      </c>
      <c r="CM28" t="s">
        <v>609</v>
      </c>
      <c r="CN28">
        <v>70</v>
      </c>
      <c r="CO28" s="1">
        <v>44621</v>
      </c>
      <c r="CP28" s="1"/>
      <c r="CV28"/>
      <c r="CW28">
        <v>2</v>
      </c>
    </row>
    <row r="29" spans="1:104" x14ac:dyDescent="0.25">
      <c r="A29" t="s">
        <v>243</v>
      </c>
      <c r="B29" s="18" t="s">
        <v>1568</v>
      </c>
      <c r="C29" s="18">
        <v>375557</v>
      </c>
      <c r="D29" t="s">
        <v>1424</v>
      </c>
      <c r="E29" t="s">
        <v>458</v>
      </c>
      <c r="F29" t="s">
        <v>459</v>
      </c>
      <c r="G29" t="s">
        <v>1582</v>
      </c>
      <c r="H29">
        <v>40</v>
      </c>
      <c r="I29" t="s">
        <v>97</v>
      </c>
      <c r="K29" t="s">
        <v>99</v>
      </c>
      <c r="L29" t="s">
        <v>105</v>
      </c>
      <c r="M29">
        <v>2</v>
      </c>
      <c r="N29">
        <v>1</v>
      </c>
      <c r="O29">
        <v>3</v>
      </c>
      <c r="P29">
        <v>3</v>
      </c>
      <c r="Q29">
        <v>3</v>
      </c>
      <c r="S29">
        <v>1</v>
      </c>
      <c r="U29" s="8">
        <v>2.9695399999999998</v>
      </c>
      <c r="V29" s="8">
        <v>0.16367999999999999</v>
      </c>
      <c r="W29">
        <v>71.7</v>
      </c>
      <c r="X29">
        <v>0.80847000000000002</v>
      </c>
      <c r="Y29">
        <v>0.97214999999999996</v>
      </c>
      <c r="Z29">
        <v>2.6244299999999998</v>
      </c>
      <c r="AA29">
        <v>0.1416</v>
      </c>
      <c r="AB29">
        <v>0.14534</v>
      </c>
      <c r="AD29">
        <v>1.99739</v>
      </c>
      <c r="AF29">
        <v>6</v>
      </c>
      <c r="AG29">
        <v>0</v>
      </c>
      <c r="AJ29">
        <v>1.5338799999999999</v>
      </c>
      <c r="AK29">
        <v>0.63066</v>
      </c>
      <c r="AL29">
        <v>0.29792999999999997</v>
      </c>
      <c r="AM29">
        <v>2.4624600000000001</v>
      </c>
      <c r="AN29">
        <v>2.66587</v>
      </c>
      <c r="AO29">
        <v>0.94296999999999997</v>
      </c>
      <c r="AP29">
        <v>0.20574000000000001</v>
      </c>
      <c r="AQ29">
        <v>3.8074599999999998</v>
      </c>
      <c r="AS29">
        <v>0</v>
      </c>
      <c r="AT29">
        <v>6</v>
      </c>
      <c r="AU29">
        <v>1</v>
      </c>
      <c r="AV29">
        <v>5</v>
      </c>
      <c r="AW29" s="4">
        <v>6551.17</v>
      </c>
      <c r="AX29">
        <v>0</v>
      </c>
      <c r="AY29">
        <v>5</v>
      </c>
      <c r="BA29" s="1">
        <v>44287</v>
      </c>
      <c r="BB29">
        <v>7</v>
      </c>
      <c r="BC29">
        <v>7</v>
      </c>
      <c r="BD29">
        <v>3</v>
      </c>
      <c r="BE29">
        <v>56</v>
      </c>
      <c r="BF29">
        <v>1</v>
      </c>
      <c r="BG29">
        <v>0</v>
      </c>
      <c r="BH29">
        <v>56</v>
      </c>
      <c r="BI29" s="1">
        <v>43783</v>
      </c>
      <c r="BJ29">
        <v>2</v>
      </c>
      <c r="BK29">
        <v>1</v>
      </c>
      <c r="BL29">
        <v>0</v>
      </c>
      <c r="BM29">
        <v>16</v>
      </c>
      <c r="BN29">
        <v>1</v>
      </c>
      <c r="BO29">
        <v>0</v>
      </c>
      <c r="BP29">
        <v>16</v>
      </c>
      <c r="BQ29" s="1">
        <v>43368</v>
      </c>
      <c r="BR29">
        <v>15</v>
      </c>
      <c r="BS29">
        <v>13</v>
      </c>
      <c r="BT29">
        <v>2</v>
      </c>
      <c r="BU29">
        <v>108</v>
      </c>
      <c r="BV29">
        <v>1</v>
      </c>
      <c r="BW29">
        <v>0</v>
      </c>
      <c r="BX29">
        <v>108</v>
      </c>
      <c r="BY29">
        <v>51.332999999999998</v>
      </c>
      <c r="CA29" t="s">
        <v>1426</v>
      </c>
      <c r="CB29" t="s">
        <v>1427</v>
      </c>
      <c r="CC29">
        <v>74848</v>
      </c>
      <c r="CD29">
        <v>310</v>
      </c>
      <c r="CE29">
        <v>4053795443</v>
      </c>
      <c r="CF29" t="s">
        <v>98</v>
      </c>
      <c r="CG29" t="s">
        <v>99</v>
      </c>
      <c r="CH29" s="1">
        <v>41565</v>
      </c>
      <c r="CI29" t="s">
        <v>99</v>
      </c>
      <c r="CJ29" t="s">
        <v>99</v>
      </c>
      <c r="CK29" t="s">
        <v>99</v>
      </c>
      <c r="CL29" t="s">
        <v>102</v>
      </c>
      <c r="CM29" t="s">
        <v>1425</v>
      </c>
      <c r="CN29">
        <v>155</v>
      </c>
      <c r="CO29" s="1">
        <v>44621</v>
      </c>
      <c r="CP29" s="1"/>
      <c r="CS29">
        <v>12</v>
      </c>
      <c r="CV29"/>
      <c r="CW29">
        <v>2</v>
      </c>
      <c r="CX29">
        <v>12</v>
      </c>
    </row>
    <row r="30" spans="1:104" x14ac:dyDescent="0.25">
      <c r="A30" t="s">
        <v>243</v>
      </c>
      <c r="B30" s="18" t="s">
        <v>1568</v>
      </c>
      <c r="C30" s="18">
        <v>375498</v>
      </c>
      <c r="D30" t="s">
        <v>1226</v>
      </c>
      <c r="E30" t="s">
        <v>358</v>
      </c>
      <c r="F30" t="s">
        <v>250</v>
      </c>
      <c r="G30" t="s">
        <v>1582</v>
      </c>
      <c r="H30">
        <v>84.7</v>
      </c>
      <c r="I30" t="s">
        <v>97</v>
      </c>
      <c r="K30" t="s">
        <v>99</v>
      </c>
      <c r="L30" t="s">
        <v>101</v>
      </c>
      <c r="M30">
        <v>2</v>
      </c>
      <c r="N30">
        <v>3</v>
      </c>
      <c r="O30">
        <v>2</v>
      </c>
      <c r="P30">
        <v>2</v>
      </c>
      <c r="Q30">
        <v>1</v>
      </c>
      <c r="R30">
        <v>3</v>
      </c>
      <c r="S30">
        <v>3</v>
      </c>
      <c r="U30" s="8">
        <v>3.5823</v>
      </c>
      <c r="V30" s="8">
        <v>0.39</v>
      </c>
      <c r="W30">
        <v>67.7</v>
      </c>
      <c r="X30">
        <v>1.2933699999999999</v>
      </c>
      <c r="Y30">
        <v>1.68337</v>
      </c>
      <c r="Z30">
        <v>2.9886400000000002</v>
      </c>
      <c r="AA30">
        <v>0.45944000000000002</v>
      </c>
      <c r="AB30">
        <v>3.3070000000000002E-2</v>
      </c>
      <c r="AD30">
        <v>1.89893</v>
      </c>
      <c r="AE30">
        <v>50</v>
      </c>
      <c r="AG30">
        <v>1</v>
      </c>
      <c r="AJ30">
        <v>1.9049100000000001</v>
      </c>
      <c r="AK30">
        <v>0.64414000000000005</v>
      </c>
      <c r="AL30">
        <v>0.27606999999999998</v>
      </c>
      <c r="AM30">
        <v>2.8251200000000001</v>
      </c>
      <c r="AN30">
        <v>2.0407999999999999</v>
      </c>
      <c r="AO30">
        <v>1.47695</v>
      </c>
      <c r="AP30">
        <v>0.52905999999999997</v>
      </c>
      <c r="AQ30">
        <v>4.0035100000000003</v>
      </c>
      <c r="AS30">
        <v>0</v>
      </c>
      <c r="AT30">
        <v>11</v>
      </c>
      <c r="AU30">
        <v>16</v>
      </c>
      <c r="AV30">
        <v>0</v>
      </c>
      <c r="AW30" s="4">
        <v>0</v>
      </c>
      <c r="AX30">
        <v>0</v>
      </c>
      <c r="AY30">
        <v>0</v>
      </c>
      <c r="BA30" s="1">
        <v>43733</v>
      </c>
      <c r="BB30">
        <v>17</v>
      </c>
      <c r="BC30">
        <v>1</v>
      </c>
      <c r="BD30">
        <v>16</v>
      </c>
      <c r="BE30">
        <v>112</v>
      </c>
      <c r="BF30">
        <v>1</v>
      </c>
      <c r="BG30">
        <v>0</v>
      </c>
      <c r="BH30">
        <v>112</v>
      </c>
      <c r="BI30" s="1">
        <v>43332</v>
      </c>
      <c r="BJ30">
        <v>7</v>
      </c>
      <c r="BK30">
        <v>7</v>
      </c>
      <c r="BL30">
        <v>0</v>
      </c>
      <c r="BM30">
        <v>36</v>
      </c>
      <c r="BN30">
        <v>1</v>
      </c>
      <c r="BO30">
        <v>0</v>
      </c>
      <c r="BP30">
        <v>36</v>
      </c>
      <c r="BQ30" s="1">
        <v>42915</v>
      </c>
      <c r="BR30">
        <v>6</v>
      </c>
      <c r="BS30">
        <v>3</v>
      </c>
      <c r="BT30">
        <v>3</v>
      </c>
      <c r="BU30">
        <v>48</v>
      </c>
      <c r="BV30">
        <v>1</v>
      </c>
      <c r="BW30">
        <v>0</v>
      </c>
      <c r="BX30">
        <v>48</v>
      </c>
      <c r="BY30">
        <v>76</v>
      </c>
      <c r="CA30" t="s">
        <v>1228</v>
      </c>
      <c r="CB30" t="s">
        <v>1229</v>
      </c>
      <c r="CC30">
        <v>73034</v>
      </c>
      <c r="CD30">
        <v>540</v>
      </c>
      <c r="CE30">
        <v>4053410810</v>
      </c>
      <c r="CF30" t="s">
        <v>98</v>
      </c>
      <c r="CG30" t="s">
        <v>99</v>
      </c>
      <c r="CH30" s="1">
        <v>38777</v>
      </c>
      <c r="CI30" t="s">
        <v>99</v>
      </c>
      <c r="CJ30" t="s">
        <v>100</v>
      </c>
      <c r="CK30" t="s">
        <v>99</v>
      </c>
      <c r="CL30" t="s">
        <v>102</v>
      </c>
      <c r="CM30" t="s">
        <v>1227</v>
      </c>
      <c r="CN30">
        <v>122</v>
      </c>
      <c r="CO30" s="1">
        <v>44621</v>
      </c>
      <c r="CP30" s="1"/>
      <c r="CV30"/>
    </row>
    <row r="31" spans="1:104" x14ac:dyDescent="0.25">
      <c r="A31" t="s">
        <v>243</v>
      </c>
      <c r="B31" s="18" t="s">
        <v>1568</v>
      </c>
      <c r="C31" s="18">
        <v>375174</v>
      </c>
      <c r="D31" t="s">
        <v>399</v>
      </c>
      <c r="E31" t="s">
        <v>314</v>
      </c>
      <c r="F31" t="s">
        <v>315</v>
      </c>
      <c r="G31" t="s">
        <v>1582</v>
      </c>
      <c r="H31">
        <v>80.400000000000006</v>
      </c>
      <c r="I31" t="s">
        <v>97</v>
      </c>
      <c r="K31" t="s">
        <v>99</v>
      </c>
      <c r="L31" t="s">
        <v>105</v>
      </c>
      <c r="M31">
        <v>1</v>
      </c>
      <c r="N31">
        <v>1</v>
      </c>
      <c r="O31">
        <v>1</v>
      </c>
      <c r="P31">
        <v>1</v>
      </c>
      <c r="Q31">
        <v>2</v>
      </c>
      <c r="R31">
        <v>1</v>
      </c>
      <c r="S31">
        <v>1</v>
      </c>
      <c r="AC31">
        <v>6</v>
      </c>
      <c r="AF31">
        <v>6</v>
      </c>
      <c r="AH31">
        <v>6</v>
      </c>
      <c r="AS31">
        <v>0</v>
      </c>
      <c r="AT31">
        <v>0</v>
      </c>
      <c r="AU31">
        <v>9</v>
      </c>
      <c r="AV31">
        <v>9</v>
      </c>
      <c r="AW31" s="4">
        <v>26441.69</v>
      </c>
      <c r="AX31">
        <v>0</v>
      </c>
      <c r="AY31">
        <v>9</v>
      </c>
      <c r="BA31" s="1">
        <v>44396</v>
      </c>
      <c r="BB31">
        <v>24</v>
      </c>
      <c r="BC31">
        <v>17</v>
      </c>
      <c r="BD31">
        <v>0</v>
      </c>
      <c r="BE31">
        <v>156</v>
      </c>
      <c r="BF31">
        <v>1</v>
      </c>
      <c r="BG31">
        <v>0</v>
      </c>
      <c r="BH31">
        <v>156</v>
      </c>
      <c r="BI31" s="1">
        <v>43599</v>
      </c>
      <c r="BJ31">
        <v>13</v>
      </c>
      <c r="BK31">
        <v>9</v>
      </c>
      <c r="BL31">
        <v>4</v>
      </c>
      <c r="BM31">
        <v>96</v>
      </c>
      <c r="BN31">
        <v>1</v>
      </c>
      <c r="BO31">
        <v>0</v>
      </c>
      <c r="BP31">
        <v>96</v>
      </c>
      <c r="BQ31" s="1">
        <v>43139</v>
      </c>
      <c r="BR31">
        <v>12</v>
      </c>
      <c r="BS31">
        <v>12</v>
      </c>
      <c r="BT31">
        <v>0</v>
      </c>
      <c r="BU31">
        <v>447</v>
      </c>
      <c r="BV31">
        <v>1</v>
      </c>
      <c r="BW31">
        <v>0</v>
      </c>
      <c r="BX31">
        <v>447</v>
      </c>
      <c r="BY31">
        <v>184.5</v>
      </c>
      <c r="CA31" t="s">
        <v>401</v>
      </c>
      <c r="CB31" t="s">
        <v>402</v>
      </c>
      <c r="CC31">
        <v>74401</v>
      </c>
      <c r="CD31">
        <v>500</v>
      </c>
      <c r="CE31">
        <v>9186838070</v>
      </c>
      <c r="CF31" t="s">
        <v>98</v>
      </c>
      <c r="CG31" t="s">
        <v>99</v>
      </c>
      <c r="CH31" s="1">
        <v>34439</v>
      </c>
      <c r="CI31" t="s">
        <v>99</v>
      </c>
      <c r="CJ31" t="s">
        <v>99</v>
      </c>
      <c r="CK31" t="s">
        <v>99</v>
      </c>
      <c r="CL31" t="s">
        <v>102</v>
      </c>
      <c r="CM31" t="s">
        <v>400</v>
      </c>
      <c r="CN31">
        <v>90</v>
      </c>
      <c r="CO31" s="1">
        <v>44621</v>
      </c>
      <c r="CP31" s="1"/>
      <c r="CS31">
        <v>12</v>
      </c>
      <c r="CV31"/>
      <c r="CX31">
        <v>12</v>
      </c>
      <c r="CY31">
        <v>6</v>
      </c>
      <c r="CZ31">
        <v>6</v>
      </c>
    </row>
    <row r="32" spans="1:104" x14ac:dyDescent="0.25">
      <c r="A32" t="s">
        <v>243</v>
      </c>
      <c r="B32" s="18" t="s">
        <v>1568</v>
      </c>
      <c r="C32" s="18">
        <v>375491</v>
      </c>
      <c r="D32" t="s">
        <v>1194</v>
      </c>
      <c r="E32" t="s">
        <v>195</v>
      </c>
      <c r="F32" t="s">
        <v>137</v>
      </c>
      <c r="G32" t="s">
        <v>1582</v>
      </c>
      <c r="H32">
        <v>80.8</v>
      </c>
      <c r="I32" t="s">
        <v>116</v>
      </c>
      <c r="K32" t="s">
        <v>99</v>
      </c>
      <c r="L32" t="s">
        <v>105</v>
      </c>
      <c r="M32">
        <v>5</v>
      </c>
      <c r="N32">
        <v>4</v>
      </c>
      <c r="O32">
        <v>3</v>
      </c>
      <c r="P32">
        <v>5</v>
      </c>
      <c r="Q32">
        <v>5</v>
      </c>
      <c r="S32">
        <v>3</v>
      </c>
      <c r="U32" s="8">
        <v>3.15001</v>
      </c>
      <c r="V32" s="8">
        <v>0.43385000000000001</v>
      </c>
      <c r="X32">
        <v>0.58214999999999995</v>
      </c>
      <c r="Y32">
        <v>1.016</v>
      </c>
      <c r="Z32">
        <v>2.63225</v>
      </c>
      <c r="AA32">
        <v>0.16300999999999999</v>
      </c>
      <c r="AB32">
        <v>0</v>
      </c>
      <c r="AC32">
        <v>6</v>
      </c>
      <c r="AD32">
        <v>2.13401</v>
      </c>
      <c r="AF32">
        <v>6</v>
      </c>
      <c r="AH32">
        <v>6</v>
      </c>
      <c r="AJ32">
        <v>1.4106799999999999</v>
      </c>
      <c r="AK32">
        <v>0.56506999999999996</v>
      </c>
      <c r="AL32">
        <v>0.24837999999999999</v>
      </c>
      <c r="AM32">
        <v>2.2241300000000002</v>
      </c>
      <c r="AN32">
        <v>3.09694</v>
      </c>
      <c r="AO32">
        <v>0.75780000000000003</v>
      </c>
      <c r="AP32">
        <v>0.65414000000000005</v>
      </c>
      <c r="AQ32">
        <v>4.4716300000000002</v>
      </c>
      <c r="AS32">
        <v>0</v>
      </c>
      <c r="AT32">
        <v>1</v>
      </c>
      <c r="AU32">
        <v>0</v>
      </c>
      <c r="AV32">
        <v>1</v>
      </c>
      <c r="AW32" s="4">
        <v>655.1</v>
      </c>
      <c r="AX32">
        <v>0</v>
      </c>
      <c r="AY32">
        <v>1</v>
      </c>
      <c r="BA32" s="1">
        <v>43895</v>
      </c>
      <c r="BB32">
        <v>6</v>
      </c>
      <c r="BC32">
        <v>6</v>
      </c>
      <c r="BD32">
        <v>0</v>
      </c>
      <c r="BE32">
        <v>40</v>
      </c>
      <c r="BF32">
        <v>1</v>
      </c>
      <c r="BG32">
        <v>0</v>
      </c>
      <c r="BH32">
        <v>40</v>
      </c>
      <c r="BI32" s="1">
        <v>43473</v>
      </c>
      <c r="BJ32">
        <v>4</v>
      </c>
      <c r="BK32">
        <v>4</v>
      </c>
      <c r="BL32">
        <v>0</v>
      </c>
      <c r="BM32">
        <v>24</v>
      </c>
      <c r="BN32">
        <v>1</v>
      </c>
      <c r="BO32">
        <v>0</v>
      </c>
      <c r="BP32">
        <v>24</v>
      </c>
      <c r="BQ32" s="1">
        <v>43055</v>
      </c>
      <c r="BR32">
        <v>16</v>
      </c>
      <c r="BS32">
        <v>14</v>
      </c>
      <c r="BT32">
        <v>2</v>
      </c>
      <c r="BU32">
        <v>96</v>
      </c>
      <c r="BV32">
        <v>1</v>
      </c>
      <c r="BW32">
        <v>0</v>
      </c>
      <c r="BX32">
        <v>96</v>
      </c>
      <c r="BY32">
        <v>44</v>
      </c>
      <c r="CA32" t="s">
        <v>1196</v>
      </c>
      <c r="CB32" t="s">
        <v>1197</v>
      </c>
      <c r="CC32">
        <v>73051</v>
      </c>
      <c r="CD32">
        <v>130</v>
      </c>
      <c r="CE32">
        <v>4055276519</v>
      </c>
      <c r="CF32" t="s">
        <v>98</v>
      </c>
      <c r="CG32" t="s">
        <v>99</v>
      </c>
      <c r="CH32" s="1">
        <v>38593</v>
      </c>
      <c r="CI32" t="s">
        <v>99</v>
      </c>
      <c r="CJ32" t="s">
        <v>99</v>
      </c>
      <c r="CK32" t="s">
        <v>99</v>
      </c>
      <c r="CL32" t="s">
        <v>102</v>
      </c>
      <c r="CM32" t="s">
        <v>1195</v>
      </c>
      <c r="CN32">
        <v>101</v>
      </c>
      <c r="CO32" s="1">
        <v>44621</v>
      </c>
      <c r="CP32" s="1"/>
      <c r="CV32"/>
      <c r="CW32">
        <v>2</v>
      </c>
    </row>
    <row r="33" spans="1:104" x14ac:dyDescent="0.25">
      <c r="A33" t="s">
        <v>243</v>
      </c>
      <c r="B33" s="18" t="s">
        <v>1568</v>
      </c>
      <c r="C33" s="18">
        <v>375146</v>
      </c>
      <c r="D33" t="s">
        <v>335</v>
      </c>
      <c r="E33" t="s">
        <v>314</v>
      </c>
      <c r="F33" t="s">
        <v>315</v>
      </c>
      <c r="G33" t="s">
        <v>1582</v>
      </c>
      <c r="H33">
        <v>64.7</v>
      </c>
      <c r="I33" t="s">
        <v>97</v>
      </c>
      <c r="K33" t="s">
        <v>99</v>
      </c>
      <c r="L33" t="s">
        <v>105</v>
      </c>
      <c r="M33">
        <v>3</v>
      </c>
      <c r="N33">
        <v>3</v>
      </c>
      <c r="O33">
        <v>3</v>
      </c>
      <c r="P33">
        <v>3</v>
      </c>
      <c r="Q33">
        <v>4</v>
      </c>
      <c r="R33">
        <v>2</v>
      </c>
      <c r="S33">
        <v>2</v>
      </c>
      <c r="U33" s="8">
        <v>3.7132900000000002</v>
      </c>
      <c r="V33" s="8">
        <v>0.29992000000000002</v>
      </c>
      <c r="W33">
        <v>55.7</v>
      </c>
      <c r="X33">
        <v>1.0511900000000001</v>
      </c>
      <c r="Y33">
        <v>1.35111</v>
      </c>
      <c r="Z33">
        <v>2.9805700000000002</v>
      </c>
      <c r="AA33">
        <v>0.18384</v>
      </c>
      <c r="AB33">
        <v>1.916E-2</v>
      </c>
      <c r="AD33">
        <v>2.3621799999999999</v>
      </c>
      <c r="AE33">
        <v>83.3</v>
      </c>
      <c r="AG33">
        <v>0</v>
      </c>
      <c r="AJ33">
        <v>1.8695200000000001</v>
      </c>
      <c r="AK33">
        <v>0.64678999999999998</v>
      </c>
      <c r="AL33">
        <v>0.31091999999999997</v>
      </c>
      <c r="AM33">
        <v>2.8272300000000001</v>
      </c>
      <c r="AN33">
        <v>2.5867200000000001</v>
      </c>
      <c r="AO33">
        <v>1.19547</v>
      </c>
      <c r="AP33">
        <v>0.36125000000000002</v>
      </c>
      <c r="AQ33">
        <v>4.1467999999999998</v>
      </c>
      <c r="AS33">
        <v>0</v>
      </c>
      <c r="AT33">
        <v>0</v>
      </c>
      <c r="AU33">
        <v>3</v>
      </c>
      <c r="AV33">
        <v>1</v>
      </c>
      <c r="AW33" s="4">
        <v>41320.5</v>
      </c>
      <c r="AX33">
        <v>1</v>
      </c>
      <c r="AY33">
        <v>2</v>
      </c>
      <c r="BA33" s="1">
        <v>43685</v>
      </c>
      <c r="BB33">
        <v>6</v>
      </c>
      <c r="BC33">
        <v>3</v>
      </c>
      <c r="BD33">
        <v>0</v>
      </c>
      <c r="BE33">
        <v>48</v>
      </c>
      <c r="BF33">
        <v>1</v>
      </c>
      <c r="BG33">
        <v>0</v>
      </c>
      <c r="BH33">
        <v>48</v>
      </c>
      <c r="BI33" s="1">
        <v>43265</v>
      </c>
      <c r="BJ33">
        <v>7</v>
      </c>
      <c r="BK33">
        <v>7</v>
      </c>
      <c r="BL33">
        <v>0</v>
      </c>
      <c r="BM33">
        <v>56</v>
      </c>
      <c r="BN33">
        <v>1</v>
      </c>
      <c r="BO33">
        <v>0</v>
      </c>
      <c r="BP33">
        <v>56</v>
      </c>
      <c r="BQ33" s="1">
        <v>42852</v>
      </c>
      <c r="BR33">
        <v>4</v>
      </c>
      <c r="BS33">
        <v>4</v>
      </c>
      <c r="BT33">
        <v>0</v>
      </c>
      <c r="BU33">
        <v>32</v>
      </c>
      <c r="BV33">
        <v>1</v>
      </c>
      <c r="BW33">
        <v>0</v>
      </c>
      <c r="BX33">
        <v>32</v>
      </c>
      <c r="BY33">
        <v>48</v>
      </c>
      <c r="CA33" t="s">
        <v>337</v>
      </c>
      <c r="CB33" t="s">
        <v>338</v>
      </c>
      <c r="CC33">
        <v>74403</v>
      </c>
      <c r="CD33">
        <v>500</v>
      </c>
      <c r="CE33">
        <v>9186832851</v>
      </c>
      <c r="CF33" t="s">
        <v>98</v>
      </c>
      <c r="CG33" t="s">
        <v>99</v>
      </c>
      <c r="CH33" s="1">
        <v>34309</v>
      </c>
      <c r="CI33" t="s">
        <v>99</v>
      </c>
      <c r="CJ33" t="s">
        <v>100</v>
      </c>
      <c r="CK33" t="s">
        <v>99</v>
      </c>
      <c r="CL33" t="s">
        <v>102</v>
      </c>
      <c r="CM33" t="s">
        <v>336</v>
      </c>
      <c r="CN33">
        <v>105</v>
      </c>
      <c r="CO33" s="1">
        <v>44621</v>
      </c>
      <c r="CP33" s="1"/>
      <c r="CV33"/>
    </row>
    <row r="34" spans="1:104" x14ac:dyDescent="0.25">
      <c r="A34" t="s">
        <v>243</v>
      </c>
      <c r="B34" s="18" t="s">
        <v>1568</v>
      </c>
      <c r="C34" s="18">
        <v>375565</v>
      </c>
      <c r="D34" t="s">
        <v>1457</v>
      </c>
      <c r="E34" t="s">
        <v>386</v>
      </c>
      <c r="F34" t="s">
        <v>244</v>
      </c>
      <c r="G34" t="s">
        <v>1582</v>
      </c>
      <c r="H34">
        <v>64.2</v>
      </c>
      <c r="I34" t="s">
        <v>97</v>
      </c>
      <c r="K34" t="s">
        <v>99</v>
      </c>
      <c r="L34" t="s">
        <v>105</v>
      </c>
      <c r="M34">
        <v>2</v>
      </c>
      <c r="N34">
        <v>2</v>
      </c>
      <c r="O34">
        <v>2</v>
      </c>
      <c r="P34">
        <v>4</v>
      </c>
      <c r="Q34">
        <v>4</v>
      </c>
      <c r="S34">
        <v>1</v>
      </c>
      <c r="U34" s="8">
        <v>3.3942299999999999</v>
      </c>
      <c r="V34" s="8">
        <v>0.26961000000000002</v>
      </c>
      <c r="W34">
        <v>54.4</v>
      </c>
      <c r="X34">
        <v>0.85411000000000004</v>
      </c>
      <c r="Y34">
        <v>1.12371</v>
      </c>
      <c r="Z34">
        <v>3.2559300000000002</v>
      </c>
      <c r="AA34">
        <v>0.39206000000000002</v>
      </c>
      <c r="AB34">
        <v>1.201E-2</v>
      </c>
      <c r="AD34">
        <v>2.2705099999999998</v>
      </c>
      <c r="AE34">
        <v>57.1</v>
      </c>
      <c r="AH34">
        <v>6</v>
      </c>
      <c r="AJ34">
        <v>1.83995</v>
      </c>
      <c r="AK34">
        <v>0.63934000000000002</v>
      </c>
      <c r="AL34">
        <v>0.33210000000000001</v>
      </c>
      <c r="AM34">
        <v>2.8113899999999998</v>
      </c>
      <c r="AN34">
        <v>2.5262899999999999</v>
      </c>
      <c r="AO34">
        <v>0.98265999999999998</v>
      </c>
      <c r="AP34">
        <v>0.30403000000000002</v>
      </c>
      <c r="AQ34">
        <v>3.8118500000000002</v>
      </c>
      <c r="AS34">
        <v>0</v>
      </c>
      <c r="AT34">
        <v>1</v>
      </c>
      <c r="AU34">
        <v>0</v>
      </c>
      <c r="AV34">
        <v>0</v>
      </c>
      <c r="AW34" s="4">
        <v>0</v>
      </c>
      <c r="AX34">
        <v>0</v>
      </c>
      <c r="AY34">
        <v>0</v>
      </c>
      <c r="BA34" s="1">
        <v>44335</v>
      </c>
      <c r="BB34">
        <v>15</v>
      </c>
      <c r="BC34">
        <v>15</v>
      </c>
      <c r="BD34">
        <v>0</v>
      </c>
      <c r="BE34">
        <v>112</v>
      </c>
      <c r="BF34">
        <v>1</v>
      </c>
      <c r="BG34">
        <v>0</v>
      </c>
      <c r="BH34">
        <v>112</v>
      </c>
      <c r="BI34" s="1">
        <v>43549</v>
      </c>
      <c r="BJ34">
        <v>5</v>
      </c>
      <c r="BK34">
        <v>5</v>
      </c>
      <c r="BL34">
        <v>0</v>
      </c>
      <c r="BM34">
        <v>36</v>
      </c>
      <c r="BN34">
        <v>1</v>
      </c>
      <c r="BO34">
        <v>0</v>
      </c>
      <c r="BP34">
        <v>36</v>
      </c>
      <c r="BQ34" s="1">
        <v>43129</v>
      </c>
      <c r="BR34">
        <v>25</v>
      </c>
      <c r="BS34">
        <v>24</v>
      </c>
      <c r="BT34">
        <v>1</v>
      </c>
      <c r="BU34">
        <v>180</v>
      </c>
      <c r="BV34">
        <v>1</v>
      </c>
      <c r="BW34">
        <v>0</v>
      </c>
      <c r="BX34">
        <v>180</v>
      </c>
      <c r="BY34">
        <v>98</v>
      </c>
      <c r="CA34" t="s">
        <v>1459</v>
      </c>
      <c r="CB34" t="s">
        <v>1460</v>
      </c>
      <c r="CC34">
        <v>74012</v>
      </c>
      <c r="CD34">
        <v>710</v>
      </c>
      <c r="CE34">
        <v>9182515343</v>
      </c>
      <c r="CF34" t="s">
        <v>98</v>
      </c>
      <c r="CG34" t="s">
        <v>99</v>
      </c>
      <c r="CH34" s="1">
        <v>42261</v>
      </c>
      <c r="CI34" t="s">
        <v>99</v>
      </c>
      <c r="CJ34" t="s">
        <v>99</v>
      </c>
      <c r="CK34" t="s">
        <v>99</v>
      </c>
      <c r="CL34" t="s">
        <v>102</v>
      </c>
      <c r="CM34" t="s">
        <v>1458</v>
      </c>
      <c r="CN34">
        <v>101</v>
      </c>
      <c r="CO34" s="1">
        <v>44621</v>
      </c>
      <c r="CP34" s="1"/>
      <c r="CV34"/>
      <c r="CW34">
        <v>2</v>
      </c>
    </row>
    <row r="35" spans="1:104" x14ac:dyDescent="0.25">
      <c r="A35" t="s">
        <v>243</v>
      </c>
      <c r="B35" s="18" t="s">
        <v>1568</v>
      </c>
      <c r="C35" s="18">
        <v>375165</v>
      </c>
      <c r="D35" t="s">
        <v>370</v>
      </c>
      <c r="E35" t="s">
        <v>225</v>
      </c>
      <c r="F35" t="s">
        <v>304</v>
      </c>
      <c r="G35" t="s">
        <v>1582</v>
      </c>
      <c r="H35">
        <v>52</v>
      </c>
      <c r="I35" t="s">
        <v>97</v>
      </c>
      <c r="K35" t="s">
        <v>99</v>
      </c>
      <c r="L35" t="s">
        <v>105</v>
      </c>
      <c r="M35">
        <v>2</v>
      </c>
      <c r="N35">
        <v>1</v>
      </c>
      <c r="O35">
        <v>3</v>
      </c>
      <c r="P35">
        <v>2</v>
      </c>
      <c r="Q35">
        <v>1</v>
      </c>
      <c r="R35">
        <v>5</v>
      </c>
      <c r="S35">
        <v>1</v>
      </c>
      <c r="AC35">
        <v>6</v>
      </c>
      <c r="AF35">
        <v>6</v>
      </c>
      <c r="AH35">
        <v>6</v>
      </c>
      <c r="AS35">
        <v>0</v>
      </c>
      <c r="AT35">
        <v>0</v>
      </c>
      <c r="AU35">
        <v>0</v>
      </c>
      <c r="AV35">
        <v>2</v>
      </c>
      <c r="AW35" s="4">
        <v>1637.85</v>
      </c>
      <c r="AX35">
        <v>0</v>
      </c>
      <c r="AY35">
        <v>2</v>
      </c>
      <c r="BA35" s="1">
        <v>44348</v>
      </c>
      <c r="BB35">
        <v>9</v>
      </c>
      <c r="BC35">
        <v>9</v>
      </c>
      <c r="BD35">
        <v>0</v>
      </c>
      <c r="BE35">
        <v>80</v>
      </c>
      <c r="BF35">
        <v>1</v>
      </c>
      <c r="BG35">
        <v>0</v>
      </c>
      <c r="BH35">
        <v>80</v>
      </c>
      <c r="BI35" s="1">
        <v>43524</v>
      </c>
      <c r="BJ35">
        <v>5</v>
      </c>
      <c r="BK35">
        <v>5</v>
      </c>
      <c r="BL35">
        <v>0</v>
      </c>
      <c r="BM35">
        <v>28</v>
      </c>
      <c r="BN35">
        <v>1</v>
      </c>
      <c r="BO35">
        <v>0</v>
      </c>
      <c r="BP35">
        <v>28</v>
      </c>
      <c r="BQ35" s="1">
        <v>43105</v>
      </c>
      <c r="BR35">
        <v>5</v>
      </c>
      <c r="BS35">
        <v>5</v>
      </c>
      <c r="BT35">
        <v>0</v>
      </c>
      <c r="BU35">
        <v>36</v>
      </c>
      <c r="BV35">
        <v>1</v>
      </c>
      <c r="BW35">
        <v>0</v>
      </c>
      <c r="BX35">
        <v>36</v>
      </c>
      <c r="BY35">
        <v>55.332999999999998</v>
      </c>
      <c r="CA35" t="s">
        <v>372</v>
      </c>
      <c r="CB35" t="s">
        <v>373</v>
      </c>
      <c r="CC35">
        <v>74728</v>
      </c>
      <c r="CD35">
        <v>440</v>
      </c>
      <c r="CE35">
        <v>5805846433</v>
      </c>
      <c r="CF35" t="s">
        <v>98</v>
      </c>
      <c r="CG35" t="s">
        <v>99</v>
      </c>
      <c r="CH35" s="1">
        <v>34425</v>
      </c>
      <c r="CI35" t="s">
        <v>99</v>
      </c>
      <c r="CJ35" t="s">
        <v>99</v>
      </c>
      <c r="CK35" t="s">
        <v>99</v>
      </c>
      <c r="CL35" t="s">
        <v>102</v>
      </c>
      <c r="CM35" t="s">
        <v>371</v>
      </c>
      <c r="CN35">
        <v>105</v>
      </c>
      <c r="CO35" s="1">
        <v>44621</v>
      </c>
      <c r="CP35" s="1"/>
      <c r="CS35">
        <v>12</v>
      </c>
      <c r="CV35"/>
      <c r="CX35">
        <v>12</v>
      </c>
      <c r="CY35">
        <v>6</v>
      </c>
      <c r="CZ35">
        <v>6</v>
      </c>
    </row>
    <row r="36" spans="1:104" x14ac:dyDescent="0.25">
      <c r="A36" t="s">
        <v>243</v>
      </c>
      <c r="B36" s="18" t="s">
        <v>1568</v>
      </c>
      <c r="C36" s="18">
        <v>375235</v>
      </c>
      <c r="D36" t="s">
        <v>498</v>
      </c>
      <c r="E36" t="s">
        <v>500</v>
      </c>
      <c r="F36" t="s">
        <v>111</v>
      </c>
      <c r="G36" t="s">
        <v>1582</v>
      </c>
      <c r="H36">
        <v>55.9</v>
      </c>
      <c r="I36" t="s">
        <v>97</v>
      </c>
      <c r="K36" t="s">
        <v>99</v>
      </c>
      <c r="L36" t="s">
        <v>105</v>
      </c>
      <c r="M36">
        <v>3</v>
      </c>
      <c r="N36">
        <v>3</v>
      </c>
      <c r="O36">
        <v>4</v>
      </c>
      <c r="P36">
        <v>1</v>
      </c>
      <c r="Q36">
        <v>3</v>
      </c>
      <c r="R36">
        <v>1</v>
      </c>
      <c r="S36">
        <v>3</v>
      </c>
      <c r="U36" s="8">
        <v>3.0287600000000001</v>
      </c>
      <c r="V36" s="8">
        <v>0.49512</v>
      </c>
      <c r="W36">
        <v>53.7</v>
      </c>
      <c r="X36">
        <v>0.60390999999999995</v>
      </c>
      <c r="Y36">
        <v>1.09903</v>
      </c>
      <c r="Z36">
        <v>2.5660599999999998</v>
      </c>
      <c r="AA36">
        <v>0.35214000000000001</v>
      </c>
      <c r="AB36">
        <v>0</v>
      </c>
      <c r="AD36">
        <v>1.9297299999999999</v>
      </c>
      <c r="AE36">
        <v>0</v>
      </c>
      <c r="AH36">
        <v>6</v>
      </c>
      <c r="AJ36">
        <v>1.82131</v>
      </c>
      <c r="AK36">
        <v>0.64198999999999995</v>
      </c>
      <c r="AL36">
        <v>0.28004000000000001</v>
      </c>
      <c r="AM36">
        <v>2.7433399999999999</v>
      </c>
      <c r="AN36">
        <v>2.1690900000000002</v>
      </c>
      <c r="AO36">
        <v>0.69193000000000005</v>
      </c>
      <c r="AP36">
        <v>0.66213999999999995</v>
      </c>
      <c r="AQ36">
        <v>3.4857900000000002</v>
      </c>
      <c r="AS36">
        <v>0</v>
      </c>
      <c r="AT36">
        <v>2</v>
      </c>
      <c r="AU36">
        <v>0</v>
      </c>
      <c r="AV36">
        <v>0</v>
      </c>
      <c r="AW36" s="4">
        <v>0</v>
      </c>
      <c r="AX36">
        <v>0</v>
      </c>
      <c r="AY36">
        <v>0</v>
      </c>
      <c r="BA36" s="1">
        <v>44399</v>
      </c>
      <c r="BB36">
        <v>6</v>
      </c>
      <c r="BC36">
        <v>6</v>
      </c>
      <c r="BD36">
        <v>4</v>
      </c>
      <c r="BE36">
        <v>44</v>
      </c>
      <c r="BF36">
        <v>1</v>
      </c>
      <c r="BG36">
        <v>0</v>
      </c>
      <c r="BH36">
        <v>44</v>
      </c>
      <c r="BI36" s="1">
        <v>43860</v>
      </c>
      <c r="BJ36">
        <v>7</v>
      </c>
      <c r="BK36">
        <v>7</v>
      </c>
      <c r="BL36">
        <v>0</v>
      </c>
      <c r="BM36">
        <v>44</v>
      </c>
      <c r="BN36">
        <v>1</v>
      </c>
      <c r="BO36">
        <v>0</v>
      </c>
      <c r="BP36">
        <v>44</v>
      </c>
      <c r="BQ36" s="1">
        <v>43565</v>
      </c>
      <c r="BR36">
        <v>1</v>
      </c>
      <c r="BS36">
        <v>1</v>
      </c>
      <c r="BT36">
        <v>0</v>
      </c>
      <c r="BU36">
        <v>8</v>
      </c>
      <c r="BV36">
        <v>1</v>
      </c>
      <c r="BW36">
        <v>0</v>
      </c>
      <c r="BX36">
        <v>8</v>
      </c>
      <c r="BY36">
        <v>38</v>
      </c>
      <c r="CA36" t="s">
        <v>501</v>
      </c>
      <c r="CB36" t="s">
        <v>502</v>
      </c>
      <c r="CC36">
        <v>73446</v>
      </c>
      <c r="CD36">
        <v>470</v>
      </c>
      <c r="CE36">
        <v>5807952100</v>
      </c>
      <c r="CF36" t="s">
        <v>98</v>
      </c>
      <c r="CG36" t="s">
        <v>99</v>
      </c>
      <c r="CH36" s="1">
        <v>34943</v>
      </c>
      <c r="CI36" t="s">
        <v>99</v>
      </c>
      <c r="CJ36" t="s">
        <v>99</v>
      </c>
      <c r="CK36" t="s">
        <v>99</v>
      </c>
      <c r="CL36" t="s">
        <v>102</v>
      </c>
      <c r="CM36" t="s">
        <v>499</v>
      </c>
      <c r="CN36">
        <v>140</v>
      </c>
      <c r="CO36" s="1">
        <v>44621</v>
      </c>
      <c r="CP36" s="1"/>
      <c r="CV36"/>
    </row>
    <row r="37" spans="1:104" x14ac:dyDescent="0.25">
      <c r="A37" t="s">
        <v>243</v>
      </c>
      <c r="B37" s="18" t="s">
        <v>1568</v>
      </c>
      <c r="C37" s="18">
        <v>375106</v>
      </c>
      <c r="D37" t="s">
        <v>259</v>
      </c>
      <c r="E37" t="s">
        <v>261</v>
      </c>
      <c r="F37" t="s">
        <v>250</v>
      </c>
      <c r="G37" t="s">
        <v>1582</v>
      </c>
      <c r="H37">
        <v>107.4</v>
      </c>
      <c r="I37" t="s">
        <v>116</v>
      </c>
      <c r="K37" t="s">
        <v>99</v>
      </c>
      <c r="L37" t="s">
        <v>105</v>
      </c>
      <c r="M37">
        <v>4</v>
      </c>
      <c r="N37">
        <v>3</v>
      </c>
      <c r="O37">
        <v>4</v>
      </c>
      <c r="P37">
        <v>4</v>
      </c>
      <c r="Q37">
        <v>3</v>
      </c>
      <c r="R37">
        <v>4</v>
      </c>
      <c r="S37">
        <v>3</v>
      </c>
      <c r="U37" s="8">
        <v>3.8997899999999999</v>
      </c>
      <c r="V37" s="8">
        <v>0.53064999999999996</v>
      </c>
      <c r="W37">
        <v>72.8</v>
      </c>
      <c r="X37">
        <v>1.1973199999999999</v>
      </c>
      <c r="Y37">
        <v>1.72797</v>
      </c>
      <c r="Z37">
        <v>3.0518900000000002</v>
      </c>
      <c r="AA37">
        <v>0.22645000000000001</v>
      </c>
      <c r="AB37">
        <v>4.0910000000000002E-2</v>
      </c>
      <c r="AD37">
        <v>2.1718299999999999</v>
      </c>
      <c r="AE37">
        <v>70</v>
      </c>
      <c r="AG37">
        <v>1</v>
      </c>
      <c r="AJ37">
        <v>1.9701</v>
      </c>
      <c r="AK37">
        <v>0.69679999999999997</v>
      </c>
      <c r="AL37">
        <v>0.31042999999999998</v>
      </c>
      <c r="AM37">
        <v>2.9773299999999998</v>
      </c>
      <c r="AN37">
        <v>2.25685</v>
      </c>
      <c r="AO37">
        <v>1.2639400000000001</v>
      </c>
      <c r="AP37">
        <v>0.64017999999999997</v>
      </c>
      <c r="AQ37">
        <v>4.1355199999999996</v>
      </c>
      <c r="AS37">
        <v>0</v>
      </c>
      <c r="AT37">
        <v>5</v>
      </c>
      <c r="AU37">
        <v>3</v>
      </c>
      <c r="AV37">
        <v>0</v>
      </c>
      <c r="AW37" s="4">
        <v>0</v>
      </c>
      <c r="AX37">
        <v>0</v>
      </c>
      <c r="AY37">
        <v>0</v>
      </c>
      <c r="BA37" s="1">
        <v>43636</v>
      </c>
      <c r="BB37">
        <v>4</v>
      </c>
      <c r="BC37">
        <v>1</v>
      </c>
      <c r="BD37">
        <v>3</v>
      </c>
      <c r="BE37">
        <v>28</v>
      </c>
      <c r="BF37">
        <v>1</v>
      </c>
      <c r="BG37">
        <v>0</v>
      </c>
      <c r="BH37">
        <v>28</v>
      </c>
      <c r="BI37" s="1">
        <v>43313</v>
      </c>
      <c r="BJ37">
        <v>4</v>
      </c>
      <c r="BK37">
        <v>4</v>
      </c>
      <c r="BL37">
        <v>0</v>
      </c>
      <c r="BM37">
        <v>28</v>
      </c>
      <c r="BN37">
        <v>1</v>
      </c>
      <c r="BO37">
        <v>0</v>
      </c>
      <c r="BP37">
        <v>28</v>
      </c>
      <c r="BQ37" s="1">
        <v>42873</v>
      </c>
      <c r="BR37">
        <v>6</v>
      </c>
      <c r="BS37">
        <v>4</v>
      </c>
      <c r="BT37">
        <v>2</v>
      </c>
      <c r="BU37">
        <v>32</v>
      </c>
      <c r="BV37">
        <v>1</v>
      </c>
      <c r="BW37">
        <v>0</v>
      </c>
      <c r="BX37">
        <v>32</v>
      </c>
      <c r="BY37">
        <v>28.667000000000002</v>
      </c>
      <c r="CA37" t="s">
        <v>262</v>
      </c>
      <c r="CB37" t="s">
        <v>263</v>
      </c>
      <c r="CC37">
        <v>73139</v>
      </c>
      <c r="CD37">
        <v>540</v>
      </c>
      <c r="CE37">
        <v>4056360626</v>
      </c>
      <c r="CF37" t="s">
        <v>98</v>
      </c>
      <c r="CG37" t="s">
        <v>99</v>
      </c>
      <c r="CH37" s="1">
        <v>33023</v>
      </c>
      <c r="CI37" t="s">
        <v>99</v>
      </c>
      <c r="CJ37" t="s">
        <v>100</v>
      </c>
      <c r="CK37" t="s">
        <v>99</v>
      </c>
      <c r="CL37" t="s">
        <v>102</v>
      </c>
      <c r="CM37" t="s">
        <v>260</v>
      </c>
      <c r="CN37">
        <v>137</v>
      </c>
      <c r="CO37" s="1">
        <v>44621</v>
      </c>
      <c r="CP37" s="1"/>
      <c r="CV37"/>
    </row>
    <row r="38" spans="1:104" x14ac:dyDescent="0.25">
      <c r="A38" t="s">
        <v>243</v>
      </c>
      <c r="B38" s="18" t="s">
        <v>1568</v>
      </c>
      <c r="C38" s="18">
        <v>375325</v>
      </c>
      <c r="D38" t="s">
        <v>671</v>
      </c>
      <c r="E38" t="s">
        <v>141</v>
      </c>
      <c r="F38" t="s">
        <v>161</v>
      </c>
      <c r="G38" t="s">
        <v>1582</v>
      </c>
      <c r="H38">
        <v>46.5</v>
      </c>
      <c r="I38" t="s">
        <v>107</v>
      </c>
      <c r="K38" t="s">
        <v>99</v>
      </c>
      <c r="L38" t="s">
        <v>101</v>
      </c>
      <c r="M38">
        <v>2</v>
      </c>
      <c r="N38">
        <v>3</v>
      </c>
      <c r="O38">
        <v>3</v>
      </c>
      <c r="P38">
        <v>1</v>
      </c>
      <c r="Q38">
        <v>3</v>
      </c>
      <c r="R38">
        <v>1</v>
      </c>
      <c r="S38">
        <v>2</v>
      </c>
      <c r="U38" s="8">
        <v>4.0403399999999996</v>
      </c>
      <c r="V38" s="8">
        <v>0.29326000000000002</v>
      </c>
      <c r="W38">
        <v>59.7</v>
      </c>
      <c r="X38">
        <v>0.85736999999999997</v>
      </c>
      <c r="Y38">
        <v>1.15063</v>
      </c>
      <c r="Z38">
        <v>3.2812000000000001</v>
      </c>
      <c r="AA38">
        <v>0.22478999999999999</v>
      </c>
      <c r="AB38">
        <v>1.261E-2</v>
      </c>
      <c r="AD38">
        <v>2.88971</v>
      </c>
      <c r="AF38">
        <v>6</v>
      </c>
      <c r="AH38">
        <v>6</v>
      </c>
      <c r="AJ38">
        <v>1.8190599999999999</v>
      </c>
      <c r="AK38">
        <v>0.60648999999999997</v>
      </c>
      <c r="AL38">
        <v>0.25724999999999998</v>
      </c>
      <c r="AM38">
        <v>2.6827899999999998</v>
      </c>
      <c r="AN38">
        <v>3.2521800000000001</v>
      </c>
      <c r="AO38">
        <v>1.0398499999999999</v>
      </c>
      <c r="AP38">
        <v>0.42692999999999998</v>
      </c>
      <c r="AQ38">
        <v>4.7549599999999996</v>
      </c>
      <c r="AS38">
        <v>0</v>
      </c>
      <c r="AT38">
        <v>2</v>
      </c>
      <c r="AU38">
        <v>2</v>
      </c>
      <c r="AV38">
        <v>3</v>
      </c>
      <c r="AW38" s="4">
        <v>2942.65</v>
      </c>
      <c r="AX38">
        <v>0</v>
      </c>
      <c r="AY38">
        <v>3</v>
      </c>
      <c r="BA38" s="1">
        <v>43594</v>
      </c>
      <c r="BB38">
        <v>2</v>
      </c>
      <c r="BC38">
        <v>2</v>
      </c>
      <c r="BD38">
        <v>0</v>
      </c>
      <c r="BE38">
        <v>16</v>
      </c>
      <c r="BF38">
        <v>1</v>
      </c>
      <c r="BG38">
        <v>0</v>
      </c>
      <c r="BH38">
        <v>16</v>
      </c>
      <c r="BI38" s="1">
        <v>43167</v>
      </c>
      <c r="BJ38">
        <v>11</v>
      </c>
      <c r="BK38">
        <v>9</v>
      </c>
      <c r="BL38">
        <v>2</v>
      </c>
      <c r="BM38">
        <v>108</v>
      </c>
      <c r="BN38">
        <v>1</v>
      </c>
      <c r="BO38">
        <v>0</v>
      </c>
      <c r="BP38">
        <v>108</v>
      </c>
      <c r="BQ38" s="1">
        <v>42762</v>
      </c>
      <c r="BR38">
        <v>15</v>
      </c>
      <c r="BS38">
        <v>14</v>
      </c>
      <c r="BT38">
        <v>1</v>
      </c>
      <c r="BU38">
        <v>104</v>
      </c>
      <c r="BV38">
        <v>1</v>
      </c>
      <c r="BW38">
        <v>0</v>
      </c>
      <c r="BX38">
        <v>104</v>
      </c>
      <c r="BY38">
        <v>61.332999999999998</v>
      </c>
      <c r="CA38" t="s">
        <v>673</v>
      </c>
      <c r="CB38" t="s">
        <v>674</v>
      </c>
      <c r="CC38">
        <v>73030</v>
      </c>
      <c r="CD38">
        <v>490</v>
      </c>
      <c r="CE38">
        <v>5803692653</v>
      </c>
      <c r="CF38" t="s">
        <v>98</v>
      </c>
      <c r="CG38" t="s">
        <v>99</v>
      </c>
      <c r="CH38" s="1">
        <v>35796</v>
      </c>
      <c r="CI38" t="s">
        <v>99</v>
      </c>
      <c r="CJ38" t="s">
        <v>100</v>
      </c>
      <c r="CK38" t="s">
        <v>99</v>
      </c>
      <c r="CL38" t="s">
        <v>102</v>
      </c>
      <c r="CM38" t="s">
        <v>672</v>
      </c>
      <c r="CN38">
        <v>73</v>
      </c>
      <c r="CO38" s="1">
        <v>44621</v>
      </c>
      <c r="CP38" s="1"/>
      <c r="CV38"/>
    </row>
    <row r="39" spans="1:104" x14ac:dyDescent="0.25">
      <c r="A39" t="s">
        <v>243</v>
      </c>
      <c r="B39" s="18" t="s">
        <v>1568</v>
      </c>
      <c r="C39" s="18">
        <v>375519</v>
      </c>
      <c r="D39" t="s">
        <v>1284</v>
      </c>
      <c r="E39" t="s">
        <v>1286</v>
      </c>
      <c r="F39" t="s">
        <v>164</v>
      </c>
      <c r="G39" t="s">
        <v>1582</v>
      </c>
      <c r="H39">
        <v>56.1</v>
      </c>
      <c r="I39" t="s">
        <v>108</v>
      </c>
      <c r="K39" t="s">
        <v>99</v>
      </c>
      <c r="L39" t="s">
        <v>105</v>
      </c>
      <c r="M39">
        <v>2</v>
      </c>
      <c r="N39">
        <v>1</v>
      </c>
      <c r="O39">
        <v>3</v>
      </c>
      <c r="P39">
        <v>2</v>
      </c>
      <c r="Q39">
        <v>3</v>
      </c>
      <c r="R39">
        <v>1</v>
      </c>
      <c r="S39">
        <v>1</v>
      </c>
      <c r="U39" s="8">
        <v>2.4562300000000001</v>
      </c>
      <c r="V39" s="8">
        <v>0.15804000000000001</v>
      </c>
      <c r="X39">
        <v>0.50451000000000001</v>
      </c>
      <c r="Y39">
        <v>0.66256000000000004</v>
      </c>
      <c r="Z39">
        <v>2.1395900000000001</v>
      </c>
      <c r="AA39">
        <v>3.551E-2</v>
      </c>
      <c r="AB39">
        <v>3.3160000000000002E-2</v>
      </c>
      <c r="AC39">
        <v>6</v>
      </c>
      <c r="AD39">
        <v>1.7936700000000001</v>
      </c>
      <c r="AF39">
        <v>6</v>
      </c>
      <c r="AH39">
        <v>6</v>
      </c>
      <c r="AJ39">
        <v>1.7165900000000001</v>
      </c>
      <c r="AK39">
        <v>0.69040000000000001</v>
      </c>
      <c r="AL39">
        <v>0.34105000000000002</v>
      </c>
      <c r="AM39">
        <v>2.74803</v>
      </c>
      <c r="AN39">
        <v>2.13916</v>
      </c>
      <c r="AO39">
        <v>0.53752</v>
      </c>
      <c r="AP39">
        <v>0.17355000000000001</v>
      </c>
      <c r="AQ39">
        <v>2.8220299999999998</v>
      </c>
      <c r="AS39">
        <v>0</v>
      </c>
      <c r="AT39">
        <v>3</v>
      </c>
      <c r="AU39">
        <v>1</v>
      </c>
      <c r="AV39">
        <v>3</v>
      </c>
      <c r="AW39" s="4">
        <v>2932.61</v>
      </c>
      <c r="AX39">
        <v>0</v>
      </c>
      <c r="AY39">
        <v>3</v>
      </c>
      <c r="BA39" s="1">
        <v>44441</v>
      </c>
      <c r="BB39">
        <v>10</v>
      </c>
      <c r="BC39">
        <v>10</v>
      </c>
      <c r="BD39">
        <v>3</v>
      </c>
      <c r="BE39">
        <v>64</v>
      </c>
      <c r="BF39">
        <v>1</v>
      </c>
      <c r="BG39">
        <v>0</v>
      </c>
      <c r="BH39">
        <v>64</v>
      </c>
      <c r="BI39" s="1">
        <v>43608</v>
      </c>
      <c r="BJ39">
        <v>5</v>
      </c>
      <c r="BK39">
        <v>4</v>
      </c>
      <c r="BL39">
        <v>0</v>
      </c>
      <c r="BM39">
        <v>40</v>
      </c>
      <c r="BN39">
        <v>1</v>
      </c>
      <c r="BO39">
        <v>0</v>
      </c>
      <c r="BP39">
        <v>40</v>
      </c>
      <c r="BQ39" s="1">
        <v>43272</v>
      </c>
      <c r="BR39">
        <v>5</v>
      </c>
      <c r="BS39">
        <v>5</v>
      </c>
      <c r="BT39">
        <v>0</v>
      </c>
      <c r="BU39">
        <v>32</v>
      </c>
      <c r="BV39">
        <v>1</v>
      </c>
      <c r="BW39">
        <v>0</v>
      </c>
      <c r="BX39">
        <v>32</v>
      </c>
      <c r="BY39">
        <v>50.667000000000002</v>
      </c>
      <c r="CA39" t="s">
        <v>1287</v>
      </c>
      <c r="CB39" t="s">
        <v>1288</v>
      </c>
      <c r="CC39">
        <v>74730</v>
      </c>
      <c r="CD39">
        <v>60</v>
      </c>
      <c r="CE39">
        <v>5804345727</v>
      </c>
      <c r="CF39" t="s">
        <v>98</v>
      </c>
      <c r="CG39" t="s">
        <v>99</v>
      </c>
      <c r="CH39" s="1">
        <v>39367</v>
      </c>
      <c r="CI39" t="s">
        <v>99</v>
      </c>
      <c r="CJ39" t="s">
        <v>99</v>
      </c>
      <c r="CK39" t="s">
        <v>99</v>
      </c>
      <c r="CL39" t="s">
        <v>102</v>
      </c>
      <c r="CM39" t="s">
        <v>1285</v>
      </c>
      <c r="CN39">
        <v>82</v>
      </c>
      <c r="CO39" s="1">
        <v>44621</v>
      </c>
      <c r="CP39" s="1"/>
      <c r="CS39">
        <v>12</v>
      </c>
      <c r="CV39"/>
      <c r="CX39">
        <v>12</v>
      </c>
    </row>
    <row r="40" spans="1:104" x14ac:dyDescent="0.25">
      <c r="A40" t="s">
        <v>243</v>
      </c>
      <c r="B40" s="18" t="s">
        <v>1568</v>
      </c>
      <c r="C40" s="18" t="s">
        <v>1542</v>
      </c>
      <c r="D40" t="s">
        <v>1543</v>
      </c>
      <c r="E40" t="s">
        <v>199</v>
      </c>
      <c r="F40" t="s">
        <v>161</v>
      </c>
      <c r="G40" t="s">
        <v>1582</v>
      </c>
      <c r="H40">
        <v>63.3</v>
      </c>
      <c r="I40" t="s">
        <v>107</v>
      </c>
      <c r="K40" t="s">
        <v>99</v>
      </c>
      <c r="L40" t="s">
        <v>105</v>
      </c>
      <c r="M40">
        <v>1</v>
      </c>
      <c r="N40">
        <v>1</v>
      </c>
      <c r="O40">
        <v>2</v>
      </c>
      <c r="P40">
        <v>2</v>
      </c>
      <c r="Q40">
        <v>2</v>
      </c>
      <c r="S40">
        <v>1</v>
      </c>
      <c r="AC40">
        <v>6</v>
      </c>
      <c r="AF40">
        <v>6</v>
      </c>
      <c r="AH40">
        <v>6</v>
      </c>
      <c r="AS40">
        <v>0</v>
      </c>
      <c r="AT40">
        <v>5</v>
      </c>
      <c r="AU40">
        <v>1</v>
      </c>
      <c r="AV40">
        <v>17</v>
      </c>
      <c r="AW40" s="4">
        <v>50375</v>
      </c>
      <c r="AX40">
        <v>0</v>
      </c>
      <c r="AY40">
        <v>17</v>
      </c>
      <c r="BA40" s="1">
        <v>44371</v>
      </c>
      <c r="BB40">
        <v>15</v>
      </c>
      <c r="BC40">
        <v>15</v>
      </c>
      <c r="BD40">
        <v>6</v>
      </c>
      <c r="BE40">
        <v>120</v>
      </c>
      <c r="BF40">
        <v>1</v>
      </c>
      <c r="BG40">
        <v>0</v>
      </c>
      <c r="BH40">
        <v>120</v>
      </c>
      <c r="BI40" s="1">
        <v>43532</v>
      </c>
      <c r="BJ40">
        <v>6</v>
      </c>
      <c r="BK40">
        <v>5</v>
      </c>
      <c r="BL40">
        <v>0</v>
      </c>
      <c r="BM40">
        <v>40</v>
      </c>
      <c r="BN40">
        <v>1</v>
      </c>
      <c r="BO40">
        <v>0</v>
      </c>
      <c r="BP40">
        <v>40</v>
      </c>
      <c r="BQ40" s="1">
        <v>43130</v>
      </c>
      <c r="BR40">
        <v>6</v>
      </c>
      <c r="BS40">
        <v>5</v>
      </c>
      <c r="BT40">
        <v>1</v>
      </c>
      <c r="BU40">
        <v>80</v>
      </c>
      <c r="BV40">
        <v>1</v>
      </c>
      <c r="BW40">
        <v>0</v>
      </c>
      <c r="BX40">
        <v>80</v>
      </c>
      <c r="BY40">
        <v>86.667000000000002</v>
      </c>
      <c r="CA40" t="s">
        <v>125</v>
      </c>
      <c r="CB40" t="s">
        <v>1545</v>
      </c>
      <c r="CC40">
        <v>73086</v>
      </c>
      <c r="CD40">
        <v>490</v>
      </c>
      <c r="CE40">
        <v>5806222416</v>
      </c>
      <c r="CF40" t="s">
        <v>127</v>
      </c>
      <c r="CG40" t="s">
        <v>99</v>
      </c>
      <c r="CH40" s="1">
        <v>42305</v>
      </c>
      <c r="CI40" t="s">
        <v>99</v>
      </c>
      <c r="CJ40" t="s">
        <v>99</v>
      </c>
      <c r="CK40" t="s">
        <v>99</v>
      </c>
      <c r="CL40" t="s">
        <v>102</v>
      </c>
      <c r="CM40" t="s">
        <v>1544</v>
      </c>
      <c r="CN40">
        <v>86</v>
      </c>
      <c r="CO40" s="1">
        <v>44621</v>
      </c>
      <c r="CP40" s="1"/>
      <c r="CS40">
        <v>12</v>
      </c>
      <c r="CV40"/>
      <c r="CW40">
        <v>2</v>
      </c>
      <c r="CX40">
        <v>12</v>
      </c>
      <c r="CY40">
        <v>6</v>
      </c>
      <c r="CZ40">
        <v>6</v>
      </c>
    </row>
    <row r="41" spans="1:104" x14ac:dyDescent="0.25">
      <c r="A41" t="s">
        <v>243</v>
      </c>
      <c r="B41" s="18" t="s">
        <v>1568</v>
      </c>
      <c r="C41" s="18">
        <v>375151</v>
      </c>
      <c r="D41" t="s">
        <v>348</v>
      </c>
      <c r="E41" t="s">
        <v>261</v>
      </c>
      <c r="F41" t="s">
        <v>250</v>
      </c>
      <c r="G41" t="s">
        <v>1582</v>
      </c>
      <c r="H41">
        <v>57</v>
      </c>
      <c r="I41" t="s">
        <v>116</v>
      </c>
      <c r="K41" t="s">
        <v>99</v>
      </c>
      <c r="L41" t="s">
        <v>105</v>
      </c>
      <c r="M41">
        <v>4</v>
      </c>
      <c r="N41">
        <v>3</v>
      </c>
      <c r="O41">
        <v>4</v>
      </c>
      <c r="P41">
        <v>3</v>
      </c>
      <c r="Q41">
        <v>5</v>
      </c>
      <c r="R41">
        <v>1</v>
      </c>
      <c r="S41">
        <v>2</v>
      </c>
      <c r="U41" s="8">
        <v>3.89744</v>
      </c>
      <c r="V41" s="8">
        <v>0.44818000000000002</v>
      </c>
      <c r="W41">
        <v>75</v>
      </c>
      <c r="X41">
        <v>1.2726599999999999</v>
      </c>
      <c r="Y41">
        <v>1.7208399999999999</v>
      </c>
      <c r="Z41">
        <v>3.4601199999999999</v>
      </c>
      <c r="AA41">
        <v>0.43101</v>
      </c>
      <c r="AB41">
        <v>2.2239999999999999E-2</v>
      </c>
      <c r="AD41">
        <v>2.1766000000000001</v>
      </c>
      <c r="AE41">
        <v>42.9</v>
      </c>
      <c r="AG41">
        <v>1</v>
      </c>
      <c r="AJ41">
        <v>1.85619</v>
      </c>
      <c r="AK41">
        <v>0.63593999999999995</v>
      </c>
      <c r="AL41">
        <v>0.35346</v>
      </c>
      <c r="AM41">
        <v>2.8455900000000001</v>
      </c>
      <c r="AN41">
        <v>2.4006099999999999</v>
      </c>
      <c r="AO41">
        <v>1.47204</v>
      </c>
      <c r="AP41">
        <v>0.47486</v>
      </c>
      <c r="AQ41">
        <v>4.32437</v>
      </c>
      <c r="AS41">
        <v>0</v>
      </c>
      <c r="AT41">
        <v>2</v>
      </c>
      <c r="AU41">
        <v>0</v>
      </c>
      <c r="AV41">
        <v>0</v>
      </c>
      <c r="AW41" s="4">
        <v>0</v>
      </c>
      <c r="AX41">
        <v>0</v>
      </c>
      <c r="AY41">
        <v>0</v>
      </c>
      <c r="BA41" s="1">
        <v>44442</v>
      </c>
      <c r="BB41">
        <v>2</v>
      </c>
      <c r="BC41">
        <v>2</v>
      </c>
      <c r="BD41">
        <v>1</v>
      </c>
      <c r="BE41">
        <v>12</v>
      </c>
      <c r="BF41">
        <v>1</v>
      </c>
      <c r="BG41">
        <v>0</v>
      </c>
      <c r="BH41">
        <v>12</v>
      </c>
      <c r="BI41" s="1">
        <v>43803</v>
      </c>
      <c r="BJ41">
        <v>7</v>
      </c>
      <c r="BK41">
        <v>7</v>
      </c>
      <c r="BL41">
        <v>0</v>
      </c>
      <c r="BM41">
        <v>48</v>
      </c>
      <c r="BN41">
        <v>1</v>
      </c>
      <c r="BO41">
        <v>0</v>
      </c>
      <c r="BP41">
        <v>48</v>
      </c>
      <c r="BQ41" s="1">
        <v>43501</v>
      </c>
      <c r="BR41">
        <v>9</v>
      </c>
      <c r="BS41">
        <v>7</v>
      </c>
      <c r="BT41">
        <v>2</v>
      </c>
      <c r="BU41">
        <v>48</v>
      </c>
      <c r="BV41">
        <v>1</v>
      </c>
      <c r="BW41">
        <v>0</v>
      </c>
      <c r="BX41">
        <v>48</v>
      </c>
      <c r="BY41">
        <v>30</v>
      </c>
      <c r="CA41" t="s">
        <v>350</v>
      </c>
      <c r="CB41" t="s">
        <v>351</v>
      </c>
      <c r="CC41">
        <v>73119</v>
      </c>
      <c r="CD41">
        <v>540</v>
      </c>
      <c r="CE41">
        <v>4056815381</v>
      </c>
      <c r="CF41" t="s">
        <v>98</v>
      </c>
      <c r="CG41" t="s">
        <v>99</v>
      </c>
      <c r="CH41" s="1">
        <v>34366</v>
      </c>
      <c r="CI41" t="s">
        <v>99</v>
      </c>
      <c r="CJ41" t="s">
        <v>99</v>
      </c>
      <c r="CK41" t="s">
        <v>99</v>
      </c>
      <c r="CL41" t="s">
        <v>102</v>
      </c>
      <c r="CM41" t="s">
        <v>349</v>
      </c>
      <c r="CN41">
        <v>120</v>
      </c>
      <c r="CO41" s="1">
        <v>44621</v>
      </c>
      <c r="CP41" s="1"/>
      <c r="CV41"/>
    </row>
    <row r="42" spans="1:104" x14ac:dyDescent="0.25">
      <c r="A42" t="s">
        <v>243</v>
      </c>
      <c r="B42" s="18" t="s">
        <v>1568</v>
      </c>
      <c r="C42" s="18">
        <v>3.6999999999999999E+25</v>
      </c>
      <c r="D42" t="s">
        <v>1522</v>
      </c>
      <c r="E42" t="s">
        <v>1524</v>
      </c>
      <c r="F42" t="s">
        <v>198</v>
      </c>
      <c r="G42" t="s">
        <v>1582</v>
      </c>
      <c r="H42">
        <v>25.9</v>
      </c>
      <c r="I42" t="s">
        <v>97</v>
      </c>
      <c r="K42" t="s">
        <v>99</v>
      </c>
      <c r="L42" t="s">
        <v>105</v>
      </c>
      <c r="M42">
        <v>3</v>
      </c>
      <c r="N42">
        <v>1</v>
      </c>
      <c r="O42">
        <v>4</v>
      </c>
      <c r="P42">
        <v>3</v>
      </c>
      <c r="Q42">
        <v>3</v>
      </c>
      <c r="S42">
        <v>1</v>
      </c>
      <c r="U42" s="8">
        <v>4.4809299999999999</v>
      </c>
      <c r="V42" s="8">
        <v>0.32011000000000001</v>
      </c>
      <c r="W42">
        <v>48.6</v>
      </c>
      <c r="X42">
        <v>1.11713</v>
      </c>
      <c r="Y42">
        <v>1.4372400000000001</v>
      </c>
      <c r="Z42">
        <v>3.9323899999999998</v>
      </c>
      <c r="AA42">
        <v>0.34472999999999998</v>
      </c>
      <c r="AB42">
        <v>0</v>
      </c>
      <c r="AD42">
        <v>3.0436899999999998</v>
      </c>
      <c r="AF42">
        <v>6</v>
      </c>
      <c r="AH42">
        <v>6</v>
      </c>
      <c r="AJ42">
        <v>1.7363200000000001</v>
      </c>
      <c r="AK42">
        <v>0.62348000000000003</v>
      </c>
      <c r="AL42">
        <v>0.26579999999999998</v>
      </c>
      <c r="AM42">
        <v>2.6255999999999999</v>
      </c>
      <c r="AN42">
        <v>3.5886999999999998</v>
      </c>
      <c r="AO42">
        <v>1.31796</v>
      </c>
      <c r="AP42">
        <v>0.45101999999999998</v>
      </c>
      <c r="AQ42">
        <v>5.3883400000000004</v>
      </c>
      <c r="AS42">
        <v>0</v>
      </c>
      <c r="AT42">
        <v>0</v>
      </c>
      <c r="AU42">
        <v>0</v>
      </c>
      <c r="AV42">
        <v>4</v>
      </c>
      <c r="AW42" s="4">
        <v>4550</v>
      </c>
      <c r="AX42">
        <v>0</v>
      </c>
      <c r="AY42">
        <v>4</v>
      </c>
      <c r="BA42" s="1">
        <v>43754</v>
      </c>
      <c r="BB42">
        <v>2</v>
      </c>
      <c r="BC42">
        <v>2</v>
      </c>
      <c r="BD42">
        <v>0</v>
      </c>
      <c r="BE42">
        <v>16</v>
      </c>
      <c r="BF42">
        <v>1</v>
      </c>
      <c r="BG42">
        <v>0</v>
      </c>
      <c r="BH42">
        <v>16</v>
      </c>
      <c r="BI42" s="1">
        <v>43355</v>
      </c>
      <c r="BJ42">
        <v>5</v>
      </c>
      <c r="BK42">
        <v>5</v>
      </c>
      <c r="BL42">
        <v>0</v>
      </c>
      <c r="BM42">
        <v>28</v>
      </c>
      <c r="BN42">
        <v>1</v>
      </c>
      <c r="BO42">
        <v>0</v>
      </c>
      <c r="BP42">
        <v>28</v>
      </c>
      <c r="BQ42" s="1">
        <v>42936</v>
      </c>
      <c r="BR42">
        <v>16</v>
      </c>
      <c r="BS42">
        <v>16</v>
      </c>
      <c r="BT42">
        <v>0</v>
      </c>
      <c r="BU42">
        <v>124</v>
      </c>
      <c r="BV42">
        <v>1</v>
      </c>
      <c r="BW42">
        <v>0</v>
      </c>
      <c r="BX42">
        <v>124</v>
      </c>
      <c r="BY42">
        <v>38</v>
      </c>
      <c r="CA42" t="s">
        <v>125</v>
      </c>
      <c r="CB42" t="s">
        <v>1525</v>
      </c>
      <c r="CC42">
        <v>73015</v>
      </c>
      <c r="CD42">
        <v>70</v>
      </c>
      <c r="CE42">
        <v>5806541439</v>
      </c>
      <c r="CF42" t="s">
        <v>127</v>
      </c>
      <c r="CG42" t="s">
        <v>99</v>
      </c>
      <c r="CH42" s="1">
        <v>27638</v>
      </c>
      <c r="CI42" t="s">
        <v>99</v>
      </c>
      <c r="CJ42" t="s">
        <v>100</v>
      </c>
      <c r="CK42" t="s">
        <v>99</v>
      </c>
      <c r="CL42" t="s">
        <v>102</v>
      </c>
      <c r="CM42" t="s">
        <v>1523</v>
      </c>
      <c r="CN42">
        <v>100</v>
      </c>
      <c r="CO42" s="1">
        <v>44621</v>
      </c>
      <c r="CP42" s="1"/>
      <c r="CS42">
        <v>12</v>
      </c>
      <c r="CV42"/>
      <c r="CW42">
        <v>2</v>
      </c>
      <c r="CX42">
        <v>12</v>
      </c>
    </row>
    <row r="43" spans="1:104" x14ac:dyDescent="0.25">
      <c r="A43" t="s">
        <v>243</v>
      </c>
      <c r="B43" s="18" t="s">
        <v>1568</v>
      </c>
      <c r="C43" s="18">
        <v>375581</v>
      </c>
      <c r="D43" t="s">
        <v>1514</v>
      </c>
      <c r="E43" t="s">
        <v>242</v>
      </c>
      <c r="F43" t="s">
        <v>244</v>
      </c>
      <c r="G43" t="s">
        <v>1582</v>
      </c>
      <c r="I43" t="s">
        <v>108</v>
      </c>
      <c r="K43" t="s">
        <v>99</v>
      </c>
      <c r="L43" t="s">
        <v>105</v>
      </c>
      <c r="AC43">
        <v>6</v>
      </c>
      <c r="AF43">
        <v>6</v>
      </c>
      <c r="AH43">
        <v>6</v>
      </c>
      <c r="AS43">
        <v>0</v>
      </c>
      <c r="AT43">
        <v>0</v>
      </c>
      <c r="AV43">
        <v>0</v>
      </c>
      <c r="AW43" s="4">
        <v>0</v>
      </c>
      <c r="AX43">
        <v>0</v>
      </c>
      <c r="AY43">
        <v>0</v>
      </c>
      <c r="BA43" s="1">
        <v>44392</v>
      </c>
      <c r="BB43" t="s">
        <v>126</v>
      </c>
      <c r="BC43" t="s">
        <v>126</v>
      </c>
      <c r="BD43" t="s">
        <v>126</v>
      </c>
      <c r="BE43" t="s">
        <v>126</v>
      </c>
      <c r="BF43" t="s">
        <v>126</v>
      </c>
      <c r="BG43" t="s">
        <v>126</v>
      </c>
      <c r="BH43" t="s">
        <v>126</v>
      </c>
      <c r="BI43" s="21"/>
      <c r="BJ43" t="s">
        <v>126</v>
      </c>
      <c r="BK43" t="s">
        <v>126</v>
      </c>
      <c r="BL43" t="s">
        <v>126</v>
      </c>
      <c r="BM43" t="s">
        <v>126</v>
      </c>
      <c r="BN43" t="s">
        <v>126</v>
      </c>
      <c r="BO43" t="s">
        <v>126</v>
      </c>
      <c r="BP43" t="s">
        <v>126</v>
      </c>
      <c r="BQ43" s="21"/>
      <c r="BR43" t="s">
        <v>126</v>
      </c>
      <c r="BS43" t="s">
        <v>126</v>
      </c>
      <c r="BT43" t="s">
        <v>126</v>
      </c>
      <c r="BU43" t="s">
        <v>126</v>
      </c>
      <c r="BV43" t="s">
        <v>126</v>
      </c>
      <c r="BW43" t="s">
        <v>126</v>
      </c>
      <c r="BX43" t="s">
        <v>126</v>
      </c>
      <c r="CA43" t="s">
        <v>1516</v>
      </c>
      <c r="CB43" t="s">
        <v>1517</v>
      </c>
      <c r="CC43">
        <v>74133</v>
      </c>
      <c r="CD43">
        <v>710</v>
      </c>
      <c r="CE43">
        <v>9189650101</v>
      </c>
      <c r="CF43" t="s">
        <v>98</v>
      </c>
      <c r="CG43" t="s">
        <v>99</v>
      </c>
      <c r="CH43" s="1">
        <v>44425</v>
      </c>
      <c r="CI43" t="s">
        <v>99</v>
      </c>
      <c r="CJ43" t="s">
        <v>99</v>
      </c>
      <c r="CK43" t="s">
        <v>99</v>
      </c>
      <c r="CL43" t="s">
        <v>102</v>
      </c>
      <c r="CM43" t="s">
        <v>1515</v>
      </c>
      <c r="CN43">
        <v>102</v>
      </c>
      <c r="CO43" s="1">
        <v>44621</v>
      </c>
      <c r="CP43" s="1"/>
      <c r="CQ43">
        <v>10</v>
      </c>
      <c r="CR43">
        <v>1</v>
      </c>
      <c r="CS43">
        <v>1</v>
      </c>
      <c r="CT43">
        <v>1</v>
      </c>
      <c r="CU43">
        <v>1</v>
      </c>
      <c r="CV43">
        <v>1</v>
      </c>
      <c r="CW43">
        <v>1</v>
      </c>
      <c r="CX43">
        <v>1</v>
      </c>
      <c r="CY43">
        <v>6</v>
      </c>
      <c r="CZ43">
        <v>6</v>
      </c>
    </row>
    <row r="44" spans="1:104" x14ac:dyDescent="0.25">
      <c r="A44" t="s">
        <v>243</v>
      </c>
      <c r="B44" s="18" t="s">
        <v>1568</v>
      </c>
      <c r="C44" s="18">
        <v>375510</v>
      </c>
      <c r="D44" t="s">
        <v>1258</v>
      </c>
      <c r="E44" t="s">
        <v>1006</v>
      </c>
      <c r="F44" t="s">
        <v>190</v>
      </c>
      <c r="G44" t="s">
        <v>1582</v>
      </c>
      <c r="H44">
        <v>67.7</v>
      </c>
      <c r="I44" t="s">
        <v>97</v>
      </c>
      <c r="K44" t="s">
        <v>99</v>
      </c>
      <c r="L44" t="s">
        <v>105</v>
      </c>
      <c r="M44">
        <v>5</v>
      </c>
      <c r="N44">
        <v>2</v>
      </c>
      <c r="O44">
        <v>5</v>
      </c>
      <c r="P44">
        <v>2</v>
      </c>
      <c r="Q44">
        <v>2</v>
      </c>
      <c r="R44">
        <v>2</v>
      </c>
      <c r="S44">
        <v>1</v>
      </c>
      <c r="U44" s="8">
        <v>3.4114599999999999</v>
      </c>
      <c r="V44" s="8">
        <v>0.13977999999999999</v>
      </c>
      <c r="X44">
        <v>0.97374000000000005</v>
      </c>
      <c r="Y44">
        <v>1.1135200000000001</v>
      </c>
      <c r="Z44">
        <v>3.1678500000000001</v>
      </c>
      <c r="AA44">
        <v>0.12656000000000001</v>
      </c>
      <c r="AB44">
        <v>0.11087</v>
      </c>
      <c r="AC44">
        <v>6</v>
      </c>
      <c r="AD44">
        <v>2.2979400000000001</v>
      </c>
      <c r="AF44">
        <v>6</v>
      </c>
      <c r="AH44">
        <v>6</v>
      </c>
      <c r="AJ44">
        <v>1.9698899999999999</v>
      </c>
      <c r="AK44">
        <v>0.63553999999999999</v>
      </c>
      <c r="AL44">
        <v>0.26214999999999999</v>
      </c>
      <c r="AM44">
        <v>2.8675700000000002</v>
      </c>
      <c r="AN44">
        <v>2.3881600000000001</v>
      </c>
      <c r="AO44">
        <v>1.1270100000000001</v>
      </c>
      <c r="AP44">
        <v>0.19968</v>
      </c>
      <c r="AQ44">
        <v>3.7561399999999998</v>
      </c>
      <c r="AS44">
        <v>0</v>
      </c>
      <c r="AT44">
        <v>0</v>
      </c>
      <c r="AU44">
        <v>0</v>
      </c>
      <c r="AV44">
        <v>0</v>
      </c>
      <c r="AW44" s="4">
        <v>0</v>
      </c>
      <c r="AX44">
        <v>0</v>
      </c>
      <c r="AY44">
        <v>0</v>
      </c>
      <c r="BA44" s="1">
        <v>43643</v>
      </c>
      <c r="BB44">
        <v>0</v>
      </c>
      <c r="BC44">
        <v>0</v>
      </c>
      <c r="BD44">
        <v>0</v>
      </c>
      <c r="BE44">
        <v>0</v>
      </c>
      <c r="BF44">
        <v>0</v>
      </c>
      <c r="BG44">
        <v>0</v>
      </c>
      <c r="BH44">
        <v>0</v>
      </c>
      <c r="BI44" s="1">
        <v>43202</v>
      </c>
      <c r="BJ44">
        <v>2</v>
      </c>
      <c r="BK44">
        <v>2</v>
      </c>
      <c r="BL44">
        <v>0</v>
      </c>
      <c r="BM44">
        <v>12</v>
      </c>
      <c r="BN44">
        <v>1</v>
      </c>
      <c r="BO44">
        <v>0</v>
      </c>
      <c r="BP44">
        <v>12</v>
      </c>
      <c r="BQ44" s="1">
        <v>42752</v>
      </c>
      <c r="BR44">
        <v>0</v>
      </c>
      <c r="BS44">
        <v>0</v>
      </c>
      <c r="BT44">
        <v>0</v>
      </c>
      <c r="BU44">
        <v>0</v>
      </c>
      <c r="BV44">
        <v>0</v>
      </c>
      <c r="BW44">
        <v>0</v>
      </c>
      <c r="BX44">
        <v>0</v>
      </c>
      <c r="BY44">
        <v>4</v>
      </c>
      <c r="CA44" t="s">
        <v>1260</v>
      </c>
      <c r="CB44" t="s">
        <v>1261</v>
      </c>
      <c r="CC44">
        <v>73507</v>
      </c>
      <c r="CD44">
        <v>150</v>
      </c>
      <c r="CE44">
        <v>5803551616</v>
      </c>
      <c r="CF44" t="s">
        <v>98</v>
      </c>
      <c r="CG44" t="s">
        <v>99</v>
      </c>
      <c r="CH44" s="1">
        <v>39164</v>
      </c>
      <c r="CI44" t="s">
        <v>99</v>
      </c>
      <c r="CJ44" t="s">
        <v>100</v>
      </c>
      <c r="CK44" t="s">
        <v>99</v>
      </c>
      <c r="CL44" t="s">
        <v>102</v>
      </c>
      <c r="CM44" t="s">
        <v>1259</v>
      </c>
      <c r="CN44">
        <v>95</v>
      </c>
      <c r="CO44" s="1">
        <v>44621</v>
      </c>
      <c r="CP44" s="1"/>
      <c r="CV44"/>
    </row>
    <row r="45" spans="1:104" x14ac:dyDescent="0.25">
      <c r="A45" t="s">
        <v>243</v>
      </c>
      <c r="B45" s="18" t="s">
        <v>1568</v>
      </c>
      <c r="C45" s="18">
        <v>375233</v>
      </c>
      <c r="D45" t="s">
        <v>491</v>
      </c>
      <c r="E45" t="s">
        <v>386</v>
      </c>
      <c r="F45" t="s">
        <v>244</v>
      </c>
      <c r="G45" t="s">
        <v>1582</v>
      </c>
      <c r="H45">
        <v>54.1</v>
      </c>
      <c r="I45" t="s">
        <v>97</v>
      </c>
      <c r="K45" t="s">
        <v>99</v>
      </c>
      <c r="L45" t="s">
        <v>105</v>
      </c>
      <c r="M45">
        <v>1</v>
      </c>
      <c r="N45">
        <v>2</v>
      </c>
      <c r="O45">
        <v>2</v>
      </c>
      <c r="P45">
        <v>1</v>
      </c>
      <c r="Q45">
        <v>1</v>
      </c>
      <c r="S45">
        <v>2</v>
      </c>
      <c r="U45" s="8">
        <v>3.2570899999999998</v>
      </c>
      <c r="V45" s="8">
        <v>0.28137000000000001</v>
      </c>
      <c r="W45">
        <v>71.900000000000006</v>
      </c>
      <c r="X45">
        <v>0.53549000000000002</v>
      </c>
      <c r="Y45">
        <v>0.81686000000000003</v>
      </c>
      <c r="Z45">
        <v>3.07402</v>
      </c>
      <c r="AA45">
        <v>0.34786</v>
      </c>
      <c r="AB45">
        <v>3.7599999999999999E-3</v>
      </c>
      <c r="AD45">
        <v>2.4402300000000001</v>
      </c>
      <c r="AE45">
        <v>77.8</v>
      </c>
      <c r="AH45">
        <v>6</v>
      </c>
      <c r="AJ45">
        <v>1.78298</v>
      </c>
      <c r="AK45">
        <v>0.59075999999999995</v>
      </c>
      <c r="AL45">
        <v>0.27522000000000002</v>
      </c>
      <c r="AM45">
        <v>2.6489699999999998</v>
      </c>
      <c r="AN45">
        <v>2.8018800000000001</v>
      </c>
      <c r="AO45">
        <v>0.66674999999999995</v>
      </c>
      <c r="AP45">
        <v>0.38286999999999999</v>
      </c>
      <c r="AQ45">
        <v>3.88212</v>
      </c>
      <c r="AS45">
        <v>0</v>
      </c>
      <c r="AT45">
        <v>1</v>
      </c>
      <c r="AU45">
        <v>2</v>
      </c>
      <c r="AV45">
        <v>0</v>
      </c>
      <c r="AW45" s="4">
        <v>0</v>
      </c>
      <c r="AX45">
        <v>0</v>
      </c>
      <c r="AY45">
        <v>0</v>
      </c>
      <c r="BA45" s="1">
        <v>43733</v>
      </c>
      <c r="BB45">
        <v>9</v>
      </c>
      <c r="BC45">
        <v>7</v>
      </c>
      <c r="BD45">
        <v>6</v>
      </c>
      <c r="BE45">
        <v>68</v>
      </c>
      <c r="BF45">
        <v>1</v>
      </c>
      <c r="BG45">
        <v>0</v>
      </c>
      <c r="BH45">
        <v>68</v>
      </c>
      <c r="BI45" s="1">
        <v>43313</v>
      </c>
      <c r="BJ45">
        <v>13</v>
      </c>
      <c r="BK45">
        <v>13</v>
      </c>
      <c r="BL45">
        <v>0</v>
      </c>
      <c r="BM45">
        <v>112</v>
      </c>
      <c r="BN45">
        <v>1</v>
      </c>
      <c r="BO45">
        <v>0</v>
      </c>
      <c r="BP45">
        <v>112</v>
      </c>
      <c r="BQ45" s="1">
        <v>42886</v>
      </c>
      <c r="BR45">
        <v>14</v>
      </c>
      <c r="BS45">
        <v>12</v>
      </c>
      <c r="BT45">
        <v>2</v>
      </c>
      <c r="BU45">
        <v>92</v>
      </c>
      <c r="BV45">
        <v>2</v>
      </c>
      <c r="BW45">
        <v>46</v>
      </c>
      <c r="BX45">
        <v>138</v>
      </c>
      <c r="BY45">
        <v>94.332999999999998</v>
      </c>
      <c r="CA45" t="s">
        <v>493</v>
      </c>
      <c r="CB45" t="s">
        <v>494</v>
      </c>
      <c r="CC45">
        <v>74012</v>
      </c>
      <c r="CD45">
        <v>710</v>
      </c>
      <c r="CE45">
        <v>9182513200</v>
      </c>
      <c r="CF45" t="s">
        <v>98</v>
      </c>
      <c r="CG45" t="s">
        <v>99</v>
      </c>
      <c r="CH45" s="1">
        <v>34881</v>
      </c>
      <c r="CI45" t="s">
        <v>99</v>
      </c>
      <c r="CJ45" t="s">
        <v>100</v>
      </c>
      <c r="CK45" t="s">
        <v>99</v>
      </c>
      <c r="CL45" t="s">
        <v>102</v>
      </c>
      <c r="CM45" t="s">
        <v>492</v>
      </c>
      <c r="CN45">
        <v>89</v>
      </c>
      <c r="CO45" s="1">
        <v>44621</v>
      </c>
      <c r="CP45" s="1"/>
      <c r="CV45"/>
      <c r="CW45">
        <v>2</v>
      </c>
    </row>
    <row r="46" spans="1:104" x14ac:dyDescent="0.25">
      <c r="A46" t="s">
        <v>243</v>
      </c>
      <c r="B46" s="18" t="s">
        <v>1568</v>
      </c>
      <c r="C46" s="18">
        <v>375470</v>
      </c>
      <c r="D46" t="s">
        <v>1123</v>
      </c>
      <c r="E46" t="s">
        <v>131</v>
      </c>
      <c r="F46" t="s">
        <v>135</v>
      </c>
      <c r="G46" t="s">
        <v>1582</v>
      </c>
      <c r="H46">
        <v>35</v>
      </c>
      <c r="I46" t="s">
        <v>108</v>
      </c>
      <c r="K46" t="s">
        <v>99</v>
      </c>
      <c r="L46" t="s">
        <v>105</v>
      </c>
      <c r="M46">
        <v>1</v>
      </c>
      <c r="N46">
        <v>1</v>
      </c>
      <c r="O46">
        <v>2</v>
      </c>
      <c r="P46">
        <v>3</v>
      </c>
      <c r="Q46">
        <v>3</v>
      </c>
      <c r="S46">
        <v>1</v>
      </c>
      <c r="U46" s="8">
        <v>3.27813</v>
      </c>
      <c r="V46" s="8">
        <v>0.41382000000000002</v>
      </c>
      <c r="W46">
        <v>62.2</v>
      </c>
      <c r="X46">
        <v>0.72706999999999999</v>
      </c>
      <c r="Y46">
        <v>1.14089</v>
      </c>
      <c r="Z46">
        <v>3.0057399999999999</v>
      </c>
      <c r="AA46">
        <v>0.41148000000000001</v>
      </c>
      <c r="AB46">
        <v>5.6509999999999998E-2</v>
      </c>
      <c r="AD46">
        <v>2.1372399999999998</v>
      </c>
      <c r="AE46">
        <v>40</v>
      </c>
      <c r="AH46">
        <v>6</v>
      </c>
      <c r="AJ46">
        <v>1.89025</v>
      </c>
      <c r="AK46">
        <v>0.69452999999999998</v>
      </c>
      <c r="AL46">
        <v>0.33291999999999999</v>
      </c>
      <c r="AM46">
        <v>2.9176899999999999</v>
      </c>
      <c r="AN46">
        <v>2.3147199999999999</v>
      </c>
      <c r="AO46">
        <v>0.77003999999999995</v>
      </c>
      <c r="AP46">
        <v>0.46550999999999998</v>
      </c>
      <c r="AQ46">
        <v>3.5473300000000001</v>
      </c>
      <c r="AS46">
        <v>0</v>
      </c>
      <c r="AT46">
        <v>0</v>
      </c>
      <c r="AU46">
        <v>6</v>
      </c>
      <c r="AV46">
        <v>0</v>
      </c>
      <c r="AW46" s="4">
        <v>0</v>
      </c>
      <c r="AX46">
        <v>0</v>
      </c>
      <c r="AY46">
        <v>0</v>
      </c>
      <c r="BA46" s="1">
        <v>43696</v>
      </c>
      <c r="BB46">
        <v>8</v>
      </c>
      <c r="BC46">
        <v>4</v>
      </c>
      <c r="BD46">
        <v>0</v>
      </c>
      <c r="BE46">
        <v>56</v>
      </c>
      <c r="BF46">
        <v>1</v>
      </c>
      <c r="BG46">
        <v>0</v>
      </c>
      <c r="BH46">
        <v>56</v>
      </c>
      <c r="BI46" s="1">
        <v>43234</v>
      </c>
      <c r="BJ46">
        <v>19</v>
      </c>
      <c r="BK46">
        <v>18</v>
      </c>
      <c r="BL46">
        <v>0</v>
      </c>
      <c r="BM46">
        <v>136</v>
      </c>
      <c r="BN46">
        <v>1</v>
      </c>
      <c r="BO46">
        <v>0</v>
      </c>
      <c r="BP46">
        <v>136</v>
      </c>
      <c r="BQ46" s="1">
        <v>42720</v>
      </c>
      <c r="BR46">
        <v>4</v>
      </c>
      <c r="BS46">
        <v>4</v>
      </c>
      <c r="BT46">
        <v>0</v>
      </c>
      <c r="BU46">
        <v>40</v>
      </c>
      <c r="BV46">
        <v>1</v>
      </c>
      <c r="BW46">
        <v>0</v>
      </c>
      <c r="BX46">
        <v>40</v>
      </c>
      <c r="BY46">
        <v>80</v>
      </c>
      <c r="CA46" t="s">
        <v>1123</v>
      </c>
      <c r="CB46" t="s">
        <v>1125</v>
      </c>
      <c r="CC46">
        <v>74834</v>
      </c>
      <c r="CD46">
        <v>400</v>
      </c>
      <c r="CE46">
        <v>4052581131</v>
      </c>
      <c r="CF46" t="s">
        <v>98</v>
      </c>
      <c r="CG46" t="s">
        <v>99</v>
      </c>
      <c r="CH46" s="1">
        <v>38208</v>
      </c>
      <c r="CI46" t="s">
        <v>99</v>
      </c>
      <c r="CJ46" t="s">
        <v>100</v>
      </c>
      <c r="CK46" t="s">
        <v>99</v>
      </c>
      <c r="CL46" t="s">
        <v>102</v>
      </c>
      <c r="CM46" t="s">
        <v>1124</v>
      </c>
      <c r="CN46">
        <v>76</v>
      </c>
      <c r="CO46" s="1">
        <v>44621</v>
      </c>
      <c r="CP46" s="1"/>
      <c r="CS46">
        <v>12</v>
      </c>
      <c r="CV46"/>
      <c r="CW46">
        <v>2</v>
      </c>
      <c r="CX46">
        <v>12</v>
      </c>
    </row>
    <row r="47" spans="1:104" x14ac:dyDescent="0.25">
      <c r="A47" t="s">
        <v>243</v>
      </c>
      <c r="B47" s="18" t="s">
        <v>1568</v>
      </c>
      <c r="C47" s="18">
        <v>375140</v>
      </c>
      <c r="D47" t="s">
        <v>321</v>
      </c>
      <c r="E47" t="s">
        <v>323</v>
      </c>
      <c r="F47" t="s">
        <v>238</v>
      </c>
      <c r="G47" t="s">
        <v>1582</v>
      </c>
      <c r="H47">
        <v>35.299999999999997</v>
      </c>
      <c r="I47" t="s">
        <v>97</v>
      </c>
      <c r="K47" t="s">
        <v>99</v>
      </c>
      <c r="L47" t="s">
        <v>105</v>
      </c>
      <c r="M47">
        <v>3</v>
      </c>
      <c r="N47">
        <v>1</v>
      </c>
      <c r="O47">
        <v>4</v>
      </c>
      <c r="P47">
        <v>3</v>
      </c>
      <c r="Q47">
        <v>3</v>
      </c>
      <c r="R47">
        <v>3</v>
      </c>
      <c r="S47">
        <v>1</v>
      </c>
      <c r="U47" s="8">
        <v>4.2439</v>
      </c>
      <c r="V47" s="8">
        <v>0.47011999999999998</v>
      </c>
      <c r="X47">
        <v>0.57931999999999995</v>
      </c>
      <c r="Y47">
        <v>1.0494399999999999</v>
      </c>
      <c r="Z47">
        <v>3.63828</v>
      </c>
      <c r="AA47">
        <v>0.70606000000000002</v>
      </c>
      <c r="AB47">
        <v>1.3310000000000001E-2</v>
      </c>
      <c r="AC47">
        <v>6</v>
      </c>
      <c r="AD47">
        <v>3.1944599999999999</v>
      </c>
      <c r="AF47">
        <v>6</v>
      </c>
      <c r="AH47">
        <v>6</v>
      </c>
      <c r="AJ47">
        <v>1.76779</v>
      </c>
      <c r="AK47">
        <v>0.62775999999999998</v>
      </c>
      <c r="AL47">
        <v>0.28621000000000002</v>
      </c>
      <c r="AM47">
        <v>2.6817600000000001</v>
      </c>
      <c r="AN47">
        <v>3.6993999999999998</v>
      </c>
      <c r="AO47">
        <v>0.67881999999999998</v>
      </c>
      <c r="AP47">
        <v>0.61514999999999997</v>
      </c>
      <c r="AQ47">
        <v>4.9964399999999998</v>
      </c>
      <c r="AS47">
        <v>0</v>
      </c>
      <c r="AT47">
        <v>3</v>
      </c>
      <c r="AU47">
        <v>5</v>
      </c>
      <c r="AV47">
        <v>12</v>
      </c>
      <c r="AW47" s="4">
        <v>36423.65</v>
      </c>
      <c r="AX47">
        <v>0</v>
      </c>
      <c r="AY47">
        <v>12</v>
      </c>
      <c r="BA47" s="1">
        <v>43628</v>
      </c>
      <c r="BB47">
        <v>6</v>
      </c>
      <c r="BC47">
        <v>6</v>
      </c>
      <c r="BD47">
        <v>0</v>
      </c>
      <c r="BE47">
        <v>48</v>
      </c>
      <c r="BF47">
        <v>1</v>
      </c>
      <c r="BG47">
        <v>0</v>
      </c>
      <c r="BH47">
        <v>48</v>
      </c>
      <c r="BI47" s="1">
        <v>43202</v>
      </c>
      <c r="BJ47">
        <v>7</v>
      </c>
      <c r="BK47">
        <v>2</v>
      </c>
      <c r="BL47">
        <v>5</v>
      </c>
      <c r="BM47">
        <v>40</v>
      </c>
      <c r="BN47">
        <v>1</v>
      </c>
      <c r="BO47">
        <v>0</v>
      </c>
      <c r="BP47">
        <v>40</v>
      </c>
      <c r="BQ47" s="1">
        <v>42879</v>
      </c>
      <c r="BR47">
        <v>1</v>
      </c>
      <c r="BS47">
        <v>1</v>
      </c>
      <c r="BT47">
        <v>0</v>
      </c>
      <c r="BU47">
        <v>0</v>
      </c>
      <c r="BV47">
        <v>1</v>
      </c>
      <c r="BW47">
        <v>0</v>
      </c>
      <c r="BX47">
        <v>0</v>
      </c>
      <c r="BY47">
        <v>37.332999999999998</v>
      </c>
      <c r="CA47" t="s">
        <v>324</v>
      </c>
      <c r="CB47" t="s">
        <v>325</v>
      </c>
      <c r="CC47">
        <v>74426</v>
      </c>
      <c r="CD47">
        <v>450</v>
      </c>
      <c r="CE47">
        <v>9184732251</v>
      </c>
      <c r="CF47" t="s">
        <v>98</v>
      </c>
      <c r="CG47" t="s">
        <v>99</v>
      </c>
      <c r="CH47" s="1">
        <v>34182</v>
      </c>
      <c r="CI47" t="s">
        <v>99</v>
      </c>
      <c r="CJ47" t="s">
        <v>100</v>
      </c>
      <c r="CK47" t="s">
        <v>99</v>
      </c>
      <c r="CL47" t="s">
        <v>102</v>
      </c>
      <c r="CM47" t="s">
        <v>322</v>
      </c>
      <c r="CN47">
        <v>82</v>
      </c>
      <c r="CO47" s="1">
        <v>44621</v>
      </c>
      <c r="CP47" s="1"/>
      <c r="CS47">
        <v>12</v>
      </c>
      <c r="CV47"/>
      <c r="CX47">
        <v>12</v>
      </c>
    </row>
    <row r="48" spans="1:104" x14ac:dyDescent="0.25">
      <c r="A48" t="s">
        <v>243</v>
      </c>
      <c r="B48" s="18" t="s">
        <v>1568</v>
      </c>
      <c r="C48" s="18">
        <v>375324</v>
      </c>
      <c r="D48" t="s">
        <v>667</v>
      </c>
      <c r="E48" t="s">
        <v>309</v>
      </c>
      <c r="F48" t="s">
        <v>121</v>
      </c>
      <c r="G48" t="s">
        <v>1582</v>
      </c>
      <c r="H48">
        <v>90.3</v>
      </c>
      <c r="I48" t="s">
        <v>97</v>
      </c>
      <c r="K48" t="s">
        <v>99</v>
      </c>
      <c r="L48" t="s">
        <v>105</v>
      </c>
      <c r="M48">
        <v>4</v>
      </c>
      <c r="N48">
        <v>2</v>
      </c>
      <c r="O48">
        <v>4</v>
      </c>
      <c r="P48">
        <v>4</v>
      </c>
      <c r="Q48">
        <v>2</v>
      </c>
      <c r="R48">
        <v>5</v>
      </c>
      <c r="S48">
        <v>2</v>
      </c>
      <c r="U48" s="8">
        <v>3.6083599999999998</v>
      </c>
      <c r="V48" s="8">
        <v>0.29433999999999999</v>
      </c>
      <c r="W48">
        <v>57</v>
      </c>
      <c r="X48">
        <v>1.1119699999999999</v>
      </c>
      <c r="Y48">
        <v>1.40632</v>
      </c>
      <c r="Z48">
        <v>2.8241900000000002</v>
      </c>
      <c r="AA48">
        <v>0.13908999999999999</v>
      </c>
      <c r="AB48">
        <v>1.9279999999999999E-2</v>
      </c>
      <c r="AD48">
        <v>2.2020499999999998</v>
      </c>
      <c r="AE48">
        <v>42.9</v>
      </c>
      <c r="AG48">
        <v>0</v>
      </c>
      <c r="AJ48">
        <v>1.9102600000000001</v>
      </c>
      <c r="AK48">
        <v>0.65444000000000002</v>
      </c>
      <c r="AL48">
        <v>0.29583999999999999</v>
      </c>
      <c r="AM48">
        <v>2.8605499999999999</v>
      </c>
      <c r="AN48">
        <v>2.3599399999999999</v>
      </c>
      <c r="AO48">
        <v>1.2498199999999999</v>
      </c>
      <c r="AP48">
        <v>0.37259999999999999</v>
      </c>
      <c r="AQ48">
        <v>3.9826899999999998</v>
      </c>
      <c r="AS48">
        <v>0</v>
      </c>
      <c r="AT48">
        <v>1</v>
      </c>
      <c r="AU48">
        <v>0</v>
      </c>
      <c r="AV48">
        <v>0</v>
      </c>
      <c r="AW48" s="4">
        <v>0</v>
      </c>
      <c r="AX48">
        <v>0</v>
      </c>
      <c r="AY48">
        <v>0</v>
      </c>
      <c r="BA48" s="1">
        <v>44329</v>
      </c>
      <c r="BB48">
        <v>5</v>
      </c>
      <c r="BC48">
        <v>5</v>
      </c>
      <c r="BD48">
        <v>1</v>
      </c>
      <c r="BE48">
        <v>36</v>
      </c>
      <c r="BF48">
        <v>1</v>
      </c>
      <c r="BG48">
        <v>0</v>
      </c>
      <c r="BH48">
        <v>36</v>
      </c>
      <c r="BI48" s="1">
        <v>43502</v>
      </c>
      <c r="BJ48">
        <v>4</v>
      </c>
      <c r="BK48">
        <v>4</v>
      </c>
      <c r="BL48">
        <v>0</v>
      </c>
      <c r="BM48">
        <v>20</v>
      </c>
      <c r="BN48">
        <v>1</v>
      </c>
      <c r="BO48">
        <v>0</v>
      </c>
      <c r="BP48">
        <v>20</v>
      </c>
      <c r="BQ48" s="1">
        <v>43053</v>
      </c>
      <c r="BR48">
        <v>2</v>
      </c>
      <c r="BS48">
        <v>2</v>
      </c>
      <c r="BT48">
        <v>0</v>
      </c>
      <c r="BU48">
        <v>16</v>
      </c>
      <c r="BV48">
        <v>1</v>
      </c>
      <c r="BW48">
        <v>0</v>
      </c>
      <c r="BX48">
        <v>16</v>
      </c>
      <c r="BY48">
        <v>27.332999999999998</v>
      </c>
      <c r="CA48" t="s">
        <v>669</v>
      </c>
      <c r="CB48" t="s">
        <v>670</v>
      </c>
      <c r="CC48">
        <v>74464</v>
      </c>
      <c r="CD48">
        <v>100</v>
      </c>
      <c r="CE48">
        <v>9184563456</v>
      </c>
      <c r="CF48" t="s">
        <v>98</v>
      </c>
      <c r="CG48" t="s">
        <v>99</v>
      </c>
      <c r="CH48" s="1">
        <v>35796</v>
      </c>
      <c r="CI48" t="s">
        <v>99</v>
      </c>
      <c r="CJ48" t="s">
        <v>99</v>
      </c>
      <c r="CK48" t="s">
        <v>99</v>
      </c>
      <c r="CL48" t="s">
        <v>102</v>
      </c>
      <c r="CM48" t="s">
        <v>668</v>
      </c>
      <c r="CN48">
        <v>110</v>
      </c>
      <c r="CO48" s="1">
        <v>44621</v>
      </c>
      <c r="CP48" s="1"/>
      <c r="CV48"/>
    </row>
    <row r="49" spans="1:104" x14ac:dyDescent="0.25">
      <c r="A49" t="s">
        <v>243</v>
      </c>
      <c r="B49" s="18" t="s">
        <v>1568</v>
      </c>
      <c r="C49" s="18">
        <v>375541</v>
      </c>
      <c r="D49" t="s">
        <v>1359</v>
      </c>
      <c r="E49" t="s">
        <v>332</v>
      </c>
      <c r="F49" t="s">
        <v>165</v>
      </c>
      <c r="G49" t="s">
        <v>1582</v>
      </c>
      <c r="H49">
        <v>26.8</v>
      </c>
      <c r="I49" t="s">
        <v>97</v>
      </c>
      <c r="K49" t="s">
        <v>99</v>
      </c>
      <c r="L49" t="s">
        <v>105</v>
      </c>
      <c r="M49">
        <v>3</v>
      </c>
      <c r="N49">
        <v>1</v>
      </c>
      <c r="O49">
        <v>4</v>
      </c>
      <c r="P49">
        <v>2</v>
      </c>
      <c r="Q49">
        <v>2</v>
      </c>
      <c r="S49">
        <v>1</v>
      </c>
      <c r="AC49">
        <v>6</v>
      </c>
      <c r="AF49">
        <v>6</v>
      </c>
      <c r="AH49">
        <v>6</v>
      </c>
      <c r="AS49">
        <v>0</v>
      </c>
      <c r="AT49">
        <v>0</v>
      </c>
      <c r="AU49">
        <v>0</v>
      </c>
      <c r="AV49">
        <v>2</v>
      </c>
      <c r="AW49" s="4">
        <v>1632.71</v>
      </c>
      <c r="AX49">
        <v>0</v>
      </c>
      <c r="AY49">
        <v>2</v>
      </c>
      <c r="BA49" s="1">
        <v>43838</v>
      </c>
      <c r="BB49">
        <v>3</v>
      </c>
      <c r="BC49">
        <v>3</v>
      </c>
      <c r="BD49">
        <v>0</v>
      </c>
      <c r="BE49">
        <v>20</v>
      </c>
      <c r="BF49">
        <v>1</v>
      </c>
      <c r="BG49">
        <v>0</v>
      </c>
      <c r="BH49">
        <v>20</v>
      </c>
      <c r="BI49" s="1">
        <v>43405</v>
      </c>
      <c r="BJ49">
        <v>4</v>
      </c>
      <c r="BK49">
        <v>4</v>
      </c>
      <c r="BL49">
        <v>0</v>
      </c>
      <c r="BM49">
        <v>28</v>
      </c>
      <c r="BN49">
        <v>1</v>
      </c>
      <c r="BO49">
        <v>0</v>
      </c>
      <c r="BP49">
        <v>28</v>
      </c>
      <c r="BQ49" s="1">
        <v>42998</v>
      </c>
      <c r="BR49">
        <v>4</v>
      </c>
      <c r="BS49">
        <v>4</v>
      </c>
      <c r="BT49">
        <v>0</v>
      </c>
      <c r="BU49">
        <v>32</v>
      </c>
      <c r="BV49">
        <v>1</v>
      </c>
      <c r="BW49">
        <v>0</v>
      </c>
      <c r="BX49">
        <v>32</v>
      </c>
      <c r="BY49">
        <v>24.667000000000002</v>
      </c>
      <c r="CA49" t="s">
        <v>1361</v>
      </c>
      <c r="CB49" t="s">
        <v>1362</v>
      </c>
      <c r="CC49">
        <v>73018</v>
      </c>
      <c r="CD49">
        <v>250</v>
      </c>
      <c r="CE49">
        <v>4052243593</v>
      </c>
      <c r="CF49" t="s">
        <v>98</v>
      </c>
      <c r="CG49" t="s">
        <v>99</v>
      </c>
      <c r="CH49" s="1">
        <v>40515</v>
      </c>
      <c r="CI49" t="s">
        <v>99</v>
      </c>
      <c r="CJ49" t="s">
        <v>100</v>
      </c>
      <c r="CK49" t="s">
        <v>99</v>
      </c>
      <c r="CL49" t="s">
        <v>102</v>
      </c>
      <c r="CM49" t="s">
        <v>1360</v>
      </c>
      <c r="CN49">
        <v>60</v>
      </c>
      <c r="CO49" s="1">
        <v>44621</v>
      </c>
      <c r="CP49" s="1"/>
      <c r="CS49">
        <v>12</v>
      </c>
      <c r="CV49"/>
      <c r="CW49">
        <v>2</v>
      </c>
      <c r="CX49">
        <v>12</v>
      </c>
      <c r="CY49">
        <v>6</v>
      </c>
      <c r="CZ49">
        <v>6</v>
      </c>
    </row>
    <row r="50" spans="1:104" x14ac:dyDescent="0.25">
      <c r="A50" t="s">
        <v>243</v>
      </c>
      <c r="B50" s="18" t="s">
        <v>1568</v>
      </c>
      <c r="C50" s="18">
        <v>375372</v>
      </c>
      <c r="D50" t="s">
        <v>802</v>
      </c>
      <c r="E50" t="s">
        <v>643</v>
      </c>
      <c r="F50" t="s">
        <v>644</v>
      </c>
      <c r="G50" t="s">
        <v>1582</v>
      </c>
      <c r="H50">
        <v>24.1</v>
      </c>
      <c r="I50" t="s">
        <v>97</v>
      </c>
      <c r="K50" t="s">
        <v>99</v>
      </c>
      <c r="L50" t="s">
        <v>105</v>
      </c>
      <c r="M50">
        <v>4</v>
      </c>
      <c r="N50">
        <v>3</v>
      </c>
      <c r="O50">
        <v>4</v>
      </c>
      <c r="P50">
        <v>2</v>
      </c>
      <c r="Q50">
        <v>2</v>
      </c>
      <c r="S50">
        <v>4</v>
      </c>
      <c r="U50" s="8">
        <v>2.4614500000000001</v>
      </c>
      <c r="V50" s="8">
        <v>0.71472999999999998</v>
      </c>
      <c r="W50">
        <v>78.599999999999994</v>
      </c>
      <c r="X50">
        <v>0.44763999999999998</v>
      </c>
      <c r="Y50">
        <v>1.1623699999999999</v>
      </c>
      <c r="Z50">
        <v>2.1018300000000001</v>
      </c>
      <c r="AA50">
        <v>0.64190999999999998</v>
      </c>
      <c r="AB50">
        <v>1.8360000000000001E-2</v>
      </c>
      <c r="AD50">
        <v>1.29908</v>
      </c>
      <c r="AE50">
        <v>100</v>
      </c>
      <c r="AG50">
        <v>1</v>
      </c>
      <c r="AJ50">
        <v>2.1740300000000001</v>
      </c>
      <c r="AK50">
        <v>0.67220000000000002</v>
      </c>
      <c r="AL50">
        <v>0.35543999999999998</v>
      </c>
      <c r="AM50">
        <v>3.20167</v>
      </c>
      <c r="AN50">
        <v>1.2233099999999999</v>
      </c>
      <c r="AO50">
        <v>0.48985000000000001</v>
      </c>
      <c r="AP50">
        <v>0.75305</v>
      </c>
      <c r="AQ50">
        <v>2.4273400000000001</v>
      </c>
      <c r="AS50">
        <v>0</v>
      </c>
      <c r="AT50">
        <v>0</v>
      </c>
      <c r="AU50">
        <v>0</v>
      </c>
      <c r="AV50">
        <v>4</v>
      </c>
      <c r="AW50" s="4">
        <v>4567.8900000000003</v>
      </c>
      <c r="AX50">
        <v>0</v>
      </c>
      <c r="AY50">
        <v>4</v>
      </c>
      <c r="BA50" s="1">
        <v>43615</v>
      </c>
      <c r="BB50">
        <v>2</v>
      </c>
      <c r="BC50">
        <v>2</v>
      </c>
      <c r="BD50">
        <v>0</v>
      </c>
      <c r="BE50">
        <v>12</v>
      </c>
      <c r="BF50">
        <v>1</v>
      </c>
      <c r="BG50">
        <v>0</v>
      </c>
      <c r="BH50">
        <v>12</v>
      </c>
      <c r="BI50" s="1">
        <v>43202</v>
      </c>
      <c r="BJ50">
        <v>1</v>
      </c>
      <c r="BK50">
        <v>1</v>
      </c>
      <c r="BL50">
        <v>0</v>
      </c>
      <c r="BM50">
        <v>16</v>
      </c>
      <c r="BN50">
        <v>1</v>
      </c>
      <c r="BO50">
        <v>0</v>
      </c>
      <c r="BP50">
        <v>16</v>
      </c>
      <c r="BQ50" s="1">
        <v>42810</v>
      </c>
      <c r="BR50">
        <v>9</v>
      </c>
      <c r="BS50">
        <v>9</v>
      </c>
      <c r="BT50">
        <v>0</v>
      </c>
      <c r="BU50">
        <v>60</v>
      </c>
      <c r="BV50">
        <v>1</v>
      </c>
      <c r="BW50">
        <v>0</v>
      </c>
      <c r="BX50">
        <v>60</v>
      </c>
      <c r="BY50">
        <v>21.332999999999998</v>
      </c>
      <c r="CA50" t="s">
        <v>804</v>
      </c>
      <c r="CB50" t="s">
        <v>805</v>
      </c>
      <c r="CC50">
        <v>74523</v>
      </c>
      <c r="CD50">
        <v>630</v>
      </c>
      <c r="CE50">
        <v>5802985528</v>
      </c>
      <c r="CF50" t="s">
        <v>98</v>
      </c>
      <c r="CG50" t="s">
        <v>99</v>
      </c>
      <c r="CH50" s="1">
        <v>36423</v>
      </c>
      <c r="CI50" t="s">
        <v>99</v>
      </c>
      <c r="CJ50" t="s">
        <v>100</v>
      </c>
      <c r="CK50" t="s">
        <v>99</v>
      </c>
      <c r="CL50" t="s">
        <v>102</v>
      </c>
      <c r="CM50" t="s">
        <v>803</v>
      </c>
      <c r="CN50">
        <v>72</v>
      </c>
      <c r="CO50" s="1">
        <v>44621</v>
      </c>
      <c r="CP50" s="1"/>
      <c r="CV50"/>
      <c r="CW50">
        <v>2</v>
      </c>
    </row>
    <row r="51" spans="1:104" x14ac:dyDescent="0.25">
      <c r="A51" t="s">
        <v>243</v>
      </c>
      <c r="B51" s="18" t="s">
        <v>1568</v>
      </c>
      <c r="C51" s="18">
        <v>375102</v>
      </c>
      <c r="D51" t="s">
        <v>253</v>
      </c>
      <c r="E51" t="s">
        <v>255</v>
      </c>
      <c r="F51" t="s">
        <v>256</v>
      </c>
      <c r="G51" t="s">
        <v>1582</v>
      </c>
      <c r="H51">
        <v>64.5</v>
      </c>
      <c r="I51" t="s">
        <v>97</v>
      </c>
      <c r="J51" t="s">
        <v>109</v>
      </c>
      <c r="K51" t="s">
        <v>100</v>
      </c>
      <c r="L51" t="s">
        <v>105</v>
      </c>
      <c r="M51">
        <v>2</v>
      </c>
      <c r="N51">
        <v>4</v>
      </c>
      <c r="O51">
        <v>1</v>
      </c>
      <c r="P51">
        <v>2</v>
      </c>
      <c r="Q51">
        <v>3</v>
      </c>
      <c r="R51">
        <v>1</v>
      </c>
      <c r="S51">
        <v>3</v>
      </c>
      <c r="U51" s="8">
        <v>3.7474099999999999</v>
      </c>
      <c r="V51" s="8">
        <v>0.48864000000000002</v>
      </c>
      <c r="X51">
        <v>0.70357000000000003</v>
      </c>
      <c r="Y51">
        <v>1.1921999999999999</v>
      </c>
      <c r="Z51">
        <v>3.6547499999999999</v>
      </c>
      <c r="AA51">
        <v>0.62548999999999999</v>
      </c>
      <c r="AB51">
        <v>6.8599999999999998E-3</v>
      </c>
      <c r="AC51">
        <v>6</v>
      </c>
      <c r="AD51">
        <v>2.5552100000000002</v>
      </c>
      <c r="AF51">
        <v>6</v>
      </c>
      <c r="AH51">
        <v>6</v>
      </c>
      <c r="AJ51">
        <v>1.7146300000000001</v>
      </c>
      <c r="AK51">
        <v>0.58779000000000003</v>
      </c>
      <c r="AL51">
        <v>0.25786999999999999</v>
      </c>
      <c r="AM51">
        <v>2.5602900000000002</v>
      </c>
      <c r="AN51">
        <v>3.0508600000000001</v>
      </c>
      <c r="AO51">
        <v>0.88046000000000002</v>
      </c>
      <c r="AP51">
        <v>0.70964000000000005</v>
      </c>
      <c r="AQ51">
        <v>4.6212400000000002</v>
      </c>
      <c r="AS51">
        <v>1</v>
      </c>
      <c r="AT51">
        <v>21</v>
      </c>
      <c r="AU51">
        <v>7</v>
      </c>
      <c r="AV51">
        <v>12</v>
      </c>
      <c r="AW51" s="4">
        <v>149904.81</v>
      </c>
      <c r="AX51">
        <v>2</v>
      </c>
      <c r="AY51">
        <v>14</v>
      </c>
      <c r="BA51" s="1">
        <v>44425</v>
      </c>
      <c r="BB51">
        <v>18</v>
      </c>
      <c r="BC51">
        <v>17</v>
      </c>
      <c r="BD51">
        <v>12</v>
      </c>
      <c r="BE51">
        <v>259</v>
      </c>
      <c r="BF51">
        <v>1</v>
      </c>
      <c r="BG51">
        <v>0</v>
      </c>
      <c r="BH51">
        <v>259</v>
      </c>
      <c r="BI51" s="1">
        <v>43745</v>
      </c>
      <c r="BJ51">
        <v>20</v>
      </c>
      <c r="BK51">
        <v>14</v>
      </c>
      <c r="BL51">
        <v>6</v>
      </c>
      <c r="BM51">
        <v>144</v>
      </c>
      <c r="BN51">
        <v>2</v>
      </c>
      <c r="BO51">
        <v>72</v>
      </c>
      <c r="BP51">
        <v>216</v>
      </c>
      <c r="BQ51" s="1">
        <v>43319</v>
      </c>
      <c r="BR51">
        <v>29</v>
      </c>
      <c r="BS51">
        <v>15</v>
      </c>
      <c r="BT51">
        <v>14</v>
      </c>
      <c r="BU51">
        <v>288</v>
      </c>
      <c r="BV51">
        <v>1</v>
      </c>
      <c r="BW51">
        <v>0</v>
      </c>
      <c r="BX51">
        <v>288</v>
      </c>
      <c r="BY51">
        <v>249.5</v>
      </c>
      <c r="CA51" t="s">
        <v>257</v>
      </c>
      <c r="CB51" t="s">
        <v>258</v>
      </c>
      <c r="CC51">
        <v>73750</v>
      </c>
      <c r="CD51">
        <v>360</v>
      </c>
      <c r="CE51">
        <v>4053756857</v>
      </c>
      <c r="CF51" t="s">
        <v>98</v>
      </c>
      <c r="CG51" t="s">
        <v>99</v>
      </c>
      <c r="CH51" s="1">
        <v>32856</v>
      </c>
      <c r="CI51" t="s">
        <v>99</v>
      </c>
      <c r="CJ51" t="s">
        <v>99</v>
      </c>
      <c r="CK51" t="s">
        <v>99</v>
      </c>
      <c r="CL51" t="s">
        <v>102</v>
      </c>
      <c r="CM51" t="s">
        <v>254</v>
      </c>
      <c r="CN51">
        <v>92</v>
      </c>
      <c r="CO51" s="1">
        <v>44621</v>
      </c>
      <c r="CP51" s="1"/>
      <c r="CV51"/>
    </row>
    <row r="52" spans="1:104" x14ac:dyDescent="0.25">
      <c r="A52" t="s">
        <v>243</v>
      </c>
      <c r="B52" s="18" t="s">
        <v>1568</v>
      </c>
      <c r="C52" s="18">
        <v>375346</v>
      </c>
      <c r="D52" t="s">
        <v>730</v>
      </c>
      <c r="E52" t="s">
        <v>732</v>
      </c>
      <c r="F52" t="s">
        <v>570</v>
      </c>
      <c r="G52" t="s">
        <v>1582</v>
      </c>
      <c r="H52">
        <v>36.299999999999997</v>
      </c>
      <c r="I52" t="s">
        <v>97</v>
      </c>
      <c r="K52" t="s">
        <v>99</v>
      </c>
      <c r="L52" t="s">
        <v>105</v>
      </c>
      <c r="M52">
        <v>2</v>
      </c>
      <c r="N52">
        <v>2</v>
      </c>
      <c r="O52">
        <v>3</v>
      </c>
      <c r="P52">
        <v>1</v>
      </c>
      <c r="Q52">
        <v>2</v>
      </c>
      <c r="R52">
        <v>1</v>
      </c>
      <c r="S52">
        <v>2</v>
      </c>
      <c r="U52" s="8">
        <v>2.9996499999999999</v>
      </c>
      <c r="V52" s="8">
        <v>0.29327999999999999</v>
      </c>
      <c r="W52">
        <v>87</v>
      </c>
      <c r="X52">
        <v>0.63961999999999997</v>
      </c>
      <c r="Y52">
        <v>0.93289999999999995</v>
      </c>
      <c r="Z52">
        <v>2.8480500000000002</v>
      </c>
      <c r="AA52">
        <v>0.22669</v>
      </c>
      <c r="AB52">
        <v>1.04E-2</v>
      </c>
      <c r="AD52">
        <v>2.0667399999999998</v>
      </c>
      <c r="AE52">
        <v>80</v>
      </c>
      <c r="AG52">
        <v>2</v>
      </c>
      <c r="AJ52">
        <v>1.8290500000000001</v>
      </c>
      <c r="AK52">
        <v>0.65293000000000001</v>
      </c>
      <c r="AL52">
        <v>0.2772</v>
      </c>
      <c r="AM52">
        <v>2.7591800000000002</v>
      </c>
      <c r="AN52">
        <v>2.3132700000000002</v>
      </c>
      <c r="AO52">
        <v>0.72058</v>
      </c>
      <c r="AP52">
        <v>0.39623000000000003</v>
      </c>
      <c r="AQ52">
        <v>3.4324599999999998</v>
      </c>
      <c r="AS52">
        <v>0</v>
      </c>
      <c r="AT52">
        <v>1</v>
      </c>
      <c r="AU52">
        <v>2</v>
      </c>
      <c r="AV52">
        <v>1</v>
      </c>
      <c r="AW52" s="4">
        <v>13905.45</v>
      </c>
      <c r="AX52">
        <v>0</v>
      </c>
      <c r="AY52">
        <v>1</v>
      </c>
      <c r="BA52" s="1">
        <v>44599</v>
      </c>
      <c r="BB52">
        <v>6</v>
      </c>
      <c r="BC52">
        <v>6</v>
      </c>
      <c r="BD52">
        <v>0</v>
      </c>
      <c r="BE52">
        <v>40</v>
      </c>
      <c r="BF52">
        <v>0</v>
      </c>
      <c r="BG52">
        <v>0</v>
      </c>
      <c r="BH52">
        <v>40</v>
      </c>
      <c r="BI52" s="1">
        <v>43627</v>
      </c>
      <c r="BJ52">
        <v>10</v>
      </c>
      <c r="BK52">
        <v>8</v>
      </c>
      <c r="BL52">
        <v>1</v>
      </c>
      <c r="BM52">
        <v>76</v>
      </c>
      <c r="BN52">
        <v>1</v>
      </c>
      <c r="BO52">
        <v>0</v>
      </c>
      <c r="BP52">
        <v>76</v>
      </c>
      <c r="BQ52" s="1">
        <v>43214</v>
      </c>
      <c r="BR52">
        <v>6</v>
      </c>
      <c r="BS52">
        <v>5</v>
      </c>
      <c r="BT52">
        <v>1</v>
      </c>
      <c r="BU52">
        <v>36</v>
      </c>
      <c r="BV52">
        <v>1</v>
      </c>
      <c r="BW52">
        <v>0</v>
      </c>
      <c r="BX52">
        <v>36</v>
      </c>
      <c r="BY52">
        <v>51.332999999999998</v>
      </c>
      <c r="CA52" t="s">
        <v>733</v>
      </c>
      <c r="CB52" t="s">
        <v>734</v>
      </c>
      <c r="CC52">
        <v>74044</v>
      </c>
      <c r="CD52">
        <v>180</v>
      </c>
      <c r="CE52">
        <v>9188657701</v>
      </c>
      <c r="CF52" t="s">
        <v>98</v>
      </c>
      <c r="CG52" t="s">
        <v>99</v>
      </c>
      <c r="CH52" s="1">
        <v>35996</v>
      </c>
      <c r="CI52" t="s">
        <v>99</v>
      </c>
      <c r="CJ52" t="s">
        <v>99</v>
      </c>
      <c r="CK52" t="s">
        <v>99</v>
      </c>
      <c r="CL52" t="s">
        <v>102</v>
      </c>
      <c r="CM52" t="s">
        <v>731</v>
      </c>
      <c r="CN52">
        <v>108</v>
      </c>
      <c r="CO52" s="1">
        <v>44621</v>
      </c>
      <c r="CP52" s="1"/>
      <c r="CV52"/>
    </row>
    <row r="53" spans="1:104" x14ac:dyDescent="0.25">
      <c r="A53" t="s">
        <v>243</v>
      </c>
      <c r="B53" s="18" t="s">
        <v>1568</v>
      </c>
      <c r="C53" s="18">
        <v>375375</v>
      </c>
      <c r="D53" t="s">
        <v>814</v>
      </c>
      <c r="E53" t="s">
        <v>816</v>
      </c>
      <c r="F53" t="s">
        <v>509</v>
      </c>
      <c r="G53" t="s">
        <v>1582</v>
      </c>
      <c r="H53">
        <v>78.8</v>
      </c>
      <c r="I53" t="s">
        <v>116</v>
      </c>
      <c r="K53" t="s">
        <v>99</v>
      </c>
      <c r="L53" t="s">
        <v>105</v>
      </c>
      <c r="M53">
        <v>3</v>
      </c>
      <c r="N53">
        <v>2</v>
      </c>
      <c r="O53">
        <v>3</v>
      </c>
      <c r="P53">
        <v>4</v>
      </c>
      <c r="Q53">
        <v>5</v>
      </c>
      <c r="R53">
        <v>2</v>
      </c>
      <c r="S53">
        <v>2</v>
      </c>
      <c r="U53" s="8">
        <v>3.2457199999999999</v>
      </c>
      <c r="V53" s="8">
        <v>0.29982999999999999</v>
      </c>
      <c r="W53">
        <v>54.4</v>
      </c>
      <c r="X53">
        <v>1.0097400000000001</v>
      </c>
      <c r="Y53">
        <v>1.3095699999999999</v>
      </c>
      <c r="Z53">
        <v>2.9265099999999999</v>
      </c>
      <c r="AA53">
        <v>0.14596999999999999</v>
      </c>
      <c r="AB53">
        <v>2.205E-2</v>
      </c>
      <c r="AD53">
        <v>1.93614</v>
      </c>
      <c r="AE53">
        <v>0</v>
      </c>
      <c r="AG53">
        <v>0</v>
      </c>
      <c r="AJ53">
        <v>1.9676199999999999</v>
      </c>
      <c r="AK53">
        <v>0.61604000000000003</v>
      </c>
      <c r="AL53">
        <v>0.27474999999999999</v>
      </c>
      <c r="AM53">
        <v>2.8584100000000001</v>
      </c>
      <c r="AN53">
        <v>2.0144799999999998</v>
      </c>
      <c r="AO53">
        <v>1.20566</v>
      </c>
      <c r="AP53">
        <v>0.40869</v>
      </c>
      <c r="AQ53">
        <v>3.5851000000000002</v>
      </c>
      <c r="AS53">
        <v>0</v>
      </c>
      <c r="AT53">
        <v>1</v>
      </c>
      <c r="AU53">
        <v>2</v>
      </c>
      <c r="AV53">
        <v>1</v>
      </c>
      <c r="AW53" s="4">
        <v>8290.75</v>
      </c>
      <c r="AX53">
        <v>0</v>
      </c>
      <c r="AY53">
        <v>1</v>
      </c>
      <c r="BA53" s="1">
        <v>43640</v>
      </c>
      <c r="BB53">
        <v>4</v>
      </c>
      <c r="BC53">
        <v>4</v>
      </c>
      <c r="BD53">
        <v>0</v>
      </c>
      <c r="BE53">
        <v>60</v>
      </c>
      <c r="BF53">
        <v>1</v>
      </c>
      <c r="BG53">
        <v>0</v>
      </c>
      <c r="BH53">
        <v>60</v>
      </c>
      <c r="BI53" s="1">
        <v>43326</v>
      </c>
      <c r="BJ53">
        <v>7</v>
      </c>
      <c r="BK53">
        <v>5</v>
      </c>
      <c r="BL53">
        <v>1</v>
      </c>
      <c r="BM53">
        <v>48</v>
      </c>
      <c r="BN53">
        <v>1</v>
      </c>
      <c r="BO53">
        <v>0</v>
      </c>
      <c r="BP53">
        <v>48</v>
      </c>
      <c r="BQ53" s="1">
        <v>42856</v>
      </c>
      <c r="BR53">
        <v>0</v>
      </c>
      <c r="BS53">
        <v>0</v>
      </c>
      <c r="BT53">
        <v>0</v>
      </c>
      <c r="BU53">
        <v>0</v>
      </c>
      <c r="BV53">
        <v>0</v>
      </c>
      <c r="BW53">
        <v>0</v>
      </c>
      <c r="BX53">
        <v>0</v>
      </c>
      <c r="BY53">
        <v>46</v>
      </c>
      <c r="CA53" t="s">
        <v>817</v>
      </c>
      <c r="CB53" t="s">
        <v>818</v>
      </c>
      <c r="CC53">
        <v>74017</v>
      </c>
      <c r="CD53">
        <v>650</v>
      </c>
      <c r="CE53">
        <v>4059436444</v>
      </c>
      <c r="CF53" t="s">
        <v>98</v>
      </c>
      <c r="CG53" t="s">
        <v>99</v>
      </c>
      <c r="CH53" s="1">
        <v>36440</v>
      </c>
      <c r="CI53" t="s">
        <v>99</v>
      </c>
      <c r="CJ53" t="s">
        <v>100</v>
      </c>
      <c r="CK53" t="s">
        <v>99</v>
      </c>
      <c r="CL53" t="s">
        <v>102</v>
      </c>
      <c r="CM53" t="s">
        <v>815</v>
      </c>
      <c r="CN53">
        <v>118</v>
      </c>
      <c r="CO53" s="1">
        <v>44621</v>
      </c>
      <c r="CP53" s="1"/>
      <c r="CV53"/>
    </row>
    <row r="54" spans="1:104" x14ac:dyDescent="0.25">
      <c r="A54" t="s">
        <v>243</v>
      </c>
      <c r="B54" s="18" t="s">
        <v>1568</v>
      </c>
      <c r="C54" s="18">
        <v>375443</v>
      </c>
      <c r="D54" t="s">
        <v>1043</v>
      </c>
      <c r="E54" t="s">
        <v>163</v>
      </c>
      <c r="F54" t="s">
        <v>186</v>
      </c>
      <c r="G54" t="s">
        <v>1582</v>
      </c>
      <c r="H54">
        <v>53</v>
      </c>
      <c r="I54" t="s">
        <v>97</v>
      </c>
      <c r="K54" t="s">
        <v>99</v>
      </c>
      <c r="L54" t="s">
        <v>105</v>
      </c>
      <c r="M54">
        <v>3</v>
      </c>
      <c r="N54">
        <v>2</v>
      </c>
      <c r="O54">
        <v>3</v>
      </c>
      <c r="P54">
        <v>3</v>
      </c>
      <c r="Q54">
        <v>3</v>
      </c>
      <c r="S54">
        <v>1</v>
      </c>
      <c r="U54" s="8">
        <v>2.9517799999999998</v>
      </c>
      <c r="V54" s="8">
        <v>0.16835</v>
      </c>
      <c r="W54">
        <v>44.4</v>
      </c>
      <c r="X54">
        <v>0.82223000000000002</v>
      </c>
      <c r="Y54">
        <v>0.99058000000000002</v>
      </c>
      <c r="Z54">
        <v>2.67781</v>
      </c>
      <c r="AA54">
        <v>0.16327</v>
      </c>
      <c r="AB54">
        <v>0</v>
      </c>
      <c r="AD54">
        <v>1.96119</v>
      </c>
      <c r="AF54">
        <v>6</v>
      </c>
      <c r="AH54">
        <v>6</v>
      </c>
      <c r="AJ54">
        <v>1.6747799999999999</v>
      </c>
      <c r="AK54">
        <v>0.60997999999999997</v>
      </c>
      <c r="AL54">
        <v>0.28549999999999998</v>
      </c>
      <c r="AM54">
        <v>2.5702699999999998</v>
      </c>
      <c r="AN54">
        <v>2.3973300000000002</v>
      </c>
      <c r="AO54">
        <v>0.99151999999999996</v>
      </c>
      <c r="AP54">
        <v>0.22083</v>
      </c>
      <c r="AQ54">
        <v>3.6259399999999999</v>
      </c>
      <c r="AS54">
        <v>0</v>
      </c>
      <c r="AT54">
        <v>0</v>
      </c>
      <c r="AU54">
        <v>0</v>
      </c>
      <c r="AV54">
        <v>0</v>
      </c>
      <c r="AW54" s="4">
        <v>0</v>
      </c>
      <c r="AX54">
        <v>0</v>
      </c>
      <c r="AY54">
        <v>0</v>
      </c>
      <c r="BA54" s="1">
        <v>43846</v>
      </c>
      <c r="BB54">
        <v>8</v>
      </c>
      <c r="BC54">
        <v>8</v>
      </c>
      <c r="BD54">
        <v>0</v>
      </c>
      <c r="BE54">
        <v>48</v>
      </c>
      <c r="BF54">
        <v>2</v>
      </c>
      <c r="BG54">
        <v>24</v>
      </c>
      <c r="BH54">
        <v>72</v>
      </c>
      <c r="BI54" s="1">
        <v>43452</v>
      </c>
      <c r="BJ54">
        <v>4</v>
      </c>
      <c r="BK54">
        <v>4</v>
      </c>
      <c r="BL54">
        <v>0</v>
      </c>
      <c r="BM54">
        <v>32</v>
      </c>
      <c r="BN54">
        <v>1</v>
      </c>
      <c r="BO54">
        <v>0</v>
      </c>
      <c r="BP54">
        <v>32</v>
      </c>
      <c r="BQ54" s="1">
        <v>43171</v>
      </c>
      <c r="BR54">
        <v>4</v>
      </c>
      <c r="BS54">
        <v>4</v>
      </c>
      <c r="BT54">
        <v>0</v>
      </c>
      <c r="BU54">
        <v>32</v>
      </c>
      <c r="BV54">
        <v>1</v>
      </c>
      <c r="BW54">
        <v>0</v>
      </c>
      <c r="BX54">
        <v>32</v>
      </c>
      <c r="BY54">
        <v>52</v>
      </c>
      <c r="CA54" t="s">
        <v>1045</v>
      </c>
      <c r="CB54" t="s">
        <v>1046</v>
      </c>
      <c r="CC54">
        <v>74020</v>
      </c>
      <c r="CD54">
        <v>580</v>
      </c>
      <c r="CE54">
        <v>9183583135</v>
      </c>
      <c r="CF54" t="s">
        <v>98</v>
      </c>
      <c r="CG54" t="s">
        <v>99</v>
      </c>
      <c r="CH54" s="1">
        <v>37918</v>
      </c>
      <c r="CI54" t="s">
        <v>99</v>
      </c>
      <c r="CJ54" t="s">
        <v>100</v>
      </c>
      <c r="CK54" t="s">
        <v>99</v>
      </c>
      <c r="CL54" t="s">
        <v>102</v>
      </c>
      <c r="CM54" t="s">
        <v>1044</v>
      </c>
      <c r="CN54">
        <v>90</v>
      </c>
      <c r="CO54" s="1">
        <v>44621</v>
      </c>
      <c r="CP54" s="1"/>
      <c r="CV54"/>
      <c r="CW54">
        <v>2</v>
      </c>
    </row>
    <row r="55" spans="1:104" x14ac:dyDescent="0.25">
      <c r="A55" t="s">
        <v>243</v>
      </c>
      <c r="B55" s="18" t="s">
        <v>1568</v>
      </c>
      <c r="C55" s="18">
        <v>375253</v>
      </c>
      <c r="D55" t="s">
        <v>529</v>
      </c>
      <c r="E55" t="s">
        <v>138</v>
      </c>
      <c r="F55" t="s">
        <v>223</v>
      </c>
      <c r="G55" t="s">
        <v>1582</v>
      </c>
      <c r="H55">
        <v>38.9</v>
      </c>
      <c r="I55" t="s">
        <v>97</v>
      </c>
      <c r="K55" t="s">
        <v>99</v>
      </c>
      <c r="L55" t="s">
        <v>105</v>
      </c>
      <c r="M55">
        <v>2</v>
      </c>
      <c r="N55">
        <v>4</v>
      </c>
      <c r="O55">
        <v>1</v>
      </c>
      <c r="P55">
        <v>4</v>
      </c>
      <c r="Q55">
        <v>2</v>
      </c>
      <c r="R55">
        <v>5</v>
      </c>
      <c r="S55">
        <v>3</v>
      </c>
      <c r="U55" s="8">
        <v>3.8488799999999999</v>
      </c>
      <c r="V55" s="8">
        <v>0.45678999999999997</v>
      </c>
      <c r="W55">
        <v>51.1</v>
      </c>
      <c r="X55">
        <v>1.1170899999999999</v>
      </c>
      <c r="Y55">
        <v>1.5738799999999999</v>
      </c>
      <c r="Z55">
        <v>3.1416300000000001</v>
      </c>
      <c r="AA55">
        <v>0.48242000000000002</v>
      </c>
      <c r="AB55">
        <v>5.8900000000000003E-3</v>
      </c>
      <c r="AD55">
        <v>2.2749999999999999</v>
      </c>
      <c r="AE55">
        <v>33.299999999999997</v>
      </c>
      <c r="AG55">
        <v>1</v>
      </c>
      <c r="AJ55">
        <v>1.7567299999999999</v>
      </c>
      <c r="AK55">
        <v>0.65990000000000004</v>
      </c>
      <c r="AL55">
        <v>0.29298999999999997</v>
      </c>
      <c r="AM55">
        <v>2.7096200000000001</v>
      </c>
      <c r="AN55">
        <v>2.6512099999999998</v>
      </c>
      <c r="AO55">
        <v>1.2451700000000001</v>
      </c>
      <c r="AP55">
        <v>0.58389000000000002</v>
      </c>
      <c r="AQ55">
        <v>4.4847999999999999</v>
      </c>
      <c r="AS55">
        <v>0</v>
      </c>
      <c r="AT55">
        <v>2</v>
      </c>
      <c r="AU55">
        <v>0</v>
      </c>
      <c r="AV55">
        <v>3</v>
      </c>
      <c r="AW55" s="4">
        <v>2940</v>
      </c>
      <c r="AX55">
        <v>1</v>
      </c>
      <c r="AY55">
        <v>4</v>
      </c>
      <c r="BA55" s="1">
        <v>43733</v>
      </c>
      <c r="BB55">
        <v>21</v>
      </c>
      <c r="BC55">
        <v>21</v>
      </c>
      <c r="BD55">
        <v>0</v>
      </c>
      <c r="BE55">
        <v>168</v>
      </c>
      <c r="BF55">
        <v>2</v>
      </c>
      <c r="BG55">
        <v>84</v>
      </c>
      <c r="BH55">
        <v>252</v>
      </c>
      <c r="BI55" s="1">
        <v>43328</v>
      </c>
      <c r="BJ55">
        <v>5</v>
      </c>
      <c r="BK55">
        <v>5</v>
      </c>
      <c r="BL55">
        <v>0</v>
      </c>
      <c r="BM55">
        <v>40</v>
      </c>
      <c r="BN55">
        <v>1</v>
      </c>
      <c r="BO55">
        <v>0</v>
      </c>
      <c r="BP55">
        <v>40</v>
      </c>
      <c r="BQ55" s="1">
        <v>42992</v>
      </c>
      <c r="BR55">
        <v>12</v>
      </c>
      <c r="BS55">
        <v>7</v>
      </c>
      <c r="BT55">
        <v>5</v>
      </c>
      <c r="BU55">
        <v>84</v>
      </c>
      <c r="BV55">
        <v>1</v>
      </c>
      <c r="BW55">
        <v>0</v>
      </c>
      <c r="BX55">
        <v>84</v>
      </c>
      <c r="BY55">
        <v>153.333</v>
      </c>
      <c r="CA55" t="s">
        <v>531</v>
      </c>
      <c r="CB55" t="s">
        <v>532</v>
      </c>
      <c r="CC55">
        <v>73601</v>
      </c>
      <c r="CD55">
        <v>190</v>
      </c>
      <c r="CE55">
        <v>5803230912</v>
      </c>
      <c r="CF55" t="s">
        <v>98</v>
      </c>
      <c r="CG55" t="s">
        <v>99</v>
      </c>
      <c r="CH55" s="1">
        <v>35247</v>
      </c>
      <c r="CI55" t="s">
        <v>99</v>
      </c>
      <c r="CJ55" t="s">
        <v>100</v>
      </c>
      <c r="CK55" t="s">
        <v>99</v>
      </c>
      <c r="CL55" t="s">
        <v>102</v>
      </c>
      <c r="CM55" t="s">
        <v>530</v>
      </c>
      <c r="CN55">
        <v>101</v>
      </c>
      <c r="CO55" s="1">
        <v>44621</v>
      </c>
      <c r="CP55" s="1"/>
      <c r="CV55"/>
    </row>
    <row r="56" spans="1:104" x14ac:dyDescent="0.25">
      <c r="A56" t="s">
        <v>243</v>
      </c>
      <c r="B56" s="18" t="s">
        <v>1568</v>
      </c>
      <c r="C56" s="18">
        <v>3.7000000000000001E+110</v>
      </c>
      <c r="D56" t="s">
        <v>1530</v>
      </c>
      <c r="E56" t="s">
        <v>234</v>
      </c>
      <c r="F56" t="s">
        <v>1532</v>
      </c>
      <c r="G56" t="s">
        <v>1584</v>
      </c>
      <c r="H56">
        <v>39.299999999999997</v>
      </c>
      <c r="I56" t="s">
        <v>104</v>
      </c>
      <c r="K56" t="s">
        <v>99</v>
      </c>
      <c r="L56" t="s">
        <v>105</v>
      </c>
      <c r="M56">
        <v>2</v>
      </c>
      <c r="N56">
        <v>1</v>
      </c>
      <c r="O56">
        <v>3</v>
      </c>
      <c r="P56">
        <v>3</v>
      </c>
      <c r="Q56">
        <v>3</v>
      </c>
      <c r="S56">
        <v>1</v>
      </c>
      <c r="U56" s="8">
        <v>3.8779400000000002</v>
      </c>
      <c r="V56" s="8">
        <v>0.1459</v>
      </c>
      <c r="W56">
        <v>63.4</v>
      </c>
      <c r="X56">
        <v>0.96345999999999998</v>
      </c>
      <c r="Y56">
        <v>1.1093500000000001</v>
      </c>
      <c r="Z56">
        <v>3.3317000000000001</v>
      </c>
      <c r="AA56">
        <v>0</v>
      </c>
      <c r="AB56">
        <v>0</v>
      </c>
      <c r="AD56">
        <v>2.76858</v>
      </c>
      <c r="AF56">
        <v>6</v>
      </c>
      <c r="AG56">
        <v>0</v>
      </c>
      <c r="AJ56">
        <v>1.8251200000000001</v>
      </c>
      <c r="AK56">
        <v>0.58438999999999997</v>
      </c>
      <c r="AL56">
        <v>0.26040999999999997</v>
      </c>
      <c r="AM56">
        <v>2.6699199999999998</v>
      </c>
      <c r="AN56">
        <v>3.1055000000000001</v>
      </c>
      <c r="AO56">
        <v>1.2126999999999999</v>
      </c>
      <c r="AP56">
        <v>0.20982000000000001</v>
      </c>
      <c r="AQ56">
        <v>4.5858299999999996</v>
      </c>
      <c r="AS56">
        <v>0</v>
      </c>
      <c r="AT56">
        <v>1</v>
      </c>
      <c r="AU56">
        <v>0</v>
      </c>
      <c r="AV56">
        <v>1</v>
      </c>
      <c r="AW56" s="4">
        <v>20780</v>
      </c>
      <c r="AX56">
        <v>0</v>
      </c>
      <c r="AY56">
        <v>1</v>
      </c>
      <c r="BA56" s="1">
        <v>44315</v>
      </c>
      <c r="BB56">
        <v>9</v>
      </c>
      <c r="BC56">
        <v>6</v>
      </c>
      <c r="BD56">
        <v>3</v>
      </c>
      <c r="BE56">
        <v>76</v>
      </c>
      <c r="BF56">
        <v>1</v>
      </c>
      <c r="BG56">
        <v>0</v>
      </c>
      <c r="BH56">
        <v>76</v>
      </c>
      <c r="BI56" s="1">
        <v>43500</v>
      </c>
      <c r="BJ56">
        <v>7</v>
      </c>
      <c r="BK56">
        <v>7</v>
      </c>
      <c r="BL56">
        <v>0</v>
      </c>
      <c r="BM56">
        <v>40</v>
      </c>
      <c r="BN56">
        <v>1</v>
      </c>
      <c r="BO56">
        <v>0</v>
      </c>
      <c r="BP56">
        <v>40</v>
      </c>
      <c r="BQ56" s="1">
        <v>43088</v>
      </c>
      <c r="BR56">
        <v>1</v>
      </c>
      <c r="BS56">
        <v>1</v>
      </c>
      <c r="BT56">
        <v>0</v>
      </c>
      <c r="BU56">
        <v>8</v>
      </c>
      <c r="BV56">
        <v>1</v>
      </c>
      <c r="BW56">
        <v>0</v>
      </c>
      <c r="BX56">
        <v>8</v>
      </c>
      <c r="BY56">
        <v>52.667000000000002</v>
      </c>
      <c r="CA56" t="s">
        <v>125</v>
      </c>
      <c r="CB56" t="s">
        <v>1533</v>
      </c>
      <c r="CC56">
        <v>73550</v>
      </c>
      <c r="CD56">
        <v>280</v>
      </c>
      <c r="CE56">
        <v>5806882828</v>
      </c>
      <c r="CF56" t="s">
        <v>127</v>
      </c>
      <c r="CG56" t="s">
        <v>99</v>
      </c>
      <c r="CH56" s="1">
        <v>28672</v>
      </c>
      <c r="CI56" t="s">
        <v>99</v>
      </c>
      <c r="CJ56" t="s">
        <v>99</v>
      </c>
      <c r="CK56" t="s">
        <v>99</v>
      </c>
      <c r="CL56" t="s">
        <v>102</v>
      </c>
      <c r="CM56" t="s">
        <v>1531</v>
      </c>
      <c r="CN56">
        <v>92</v>
      </c>
      <c r="CO56" s="1">
        <v>44621</v>
      </c>
      <c r="CP56" s="1"/>
      <c r="CS56">
        <v>12</v>
      </c>
      <c r="CV56"/>
      <c r="CW56">
        <v>2</v>
      </c>
      <c r="CX56">
        <v>12</v>
      </c>
    </row>
    <row r="57" spans="1:104" x14ac:dyDescent="0.25">
      <c r="A57" t="s">
        <v>243</v>
      </c>
      <c r="B57" s="18" t="s">
        <v>1568</v>
      </c>
      <c r="C57" s="18">
        <v>375465</v>
      </c>
      <c r="D57" t="s">
        <v>1100</v>
      </c>
      <c r="E57" t="s">
        <v>242</v>
      </c>
      <c r="F57" t="s">
        <v>244</v>
      </c>
      <c r="G57" t="s">
        <v>1582</v>
      </c>
      <c r="H57">
        <v>57.6</v>
      </c>
      <c r="I57" t="s">
        <v>108</v>
      </c>
      <c r="K57" t="s">
        <v>99</v>
      </c>
      <c r="L57" t="s">
        <v>105</v>
      </c>
      <c r="M57">
        <v>1</v>
      </c>
      <c r="N57">
        <v>2</v>
      </c>
      <c r="O57">
        <v>1</v>
      </c>
      <c r="P57">
        <v>4</v>
      </c>
      <c r="Q57">
        <v>4</v>
      </c>
      <c r="S57">
        <v>2</v>
      </c>
      <c r="U57" s="8">
        <v>3.1139600000000001</v>
      </c>
      <c r="V57" s="8">
        <v>0.29505999999999999</v>
      </c>
      <c r="X57">
        <v>0.59416999999999998</v>
      </c>
      <c r="Y57">
        <v>0.88922000000000001</v>
      </c>
      <c r="Z57">
        <v>2.7907899999999999</v>
      </c>
      <c r="AA57">
        <v>0.18992000000000001</v>
      </c>
      <c r="AB57">
        <v>8.9200000000000008E-3</v>
      </c>
      <c r="AC57">
        <v>6</v>
      </c>
      <c r="AD57">
        <v>2.2247300000000001</v>
      </c>
      <c r="AF57">
        <v>6</v>
      </c>
      <c r="AG57">
        <v>1</v>
      </c>
      <c r="AJ57">
        <v>1.9175599999999999</v>
      </c>
      <c r="AK57">
        <v>0.63675000000000004</v>
      </c>
      <c r="AL57">
        <v>0.27983000000000002</v>
      </c>
      <c r="AM57">
        <v>2.8341500000000002</v>
      </c>
      <c r="AN57">
        <v>2.3751699999999998</v>
      </c>
      <c r="AO57">
        <v>0.68637999999999999</v>
      </c>
      <c r="AP57">
        <v>0.39487</v>
      </c>
      <c r="AQ57">
        <v>3.4690099999999999</v>
      </c>
      <c r="AS57">
        <v>0</v>
      </c>
      <c r="AT57">
        <v>8</v>
      </c>
      <c r="AU57">
        <v>11</v>
      </c>
      <c r="AV57">
        <v>0</v>
      </c>
      <c r="AW57" s="4">
        <v>0</v>
      </c>
      <c r="AX57">
        <v>1</v>
      </c>
      <c r="AY57">
        <v>1</v>
      </c>
      <c r="BA57" s="1">
        <v>44539</v>
      </c>
      <c r="BB57">
        <v>18</v>
      </c>
      <c r="BC57">
        <v>13</v>
      </c>
      <c r="BD57">
        <v>5</v>
      </c>
      <c r="BE57">
        <v>116</v>
      </c>
      <c r="BF57">
        <v>0</v>
      </c>
      <c r="BG57">
        <v>0</v>
      </c>
      <c r="BH57">
        <v>116</v>
      </c>
      <c r="BI57" s="1">
        <v>43669</v>
      </c>
      <c r="BJ57">
        <v>19</v>
      </c>
      <c r="BK57">
        <v>7</v>
      </c>
      <c r="BL57">
        <v>6</v>
      </c>
      <c r="BM57">
        <v>168</v>
      </c>
      <c r="BN57">
        <v>1</v>
      </c>
      <c r="BO57">
        <v>0</v>
      </c>
      <c r="BP57">
        <v>168</v>
      </c>
      <c r="BQ57" s="1">
        <v>43214</v>
      </c>
      <c r="BR57">
        <v>17</v>
      </c>
      <c r="BS57">
        <v>12</v>
      </c>
      <c r="BT57">
        <v>5</v>
      </c>
      <c r="BU57">
        <v>273</v>
      </c>
      <c r="BV57">
        <v>2</v>
      </c>
      <c r="BW57">
        <v>137</v>
      </c>
      <c r="BX57">
        <v>410</v>
      </c>
      <c r="BY57">
        <v>182.333</v>
      </c>
      <c r="CA57" t="s">
        <v>1102</v>
      </c>
      <c r="CB57" t="s">
        <v>1103</v>
      </c>
      <c r="CC57">
        <v>74105</v>
      </c>
      <c r="CD57">
        <v>710</v>
      </c>
      <c r="CE57">
        <v>9187437838</v>
      </c>
      <c r="CF57" t="s">
        <v>98</v>
      </c>
      <c r="CG57" t="s">
        <v>99</v>
      </c>
      <c r="CH57" s="1">
        <v>38093</v>
      </c>
      <c r="CI57" t="s">
        <v>99</v>
      </c>
      <c r="CJ57" t="s">
        <v>99</v>
      </c>
      <c r="CK57" t="s">
        <v>99</v>
      </c>
      <c r="CL57" t="s">
        <v>102</v>
      </c>
      <c r="CM57" t="s">
        <v>1101</v>
      </c>
      <c r="CN57">
        <v>120</v>
      </c>
      <c r="CO57" s="1">
        <v>44621</v>
      </c>
      <c r="CP57" s="1"/>
      <c r="CV57"/>
      <c r="CW57">
        <v>2</v>
      </c>
    </row>
    <row r="58" spans="1:104" x14ac:dyDescent="0.25">
      <c r="A58" t="s">
        <v>243</v>
      </c>
      <c r="B58" s="18" t="s">
        <v>1568</v>
      </c>
      <c r="C58" s="18">
        <v>375327</v>
      </c>
      <c r="D58" t="s">
        <v>679</v>
      </c>
      <c r="E58" t="s">
        <v>681</v>
      </c>
      <c r="F58" t="s">
        <v>682</v>
      </c>
      <c r="G58" t="s">
        <v>1582</v>
      </c>
      <c r="H58">
        <v>68.2</v>
      </c>
      <c r="I58" t="s">
        <v>116</v>
      </c>
      <c r="K58" t="s">
        <v>99</v>
      </c>
      <c r="L58" t="s">
        <v>105</v>
      </c>
      <c r="M58">
        <v>2</v>
      </c>
      <c r="N58">
        <v>2</v>
      </c>
      <c r="O58">
        <v>2</v>
      </c>
      <c r="P58">
        <v>2</v>
      </c>
      <c r="Q58">
        <v>2</v>
      </c>
      <c r="R58">
        <v>2</v>
      </c>
      <c r="S58">
        <v>2</v>
      </c>
      <c r="U58" s="8">
        <v>3.2309800000000002</v>
      </c>
      <c r="V58" s="8">
        <v>0.34760000000000002</v>
      </c>
      <c r="W58">
        <v>56</v>
      </c>
      <c r="X58">
        <v>0.62587999999999999</v>
      </c>
      <c r="Y58">
        <v>0.97348000000000001</v>
      </c>
      <c r="Z58">
        <v>2.80505</v>
      </c>
      <c r="AA58">
        <v>0.24096000000000001</v>
      </c>
      <c r="AB58">
        <v>7.4799999999999997E-3</v>
      </c>
      <c r="AD58">
        <v>2.2574999999999998</v>
      </c>
      <c r="AE58">
        <v>14.3</v>
      </c>
      <c r="AG58">
        <v>0</v>
      </c>
      <c r="AJ58">
        <v>1.9247700000000001</v>
      </c>
      <c r="AK58">
        <v>0.65015000000000001</v>
      </c>
      <c r="AL58">
        <v>0.31169999999999998</v>
      </c>
      <c r="AM58">
        <v>2.8866200000000002</v>
      </c>
      <c r="AN58">
        <v>2.4011300000000002</v>
      </c>
      <c r="AO58">
        <v>0.70811000000000002</v>
      </c>
      <c r="AP58">
        <v>0.41764000000000001</v>
      </c>
      <c r="AQ58">
        <v>3.53396</v>
      </c>
      <c r="AS58">
        <v>0</v>
      </c>
      <c r="AT58">
        <v>1</v>
      </c>
      <c r="AU58">
        <v>0</v>
      </c>
      <c r="AV58">
        <v>0</v>
      </c>
      <c r="AW58" s="4">
        <v>0</v>
      </c>
      <c r="AX58">
        <v>0</v>
      </c>
      <c r="AY58">
        <v>0</v>
      </c>
      <c r="BA58" s="1">
        <v>43741</v>
      </c>
      <c r="BB58">
        <v>8</v>
      </c>
      <c r="BC58">
        <v>8</v>
      </c>
      <c r="BD58">
        <v>0</v>
      </c>
      <c r="BE58">
        <v>56</v>
      </c>
      <c r="BF58">
        <v>1</v>
      </c>
      <c r="BG58">
        <v>0</v>
      </c>
      <c r="BH58">
        <v>56</v>
      </c>
      <c r="BI58" s="1">
        <v>43334</v>
      </c>
      <c r="BJ58">
        <v>19</v>
      </c>
      <c r="BK58">
        <v>19</v>
      </c>
      <c r="BL58">
        <v>0</v>
      </c>
      <c r="BM58">
        <v>160</v>
      </c>
      <c r="BN58">
        <v>1</v>
      </c>
      <c r="BO58">
        <v>0</v>
      </c>
      <c r="BP58">
        <v>160</v>
      </c>
      <c r="BQ58" s="1">
        <v>42992</v>
      </c>
      <c r="BR58">
        <v>5</v>
      </c>
      <c r="BS58">
        <v>4</v>
      </c>
      <c r="BT58">
        <v>1</v>
      </c>
      <c r="BU58">
        <v>32</v>
      </c>
      <c r="BV58">
        <v>1</v>
      </c>
      <c r="BW58">
        <v>0</v>
      </c>
      <c r="BX58">
        <v>32</v>
      </c>
      <c r="BY58">
        <v>86.667000000000002</v>
      </c>
      <c r="CA58" t="s">
        <v>683</v>
      </c>
      <c r="CB58" t="s">
        <v>684</v>
      </c>
      <c r="CC58">
        <v>74859</v>
      </c>
      <c r="CD58">
        <v>530</v>
      </c>
      <c r="CE58">
        <v>4057862266</v>
      </c>
      <c r="CF58" t="s">
        <v>98</v>
      </c>
      <c r="CG58" t="s">
        <v>99</v>
      </c>
      <c r="CH58" s="1">
        <v>35800</v>
      </c>
      <c r="CI58" t="s">
        <v>99</v>
      </c>
      <c r="CJ58" t="s">
        <v>100</v>
      </c>
      <c r="CK58" t="s">
        <v>99</v>
      </c>
      <c r="CL58" t="s">
        <v>102</v>
      </c>
      <c r="CM58" t="s">
        <v>680</v>
      </c>
      <c r="CN58">
        <v>80</v>
      </c>
      <c r="CO58" s="1">
        <v>44621</v>
      </c>
      <c r="CP58" s="1"/>
      <c r="CV58"/>
    </row>
    <row r="59" spans="1:104" x14ac:dyDescent="0.25">
      <c r="A59" t="s">
        <v>243</v>
      </c>
      <c r="B59" s="18" t="s">
        <v>1568</v>
      </c>
      <c r="C59" s="18">
        <v>375299</v>
      </c>
      <c r="D59" t="s">
        <v>603</v>
      </c>
      <c r="E59" t="s">
        <v>605</v>
      </c>
      <c r="F59" t="s">
        <v>560</v>
      </c>
      <c r="G59" t="s">
        <v>1582</v>
      </c>
      <c r="H59">
        <v>43.6</v>
      </c>
      <c r="I59" t="s">
        <v>116</v>
      </c>
      <c r="K59" t="s">
        <v>100</v>
      </c>
      <c r="L59" t="s">
        <v>105</v>
      </c>
      <c r="M59">
        <v>2</v>
      </c>
      <c r="N59">
        <v>1</v>
      </c>
      <c r="O59">
        <v>1</v>
      </c>
      <c r="P59">
        <v>5</v>
      </c>
      <c r="Q59">
        <v>5</v>
      </c>
      <c r="R59">
        <v>4</v>
      </c>
      <c r="S59">
        <v>1</v>
      </c>
      <c r="U59" s="8">
        <v>3.1185800000000001</v>
      </c>
      <c r="V59" s="8">
        <v>0.18573999999999999</v>
      </c>
      <c r="X59">
        <v>0.39938000000000001</v>
      </c>
      <c r="Y59">
        <v>0.58511999999999997</v>
      </c>
      <c r="Z59">
        <v>2.01667</v>
      </c>
      <c r="AA59">
        <v>0.18054999999999999</v>
      </c>
      <c r="AB59">
        <v>6.6699999999999997E-3</v>
      </c>
      <c r="AC59">
        <v>6</v>
      </c>
      <c r="AD59">
        <v>2.5334599999999998</v>
      </c>
      <c r="AF59">
        <v>6</v>
      </c>
      <c r="AH59">
        <v>6</v>
      </c>
      <c r="AJ59">
        <v>1.68607</v>
      </c>
      <c r="AK59">
        <v>0.59933999999999998</v>
      </c>
      <c r="AL59">
        <v>0.26257999999999998</v>
      </c>
      <c r="AM59">
        <v>2.54799</v>
      </c>
      <c r="AN59">
        <v>3.07613</v>
      </c>
      <c r="AO59">
        <v>0.49015999999999998</v>
      </c>
      <c r="AP59">
        <v>0.26490999999999998</v>
      </c>
      <c r="AQ59">
        <v>3.8643399999999999</v>
      </c>
      <c r="AS59">
        <v>0</v>
      </c>
      <c r="AT59">
        <v>4</v>
      </c>
      <c r="AU59">
        <v>13</v>
      </c>
      <c r="AV59">
        <v>2</v>
      </c>
      <c r="AW59" s="4">
        <v>26762</v>
      </c>
      <c r="AX59">
        <v>2</v>
      </c>
      <c r="AY59">
        <v>4</v>
      </c>
      <c r="BA59" s="1">
        <v>43766</v>
      </c>
      <c r="BB59">
        <v>14</v>
      </c>
      <c r="BC59">
        <v>5</v>
      </c>
      <c r="BD59">
        <v>10</v>
      </c>
      <c r="BE59">
        <v>144</v>
      </c>
      <c r="BF59">
        <v>1</v>
      </c>
      <c r="BG59">
        <v>0</v>
      </c>
      <c r="BH59">
        <v>144</v>
      </c>
      <c r="BI59" s="1">
        <v>43293</v>
      </c>
      <c r="BJ59">
        <v>10</v>
      </c>
      <c r="BK59">
        <v>6</v>
      </c>
      <c r="BL59">
        <v>0</v>
      </c>
      <c r="BM59">
        <v>84</v>
      </c>
      <c r="BN59">
        <v>1</v>
      </c>
      <c r="BO59">
        <v>0</v>
      </c>
      <c r="BP59">
        <v>84</v>
      </c>
      <c r="BQ59" s="1">
        <v>42872</v>
      </c>
      <c r="BR59">
        <v>16</v>
      </c>
      <c r="BS59">
        <v>12</v>
      </c>
      <c r="BT59">
        <v>4</v>
      </c>
      <c r="BU59">
        <v>108</v>
      </c>
      <c r="BV59">
        <v>1</v>
      </c>
      <c r="BW59">
        <v>0</v>
      </c>
      <c r="BX59">
        <v>108</v>
      </c>
      <c r="BY59">
        <v>118</v>
      </c>
      <c r="CA59" t="s">
        <v>606</v>
      </c>
      <c r="CB59" t="s">
        <v>607</v>
      </c>
      <c r="CC59">
        <v>74362</v>
      </c>
      <c r="CD59">
        <v>480</v>
      </c>
      <c r="CE59">
        <v>9188255311</v>
      </c>
      <c r="CF59" t="s">
        <v>98</v>
      </c>
      <c r="CG59" t="s">
        <v>99</v>
      </c>
      <c r="CH59" s="1">
        <v>35534</v>
      </c>
      <c r="CI59" t="s">
        <v>99</v>
      </c>
      <c r="CJ59" t="s">
        <v>100</v>
      </c>
      <c r="CK59" t="s">
        <v>99</v>
      </c>
      <c r="CL59" t="s">
        <v>102</v>
      </c>
      <c r="CM59" t="s">
        <v>604</v>
      </c>
      <c r="CN59">
        <v>75</v>
      </c>
      <c r="CO59" s="1">
        <v>44621</v>
      </c>
      <c r="CP59" s="1"/>
      <c r="CS59">
        <v>12</v>
      </c>
      <c r="CV59"/>
      <c r="CX59">
        <v>12</v>
      </c>
    </row>
    <row r="60" spans="1:104" x14ac:dyDescent="0.25">
      <c r="A60" t="s">
        <v>243</v>
      </c>
      <c r="B60" s="18" t="s">
        <v>1568</v>
      </c>
      <c r="C60" s="18">
        <v>375295</v>
      </c>
      <c r="D60" t="s">
        <v>598</v>
      </c>
      <c r="E60" t="s">
        <v>600</v>
      </c>
      <c r="F60" t="s">
        <v>396</v>
      </c>
      <c r="G60" t="s">
        <v>1582</v>
      </c>
      <c r="H60">
        <v>48.1</v>
      </c>
      <c r="I60" t="s">
        <v>107</v>
      </c>
      <c r="K60" t="s">
        <v>99</v>
      </c>
      <c r="L60" t="s">
        <v>105</v>
      </c>
      <c r="M60">
        <v>3</v>
      </c>
      <c r="N60">
        <v>3</v>
      </c>
      <c r="O60">
        <v>3</v>
      </c>
      <c r="P60">
        <v>2</v>
      </c>
      <c r="Q60">
        <v>2</v>
      </c>
      <c r="S60">
        <v>2</v>
      </c>
      <c r="U60" s="8">
        <v>4.3593099999999998</v>
      </c>
      <c r="V60" s="8">
        <v>0.25946000000000002</v>
      </c>
      <c r="W60">
        <v>59.5</v>
      </c>
      <c r="X60">
        <v>0.77186999999999995</v>
      </c>
      <c r="Y60">
        <v>1.0313300000000001</v>
      </c>
      <c r="Z60">
        <v>3.7438199999999999</v>
      </c>
      <c r="AA60">
        <v>0.17881</v>
      </c>
      <c r="AB60">
        <v>5.8799999999999998E-3</v>
      </c>
      <c r="AD60">
        <v>3.3279800000000002</v>
      </c>
      <c r="AF60">
        <v>6</v>
      </c>
      <c r="AH60">
        <v>6</v>
      </c>
      <c r="AJ60">
        <v>1.8803399999999999</v>
      </c>
      <c r="AK60">
        <v>0.63165000000000004</v>
      </c>
      <c r="AL60">
        <v>0.27639000000000002</v>
      </c>
      <c r="AM60">
        <v>2.7883800000000001</v>
      </c>
      <c r="AN60">
        <v>3.6233599999999999</v>
      </c>
      <c r="AO60">
        <v>0.89885999999999999</v>
      </c>
      <c r="AP60">
        <v>0.35155999999999998</v>
      </c>
      <c r="AQ60">
        <v>4.9360799999999996</v>
      </c>
      <c r="AS60">
        <v>0</v>
      </c>
      <c r="AT60">
        <v>2</v>
      </c>
      <c r="AU60">
        <v>7</v>
      </c>
      <c r="AV60">
        <v>7</v>
      </c>
      <c r="AW60" s="4">
        <v>11464.48</v>
      </c>
      <c r="AX60">
        <v>0</v>
      </c>
      <c r="AY60">
        <v>7</v>
      </c>
      <c r="BA60" s="1">
        <v>43748</v>
      </c>
      <c r="BB60">
        <v>15</v>
      </c>
      <c r="BC60">
        <v>9</v>
      </c>
      <c r="BD60">
        <v>6</v>
      </c>
      <c r="BE60">
        <v>68</v>
      </c>
      <c r="BF60">
        <v>1</v>
      </c>
      <c r="BG60">
        <v>0</v>
      </c>
      <c r="BH60">
        <v>68</v>
      </c>
      <c r="BI60" s="1">
        <v>43328</v>
      </c>
      <c r="BJ60">
        <v>4</v>
      </c>
      <c r="BK60">
        <v>3</v>
      </c>
      <c r="BL60">
        <v>0</v>
      </c>
      <c r="BM60">
        <v>40</v>
      </c>
      <c r="BN60">
        <v>1</v>
      </c>
      <c r="BO60">
        <v>0</v>
      </c>
      <c r="BP60">
        <v>40</v>
      </c>
      <c r="BQ60" s="1">
        <v>43021</v>
      </c>
      <c r="BR60">
        <v>5</v>
      </c>
      <c r="BS60">
        <v>4</v>
      </c>
      <c r="BT60">
        <v>1</v>
      </c>
      <c r="BU60">
        <v>36</v>
      </c>
      <c r="BV60">
        <v>1</v>
      </c>
      <c r="BW60">
        <v>0</v>
      </c>
      <c r="BX60">
        <v>36</v>
      </c>
      <c r="BY60">
        <v>53.332999999999998</v>
      </c>
      <c r="CA60" t="s">
        <v>601</v>
      </c>
      <c r="CB60" t="s">
        <v>602</v>
      </c>
      <c r="CC60">
        <v>74435</v>
      </c>
      <c r="CD60">
        <v>670</v>
      </c>
      <c r="CE60">
        <v>9184892299</v>
      </c>
      <c r="CF60" t="s">
        <v>98</v>
      </c>
      <c r="CG60" t="s">
        <v>99</v>
      </c>
      <c r="CH60" s="1">
        <v>35462</v>
      </c>
      <c r="CI60" t="s">
        <v>99</v>
      </c>
      <c r="CJ60" t="s">
        <v>100</v>
      </c>
      <c r="CK60" t="s">
        <v>99</v>
      </c>
      <c r="CL60" t="s">
        <v>102</v>
      </c>
      <c r="CM60" t="s">
        <v>599</v>
      </c>
      <c r="CN60">
        <v>70</v>
      </c>
      <c r="CO60" s="1">
        <v>44621</v>
      </c>
      <c r="CP60" s="1"/>
      <c r="CV60"/>
      <c r="CW60">
        <v>2</v>
      </c>
    </row>
    <row r="61" spans="1:104" x14ac:dyDescent="0.25">
      <c r="A61" t="s">
        <v>243</v>
      </c>
      <c r="B61" s="18" t="s">
        <v>1568</v>
      </c>
      <c r="C61" s="18">
        <v>375290</v>
      </c>
      <c r="D61" t="s">
        <v>588</v>
      </c>
      <c r="E61" t="s">
        <v>590</v>
      </c>
      <c r="F61" t="s">
        <v>134</v>
      </c>
      <c r="G61" t="s">
        <v>1583</v>
      </c>
      <c r="H61">
        <v>34.4</v>
      </c>
      <c r="I61" t="s">
        <v>110</v>
      </c>
      <c r="K61" t="s">
        <v>99</v>
      </c>
      <c r="L61" t="s">
        <v>105</v>
      </c>
      <c r="M61">
        <v>2</v>
      </c>
      <c r="N61">
        <v>3</v>
      </c>
      <c r="O61">
        <v>2</v>
      </c>
      <c r="P61">
        <v>4</v>
      </c>
      <c r="Q61">
        <v>4</v>
      </c>
      <c r="S61">
        <v>2</v>
      </c>
      <c r="U61" s="8">
        <v>3.67028</v>
      </c>
      <c r="V61" s="8">
        <v>0.26945999999999998</v>
      </c>
      <c r="W61">
        <v>50</v>
      </c>
      <c r="X61">
        <v>0.75719999999999998</v>
      </c>
      <c r="Y61">
        <v>1.0266500000000001</v>
      </c>
      <c r="Z61">
        <v>3.1646100000000001</v>
      </c>
      <c r="AA61">
        <v>0.26595999999999997</v>
      </c>
      <c r="AB61">
        <v>9.8099999999999993E-3</v>
      </c>
      <c r="AD61">
        <v>2.6436299999999999</v>
      </c>
      <c r="AE61">
        <v>85.7</v>
      </c>
      <c r="AG61">
        <v>0</v>
      </c>
      <c r="AJ61">
        <v>1.73946</v>
      </c>
      <c r="AK61">
        <v>0.59382999999999997</v>
      </c>
      <c r="AL61">
        <v>0.25552000000000002</v>
      </c>
      <c r="AM61">
        <v>2.5888200000000001</v>
      </c>
      <c r="AN61">
        <v>3.11137</v>
      </c>
      <c r="AO61">
        <v>0.93791999999999998</v>
      </c>
      <c r="AP61">
        <v>0.39491999999999999</v>
      </c>
      <c r="AQ61">
        <v>4.4762399999999998</v>
      </c>
      <c r="AS61">
        <v>0</v>
      </c>
      <c r="AT61">
        <v>0</v>
      </c>
      <c r="AU61">
        <v>1</v>
      </c>
      <c r="AV61">
        <v>2</v>
      </c>
      <c r="AW61" s="4">
        <v>3900</v>
      </c>
      <c r="AX61">
        <v>0</v>
      </c>
      <c r="AY61">
        <v>2</v>
      </c>
      <c r="BA61" s="1">
        <v>43517</v>
      </c>
      <c r="BB61">
        <v>8</v>
      </c>
      <c r="BC61">
        <v>8</v>
      </c>
      <c r="BD61">
        <v>0</v>
      </c>
      <c r="BE61">
        <v>56</v>
      </c>
      <c r="BF61">
        <v>1</v>
      </c>
      <c r="BG61">
        <v>0</v>
      </c>
      <c r="BH61">
        <v>56</v>
      </c>
      <c r="BI61" s="1">
        <v>43054</v>
      </c>
      <c r="BJ61">
        <v>13</v>
      </c>
      <c r="BK61">
        <v>12</v>
      </c>
      <c r="BL61">
        <v>0</v>
      </c>
      <c r="BM61">
        <v>108</v>
      </c>
      <c r="BN61">
        <v>1</v>
      </c>
      <c r="BO61">
        <v>0</v>
      </c>
      <c r="BP61">
        <v>108</v>
      </c>
      <c r="BQ61" s="1">
        <v>42598</v>
      </c>
      <c r="BR61">
        <v>9</v>
      </c>
      <c r="BS61">
        <v>9</v>
      </c>
      <c r="BT61">
        <v>0</v>
      </c>
      <c r="BU61">
        <v>72</v>
      </c>
      <c r="BV61">
        <v>1</v>
      </c>
      <c r="BW61">
        <v>0</v>
      </c>
      <c r="BX61">
        <v>72</v>
      </c>
      <c r="BY61">
        <v>76</v>
      </c>
      <c r="CA61" t="s">
        <v>591</v>
      </c>
      <c r="CB61" t="s">
        <v>592</v>
      </c>
      <c r="CC61">
        <v>73771</v>
      </c>
      <c r="CD61">
        <v>260</v>
      </c>
      <c r="CE61">
        <v>5805942292</v>
      </c>
      <c r="CF61" t="s">
        <v>98</v>
      </c>
      <c r="CG61" t="s">
        <v>99</v>
      </c>
      <c r="CH61" s="1">
        <v>35361</v>
      </c>
      <c r="CI61" t="s">
        <v>99</v>
      </c>
      <c r="CJ61" t="s">
        <v>100</v>
      </c>
      <c r="CK61" t="s">
        <v>99</v>
      </c>
      <c r="CL61" t="s">
        <v>102</v>
      </c>
      <c r="CM61" t="s">
        <v>589</v>
      </c>
      <c r="CN61">
        <v>52</v>
      </c>
      <c r="CO61" s="1">
        <v>44621</v>
      </c>
      <c r="CP61" s="1"/>
      <c r="CV61"/>
      <c r="CW61">
        <v>2</v>
      </c>
    </row>
    <row r="62" spans="1:104" x14ac:dyDescent="0.25">
      <c r="A62" t="s">
        <v>243</v>
      </c>
      <c r="B62" s="18" t="s">
        <v>1568</v>
      </c>
      <c r="C62" s="18">
        <v>375306</v>
      </c>
      <c r="D62" t="s">
        <v>624</v>
      </c>
      <c r="E62" t="s">
        <v>626</v>
      </c>
      <c r="F62" t="s">
        <v>627</v>
      </c>
      <c r="G62" t="s">
        <v>1583</v>
      </c>
      <c r="H62">
        <v>36.700000000000003</v>
      </c>
      <c r="I62" t="s">
        <v>110</v>
      </c>
      <c r="K62" t="s">
        <v>99</v>
      </c>
      <c r="L62" t="s">
        <v>105</v>
      </c>
      <c r="M62">
        <v>1</v>
      </c>
      <c r="N62">
        <v>1</v>
      </c>
      <c r="O62">
        <v>3</v>
      </c>
      <c r="P62">
        <v>1</v>
      </c>
      <c r="Q62">
        <v>1</v>
      </c>
      <c r="S62">
        <v>1</v>
      </c>
      <c r="U62" s="8">
        <v>4.3501500000000002</v>
      </c>
      <c r="V62" s="8">
        <v>0.23096</v>
      </c>
      <c r="W62">
        <v>35.299999999999997</v>
      </c>
      <c r="X62">
        <v>0.58994000000000002</v>
      </c>
      <c r="Y62">
        <v>0.82089999999999996</v>
      </c>
      <c r="Z62">
        <v>4.0225099999999996</v>
      </c>
      <c r="AA62">
        <v>0.23218</v>
      </c>
      <c r="AB62">
        <v>1.1900000000000001E-3</v>
      </c>
      <c r="AD62">
        <v>3.5292500000000002</v>
      </c>
      <c r="AF62">
        <v>6</v>
      </c>
      <c r="AG62">
        <v>0</v>
      </c>
      <c r="AJ62">
        <v>1.99318</v>
      </c>
      <c r="AK62">
        <v>0.63178000000000001</v>
      </c>
      <c r="AL62">
        <v>0.30542999999999998</v>
      </c>
      <c r="AM62">
        <v>2.9303900000000001</v>
      </c>
      <c r="AN62">
        <v>3.6249500000000001</v>
      </c>
      <c r="AO62">
        <v>0.68686000000000003</v>
      </c>
      <c r="AP62">
        <v>0.28319</v>
      </c>
      <c r="AQ62">
        <v>4.6870000000000003</v>
      </c>
      <c r="AS62">
        <v>0</v>
      </c>
      <c r="AT62">
        <v>1</v>
      </c>
      <c r="AU62">
        <v>1</v>
      </c>
      <c r="AV62">
        <v>8</v>
      </c>
      <c r="AW62" s="4">
        <v>45913.8</v>
      </c>
      <c r="AX62">
        <v>0</v>
      </c>
      <c r="AY62">
        <v>8</v>
      </c>
      <c r="BA62" s="1">
        <v>43811</v>
      </c>
      <c r="BB62">
        <v>4</v>
      </c>
      <c r="BC62">
        <v>3</v>
      </c>
      <c r="BD62">
        <v>1</v>
      </c>
      <c r="BE62">
        <v>28</v>
      </c>
      <c r="BF62">
        <v>1</v>
      </c>
      <c r="BG62">
        <v>0</v>
      </c>
      <c r="BH62">
        <v>28</v>
      </c>
      <c r="BI62" s="1">
        <v>43405</v>
      </c>
      <c r="BJ62">
        <v>5</v>
      </c>
      <c r="BK62">
        <v>5</v>
      </c>
      <c r="BL62">
        <v>0</v>
      </c>
      <c r="BM62">
        <v>40</v>
      </c>
      <c r="BN62">
        <v>1</v>
      </c>
      <c r="BO62">
        <v>0</v>
      </c>
      <c r="BP62">
        <v>40</v>
      </c>
      <c r="BQ62" s="1">
        <v>42997</v>
      </c>
      <c r="BR62">
        <v>8</v>
      </c>
      <c r="BS62">
        <v>8</v>
      </c>
      <c r="BT62">
        <v>0</v>
      </c>
      <c r="BU62">
        <v>165</v>
      </c>
      <c r="BV62">
        <v>1</v>
      </c>
      <c r="BW62">
        <v>0</v>
      </c>
      <c r="BX62">
        <v>165</v>
      </c>
      <c r="BY62">
        <v>54.832999999999998</v>
      </c>
      <c r="CA62" t="s">
        <v>628</v>
      </c>
      <c r="CB62" t="s">
        <v>629</v>
      </c>
      <c r="CC62">
        <v>73632</v>
      </c>
      <c r="CD62">
        <v>740</v>
      </c>
      <c r="CE62">
        <v>5808323371</v>
      </c>
      <c r="CF62" t="s">
        <v>98</v>
      </c>
      <c r="CG62" t="s">
        <v>99</v>
      </c>
      <c r="CH62" s="1">
        <v>35612</v>
      </c>
      <c r="CI62" t="s">
        <v>99</v>
      </c>
      <c r="CJ62" t="s">
        <v>100</v>
      </c>
      <c r="CK62" t="s">
        <v>99</v>
      </c>
      <c r="CL62" t="s">
        <v>102</v>
      </c>
      <c r="CM62" t="s">
        <v>625</v>
      </c>
      <c r="CN62">
        <v>110</v>
      </c>
      <c r="CO62" s="1">
        <v>44621</v>
      </c>
      <c r="CP62" s="1"/>
      <c r="CS62">
        <v>12</v>
      </c>
      <c r="CV62"/>
      <c r="CW62">
        <v>2</v>
      </c>
      <c r="CX62">
        <v>12</v>
      </c>
    </row>
    <row r="63" spans="1:104" x14ac:dyDescent="0.25">
      <c r="A63" t="s">
        <v>243</v>
      </c>
      <c r="B63" s="18" t="s">
        <v>1568</v>
      </c>
      <c r="C63" s="18">
        <v>375409</v>
      </c>
      <c r="D63" t="s">
        <v>927</v>
      </c>
      <c r="E63" t="s">
        <v>929</v>
      </c>
      <c r="F63" t="s">
        <v>627</v>
      </c>
      <c r="G63" t="s">
        <v>1583</v>
      </c>
      <c r="H63">
        <v>73.3</v>
      </c>
      <c r="I63" t="s">
        <v>123</v>
      </c>
      <c r="K63" t="s">
        <v>99</v>
      </c>
      <c r="L63" t="s">
        <v>105</v>
      </c>
      <c r="M63">
        <v>1</v>
      </c>
      <c r="N63">
        <v>3</v>
      </c>
      <c r="O63">
        <v>2</v>
      </c>
      <c r="P63">
        <v>1</v>
      </c>
      <c r="Q63">
        <v>2</v>
      </c>
      <c r="R63">
        <v>1</v>
      </c>
      <c r="S63">
        <v>2</v>
      </c>
      <c r="U63" s="8">
        <v>3.6626599999999998</v>
      </c>
      <c r="V63" s="8">
        <v>0.30307000000000001</v>
      </c>
      <c r="W63">
        <v>63.4</v>
      </c>
      <c r="X63">
        <v>0.65703</v>
      </c>
      <c r="Y63">
        <v>0.96009999999999995</v>
      </c>
      <c r="Z63">
        <v>2.94848</v>
      </c>
      <c r="AA63">
        <v>0.16399</v>
      </c>
      <c r="AB63">
        <v>3.2009999999999997E-2</v>
      </c>
      <c r="AD63">
        <v>2.7025600000000001</v>
      </c>
      <c r="AE63">
        <v>55.6</v>
      </c>
      <c r="AH63">
        <v>6</v>
      </c>
      <c r="AJ63">
        <v>1.9356599999999999</v>
      </c>
      <c r="AK63">
        <v>0.63488999999999995</v>
      </c>
      <c r="AL63">
        <v>0.28895999999999999</v>
      </c>
      <c r="AM63">
        <v>2.8595199999999998</v>
      </c>
      <c r="AN63">
        <v>2.85833</v>
      </c>
      <c r="AO63">
        <v>0.76122000000000001</v>
      </c>
      <c r="AP63">
        <v>0.39278999999999997</v>
      </c>
      <c r="AQ63">
        <v>4.0440800000000001</v>
      </c>
      <c r="AS63">
        <v>0</v>
      </c>
      <c r="AT63">
        <v>3</v>
      </c>
      <c r="AU63">
        <v>0</v>
      </c>
      <c r="AV63">
        <v>3</v>
      </c>
      <c r="AW63" s="4">
        <v>8010.08</v>
      </c>
      <c r="AX63">
        <v>0</v>
      </c>
      <c r="AY63">
        <v>3</v>
      </c>
      <c r="BA63" s="1">
        <v>43622</v>
      </c>
      <c r="BB63">
        <v>6</v>
      </c>
      <c r="BC63">
        <v>6</v>
      </c>
      <c r="BD63">
        <v>0</v>
      </c>
      <c r="BE63">
        <v>40</v>
      </c>
      <c r="BF63">
        <v>1</v>
      </c>
      <c r="BG63">
        <v>0</v>
      </c>
      <c r="BH63">
        <v>40</v>
      </c>
      <c r="BI63" s="1">
        <v>43192</v>
      </c>
      <c r="BJ63">
        <v>13</v>
      </c>
      <c r="BK63">
        <v>13</v>
      </c>
      <c r="BL63">
        <v>0</v>
      </c>
      <c r="BM63">
        <v>104</v>
      </c>
      <c r="BN63">
        <v>1</v>
      </c>
      <c r="BO63">
        <v>0</v>
      </c>
      <c r="BP63">
        <v>104</v>
      </c>
      <c r="BQ63" s="1">
        <v>42745</v>
      </c>
      <c r="BR63">
        <v>10</v>
      </c>
      <c r="BS63">
        <v>7</v>
      </c>
      <c r="BT63">
        <v>3</v>
      </c>
      <c r="BU63">
        <v>209</v>
      </c>
      <c r="BV63">
        <v>1</v>
      </c>
      <c r="BW63">
        <v>0</v>
      </c>
      <c r="BX63">
        <v>209</v>
      </c>
      <c r="BY63">
        <v>89.5</v>
      </c>
      <c r="CA63" t="s">
        <v>930</v>
      </c>
      <c r="CB63" t="s">
        <v>931</v>
      </c>
      <c r="CC63">
        <v>73024</v>
      </c>
      <c r="CD63">
        <v>740</v>
      </c>
      <c r="CE63">
        <v>5803432295</v>
      </c>
      <c r="CF63" t="s">
        <v>98</v>
      </c>
      <c r="CG63" t="s">
        <v>99</v>
      </c>
      <c r="CH63" s="1">
        <v>37390</v>
      </c>
      <c r="CI63" t="s">
        <v>100</v>
      </c>
      <c r="CJ63" t="s">
        <v>100</v>
      </c>
      <c r="CK63" t="s">
        <v>99</v>
      </c>
      <c r="CL63" t="s">
        <v>102</v>
      </c>
      <c r="CM63" t="s">
        <v>928</v>
      </c>
      <c r="CN63">
        <v>104</v>
      </c>
      <c r="CO63" s="1">
        <v>44621</v>
      </c>
      <c r="CP63" s="1"/>
      <c r="CV63"/>
    </row>
    <row r="64" spans="1:104" x14ac:dyDescent="0.25">
      <c r="A64" t="s">
        <v>243</v>
      </c>
      <c r="B64" s="18" t="s">
        <v>1568</v>
      </c>
      <c r="C64" s="18">
        <v>375530</v>
      </c>
      <c r="D64" t="s">
        <v>1324</v>
      </c>
      <c r="E64" t="s">
        <v>1326</v>
      </c>
      <c r="F64" t="s">
        <v>223</v>
      </c>
      <c r="G64" t="s">
        <v>1582</v>
      </c>
      <c r="H64">
        <v>63.4</v>
      </c>
      <c r="I64" t="s">
        <v>97</v>
      </c>
      <c r="K64" t="s">
        <v>99</v>
      </c>
      <c r="L64" t="s">
        <v>101</v>
      </c>
      <c r="M64">
        <v>2</v>
      </c>
      <c r="N64">
        <v>3</v>
      </c>
      <c r="O64">
        <v>2</v>
      </c>
      <c r="P64">
        <v>3</v>
      </c>
      <c r="Q64">
        <v>1</v>
      </c>
      <c r="R64">
        <v>5</v>
      </c>
      <c r="S64">
        <v>2</v>
      </c>
      <c r="U64" s="8">
        <v>3.7498800000000001</v>
      </c>
      <c r="V64" s="8">
        <v>0.36270000000000002</v>
      </c>
      <c r="W64">
        <v>62</v>
      </c>
      <c r="X64">
        <v>0.64403999999999995</v>
      </c>
      <c r="Y64">
        <v>1.0067299999999999</v>
      </c>
      <c r="Z64">
        <v>3.2845300000000002</v>
      </c>
      <c r="AA64">
        <v>0.21029999999999999</v>
      </c>
      <c r="AB64">
        <v>4.1849999999999998E-2</v>
      </c>
      <c r="AD64">
        <v>2.74315</v>
      </c>
      <c r="AE64">
        <v>50</v>
      </c>
      <c r="AG64">
        <v>0</v>
      </c>
      <c r="AJ64">
        <v>1.8529500000000001</v>
      </c>
      <c r="AK64">
        <v>0.60492999999999997</v>
      </c>
      <c r="AL64">
        <v>0.27584999999999998</v>
      </c>
      <c r="AM64">
        <v>2.73373</v>
      </c>
      <c r="AN64">
        <v>3.0307599999999999</v>
      </c>
      <c r="AO64">
        <v>0.78312000000000004</v>
      </c>
      <c r="AP64">
        <v>0.4924</v>
      </c>
      <c r="AQ64">
        <v>4.3308900000000001</v>
      </c>
      <c r="AS64">
        <v>0</v>
      </c>
      <c r="AT64">
        <v>0</v>
      </c>
      <c r="AU64">
        <v>4</v>
      </c>
      <c r="AV64">
        <v>1</v>
      </c>
      <c r="AW64" s="4">
        <v>15000</v>
      </c>
      <c r="AX64">
        <v>1</v>
      </c>
      <c r="AY64">
        <v>2</v>
      </c>
      <c r="BA64" s="1">
        <v>43787</v>
      </c>
      <c r="BB64">
        <v>17</v>
      </c>
      <c r="BC64">
        <v>17</v>
      </c>
      <c r="BD64">
        <v>0</v>
      </c>
      <c r="BE64">
        <v>132</v>
      </c>
      <c r="BF64">
        <v>1</v>
      </c>
      <c r="BG64">
        <v>0</v>
      </c>
      <c r="BH64">
        <v>132</v>
      </c>
      <c r="BI64" s="1">
        <v>43360</v>
      </c>
      <c r="BJ64">
        <v>12</v>
      </c>
      <c r="BK64">
        <v>8</v>
      </c>
      <c r="BL64">
        <v>0</v>
      </c>
      <c r="BM64">
        <v>96</v>
      </c>
      <c r="BN64">
        <v>1</v>
      </c>
      <c r="BO64">
        <v>0</v>
      </c>
      <c r="BP64">
        <v>96</v>
      </c>
      <c r="BQ64" s="1">
        <v>43035</v>
      </c>
      <c r="BR64">
        <v>4</v>
      </c>
      <c r="BS64">
        <v>4</v>
      </c>
      <c r="BT64">
        <v>0</v>
      </c>
      <c r="BU64">
        <v>40</v>
      </c>
      <c r="BV64">
        <v>1</v>
      </c>
      <c r="BW64">
        <v>0</v>
      </c>
      <c r="BX64">
        <v>40</v>
      </c>
      <c r="BY64">
        <v>104.667</v>
      </c>
      <c r="CA64" t="s">
        <v>1327</v>
      </c>
      <c r="CB64" t="s">
        <v>1328</v>
      </c>
      <c r="CC64">
        <v>73096</v>
      </c>
      <c r="CD64">
        <v>190</v>
      </c>
      <c r="CE64">
        <v>5807723993</v>
      </c>
      <c r="CF64" t="s">
        <v>98</v>
      </c>
      <c r="CG64" t="s">
        <v>99</v>
      </c>
      <c r="CH64" s="1">
        <v>39995</v>
      </c>
      <c r="CI64" t="s">
        <v>99</v>
      </c>
      <c r="CJ64" t="s">
        <v>100</v>
      </c>
      <c r="CK64" t="s">
        <v>99</v>
      </c>
      <c r="CL64" t="s">
        <v>102</v>
      </c>
      <c r="CM64" t="s">
        <v>1325</v>
      </c>
      <c r="CN64">
        <v>81</v>
      </c>
      <c r="CO64" s="1">
        <v>44621</v>
      </c>
      <c r="CP64" s="1"/>
      <c r="CV64"/>
    </row>
    <row r="65" spans="1:102" x14ac:dyDescent="0.25">
      <c r="A65" t="s">
        <v>243</v>
      </c>
      <c r="B65" s="18" t="s">
        <v>1568</v>
      </c>
      <c r="C65" s="18">
        <v>375144</v>
      </c>
      <c r="D65" t="s">
        <v>330</v>
      </c>
      <c r="E65" t="s">
        <v>332</v>
      </c>
      <c r="F65" t="s">
        <v>165</v>
      </c>
      <c r="G65" t="s">
        <v>1582</v>
      </c>
      <c r="H65">
        <v>60.1</v>
      </c>
      <c r="I65" t="s">
        <v>116</v>
      </c>
      <c r="K65" t="s">
        <v>99</v>
      </c>
      <c r="L65" t="s">
        <v>115</v>
      </c>
      <c r="M65">
        <v>5</v>
      </c>
      <c r="N65">
        <v>3</v>
      </c>
      <c r="O65">
        <v>5</v>
      </c>
      <c r="P65">
        <v>4</v>
      </c>
      <c r="Q65">
        <v>2</v>
      </c>
      <c r="R65">
        <v>5</v>
      </c>
      <c r="S65">
        <v>2</v>
      </c>
      <c r="U65" s="8">
        <v>3.8945599999999998</v>
      </c>
      <c r="V65" s="8">
        <v>0.33248</v>
      </c>
      <c r="W65">
        <v>50</v>
      </c>
      <c r="X65">
        <v>1.47204</v>
      </c>
      <c r="Y65">
        <v>1.8045199999999999</v>
      </c>
      <c r="Z65">
        <v>3.2616000000000001</v>
      </c>
      <c r="AA65">
        <v>0.39823999999999998</v>
      </c>
      <c r="AB65">
        <v>2.4500000000000001E-2</v>
      </c>
      <c r="AD65">
        <v>2.0900400000000001</v>
      </c>
      <c r="AF65">
        <v>6</v>
      </c>
      <c r="AG65">
        <v>0</v>
      </c>
      <c r="AJ65">
        <v>1.9406399999999999</v>
      </c>
      <c r="AK65">
        <v>0.68015999999999999</v>
      </c>
      <c r="AL65">
        <v>0.29981000000000002</v>
      </c>
      <c r="AM65">
        <v>2.92062</v>
      </c>
      <c r="AN65">
        <v>2.2048299999999998</v>
      </c>
      <c r="AO65">
        <v>1.5919700000000001</v>
      </c>
      <c r="AP65">
        <v>0.41531000000000001</v>
      </c>
      <c r="AQ65">
        <v>4.2101699999999997</v>
      </c>
      <c r="AS65">
        <v>0</v>
      </c>
      <c r="AT65">
        <v>0</v>
      </c>
      <c r="AU65">
        <v>0</v>
      </c>
      <c r="AV65">
        <v>0</v>
      </c>
      <c r="AW65" s="4">
        <v>0</v>
      </c>
      <c r="AX65">
        <v>0</v>
      </c>
      <c r="AY65">
        <v>0</v>
      </c>
      <c r="BA65" s="1">
        <v>43678</v>
      </c>
      <c r="BB65">
        <v>3</v>
      </c>
      <c r="BC65">
        <v>3</v>
      </c>
      <c r="BD65">
        <v>0</v>
      </c>
      <c r="BE65">
        <v>24</v>
      </c>
      <c r="BF65">
        <v>1</v>
      </c>
      <c r="BG65">
        <v>0</v>
      </c>
      <c r="BH65">
        <v>24</v>
      </c>
      <c r="BI65" s="1">
        <v>43235</v>
      </c>
      <c r="BJ65">
        <v>1</v>
      </c>
      <c r="BK65">
        <v>1</v>
      </c>
      <c r="BL65">
        <v>0</v>
      </c>
      <c r="BM65">
        <v>8</v>
      </c>
      <c r="BN65">
        <v>1</v>
      </c>
      <c r="BO65">
        <v>0</v>
      </c>
      <c r="BP65">
        <v>8</v>
      </c>
      <c r="BQ65" s="1">
        <v>42782</v>
      </c>
      <c r="BR65">
        <v>2</v>
      </c>
      <c r="BS65">
        <v>2</v>
      </c>
      <c r="BT65">
        <v>0</v>
      </c>
      <c r="BU65">
        <v>20</v>
      </c>
      <c r="BV65">
        <v>1</v>
      </c>
      <c r="BW65">
        <v>0</v>
      </c>
      <c r="BX65">
        <v>20</v>
      </c>
      <c r="BY65">
        <v>18</v>
      </c>
      <c r="CA65" t="s">
        <v>333</v>
      </c>
      <c r="CB65" t="s">
        <v>334</v>
      </c>
      <c r="CC65">
        <v>73023</v>
      </c>
      <c r="CD65">
        <v>250</v>
      </c>
      <c r="CE65">
        <v>4052246456</v>
      </c>
      <c r="CF65" t="s">
        <v>98</v>
      </c>
      <c r="CG65" t="s">
        <v>99</v>
      </c>
      <c r="CH65" s="1">
        <v>34274</v>
      </c>
      <c r="CI65" t="s">
        <v>99</v>
      </c>
      <c r="CJ65" t="s">
        <v>100</v>
      </c>
      <c r="CK65" t="s">
        <v>99</v>
      </c>
      <c r="CL65" t="s">
        <v>102</v>
      </c>
      <c r="CM65" t="s">
        <v>331</v>
      </c>
      <c r="CN65">
        <v>120</v>
      </c>
      <c r="CO65" s="1">
        <v>44621</v>
      </c>
      <c r="CP65" s="1"/>
      <c r="CV65"/>
    </row>
    <row r="66" spans="1:102" x14ac:dyDescent="0.25">
      <c r="A66" t="s">
        <v>243</v>
      </c>
      <c r="B66" s="18" t="s">
        <v>1568</v>
      </c>
      <c r="C66" s="18">
        <v>375495</v>
      </c>
      <c r="D66" t="s">
        <v>1212</v>
      </c>
      <c r="E66" t="s">
        <v>216</v>
      </c>
      <c r="F66" t="s">
        <v>162</v>
      </c>
      <c r="G66" t="s">
        <v>1582</v>
      </c>
      <c r="H66">
        <v>57.9</v>
      </c>
      <c r="I66" t="s">
        <v>97</v>
      </c>
      <c r="K66" t="s">
        <v>99</v>
      </c>
      <c r="L66" t="s">
        <v>105</v>
      </c>
      <c r="M66">
        <v>3</v>
      </c>
      <c r="N66">
        <v>3</v>
      </c>
      <c r="O66">
        <v>3</v>
      </c>
      <c r="P66">
        <v>3</v>
      </c>
      <c r="Q66">
        <v>2</v>
      </c>
      <c r="R66">
        <v>5</v>
      </c>
      <c r="S66">
        <v>2</v>
      </c>
      <c r="U66" s="8">
        <v>4.0371100000000002</v>
      </c>
      <c r="V66" s="8">
        <v>0.35392000000000001</v>
      </c>
      <c r="X66">
        <v>0.49653000000000003</v>
      </c>
      <c r="Y66">
        <v>0.85045000000000004</v>
      </c>
      <c r="Z66">
        <v>3.12514</v>
      </c>
      <c r="AA66">
        <v>0.25922000000000001</v>
      </c>
      <c r="AB66">
        <v>0</v>
      </c>
      <c r="AC66">
        <v>6</v>
      </c>
      <c r="AD66">
        <v>3.1866599999999998</v>
      </c>
      <c r="AF66">
        <v>6</v>
      </c>
      <c r="AH66">
        <v>6</v>
      </c>
      <c r="AJ66">
        <v>1.9624299999999999</v>
      </c>
      <c r="AK66">
        <v>0.62717999999999996</v>
      </c>
      <c r="AL66">
        <v>0.26340000000000002</v>
      </c>
      <c r="AM66">
        <v>2.8530099999999998</v>
      </c>
      <c r="AN66">
        <v>3.32436</v>
      </c>
      <c r="AO66">
        <v>0.58233999999999997</v>
      </c>
      <c r="AP66">
        <v>0.50319999999999998</v>
      </c>
      <c r="AQ66">
        <v>4.4676900000000002</v>
      </c>
      <c r="AS66">
        <v>0</v>
      </c>
      <c r="AT66">
        <v>2</v>
      </c>
      <c r="AU66">
        <v>2</v>
      </c>
      <c r="AV66">
        <v>29</v>
      </c>
      <c r="AW66" s="4">
        <v>101734.88</v>
      </c>
      <c r="AX66">
        <v>0</v>
      </c>
      <c r="AY66">
        <v>29</v>
      </c>
      <c r="BA66" s="1">
        <v>43741</v>
      </c>
      <c r="BB66">
        <v>4</v>
      </c>
      <c r="BC66">
        <v>2</v>
      </c>
      <c r="BD66">
        <v>2</v>
      </c>
      <c r="BE66">
        <v>32</v>
      </c>
      <c r="BF66">
        <v>1</v>
      </c>
      <c r="BG66">
        <v>0</v>
      </c>
      <c r="BH66">
        <v>32</v>
      </c>
      <c r="BI66" s="1">
        <v>43339</v>
      </c>
      <c r="BJ66">
        <v>10</v>
      </c>
      <c r="BK66">
        <v>10</v>
      </c>
      <c r="BL66">
        <v>0</v>
      </c>
      <c r="BM66">
        <v>96</v>
      </c>
      <c r="BN66">
        <v>1</v>
      </c>
      <c r="BO66">
        <v>0</v>
      </c>
      <c r="BP66">
        <v>96</v>
      </c>
      <c r="BQ66" s="1">
        <v>42901</v>
      </c>
      <c r="BR66">
        <v>9</v>
      </c>
      <c r="BS66">
        <v>8</v>
      </c>
      <c r="BT66">
        <v>1</v>
      </c>
      <c r="BU66">
        <v>64</v>
      </c>
      <c r="BV66">
        <v>1</v>
      </c>
      <c r="BW66">
        <v>0</v>
      </c>
      <c r="BX66">
        <v>64</v>
      </c>
      <c r="BY66">
        <v>58.667000000000002</v>
      </c>
      <c r="CA66" t="s">
        <v>1214</v>
      </c>
      <c r="CB66" t="s">
        <v>1215</v>
      </c>
      <c r="CC66">
        <v>73533</v>
      </c>
      <c r="CD66">
        <v>680</v>
      </c>
      <c r="CE66">
        <v>5802554600</v>
      </c>
      <c r="CF66" t="s">
        <v>98</v>
      </c>
      <c r="CG66" t="s">
        <v>99</v>
      </c>
      <c r="CH66" s="1">
        <v>38472</v>
      </c>
      <c r="CI66" t="s">
        <v>99</v>
      </c>
      <c r="CJ66" t="s">
        <v>100</v>
      </c>
      <c r="CK66" t="s">
        <v>99</v>
      </c>
      <c r="CL66" t="s">
        <v>102</v>
      </c>
      <c r="CM66" t="s">
        <v>1213</v>
      </c>
      <c r="CN66">
        <v>104</v>
      </c>
      <c r="CO66" s="1">
        <v>44621</v>
      </c>
      <c r="CP66" s="1"/>
      <c r="CV66"/>
    </row>
    <row r="67" spans="1:102" x14ac:dyDescent="0.25">
      <c r="A67" t="s">
        <v>243</v>
      </c>
      <c r="B67" s="18" t="s">
        <v>1568</v>
      </c>
      <c r="C67" s="18">
        <v>375341</v>
      </c>
      <c r="D67" t="s">
        <v>715</v>
      </c>
      <c r="E67" t="s">
        <v>717</v>
      </c>
      <c r="F67" t="s">
        <v>315</v>
      </c>
      <c r="G67" t="s">
        <v>1582</v>
      </c>
      <c r="H67">
        <v>65.7</v>
      </c>
      <c r="I67" t="s">
        <v>116</v>
      </c>
      <c r="K67" t="s">
        <v>99</v>
      </c>
      <c r="L67" t="s">
        <v>105</v>
      </c>
      <c r="M67">
        <v>4</v>
      </c>
      <c r="N67">
        <v>2</v>
      </c>
      <c r="O67">
        <v>4</v>
      </c>
      <c r="P67">
        <v>2</v>
      </c>
      <c r="Q67">
        <v>3</v>
      </c>
      <c r="R67">
        <v>1</v>
      </c>
      <c r="S67">
        <v>1</v>
      </c>
      <c r="U67" s="8">
        <v>5.27224</v>
      </c>
      <c r="V67" s="8">
        <v>0.18906000000000001</v>
      </c>
      <c r="W67">
        <v>61.5</v>
      </c>
      <c r="X67">
        <v>1.7074</v>
      </c>
      <c r="Y67">
        <v>1.89646</v>
      </c>
      <c r="Z67">
        <v>4.7046200000000002</v>
      </c>
      <c r="AA67">
        <v>0.14982000000000001</v>
      </c>
      <c r="AB67">
        <v>2.0300000000000001E-3</v>
      </c>
      <c r="AD67">
        <v>3.3757899999999998</v>
      </c>
      <c r="AF67">
        <v>6</v>
      </c>
      <c r="AG67">
        <v>1</v>
      </c>
      <c r="AJ67">
        <v>2.2334800000000001</v>
      </c>
      <c r="AK67">
        <v>0.86353000000000002</v>
      </c>
      <c r="AL67">
        <v>1.15791</v>
      </c>
      <c r="AM67">
        <v>4.2549200000000003</v>
      </c>
      <c r="AN67">
        <v>3.0942799999999999</v>
      </c>
      <c r="AO67">
        <v>1.45438</v>
      </c>
      <c r="AP67">
        <v>6.1150000000000003E-2</v>
      </c>
      <c r="AQ67">
        <v>3.9121899999999998</v>
      </c>
      <c r="AS67">
        <v>0</v>
      </c>
      <c r="AT67">
        <v>0</v>
      </c>
      <c r="AU67">
        <v>6</v>
      </c>
      <c r="AV67">
        <v>1</v>
      </c>
      <c r="AW67" s="4">
        <v>5000</v>
      </c>
      <c r="AX67">
        <v>0</v>
      </c>
      <c r="AY67">
        <v>1</v>
      </c>
      <c r="BA67" s="1">
        <v>43839</v>
      </c>
      <c r="BB67">
        <v>6</v>
      </c>
      <c r="BC67">
        <v>0</v>
      </c>
      <c r="BD67">
        <v>0</v>
      </c>
      <c r="BE67">
        <v>32</v>
      </c>
      <c r="BF67">
        <v>0</v>
      </c>
      <c r="BG67">
        <v>0</v>
      </c>
      <c r="BH67">
        <v>32</v>
      </c>
      <c r="BI67" s="1">
        <v>43433</v>
      </c>
      <c r="BJ67">
        <v>1</v>
      </c>
      <c r="BK67">
        <v>1</v>
      </c>
      <c r="BL67">
        <v>0</v>
      </c>
      <c r="BM67">
        <v>16</v>
      </c>
      <c r="BN67">
        <v>1</v>
      </c>
      <c r="BO67">
        <v>0</v>
      </c>
      <c r="BP67">
        <v>16</v>
      </c>
      <c r="BQ67" s="1">
        <v>42983</v>
      </c>
      <c r="BR67">
        <v>3</v>
      </c>
      <c r="BS67">
        <v>3</v>
      </c>
      <c r="BT67">
        <v>0</v>
      </c>
      <c r="BU67">
        <v>24</v>
      </c>
      <c r="BV67">
        <v>1</v>
      </c>
      <c r="BW67">
        <v>0</v>
      </c>
      <c r="BX67">
        <v>24</v>
      </c>
      <c r="BY67">
        <v>25.332999999999998</v>
      </c>
      <c r="CA67" t="s">
        <v>718</v>
      </c>
      <c r="CB67" t="s">
        <v>719</v>
      </c>
      <c r="CC67">
        <v>74469</v>
      </c>
      <c r="CD67">
        <v>500</v>
      </c>
      <c r="CE67">
        <v>9184635143</v>
      </c>
      <c r="CF67" t="s">
        <v>98</v>
      </c>
      <c r="CG67" t="s">
        <v>99</v>
      </c>
      <c r="CH67" s="1">
        <v>35977</v>
      </c>
      <c r="CI67" t="s">
        <v>99</v>
      </c>
      <c r="CJ67" t="s">
        <v>100</v>
      </c>
      <c r="CK67" t="s">
        <v>99</v>
      </c>
      <c r="CL67" t="s">
        <v>102</v>
      </c>
      <c r="CM67" t="s">
        <v>716</v>
      </c>
      <c r="CN67">
        <v>111</v>
      </c>
      <c r="CO67" s="1">
        <v>44621</v>
      </c>
      <c r="CP67" s="1"/>
      <c r="CV67"/>
    </row>
    <row r="68" spans="1:102" x14ac:dyDescent="0.25">
      <c r="A68" t="s">
        <v>243</v>
      </c>
      <c r="B68" s="18" t="s">
        <v>1568</v>
      </c>
      <c r="C68" s="18">
        <v>375476</v>
      </c>
      <c r="D68" t="s">
        <v>1143</v>
      </c>
      <c r="E68" t="s">
        <v>242</v>
      </c>
      <c r="F68" t="s">
        <v>570</v>
      </c>
      <c r="G68" t="s">
        <v>1583</v>
      </c>
      <c r="H68">
        <v>32.6</v>
      </c>
      <c r="I68" t="s">
        <v>110</v>
      </c>
      <c r="K68" t="s">
        <v>99</v>
      </c>
      <c r="L68" t="s">
        <v>105</v>
      </c>
      <c r="M68">
        <v>5</v>
      </c>
      <c r="N68">
        <v>4</v>
      </c>
      <c r="O68">
        <v>5</v>
      </c>
      <c r="P68">
        <v>3</v>
      </c>
      <c r="Q68">
        <v>1</v>
      </c>
      <c r="R68">
        <v>5</v>
      </c>
      <c r="S68">
        <v>3</v>
      </c>
      <c r="U68" s="8">
        <v>4.5310899999999998</v>
      </c>
      <c r="V68" s="8">
        <v>0.53559999999999997</v>
      </c>
      <c r="W68">
        <v>67.7</v>
      </c>
      <c r="X68">
        <v>0.88236000000000003</v>
      </c>
      <c r="Y68">
        <v>1.41797</v>
      </c>
      <c r="Z68">
        <v>3.8025899999999999</v>
      </c>
      <c r="AA68">
        <v>0.52510999999999997</v>
      </c>
      <c r="AB68">
        <v>8.0949999999999994E-2</v>
      </c>
      <c r="AD68">
        <v>3.1131199999999999</v>
      </c>
      <c r="AE68">
        <v>87.5</v>
      </c>
      <c r="AG68">
        <v>1</v>
      </c>
      <c r="AJ68">
        <v>2.0571299999999999</v>
      </c>
      <c r="AK68">
        <v>0.67381999999999997</v>
      </c>
      <c r="AL68">
        <v>0.29908000000000001</v>
      </c>
      <c r="AM68">
        <v>3.0300199999999999</v>
      </c>
      <c r="AN68">
        <v>3.0981399999999999</v>
      </c>
      <c r="AO68">
        <v>0.96323000000000003</v>
      </c>
      <c r="AP68">
        <v>0.67069000000000001</v>
      </c>
      <c r="AQ68">
        <v>4.7214200000000002</v>
      </c>
      <c r="AS68">
        <v>0</v>
      </c>
      <c r="AT68">
        <v>0</v>
      </c>
      <c r="AU68">
        <v>0</v>
      </c>
      <c r="AV68">
        <v>0</v>
      </c>
      <c r="AW68" s="4">
        <v>0</v>
      </c>
      <c r="AX68">
        <v>0</v>
      </c>
      <c r="AY68">
        <v>0</v>
      </c>
      <c r="BA68" s="1">
        <v>43895</v>
      </c>
      <c r="BB68">
        <v>0</v>
      </c>
      <c r="BC68">
        <v>0</v>
      </c>
      <c r="BD68">
        <v>0</v>
      </c>
      <c r="BE68">
        <v>0</v>
      </c>
      <c r="BF68">
        <v>0</v>
      </c>
      <c r="BG68">
        <v>0</v>
      </c>
      <c r="BH68">
        <v>0</v>
      </c>
      <c r="BI68" s="1">
        <v>43606</v>
      </c>
      <c r="BJ68">
        <v>1</v>
      </c>
      <c r="BK68">
        <v>1</v>
      </c>
      <c r="BL68">
        <v>0</v>
      </c>
      <c r="BM68">
        <v>4</v>
      </c>
      <c r="BN68">
        <v>1</v>
      </c>
      <c r="BO68">
        <v>0</v>
      </c>
      <c r="BP68">
        <v>4</v>
      </c>
      <c r="BQ68" s="1">
        <v>43279</v>
      </c>
      <c r="BR68">
        <v>4</v>
      </c>
      <c r="BS68">
        <v>4</v>
      </c>
      <c r="BT68">
        <v>0</v>
      </c>
      <c r="BU68">
        <v>32</v>
      </c>
      <c r="BV68">
        <v>1</v>
      </c>
      <c r="BW68">
        <v>0</v>
      </c>
      <c r="BX68">
        <v>32</v>
      </c>
      <c r="BY68">
        <v>6.6669999999999998</v>
      </c>
      <c r="CA68" t="s">
        <v>1145</v>
      </c>
      <c r="CB68" t="s">
        <v>1146</v>
      </c>
      <c r="CC68">
        <v>74132</v>
      </c>
      <c r="CD68">
        <v>180</v>
      </c>
      <c r="CE68">
        <v>9184819988</v>
      </c>
      <c r="CF68" t="s">
        <v>98</v>
      </c>
      <c r="CG68" t="s">
        <v>99</v>
      </c>
      <c r="CH68" s="1">
        <v>38496</v>
      </c>
      <c r="CI68" t="s">
        <v>100</v>
      </c>
      <c r="CJ68" t="s">
        <v>99</v>
      </c>
      <c r="CK68" t="s">
        <v>99</v>
      </c>
      <c r="CL68" t="s">
        <v>102</v>
      </c>
      <c r="CM68" t="s">
        <v>1144</v>
      </c>
      <c r="CN68">
        <v>44</v>
      </c>
      <c r="CO68" s="1">
        <v>44621</v>
      </c>
      <c r="CP68" s="1"/>
      <c r="CV68"/>
    </row>
    <row r="69" spans="1:102" x14ac:dyDescent="0.25">
      <c r="A69" t="s">
        <v>243</v>
      </c>
      <c r="B69" s="18" t="s">
        <v>1568</v>
      </c>
      <c r="C69" s="18">
        <v>375304</v>
      </c>
      <c r="D69" t="s">
        <v>618</v>
      </c>
      <c r="E69" t="s">
        <v>620</v>
      </c>
      <c r="F69" t="s">
        <v>621</v>
      </c>
      <c r="G69" t="s">
        <v>1582</v>
      </c>
      <c r="H69">
        <v>58.4</v>
      </c>
      <c r="I69" t="s">
        <v>97</v>
      </c>
      <c r="K69" t="s">
        <v>99</v>
      </c>
      <c r="L69" t="s">
        <v>101</v>
      </c>
      <c r="M69">
        <v>3</v>
      </c>
      <c r="N69">
        <v>1</v>
      </c>
      <c r="O69">
        <v>4</v>
      </c>
      <c r="P69">
        <v>2</v>
      </c>
      <c r="Q69">
        <v>2</v>
      </c>
      <c r="S69">
        <v>1</v>
      </c>
      <c r="U69" s="8">
        <v>3.8552300000000002</v>
      </c>
      <c r="V69" s="8">
        <v>0.29530000000000001</v>
      </c>
      <c r="W69">
        <v>60.3</v>
      </c>
      <c r="X69">
        <v>0.65051999999999999</v>
      </c>
      <c r="Y69">
        <v>0.94581999999999999</v>
      </c>
      <c r="Z69">
        <v>3.5563799999999999</v>
      </c>
      <c r="AA69">
        <v>9.5259999999999997E-2</v>
      </c>
      <c r="AB69">
        <v>6.7400000000000003E-3</v>
      </c>
      <c r="AD69">
        <v>2.9094099999999998</v>
      </c>
      <c r="AF69">
        <v>6</v>
      </c>
      <c r="AG69">
        <v>0</v>
      </c>
      <c r="AJ69">
        <v>1.8417399999999999</v>
      </c>
      <c r="AK69">
        <v>0.68391999999999997</v>
      </c>
      <c r="AL69">
        <v>0.37769999999999998</v>
      </c>
      <c r="AM69">
        <v>2.9033600000000002</v>
      </c>
      <c r="AN69">
        <v>3.2340200000000001</v>
      </c>
      <c r="AO69">
        <v>0.69964000000000004</v>
      </c>
      <c r="AP69">
        <v>0.29281000000000001</v>
      </c>
      <c r="AQ69">
        <v>4.1924299999999999</v>
      </c>
      <c r="AS69">
        <v>0</v>
      </c>
      <c r="AT69">
        <v>0</v>
      </c>
      <c r="AU69">
        <v>0</v>
      </c>
      <c r="AV69">
        <v>0</v>
      </c>
      <c r="AW69" s="4">
        <v>0</v>
      </c>
      <c r="AX69">
        <v>0</v>
      </c>
      <c r="AY69">
        <v>0</v>
      </c>
      <c r="BA69" s="1">
        <v>43544</v>
      </c>
      <c r="BB69">
        <v>3</v>
      </c>
      <c r="BC69">
        <v>3</v>
      </c>
      <c r="BD69">
        <v>0</v>
      </c>
      <c r="BE69">
        <v>20</v>
      </c>
      <c r="BF69">
        <v>1</v>
      </c>
      <c r="BG69">
        <v>0</v>
      </c>
      <c r="BH69">
        <v>20</v>
      </c>
      <c r="BI69" s="1">
        <v>43110</v>
      </c>
      <c r="BJ69">
        <v>2</v>
      </c>
      <c r="BK69">
        <v>2</v>
      </c>
      <c r="BL69">
        <v>0</v>
      </c>
      <c r="BM69">
        <v>12</v>
      </c>
      <c r="BN69">
        <v>1</v>
      </c>
      <c r="BO69">
        <v>0</v>
      </c>
      <c r="BP69">
        <v>12</v>
      </c>
      <c r="BQ69" s="1">
        <v>42662</v>
      </c>
      <c r="BR69">
        <v>12</v>
      </c>
      <c r="BS69">
        <v>12</v>
      </c>
      <c r="BT69">
        <v>0</v>
      </c>
      <c r="BU69">
        <v>88</v>
      </c>
      <c r="BV69">
        <v>1</v>
      </c>
      <c r="BW69">
        <v>0</v>
      </c>
      <c r="BX69">
        <v>88</v>
      </c>
      <c r="BY69">
        <v>28.667000000000002</v>
      </c>
      <c r="CA69" t="s">
        <v>622</v>
      </c>
      <c r="CB69" t="s">
        <v>623</v>
      </c>
      <c r="CC69">
        <v>74429</v>
      </c>
      <c r="CD69">
        <v>720</v>
      </c>
      <c r="CE69">
        <v>9184862166</v>
      </c>
      <c r="CF69" t="s">
        <v>98</v>
      </c>
      <c r="CG69" t="s">
        <v>99</v>
      </c>
      <c r="CH69" s="1">
        <v>35551</v>
      </c>
      <c r="CI69" t="s">
        <v>99</v>
      </c>
      <c r="CJ69" t="s">
        <v>100</v>
      </c>
      <c r="CK69" t="s">
        <v>99</v>
      </c>
      <c r="CL69" t="s">
        <v>102</v>
      </c>
      <c r="CM69" t="s">
        <v>619</v>
      </c>
      <c r="CN69">
        <v>100</v>
      </c>
      <c r="CO69" s="1">
        <v>44621</v>
      </c>
      <c r="CP69" s="1"/>
      <c r="CS69">
        <v>12</v>
      </c>
      <c r="CV69"/>
      <c r="CW69">
        <v>2</v>
      </c>
      <c r="CX69">
        <v>12</v>
      </c>
    </row>
    <row r="70" spans="1:102" x14ac:dyDescent="0.25">
      <c r="A70" t="s">
        <v>243</v>
      </c>
      <c r="B70" s="18" t="s">
        <v>1568</v>
      </c>
      <c r="C70" s="18">
        <v>375573</v>
      </c>
      <c r="D70" t="s">
        <v>1488</v>
      </c>
      <c r="E70" t="s">
        <v>249</v>
      </c>
      <c r="F70" t="s">
        <v>250</v>
      </c>
      <c r="G70" t="s">
        <v>1582</v>
      </c>
      <c r="H70">
        <v>87.2</v>
      </c>
      <c r="I70" t="s">
        <v>97</v>
      </c>
      <c r="K70" t="s">
        <v>99</v>
      </c>
      <c r="L70" t="s">
        <v>105</v>
      </c>
      <c r="M70">
        <v>3</v>
      </c>
      <c r="N70">
        <v>3</v>
      </c>
      <c r="O70">
        <v>3</v>
      </c>
      <c r="P70">
        <v>2</v>
      </c>
      <c r="Q70">
        <v>2</v>
      </c>
      <c r="S70">
        <v>1</v>
      </c>
      <c r="U70" s="8">
        <v>3.7279599999999999</v>
      </c>
      <c r="V70" s="8">
        <v>0.20196</v>
      </c>
      <c r="W70">
        <v>65.599999999999994</v>
      </c>
      <c r="X70">
        <v>0.99075000000000002</v>
      </c>
      <c r="Y70">
        <v>1.1927099999999999</v>
      </c>
      <c r="Z70">
        <v>3.2244799999999998</v>
      </c>
      <c r="AA70">
        <v>0.11582000000000001</v>
      </c>
      <c r="AB70">
        <v>9.4400000000000005E-3</v>
      </c>
      <c r="AD70">
        <v>2.53525</v>
      </c>
      <c r="AE70">
        <v>88.9</v>
      </c>
      <c r="AG70">
        <v>2</v>
      </c>
      <c r="AJ70">
        <v>1.4652499999999999</v>
      </c>
      <c r="AK70">
        <v>0.59128000000000003</v>
      </c>
      <c r="AL70">
        <v>0.25930999999999998</v>
      </c>
      <c r="AM70">
        <v>2.3158400000000001</v>
      </c>
      <c r="AN70">
        <v>3.5422199999999999</v>
      </c>
      <c r="AO70">
        <v>1.2325200000000001</v>
      </c>
      <c r="AP70">
        <v>0.29166999999999998</v>
      </c>
      <c r="AQ70">
        <v>5.0825100000000001</v>
      </c>
      <c r="AS70">
        <v>0</v>
      </c>
      <c r="AT70">
        <v>2</v>
      </c>
      <c r="AU70">
        <v>0</v>
      </c>
      <c r="AV70">
        <v>0</v>
      </c>
      <c r="AW70" s="4">
        <v>0</v>
      </c>
      <c r="AX70">
        <v>0</v>
      </c>
      <c r="AY70">
        <v>0</v>
      </c>
      <c r="BA70" s="1">
        <v>43544</v>
      </c>
      <c r="BB70">
        <v>8</v>
      </c>
      <c r="BC70">
        <v>8</v>
      </c>
      <c r="BD70">
        <v>0</v>
      </c>
      <c r="BE70">
        <v>60</v>
      </c>
      <c r="BF70">
        <v>1</v>
      </c>
      <c r="BG70">
        <v>0</v>
      </c>
      <c r="BH70">
        <v>60</v>
      </c>
      <c r="BI70" s="1">
        <v>43104</v>
      </c>
      <c r="BJ70">
        <v>5</v>
      </c>
      <c r="BK70">
        <v>5</v>
      </c>
      <c r="BL70">
        <v>0</v>
      </c>
      <c r="BM70">
        <v>40</v>
      </c>
      <c r="BN70">
        <v>1</v>
      </c>
      <c r="BO70">
        <v>0</v>
      </c>
      <c r="BP70">
        <v>40</v>
      </c>
      <c r="BQ70" s="21"/>
      <c r="BR70" t="s">
        <v>126</v>
      </c>
      <c r="BS70" t="s">
        <v>126</v>
      </c>
      <c r="BT70" t="s">
        <v>126</v>
      </c>
      <c r="BU70" t="s">
        <v>126</v>
      </c>
      <c r="BV70" t="s">
        <v>126</v>
      </c>
      <c r="BW70" t="s">
        <v>126</v>
      </c>
      <c r="BX70" t="s">
        <v>126</v>
      </c>
      <c r="BY70">
        <v>52</v>
      </c>
      <c r="CA70" t="s">
        <v>1490</v>
      </c>
      <c r="CB70" t="s">
        <v>1491</v>
      </c>
      <c r="CC70">
        <v>73110</v>
      </c>
      <c r="CD70">
        <v>540</v>
      </c>
      <c r="CE70">
        <v>4052519988</v>
      </c>
      <c r="CF70" t="s">
        <v>98</v>
      </c>
      <c r="CG70" t="s">
        <v>99</v>
      </c>
      <c r="CH70" s="1">
        <v>43146</v>
      </c>
      <c r="CI70" t="s">
        <v>99</v>
      </c>
      <c r="CJ70" t="s">
        <v>100</v>
      </c>
      <c r="CK70" t="s">
        <v>99</v>
      </c>
      <c r="CL70" t="s">
        <v>102</v>
      </c>
      <c r="CM70" t="s">
        <v>1489</v>
      </c>
      <c r="CN70">
        <v>187</v>
      </c>
      <c r="CO70" s="1">
        <v>44621</v>
      </c>
      <c r="CP70" s="1"/>
      <c r="CV70"/>
      <c r="CW70">
        <v>2</v>
      </c>
    </row>
    <row r="71" spans="1:102" x14ac:dyDescent="0.25">
      <c r="A71" t="s">
        <v>243</v>
      </c>
      <c r="B71" s="18" t="s">
        <v>1568</v>
      </c>
      <c r="C71" s="18">
        <v>375526</v>
      </c>
      <c r="D71" t="s">
        <v>1307</v>
      </c>
      <c r="E71" t="s">
        <v>1309</v>
      </c>
      <c r="F71" t="s">
        <v>218</v>
      </c>
      <c r="G71" t="s">
        <v>1583</v>
      </c>
      <c r="H71">
        <v>34</v>
      </c>
      <c r="I71" t="s">
        <v>110</v>
      </c>
      <c r="K71" t="s">
        <v>99</v>
      </c>
      <c r="L71" t="s">
        <v>105</v>
      </c>
      <c r="M71">
        <v>2</v>
      </c>
      <c r="N71">
        <v>5</v>
      </c>
      <c r="O71">
        <v>1</v>
      </c>
      <c r="P71">
        <v>3</v>
      </c>
      <c r="Q71">
        <v>2</v>
      </c>
      <c r="R71">
        <v>4</v>
      </c>
      <c r="S71">
        <v>5</v>
      </c>
      <c r="U71" s="8">
        <v>6.2221099999999998</v>
      </c>
      <c r="V71" s="8">
        <v>0.98941000000000001</v>
      </c>
      <c r="X71">
        <v>0.60682999999999998</v>
      </c>
      <c r="Y71">
        <v>1.5962499999999999</v>
      </c>
      <c r="Z71">
        <v>5.4014100000000003</v>
      </c>
      <c r="AA71">
        <v>0.67966000000000004</v>
      </c>
      <c r="AB71">
        <v>3.218E-2</v>
      </c>
      <c r="AC71">
        <v>6</v>
      </c>
      <c r="AD71">
        <v>4.6258699999999999</v>
      </c>
      <c r="AF71">
        <v>6</v>
      </c>
      <c r="AH71">
        <v>6</v>
      </c>
      <c r="AJ71">
        <v>1.96472</v>
      </c>
      <c r="AK71">
        <v>0.65813999999999995</v>
      </c>
      <c r="AL71">
        <v>0.31257000000000001</v>
      </c>
      <c r="AM71">
        <v>2.9354300000000002</v>
      </c>
      <c r="AN71">
        <v>4.8201299999999998</v>
      </c>
      <c r="AO71">
        <v>0.67823</v>
      </c>
      <c r="AP71">
        <v>1.18546</v>
      </c>
      <c r="AQ71">
        <v>6.6924000000000001</v>
      </c>
      <c r="AS71">
        <v>0</v>
      </c>
      <c r="AT71">
        <v>0</v>
      </c>
      <c r="AU71">
        <v>1</v>
      </c>
      <c r="AV71">
        <v>0</v>
      </c>
      <c r="AW71" s="4">
        <v>0</v>
      </c>
      <c r="AX71">
        <v>0</v>
      </c>
      <c r="AY71">
        <v>0</v>
      </c>
      <c r="BA71" s="1">
        <v>43769</v>
      </c>
      <c r="BB71">
        <v>10</v>
      </c>
      <c r="BC71">
        <v>10</v>
      </c>
      <c r="BD71">
        <v>0</v>
      </c>
      <c r="BE71">
        <v>104</v>
      </c>
      <c r="BF71">
        <v>2</v>
      </c>
      <c r="BG71">
        <v>52</v>
      </c>
      <c r="BH71">
        <v>156</v>
      </c>
      <c r="BI71" s="1">
        <v>43342</v>
      </c>
      <c r="BJ71">
        <v>12</v>
      </c>
      <c r="BK71">
        <v>11</v>
      </c>
      <c r="BL71">
        <v>0</v>
      </c>
      <c r="BM71">
        <v>108</v>
      </c>
      <c r="BN71">
        <v>2</v>
      </c>
      <c r="BO71">
        <v>54</v>
      </c>
      <c r="BP71">
        <v>162</v>
      </c>
      <c r="BQ71" s="1">
        <v>42943</v>
      </c>
      <c r="BR71">
        <v>7</v>
      </c>
      <c r="BS71">
        <v>7</v>
      </c>
      <c r="BT71">
        <v>0</v>
      </c>
      <c r="BU71">
        <v>48</v>
      </c>
      <c r="BV71">
        <v>1</v>
      </c>
      <c r="BW71">
        <v>0</v>
      </c>
      <c r="BX71">
        <v>48</v>
      </c>
      <c r="BY71">
        <v>140</v>
      </c>
      <c r="CA71" t="s">
        <v>1310</v>
      </c>
      <c r="CB71" t="s">
        <v>1311</v>
      </c>
      <c r="CC71">
        <v>73942</v>
      </c>
      <c r="CD71">
        <v>690</v>
      </c>
      <c r="CE71">
        <v>5803383186</v>
      </c>
      <c r="CF71" t="s">
        <v>98</v>
      </c>
      <c r="CG71" t="s">
        <v>99</v>
      </c>
      <c r="CH71" s="1">
        <v>39630</v>
      </c>
      <c r="CI71" t="s">
        <v>99</v>
      </c>
      <c r="CJ71" t="s">
        <v>100</v>
      </c>
      <c r="CK71" t="s">
        <v>99</v>
      </c>
      <c r="CL71" t="s">
        <v>102</v>
      </c>
      <c r="CM71" t="s">
        <v>1308</v>
      </c>
      <c r="CN71">
        <v>77</v>
      </c>
      <c r="CO71" s="1">
        <v>44621</v>
      </c>
      <c r="CP71" s="1"/>
      <c r="CV71"/>
    </row>
    <row r="72" spans="1:102" x14ac:dyDescent="0.25">
      <c r="A72" t="s">
        <v>243</v>
      </c>
      <c r="B72" s="18" t="s">
        <v>1568</v>
      </c>
      <c r="C72" s="18">
        <v>375466</v>
      </c>
      <c r="D72" t="s">
        <v>1104</v>
      </c>
      <c r="E72" t="s">
        <v>1106</v>
      </c>
      <c r="F72" t="s">
        <v>570</v>
      </c>
      <c r="G72" t="s">
        <v>1582</v>
      </c>
      <c r="H72">
        <v>38.9</v>
      </c>
      <c r="I72" t="s">
        <v>97</v>
      </c>
      <c r="K72" t="s">
        <v>99</v>
      </c>
      <c r="L72" t="s">
        <v>101</v>
      </c>
      <c r="M72">
        <v>3</v>
      </c>
      <c r="N72">
        <v>4</v>
      </c>
      <c r="O72">
        <v>2</v>
      </c>
      <c r="P72">
        <v>4</v>
      </c>
      <c r="Q72">
        <v>4</v>
      </c>
      <c r="S72">
        <v>3</v>
      </c>
      <c r="U72" s="8">
        <v>3.8541599999999998</v>
      </c>
      <c r="V72" s="8">
        <v>0.51229000000000002</v>
      </c>
      <c r="W72">
        <v>46.7</v>
      </c>
      <c r="X72">
        <v>0.93542000000000003</v>
      </c>
      <c r="Y72">
        <v>1.4477100000000001</v>
      </c>
      <c r="Z72">
        <v>3.1212900000000001</v>
      </c>
      <c r="AA72">
        <v>0.38762000000000002</v>
      </c>
      <c r="AB72">
        <v>0</v>
      </c>
      <c r="AD72">
        <v>2.40645</v>
      </c>
      <c r="AF72">
        <v>6</v>
      </c>
      <c r="AH72">
        <v>6</v>
      </c>
      <c r="AJ72">
        <v>1.8186500000000001</v>
      </c>
      <c r="AK72">
        <v>0.63421000000000005</v>
      </c>
      <c r="AL72">
        <v>0.30486999999999997</v>
      </c>
      <c r="AM72">
        <v>2.75773</v>
      </c>
      <c r="AN72">
        <v>2.7088999999999999</v>
      </c>
      <c r="AO72">
        <v>1.0849299999999999</v>
      </c>
      <c r="AP72">
        <v>0.62929999999999997</v>
      </c>
      <c r="AQ72">
        <v>4.4126000000000003</v>
      </c>
      <c r="AS72">
        <v>1</v>
      </c>
      <c r="AT72">
        <v>2</v>
      </c>
      <c r="AU72">
        <v>0</v>
      </c>
      <c r="AV72">
        <v>0</v>
      </c>
      <c r="AW72" s="4">
        <v>0</v>
      </c>
      <c r="AX72">
        <v>1</v>
      </c>
      <c r="AY72">
        <v>1</v>
      </c>
      <c r="BA72" s="1">
        <v>43654</v>
      </c>
      <c r="BB72">
        <v>9</v>
      </c>
      <c r="BC72">
        <v>6</v>
      </c>
      <c r="BD72">
        <v>3</v>
      </c>
      <c r="BE72">
        <v>52</v>
      </c>
      <c r="BF72">
        <v>1</v>
      </c>
      <c r="BG72">
        <v>0</v>
      </c>
      <c r="BH72">
        <v>52</v>
      </c>
      <c r="BI72" s="1">
        <v>43229</v>
      </c>
      <c r="BJ72">
        <v>15</v>
      </c>
      <c r="BK72">
        <v>15</v>
      </c>
      <c r="BL72">
        <v>0</v>
      </c>
      <c r="BM72">
        <v>108</v>
      </c>
      <c r="BN72">
        <v>1</v>
      </c>
      <c r="BO72">
        <v>0</v>
      </c>
      <c r="BP72">
        <v>108</v>
      </c>
      <c r="BQ72" s="1">
        <v>42773</v>
      </c>
      <c r="BR72">
        <v>8</v>
      </c>
      <c r="BS72">
        <v>6</v>
      </c>
      <c r="BT72">
        <v>2</v>
      </c>
      <c r="BU72">
        <v>64</v>
      </c>
      <c r="BV72">
        <v>1</v>
      </c>
      <c r="BW72">
        <v>0</v>
      </c>
      <c r="BX72">
        <v>64</v>
      </c>
      <c r="BY72">
        <v>72.667000000000002</v>
      </c>
      <c r="CA72" t="s">
        <v>1107</v>
      </c>
      <c r="CB72" t="s">
        <v>1108</v>
      </c>
      <c r="CC72">
        <v>74030</v>
      </c>
      <c r="CD72">
        <v>180</v>
      </c>
      <c r="CE72">
        <v>9183523249</v>
      </c>
      <c r="CF72" t="s">
        <v>98</v>
      </c>
      <c r="CG72" t="s">
        <v>99</v>
      </c>
      <c r="CH72" s="1">
        <v>38245</v>
      </c>
      <c r="CI72" t="s">
        <v>99</v>
      </c>
      <c r="CJ72" t="s">
        <v>100</v>
      </c>
      <c r="CK72" t="s">
        <v>99</v>
      </c>
      <c r="CL72" t="s">
        <v>102</v>
      </c>
      <c r="CM72" t="s">
        <v>1105</v>
      </c>
      <c r="CN72">
        <v>133</v>
      </c>
      <c r="CO72" s="1">
        <v>44621</v>
      </c>
      <c r="CP72" s="1"/>
      <c r="CV72"/>
      <c r="CW72">
        <v>2</v>
      </c>
    </row>
    <row r="73" spans="1:102" x14ac:dyDescent="0.25">
      <c r="A73" t="s">
        <v>243</v>
      </c>
      <c r="B73" s="18" t="s">
        <v>1568</v>
      </c>
      <c r="C73" s="18">
        <v>375190</v>
      </c>
      <c r="D73" t="s">
        <v>435</v>
      </c>
      <c r="E73" t="s">
        <v>314</v>
      </c>
      <c r="F73" t="s">
        <v>315</v>
      </c>
      <c r="G73" t="s">
        <v>1582</v>
      </c>
      <c r="H73">
        <v>72.900000000000006</v>
      </c>
      <c r="I73" t="s">
        <v>97</v>
      </c>
      <c r="K73" t="s">
        <v>99</v>
      </c>
      <c r="L73" t="s">
        <v>105</v>
      </c>
      <c r="M73">
        <v>2</v>
      </c>
      <c r="N73">
        <v>1</v>
      </c>
      <c r="O73">
        <v>3</v>
      </c>
      <c r="P73">
        <v>3</v>
      </c>
      <c r="Q73">
        <v>4</v>
      </c>
      <c r="R73">
        <v>1</v>
      </c>
      <c r="S73">
        <v>1</v>
      </c>
      <c r="U73" s="8">
        <v>3.1322199999999998</v>
      </c>
      <c r="V73" s="8">
        <v>0.21825</v>
      </c>
      <c r="W73">
        <v>64.099999999999994</v>
      </c>
      <c r="X73">
        <v>0.58896000000000004</v>
      </c>
      <c r="Y73">
        <v>0.80720999999999998</v>
      </c>
      <c r="Z73">
        <v>2.8076300000000001</v>
      </c>
      <c r="AA73">
        <v>0.21456</v>
      </c>
      <c r="AB73">
        <v>3.5310000000000001E-2</v>
      </c>
      <c r="AD73">
        <v>2.3250199999999999</v>
      </c>
      <c r="AE73">
        <v>75</v>
      </c>
      <c r="AG73">
        <v>1</v>
      </c>
      <c r="AJ73">
        <v>1.9245399999999999</v>
      </c>
      <c r="AK73">
        <v>0.72907</v>
      </c>
      <c r="AL73">
        <v>0.38954</v>
      </c>
      <c r="AM73">
        <v>3.0431499999999998</v>
      </c>
      <c r="AN73">
        <v>2.4732400000000001</v>
      </c>
      <c r="AO73">
        <v>0.59421000000000002</v>
      </c>
      <c r="AP73">
        <v>0.20982000000000001</v>
      </c>
      <c r="AQ73">
        <v>3.2497199999999999</v>
      </c>
      <c r="AS73">
        <v>0</v>
      </c>
      <c r="AT73">
        <v>0</v>
      </c>
      <c r="AU73">
        <v>3</v>
      </c>
      <c r="AV73">
        <v>7</v>
      </c>
      <c r="AW73" s="4">
        <v>18965.5</v>
      </c>
      <c r="AX73">
        <v>1</v>
      </c>
      <c r="AY73">
        <v>8</v>
      </c>
      <c r="BA73" s="1">
        <v>43535</v>
      </c>
      <c r="BB73">
        <v>4</v>
      </c>
      <c r="BC73">
        <v>1</v>
      </c>
      <c r="BD73">
        <v>0</v>
      </c>
      <c r="BE73">
        <v>91</v>
      </c>
      <c r="BF73">
        <v>1</v>
      </c>
      <c r="BG73">
        <v>0</v>
      </c>
      <c r="BH73">
        <v>91</v>
      </c>
      <c r="BI73" s="1">
        <v>43111</v>
      </c>
      <c r="BJ73">
        <v>2</v>
      </c>
      <c r="BK73">
        <v>2</v>
      </c>
      <c r="BL73">
        <v>0</v>
      </c>
      <c r="BM73">
        <v>8</v>
      </c>
      <c r="BN73">
        <v>1</v>
      </c>
      <c r="BO73">
        <v>0</v>
      </c>
      <c r="BP73">
        <v>8</v>
      </c>
      <c r="BQ73" s="1">
        <v>42683</v>
      </c>
      <c r="BR73">
        <v>2</v>
      </c>
      <c r="BS73">
        <v>2</v>
      </c>
      <c r="BT73">
        <v>0</v>
      </c>
      <c r="BU73">
        <v>16</v>
      </c>
      <c r="BV73">
        <v>1</v>
      </c>
      <c r="BW73">
        <v>0</v>
      </c>
      <c r="BX73">
        <v>16</v>
      </c>
      <c r="BY73">
        <v>50.832999999999998</v>
      </c>
      <c r="CA73" t="s">
        <v>437</v>
      </c>
      <c r="CB73" t="s">
        <v>438</v>
      </c>
      <c r="CC73">
        <v>74403</v>
      </c>
      <c r="CD73">
        <v>500</v>
      </c>
      <c r="CE73">
        <v>9186823191</v>
      </c>
      <c r="CF73" t="s">
        <v>98</v>
      </c>
      <c r="CG73" t="s">
        <v>99</v>
      </c>
      <c r="CH73" s="1">
        <v>34578</v>
      </c>
      <c r="CI73" t="s">
        <v>99</v>
      </c>
      <c r="CJ73" t="s">
        <v>100</v>
      </c>
      <c r="CK73" t="s">
        <v>99</v>
      </c>
      <c r="CL73" t="s">
        <v>102</v>
      </c>
      <c r="CM73" t="s">
        <v>436</v>
      </c>
      <c r="CN73">
        <v>110</v>
      </c>
      <c r="CO73" s="1">
        <v>44621</v>
      </c>
      <c r="CP73" s="1"/>
      <c r="CV73"/>
    </row>
    <row r="74" spans="1:102" x14ac:dyDescent="0.25">
      <c r="A74" t="s">
        <v>243</v>
      </c>
      <c r="B74" s="18" t="s">
        <v>1568</v>
      </c>
      <c r="C74" s="18">
        <v>375529</v>
      </c>
      <c r="D74" t="s">
        <v>1320</v>
      </c>
      <c r="E74" t="s">
        <v>166</v>
      </c>
      <c r="F74" t="s">
        <v>188</v>
      </c>
      <c r="G74" t="s">
        <v>1582</v>
      </c>
      <c r="H74">
        <v>39.799999999999997</v>
      </c>
      <c r="I74" t="s">
        <v>107</v>
      </c>
      <c r="K74" t="s">
        <v>99</v>
      </c>
      <c r="L74" t="s">
        <v>101</v>
      </c>
      <c r="M74">
        <v>3</v>
      </c>
      <c r="N74">
        <v>4</v>
      </c>
      <c r="O74">
        <v>3</v>
      </c>
      <c r="P74">
        <v>1</v>
      </c>
      <c r="Q74">
        <v>1</v>
      </c>
      <c r="R74">
        <v>2</v>
      </c>
      <c r="S74">
        <v>4</v>
      </c>
      <c r="U74" s="8">
        <v>4.8492199999999999</v>
      </c>
      <c r="V74" s="8">
        <v>0.73</v>
      </c>
      <c r="W74">
        <v>53.5</v>
      </c>
      <c r="X74">
        <v>0.92076000000000002</v>
      </c>
      <c r="Y74">
        <v>1.65076</v>
      </c>
      <c r="Z74">
        <v>3.9761500000000001</v>
      </c>
      <c r="AA74">
        <v>0.32090999999999997</v>
      </c>
      <c r="AB74">
        <v>4.1399999999999996E-3</v>
      </c>
      <c r="AD74">
        <v>3.1984599999999999</v>
      </c>
      <c r="AE74">
        <v>16.7</v>
      </c>
      <c r="AG74">
        <v>0</v>
      </c>
      <c r="AJ74">
        <v>2.2404600000000001</v>
      </c>
      <c r="AK74">
        <v>0.67161000000000004</v>
      </c>
      <c r="AL74">
        <v>0.28982999999999998</v>
      </c>
      <c r="AM74">
        <v>3.2019000000000002</v>
      </c>
      <c r="AN74">
        <v>2.92259</v>
      </c>
      <c r="AO74">
        <v>1.0084599999999999</v>
      </c>
      <c r="AP74">
        <v>0.94325999999999999</v>
      </c>
      <c r="AQ74">
        <v>4.7816700000000001</v>
      </c>
      <c r="AS74">
        <v>0</v>
      </c>
      <c r="AT74">
        <v>0</v>
      </c>
      <c r="AU74">
        <v>0</v>
      </c>
      <c r="AV74">
        <v>0</v>
      </c>
      <c r="AW74" s="4">
        <v>0</v>
      </c>
      <c r="AX74">
        <v>0</v>
      </c>
      <c r="AY74">
        <v>0</v>
      </c>
      <c r="BA74" s="1">
        <v>43787</v>
      </c>
      <c r="BB74">
        <v>6</v>
      </c>
      <c r="BC74">
        <v>6</v>
      </c>
      <c r="BD74">
        <v>0</v>
      </c>
      <c r="BE74">
        <v>48</v>
      </c>
      <c r="BF74">
        <v>1</v>
      </c>
      <c r="BG74">
        <v>0</v>
      </c>
      <c r="BH74">
        <v>48</v>
      </c>
      <c r="BI74" s="1">
        <v>43353</v>
      </c>
      <c r="BJ74">
        <v>8</v>
      </c>
      <c r="BK74">
        <v>8</v>
      </c>
      <c r="BL74">
        <v>0</v>
      </c>
      <c r="BM74">
        <v>60</v>
      </c>
      <c r="BN74">
        <v>1</v>
      </c>
      <c r="BO74">
        <v>0</v>
      </c>
      <c r="BP74">
        <v>60</v>
      </c>
      <c r="BQ74" s="1">
        <v>42899</v>
      </c>
      <c r="BR74">
        <v>9</v>
      </c>
      <c r="BS74">
        <v>9</v>
      </c>
      <c r="BT74">
        <v>0</v>
      </c>
      <c r="BU74">
        <v>56</v>
      </c>
      <c r="BV74">
        <v>1</v>
      </c>
      <c r="BW74">
        <v>0</v>
      </c>
      <c r="BX74">
        <v>56</v>
      </c>
      <c r="BY74">
        <v>53.332999999999998</v>
      </c>
      <c r="CA74" t="s">
        <v>1322</v>
      </c>
      <c r="CB74" t="s">
        <v>1323</v>
      </c>
      <c r="CC74">
        <v>74339</v>
      </c>
      <c r="CD74">
        <v>570</v>
      </c>
      <c r="CE74">
        <v>9186754455</v>
      </c>
      <c r="CF74" t="s">
        <v>98</v>
      </c>
      <c r="CG74" t="s">
        <v>99</v>
      </c>
      <c r="CH74" s="1">
        <v>39654</v>
      </c>
      <c r="CI74" t="s">
        <v>99</v>
      </c>
      <c r="CJ74" t="s">
        <v>100</v>
      </c>
      <c r="CK74" t="s">
        <v>99</v>
      </c>
      <c r="CL74" t="s">
        <v>102</v>
      </c>
      <c r="CM74" t="s">
        <v>1321</v>
      </c>
      <c r="CN74">
        <v>80</v>
      </c>
      <c r="CO74" s="1">
        <v>44621</v>
      </c>
      <c r="CP74" s="1"/>
      <c r="CV74"/>
    </row>
    <row r="75" spans="1:102" x14ac:dyDescent="0.25">
      <c r="A75" t="s">
        <v>243</v>
      </c>
      <c r="B75" s="18" t="s">
        <v>1568</v>
      </c>
      <c r="C75" s="18">
        <v>375483</v>
      </c>
      <c r="D75" t="s">
        <v>1166</v>
      </c>
      <c r="E75" t="s">
        <v>358</v>
      </c>
      <c r="F75" t="s">
        <v>250</v>
      </c>
      <c r="G75" t="s">
        <v>1582</v>
      </c>
      <c r="H75">
        <v>69</v>
      </c>
      <c r="I75" t="s">
        <v>107</v>
      </c>
      <c r="K75" t="s">
        <v>99</v>
      </c>
      <c r="L75" t="s">
        <v>105</v>
      </c>
      <c r="M75">
        <v>1</v>
      </c>
      <c r="N75">
        <v>2</v>
      </c>
      <c r="O75">
        <v>1</v>
      </c>
      <c r="P75">
        <v>3</v>
      </c>
      <c r="Q75">
        <v>3</v>
      </c>
      <c r="S75">
        <v>1</v>
      </c>
      <c r="U75" s="8">
        <v>3.6831999999999998</v>
      </c>
      <c r="V75" s="8">
        <v>0.21556</v>
      </c>
      <c r="X75">
        <v>0.78510999999999997</v>
      </c>
      <c r="Y75">
        <v>1.00068</v>
      </c>
      <c r="Z75">
        <v>2.9376500000000001</v>
      </c>
      <c r="AA75">
        <v>0.31106</v>
      </c>
      <c r="AB75">
        <v>1.7700000000000001E-3</v>
      </c>
      <c r="AC75">
        <v>6</v>
      </c>
      <c r="AD75">
        <v>2.6825199999999998</v>
      </c>
      <c r="AF75">
        <v>6</v>
      </c>
      <c r="AH75">
        <v>6</v>
      </c>
      <c r="AJ75">
        <v>1.7250099999999999</v>
      </c>
      <c r="AK75">
        <v>0.61651999999999996</v>
      </c>
      <c r="AL75">
        <v>0.31276999999999999</v>
      </c>
      <c r="AM75">
        <v>2.6543000000000001</v>
      </c>
      <c r="AN75">
        <v>3.1836000000000002</v>
      </c>
      <c r="AO75">
        <v>0.93672</v>
      </c>
      <c r="AP75">
        <v>0.25811000000000001</v>
      </c>
      <c r="AQ75">
        <v>4.3811799999999996</v>
      </c>
      <c r="AS75">
        <v>0</v>
      </c>
      <c r="AT75">
        <v>5</v>
      </c>
      <c r="AU75">
        <v>9</v>
      </c>
      <c r="AV75">
        <v>8</v>
      </c>
      <c r="AW75" s="4">
        <v>175020.33</v>
      </c>
      <c r="AX75">
        <v>2</v>
      </c>
      <c r="AY75">
        <v>10</v>
      </c>
      <c r="BA75" s="1">
        <v>43661</v>
      </c>
      <c r="BB75">
        <v>15</v>
      </c>
      <c r="BC75">
        <v>13</v>
      </c>
      <c r="BD75">
        <v>0</v>
      </c>
      <c r="BE75">
        <v>128</v>
      </c>
      <c r="BF75">
        <v>2</v>
      </c>
      <c r="BG75">
        <v>64</v>
      </c>
      <c r="BH75">
        <v>192</v>
      </c>
      <c r="BI75" s="1">
        <v>43242</v>
      </c>
      <c r="BJ75">
        <v>10</v>
      </c>
      <c r="BK75">
        <v>3</v>
      </c>
      <c r="BL75">
        <v>1</v>
      </c>
      <c r="BM75">
        <v>180</v>
      </c>
      <c r="BN75">
        <v>1</v>
      </c>
      <c r="BO75">
        <v>0</v>
      </c>
      <c r="BP75">
        <v>180</v>
      </c>
      <c r="BQ75" s="1">
        <v>42830</v>
      </c>
      <c r="BR75">
        <v>19</v>
      </c>
      <c r="BS75">
        <v>12</v>
      </c>
      <c r="BT75">
        <v>7</v>
      </c>
      <c r="BU75">
        <v>240</v>
      </c>
      <c r="BV75">
        <v>1</v>
      </c>
      <c r="BW75">
        <v>0</v>
      </c>
      <c r="BX75">
        <v>240</v>
      </c>
      <c r="BY75">
        <v>196</v>
      </c>
      <c r="CA75" t="s">
        <v>125</v>
      </c>
      <c r="CB75" t="s">
        <v>1168</v>
      </c>
      <c r="CC75">
        <v>73013</v>
      </c>
      <c r="CD75">
        <v>540</v>
      </c>
      <c r="CE75">
        <v>4059423884</v>
      </c>
      <c r="CF75" t="s">
        <v>98</v>
      </c>
      <c r="CG75" t="s">
        <v>99</v>
      </c>
      <c r="CH75" s="1">
        <v>38534</v>
      </c>
      <c r="CI75" t="s">
        <v>99</v>
      </c>
      <c r="CJ75" t="s">
        <v>100</v>
      </c>
      <c r="CK75" t="s">
        <v>99</v>
      </c>
      <c r="CL75" t="s">
        <v>102</v>
      </c>
      <c r="CM75" t="s">
        <v>1167</v>
      </c>
      <c r="CN75">
        <v>109</v>
      </c>
      <c r="CO75" s="1">
        <v>44621</v>
      </c>
      <c r="CP75" s="1"/>
      <c r="CV75"/>
      <c r="CW75">
        <v>2</v>
      </c>
    </row>
    <row r="76" spans="1:102" x14ac:dyDescent="0.25">
      <c r="A76" t="s">
        <v>243</v>
      </c>
      <c r="B76" s="18" t="s">
        <v>1568</v>
      </c>
      <c r="C76" s="18">
        <v>375448</v>
      </c>
      <c r="D76" t="s">
        <v>1052</v>
      </c>
      <c r="E76" t="s">
        <v>279</v>
      </c>
      <c r="F76" t="s">
        <v>280</v>
      </c>
      <c r="G76" t="s">
        <v>1582</v>
      </c>
      <c r="H76">
        <v>33.5</v>
      </c>
      <c r="I76" t="s">
        <v>97</v>
      </c>
      <c r="K76" t="s">
        <v>99</v>
      </c>
      <c r="L76" t="s">
        <v>105</v>
      </c>
      <c r="M76">
        <v>1</v>
      </c>
      <c r="N76">
        <v>2</v>
      </c>
      <c r="O76">
        <v>1</v>
      </c>
      <c r="P76">
        <v>2</v>
      </c>
      <c r="Q76">
        <v>2</v>
      </c>
      <c r="S76">
        <v>2</v>
      </c>
      <c r="U76" s="8">
        <v>3.34958</v>
      </c>
      <c r="V76" s="8">
        <v>0.3412</v>
      </c>
      <c r="W76">
        <v>60</v>
      </c>
      <c r="X76">
        <v>0.67818999999999996</v>
      </c>
      <c r="Y76">
        <v>1.01939</v>
      </c>
      <c r="Z76">
        <v>3.0609999999999999</v>
      </c>
      <c r="AA76">
        <v>0.33505000000000001</v>
      </c>
      <c r="AB76">
        <v>1.525E-2</v>
      </c>
      <c r="AD76">
        <v>2.33019</v>
      </c>
      <c r="AF76">
        <v>6</v>
      </c>
      <c r="AH76">
        <v>6</v>
      </c>
      <c r="AJ76">
        <v>1.7797000000000001</v>
      </c>
      <c r="AK76">
        <v>0.65241000000000005</v>
      </c>
      <c r="AL76">
        <v>0.38283</v>
      </c>
      <c r="AM76">
        <v>2.8149500000000001</v>
      </c>
      <c r="AN76">
        <v>2.6804600000000001</v>
      </c>
      <c r="AO76">
        <v>0.76463000000000003</v>
      </c>
      <c r="AP76">
        <v>0.33378000000000002</v>
      </c>
      <c r="AQ76">
        <v>3.7569499999999998</v>
      </c>
      <c r="AS76">
        <v>0</v>
      </c>
      <c r="AT76">
        <v>4</v>
      </c>
      <c r="AU76">
        <v>4</v>
      </c>
      <c r="AV76">
        <v>7</v>
      </c>
      <c r="AW76" s="4">
        <v>100195.12</v>
      </c>
      <c r="AX76">
        <v>0</v>
      </c>
      <c r="AY76">
        <v>7</v>
      </c>
      <c r="BA76" s="1">
        <v>43718</v>
      </c>
      <c r="BB76">
        <v>14</v>
      </c>
      <c r="BC76">
        <v>12</v>
      </c>
      <c r="BD76">
        <v>0</v>
      </c>
      <c r="BE76">
        <v>92</v>
      </c>
      <c r="BF76">
        <v>1</v>
      </c>
      <c r="BG76">
        <v>0</v>
      </c>
      <c r="BH76">
        <v>92</v>
      </c>
      <c r="BI76" s="1">
        <v>43319</v>
      </c>
      <c r="BJ76">
        <v>7</v>
      </c>
      <c r="BK76">
        <v>5</v>
      </c>
      <c r="BL76">
        <v>0</v>
      </c>
      <c r="BM76">
        <v>52</v>
      </c>
      <c r="BN76">
        <v>1</v>
      </c>
      <c r="BO76">
        <v>0</v>
      </c>
      <c r="BP76">
        <v>52</v>
      </c>
      <c r="BQ76" s="1">
        <v>42892</v>
      </c>
      <c r="BR76">
        <v>37</v>
      </c>
      <c r="BS76">
        <v>25</v>
      </c>
      <c r="BT76">
        <v>12</v>
      </c>
      <c r="BU76">
        <v>375</v>
      </c>
      <c r="BV76">
        <v>2</v>
      </c>
      <c r="BW76">
        <v>188</v>
      </c>
      <c r="BX76">
        <v>563</v>
      </c>
      <c r="BY76">
        <v>157.167</v>
      </c>
      <c r="CA76" t="s">
        <v>1054</v>
      </c>
      <c r="CB76" t="s">
        <v>1055</v>
      </c>
      <c r="CC76">
        <v>73036</v>
      </c>
      <c r="CD76">
        <v>80</v>
      </c>
      <c r="CE76">
        <v>4052623323</v>
      </c>
      <c r="CF76" t="s">
        <v>98</v>
      </c>
      <c r="CG76" t="s">
        <v>99</v>
      </c>
      <c r="CH76" s="1">
        <v>37858</v>
      </c>
      <c r="CI76" t="s">
        <v>99</v>
      </c>
      <c r="CJ76" t="s">
        <v>100</v>
      </c>
      <c r="CK76" t="s">
        <v>99</v>
      </c>
      <c r="CL76" t="s">
        <v>102</v>
      </c>
      <c r="CM76" t="s">
        <v>1053</v>
      </c>
      <c r="CN76">
        <v>66</v>
      </c>
      <c r="CO76" s="1">
        <v>44621</v>
      </c>
      <c r="CP76" s="1"/>
      <c r="CV76"/>
      <c r="CW76">
        <v>2</v>
      </c>
    </row>
    <row r="77" spans="1:102" x14ac:dyDescent="0.25">
      <c r="A77" t="s">
        <v>243</v>
      </c>
      <c r="B77" s="18" t="s">
        <v>1568</v>
      </c>
      <c r="C77" s="18">
        <v>375479</v>
      </c>
      <c r="D77" t="s">
        <v>1157</v>
      </c>
      <c r="E77" t="s">
        <v>899</v>
      </c>
      <c r="F77" t="s">
        <v>900</v>
      </c>
      <c r="G77" t="s">
        <v>1582</v>
      </c>
      <c r="H77">
        <v>37.9</v>
      </c>
      <c r="I77" t="s">
        <v>116</v>
      </c>
      <c r="K77" t="s">
        <v>99</v>
      </c>
      <c r="L77" t="s">
        <v>105</v>
      </c>
      <c r="M77">
        <v>5</v>
      </c>
      <c r="N77">
        <v>3</v>
      </c>
      <c r="O77">
        <v>5</v>
      </c>
      <c r="P77">
        <v>5</v>
      </c>
      <c r="Q77">
        <v>4</v>
      </c>
      <c r="R77">
        <v>5</v>
      </c>
      <c r="S77">
        <v>2</v>
      </c>
      <c r="U77" s="8">
        <v>4.3019400000000001</v>
      </c>
      <c r="V77" s="8">
        <v>0.24914</v>
      </c>
      <c r="W77">
        <v>58.2</v>
      </c>
      <c r="X77">
        <v>1.05179</v>
      </c>
      <c r="Y77">
        <v>1.3009299999999999</v>
      </c>
      <c r="Z77">
        <v>3.87487</v>
      </c>
      <c r="AA77">
        <v>0.21287</v>
      </c>
      <c r="AB77">
        <v>5.7099999999999998E-3</v>
      </c>
      <c r="AD77">
        <v>3.0009999999999999</v>
      </c>
      <c r="AF77">
        <v>6</v>
      </c>
      <c r="AG77">
        <v>0</v>
      </c>
      <c r="AJ77">
        <v>1.7858799999999999</v>
      </c>
      <c r="AK77">
        <v>0.63014000000000003</v>
      </c>
      <c r="AL77">
        <v>0.27546999999999999</v>
      </c>
      <c r="AM77">
        <v>2.6914799999999999</v>
      </c>
      <c r="AN77">
        <v>3.4401799999999998</v>
      </c>
      <c r="AO77">
        <v>1.22777</v>
      </c>
      <c r="AP77">
        <v>0.33871000000000001</v>
      </c>
      <c r="AQ77">
        <v>5.0464799999999999</v>
      </c>
      <c r="AS77">
        <v>0</v>
      </c>
      <c r="AT77">
        <v>0</v>
      </c>
      <c r="AU77">
        <v>1</v>
      </c>
      <c r="AV77">
        <v>0</v>
      </c>
      <c r="AW77" s="4">
        <v>0</v>
      </c>
      <c r="AX77">
        <v>0</v>
      </c>
      <c r="AY77">
        <v>0</v>
      </c>
      <c r="BA77" s="1">
        <v>43628</v>
      </c>
      <c r="BB77">
        <v>0</v>
      </c>
      <c r="BC77">
        <v>0</v>
      </c>
      <c r="BD77">
        <v>0</v>
      </c>
      <c r="BE77">
        <v>0</v>
      </c>
      <c r="BF77">
        <v>0</v>
      </c>
      <c r="BG77">
        <v>0</v>
      </c>
      <c r="BH77">
        <v>0</v>
      </c>
      <c r="BI77" s="1">
        <v>43174</v>
      </c>
      <c r="BJ77">
        <v>5</v>
      </c>
      <c r="BK77">
        <v>4</v>
      </c>
      <c r="BL77">
        <v>0</v>
      </c>
      <c r="BM77">
        <v>32</v>
      </c>
      <c r="BN77">
        <v>1</v>
      </c>
      <c r="BO77">
        <v>0</v>
      </c>
      <c r="BP77">
        <v>32</v>
      </c>
      <c r="BQ77" s="1">
        <v>42719</v>
      </c>
      <c r="BR77">
        <v>0</v>
      </c>
      <c r="BS77">
        <v>0</v>
      </c>
      <c r="BT77">
        <v>0</v>
      </c>
      <c r="BU77">
        <v>0</v>
      </c>
      <c r="BV77">
        <v>0</v>
      </c>
      <c r="BW77">
        <v>0</v>
      </c>
      <c r="BX77">
        <v>0</v>
      </c>
      <c r="BY77">
        <v>10.667</v>
      </c>
      <c r="CA77" t="s">
        <v>1159</v>
      </c>
      <c r="CB77" t="s">
        <v>1160</v>
      </c>
      <c r="CC77">
        <v>73644</v>
      </c>
      <c r="CD77">
        <v>40</v>
      </c>
      <c r="CE77">
        <v>5802252811</v>
      </c>
      <c r="CF77" t="s">
        <v>98</v>
      </c>
      <c r="CG77" t="s">
        <v>99</v>
      </c>
      <c r="CH77" s="1">
        <v>38305</v>
      </c>
      <c r="CI77" t="s">
        <v>99</v>
      </c>
      <c r="CJ77" t="s">
        <v>100</v>
      </c>
      <c r="CK77" t="s">
        <v>99</v>
      </c>
      <c r="CL77" t="s">
        <v>102</v>
      </c>
      <c r="CM77" t="s">
        <v>1158</v>
      </c>
      <c r="CN77">
        <v>118</v>
      </c>
      <c r="CO77" s="1">
        <v>44621</v>
      </c>
      <c r="CP77" s="1"/>
      <c r="CV77"/>
    </row>
    <row r="78" spans="1:102" x14ac:dyDescent="0.25">
      <c r="A78" t="s">
        <v>243</v>
      </c>
      <c r="B78" s="18" t="s">
        <v>1568</v>
      </c>
      <c r="C78" s="18">
        <v>375566</v>
      </c>
      <c r="D78" t="s">
        <v>1461</v>
      </c>
      <c r="E78" t="s">
        <v>216</v>
      </c>
      <c r="F78" t="s">
        <v>162</v>
      </c>
      <c r="G78" t="s">
        <v>1582</v>
      </c>
      <c r="H78">
        <v>68.900000000000006</v>
      </c>
      <c r="I78" t="s">
        <v>116</v>
      </c>
      <c r="K78" t="s">
        <v>99</v>
      </c>
      <c r="L78" t="s">
        <v>101</v>
      </c>
      <c r="M78">
        <v>5</v>
      </c>
      <c r="N78">
        <v>3</v>
      </c>
      <c r="O78">
        <v>5</v>
      </c>
      <c r="P78">
        <v>4</v>
      </c>
      <c r="Q78">
        <v>5</v>
      </c>
      <c r="R78">
        <v>3</v>
      </c>
      <c r="S78">
        <v>1</v>
      </c>
      <c r="U78" s="8">
        <v>6.0586000000000002</v>
      </c>
      <c r="V78" s="8">
        <v>0.17255999999999999</v>
      </c>
      <c r="W78">
        <v>48.8</v>
      </c>
      <c r="X78">
        <v>1.30802</v>
      </c>
      <c r="Y78">
        <v>1.48058</v>
      </c>
      <c r="Z78">
        <v>5.5013300000000003</v>
      </c>
      <c r="AA78">
        <v>0.21901000000000001</v>
      </c>
      <c r="AB78">
        <v>5.9500000000000004E-3</v>
      </c>
      <c r="AD78">
        <v>4.5780200000000004</v>
      </c>
      <c r="AE78">
        <v>60</v>
      </c>
      <c r="AG78">
        <v>1</v>
      </c>
      <c r="AJ78">
        <v>2.0452900000000001</v>
      </c>
      <c r="AK78">
        <v>0.65586999999999995</v>
      </c>
      <c r="AL78">
        <v>0.30621999999999999</v>
      </c>
      <c r="AM78">
        <v>3.0073799999999999</v>
      </c>
      <c r="AN78">
        <v>4.5823499999999999</v>
      </c>
      <c r="AO78">
        <v>1.46696</v>
      </c>
      <c r="AP78">
        <v>0.21104000000000001</v>
      </c>
      <c r="AQ78">
        <v>6.3606199999999999</v>
      </c>
      <c r="AS78">
        <v>0</v>
      </c>
      <c r="AT78">
        <v>0</v>
      </c>
      <c r="AU78">
        <v>0</v>
      </c>
      <c r="AV78">
        <v>0</v>
      </c>
      <c r="AW78" s="4">
        <v>0</v>
      </c>
      <c r="AX78">
        <v>0</v>
      </c>
      <c r="AY78">
        <v>0</v>
      </c>
      <c r="BA78" s="1">
        <v>43509</v>
      </c>
      <c r="BB78">
        <v>1</v>
      </c>
      <c r="BC78">
        <v>1</v>
      </c>
      <c r="BD78">
        <v>0</v>
      </c>
      <c r="BE78">
        <v>8</v>
      </c>
      <c r="BF78">
        <v>1</v>
      </c>
      <c r="BG78">
        <v>0</v>
      </c>
      <c r="BH78">
        <v>8</v>
      </c>
      <c r="BI78" s="1">
        <v>43075</v>
      </c>
      <c r="BJ78">
        <v>1</v>
      </c>
      <c r="BK78">
        <v>1</v>
      </c>
      <c r="BL78">
        <v>0</v>
      </c>
      <c r="BM78">
        <v>8</v>
      </c>
      <c r="BN78">
        <v>1</v>
      </c>
      <c r="BO78">
        <v>0</v>
      </c>
      <c r="BP78">
        <v>8</v>
      </c>
      <c r="BQ78" s="1">
        <v>42643</v>
      </c>
      <c r="BR78">
        <v>2</v>
      </c>
      <c r="BS78">
        <v>2</v>
      </c>
      <c r="BT78">
        <v>0</v>
      </c>
      <c r="BU78">
        <v>12</v>
      </c>
      <c r="BV78">
        <v>1</v>
      </c>
      <c r="BW78">
        <v>0</v>
      </c>
      <c r="BX78">
        <v>12</v>
      </c>
      <c r="BY78">
        <v>8.6669999999999998</v>
      </c>
      <c r="CA78" t="s">
        <v>1463</v>
      </c>
      <c r="CB78" t="s">
        <v>1464</v>
      </c>
      <c r="CC78">
        <v>73533</v>
      </c>
      <c r="CD78">
        <v>680</v>
      </c>
      <c r="CE78">
        <v>5804750750</v>
      </c>
      <c r="CF78" t="s">
        <v>98</v>
      </c>
      <c r="CG78" t="s">
        <v>99</v>
      </c>
      <c r="CH78" s="1">
        <v>42373</v>
      </c>
      <c r="CI78" t="s">
        <v>99</v>
      </c>
      <c r="CJ78" t="s">
        <v>100</v>
      </c>
      <c r="CK78" t="s">
        <v>99</v>
      </c>
      <c r="CL78" t="s">
        <v>102</v>
      </c>
      <c r="CM78" t="s">
        <v>1462</v>
      </c>
      <c r="CN78">
        <v>120</v>
      </c>
      <c r="CO78" s="1">
        <v>44621</v>
      </c>
      <c r="CP78" s="1"/>
      <c r="CV78"/>
    </row>
    <row r="79" spans="1:102" x14ac:dyDescent="0.25">
      <c r="A79" t="s">
        <v>243</v>
      </c>
      <c r="B79" s="18" t="s">
        <v>1568</v>
      </c>
      <c r="C79" s="18">
        <v>375160</v>
      </c>
      <c r="D79" t="s">
        <v>365</v>
      </c>
      <c r="E79" t="s">
        <v>367</v>
      </c>
      <c r="F79" t="s">
        <v>196</v>
      </c>
      <c r="G79" t="s">
        <v>1582</v>
      </c>
      <c r="H79">
        <v>56.2</v>
      </c>
      <c r="I79" t="s">
        <v>97</v>
      </c>
      <c r="K79" t="s">
        <v>99</v>
      </c>
      <c r="L79" t="s">
        <v>105</v>
      </c>
      <c r="M79">
        <v>3</v>
      </c>
      <c r="N79">
        <v>3</v>
      </c>
      <c r="O79">
        <v>4</v>
      </c>
      <c r="P79">
        <v>1</v>
      </c>
      <c r="Q79">
        <v>2</v>
      </c>
      <c r="R79">
        <v>1</v>
      </c>
      <c r="S79">
        <v>3</v>
      </c>
      <c r="U79" s="8">
        <v>3.1776499999999999</v>
      </c>
      <c r="V79" s="8">
        <v>0.40434999999999999</v>
      </c>
      <c r="W79">
        <v>54.4</v>
      </c>
      <c r="X79">
        <v>0.74560000000000004</v>
      </c>
      <c r="Y79">
        <v>1.1499600000000001</v>
      </c>
      <c r="Z79">
        <v>2.7382300000000002</v>
      </c>
      <c r="AA79">
        <v>0.28610999999999998</v>
      </c>
      <c r="AB79">
        <v>3.5000000000000001E-3</v>
      </c>
      <c r="AD79">
        <v>2.0276900000000002</v>
      </c>
      <c r="AF79">
        <v>6</v>
      </c>
      <c r="AH79">
        <v>6</v>
      </c>
      <c r="AJ79">
        <v>1.72831</v>
      </c>
      <c r="AK79">
        <v>0.60072000000000003</v>
      </c>
      <c r="AL79">
        <v>0.25996999999999998</v>
      </c>
      <c r="AM79">
        <v>2.589</v>
      </c>
      <c r="AN79">
        <v>2.4018600000000001</v>
      </c>
      <c r="AO79">
        <v>0.91296999999999995</v>
      </c>
      <c r="AP79">
        <v>0.58248999999999995</v>
      </c>
      <c r="AQ79">
        <v>3.8751600000000002</v>
      </c>
      <c r="AS79">
        <v>0</v>
      </c>
      <c r="AT79">
        <v>3</v>
      </c>
      <c r="AU79">
        <v>1</v>
      </c>
      <c r="AV79">
        <v>0</v>
      </c>
      <c r="AW79" s="4">
        <v>0</v>
      </c>
      <c r="AX79">
        <v>0</v>
      </c>
      <c r="AY79">
        <v>0</v>
      </c>
      <c r="BA79" s="1">
        <v>43776</v>
      </c>
      <c r="BB79">
        <v>6</v>
      </c>
      <c r="BC79">
        <v>6</v>
      </c>
      <c r="BD79">
        <v>6</v>
      </c>
      <c r="BE79">
        <v>44</v>
      </c>
      <c r="BF79">
        <v>1</v>
      </c>
      <c r="BG79">
        <v>0</v>
      </c>
      <c r="BH79">
        <v>44</v>
      </c>
      <c r="BI79" s="1">
        <v>43402</v>
      </c>
      <c r="BJ79">
        <v>3</v>
      </c>
      <c r="BK79">
        <v>2</v>
      </c>
      <c r="BL79">
        <v>1</v>
      </c>
      <c r="BM79">
        <v>24</v>
      </c>
      <c r="BN79">
        <v>1</v>
      </c>
      <c r="BO79">
        <v>0</v>
      </c>
      <c r="BP79">
        <v>24</v>
      </c>
      <c r="BQ79" s="1">
        <v>42978</v>
      </c>
      <c r="BR79">
        <v>8</v>
      </c>
      <c r="BS79">
        <v>8</v>
      </c>
      <c r="BT79">
        <v>0</v>
      </c>
      <c r="BU79">
        <v>60</v>
      </c>
      <c r="BV79">
        <v>1</v>
      </c>
      <c r="BW79">
        <v>0</v>
      </c>
      <c r="BX79">
        <v>60</v>
      </c>
      <c r="BY79">
        <v>40</v>
      </c>
      <c r="CA79" t="s">
        <v>368</v>
      </c>
      <c r="CB79" t="s">
        <v>369</v>
      </c>
      <c r="CC79">
        <v>73401</v>
      </c>
      <c r="CD79">
        <v>90</v>
      </c>
      <c r="CE79">
        <v>5802233303</v>
      </c>
      <c r="CF79" t="s">
        <v>98</v>
      </c>
      <c r="CG79" t="s">
        <v>99</v>
      </c>
      <c r="CH79" s="1">
        <v>34407</v>
      </c>
      <c r="CI79" t="s">
        <v>99</v>
      </c>
      <c r="CJ79" t="s">
        <v>100</v>
      </c>
      <c r="CK79" t="s">
        <v>99</v>
      </c>
      <c r="CL79" t="s">
        <v>102</v>
      </c>
      <c r="CM79" t="s">
        <v>366</v>
      </c>
      <c r="CN79">
        <v>126</v>
      </c>
      <c r="CO79" s="1">
        <v>44621</v>
      </c>
      <c r="CP79" s="1"/>
      <c r="CV79"/>
    </row>
    <row r="80" spans="1:102" x14ac:dyDescent="0.25">
      <c r="A80" t="s">
        <v>243</v>
      </c>
      <c r="B80" s="18" t="s">
        <v>1568</v>
      </c>
      <c r="C80" s="18">
        <v>375423</v>
      </c>
      <c r="D80" t="s">
        <v>970</v>
      </c>
      <c r="E80" t="s">
        <v>615</v>
      </c>
      <c r="F80" t="s">
        <v>155</v>
      </c>
      <c r="G80" t="s">
        <v>1582</v>
      </c>
      <c r="H80">
        <v>38.9</v>
      </c>
      <c r="I80" t="s">
        <v>97</v>
      </c>
      <c r="K80" t="s">
        <v>99</v>
      </c>
      <c r="L80" t="s">
        <v>105</v>
      </c>
      <c r="M80">
        <v>4</v>
      </c>
      <c r="N80">
        <v>3</v>
      </c>
      <c r="O80">
        <v>4</v>
      </c>
      <c r="P80">
        <v>2</v>
      </c>
      <c r="Q80">
        <v>2</v>
      </c>
      <c r="S80">
        <v>2</v>
      </c>
      <c r="U80" s="8">
        <v>3.4205100000000002</v>
      </c>
      <c r="V80" s="8">
        <v>0.24404000000000001</v>
      </c>
      <c r="W80">
        <v>61.1</v>
      </c>
      <c r="X80">
        <v>0.94572000000000001</v>
      </c>
      <c r="Y80">
        <v>1.1897500000000001</v>
      </c>
      <c r="Z80">
        <v>3.2808099999999998</v>
      </c>
      <c r="AA80">
        <v>0.21099000000000001</v>
      </c>
      <c r="AB80">
        <v>1.005E-2</v>
      </c>
      <c r="AD80">
        <v>2.23075</v>
      </c>
      <c r="AF80">
        <v>6</v>
      </c>
      <c r="AG80">
        <v>0</v>
      </c>
      <c r="AJ80">
        <v>1.61446</v>
      </c>
      <c r="AK80">
        <v>0.57260999999999995</v>
      </c>
      <c r="AL80">
        <v>0.25152999999999998</v>
      </c>
      <c r="AM80">
        <v>2.4386000000000001</v>
      </c>
      <c r="AN80">
        <v>2.8287100000000001</v>
      </c>
      <c r="AO80">
        <v>1.2148699999999999</v>
      </c>
      <c r="AP80">
        <v>0.36335000000000001</v>
      </c>
      <c r="AQ80">
        <v>4.4286000000000003</v>
      </c>
      <c r="AS80">
        <v>0</v>
      </c>
      <c r="AT80">
        <v>0</v>
      </c>
      <c r="AU80">
        <v>0</v>
      </c>
      <c r="AV80">
        <v>0</v>
      </c>
      <c r="AW80" s="4">
        <v>0</v>
      </c>
      <c r="AX80">
        <v>0</v>
      </c>
      <c r="AY80">
        <v>0</v>
      </c>
      <c r="BA80" s="1">
        <v>43720</v>
      </c>
      <c r="BB80">
        <v>3</v>
      </c>
      <c r="BC80">
        <v>3</v>
      </c>
      <c r="BD80">
        <v>0</v>
      </c>
      <c r="BE80">
        <v>16</v>
      </c>
      <c r="BF80">
        <v>1</v>
      </c>
      <c r="BG80">
        <v>0</v>
      </c>
      <c r="BH80">
        <v>16</v>
      </c>
      <c r="BI80" s="1">
        <v>43305</v>
      </c>
      <c r="BJ80">
        <v>0</v>
      </c>
      <c r="BK80">
        <v>0</v>
      </c>
      <c r="BL80">
        <v>0</v>
      </c>
      <c r="BM80">
        <v>0</v>
      </c>
      <c r="BN80">
        <v>0</v>
      </c>
      <c r="BO80">
        <v>0</v>
      </c>
      <c r="BP80">
        <v>0</v>
      </c>
      <c r="BQ80" s="1">
        <v>42992</v>
      </c>
      <c r="BR80">
        <v>16</v>
      </c>
      <c r="BS80">
        <v>16</v>
      </c>
      <c r="BT80">
        <v>0</v>
      </c>
      <c r="BU80">
        <v>100</v>
      </c>
      <c r="BV80">
        <v>1</v>
      </c>
      <c r="BW80">
        <v>0</v>
      </c>
      <c r="BX80">
        <v>100</v>
      </c>
      <c r="BY80">
        <v>24.667000000000002</v>
      </c>
      <c r="CA80" t="s">
        <v>972</v>
      </c>
      <c r="CB80" t="s">
        <v>973</v>
      </c>
      <c r="CC80">
        <v>74884</v>
      </c>
      <c r="CD80">
        <v>660</v>
      </c>
      <c r="CE80">
        <v>4052576621</v>
      </c>
      <c r="CF80" t="s">
        <v>98</v>
      </c>
      <c r="CG80" t="s">
        <v>99</v>
      </c>
      <c r="CH80" s="1">
        <v>37635</v>
      </c>
      <c r="CI80" t="s">
        <v>99</v>
      </c>
      <c r="CJ80" t="s">
        <v>100</v>
      </c>
      <c r="CK80" t="s">
        <v>99</v>
      </c>
      <c r="CL80" t="s">
        <v>102</v>
      </c>
      <c r="CM80" t="s">
        <v>971</v>
      </c>
      <c r="CN80">
        <v>46</v>
      </c>
      <c r="CO80" s="1">
        <v>44621</v>
      </c>
      <c r="CP80" s="1"/>
      <c r="CV80"/>
      <c r="CW80">
        <v>2</v>
      </c>
    </row>
    <row r="81" spans="1:102" x14ac:dyDescent="0.25">
      <c r="A81" t="s">
        <v>243</v>
      </c>
      <c r="B81" s="18" t="s">
        <v>1568</v>
      </c>
      <c r="C81" s="18">
        <v>375499</v>
      </c>
      <c r="D81" t="s">
        <v>1230</v>
      </c>
      <c r="E81" t="s">
        <v>816</v>
      </c>
      <c r="F81" t="s">
        <v>509</v>
      </c>
      <c r="G81" t="s">
        <v>1582</v>
      </c>
      <c r="H81">
        <v>96.4</v>
      </c>
      <c r="I81" t="s">
        <v>97</v>
      </c>
      <c r="K81" t="s">
        <v>99</v>
      </c>
      <c r="L81" t="s">
        <v>105</v>
      </c>
      <c r="M81">
        <v>1</v>
      </c>
      <c r="N81">
        <v>2</v>
      </c>
      <c r="O81">
        <v>1</v>
      </c>
      <c r="P81">
        <v>1</v>
      </c>
      <c r="Q81">
        <v>1</v>
      </c>
      <c r="R81">
        <v>2</v>
      </c>
      <c r="S81">
        <v>2</v>
      </c>
      <c r="U81" s="8">
        <v>3.1196000000000002</v>
      </c>
      <c r="V81" s="8">
        <v>0.28122999999999998</v>
      </c>
      <c r="X81">
        <v>0.58501000000000003</v>
      </c>
      <c r="Y81">
        <v>0.86624999999999996</v>
      </c>
      <c r="Z81">
        <v>2.4443700000000002</v>
      </c>
      <c r="AA81">
        <v>0.1915</v>
      </c>
      <c r="AB81">
        <v>9.3100000000000002E-2</v>
      </c>
      <c r="AC81">
        <v>6</v>
      </c>
      <c r="AD81">
        <v>2.2533500000000002</v>
      </c>
      <c r="AF81">
        <v>6</v>
      </c>
      <c r="AG81">
        <v>1</v>
      </c>
      <c r="AJ81">
        <v>1.9594400000000001</v>
      </c>
      <c r="AK81">
        <v>0.66798999999999997</v>
      </c>
      <c r="AL81">
        <v>0.31957000000000002</v>
      </c>
      <c r="AM81">
        <v>2.9470000000000001</v>
      </c>
      <c r="AN81">
        <v>2.3542999999999998</v>
      </c>
      <c r="AO81">
        <v>0.64419999999999999</v>
      </c>
      <c r="AP81">
        <v>0.32957999999999998</v>
      </c>
      <c r="AQ81">
        <v>3.3422200000000002</v>
      </c>
      <c r="AS81">
        <v>0</v>
      </c>
      <c r="AT81">
        <v>18</v>
      </c>
      <c r="AU81">
        <v>23</v>
      </c>
      <c r="AV81">
        <v>4</v>
      </c>
      <c r="AW81" s="4">
        <v>30863.22</v>
      </c>
      <c r="AX81">
        <v>2</v>
      </c>
      <c r="AY81">
        <v>6</v>
      </c>
      <c r="BA81" s="1">
        <v>43556</v>
      </c>
      <c r="BB81">
        <v>26</v>
      </c>
      <c r="BC81">
        <v>7</v>
      </c>
      <c r="BD81">
        <v>5</v>
      </c>
      <c r="BE81">
        <v>180</v>
      </c>
      <c r="BF81">
        <v>1</v>
      </c>
      <c r="BG81">
        <v>0</v>
      </c>
      <c r="BH81">
        <v>180</v>
      </c>
      <c r="BI81" s="1">
        <v>43227</v>
      </c>
      <c r="BJ81">
        <v>11</v>
      </c>
      <c r="BK81">
        <v>7</v>
      </c>
      <c r="BL81">
        <v>0</v>
      </c>
      <c r="BM81">
        <v>92</v>
      </c>
      <c r="BN81">
        <v>1</v>
      </c>
      <c r="BO81">
        <v>0</v>
      </c>
      <c r="BP81">
        <v>92</v>
      </c>
      <c r="BQ81" s="1">
        <v>42935</v>
      </c>
      <c r="BR81">
        <v>16</v>
      </c>
      <c r="BS81">
        <v>7</v>
      </c>
      <c r="BT81">
        <v>9</v>
      </c>
      <c r="BU81">
        <v>144</v>
      </c>
      <c r="BV81">
        <v>1</v>
      </c>
      <c r="BW81">
        <v>0</v>
      </c>
      <c r="BX81">
        <v>144</v>
      </c>
      <c r="BY81">
        <v>144.667</v>
      </c>
      <c r="CA81" t="s">
        <v>1232</v>
      </c>
      <c r="CB81" t="s">
        <v>1233</v>
      </c>
      <c r="CC81">
        <v>74017</v>
      </c>
      <c r="CD81">
        <v>650</v>
      </c>
      <c r="CE81">
        <v>9183414365</v>
      </c>
      <c r="CF81" t="s">
        <v>98</v>
      </c>
      <c r="CG81" t="s">
        <v>99</v>
      </c>
      <c r="CH81" s="1">
        <v>38708</v>
      </c>
      <c r="CI81" t="s">
        <v>99</v>
      </c>
      <c r="CJ81" t="s">
        <v>100</v>
      </c>
      <c r="CK81" t="s">
        <v>99</v>
      </c>
      <c r="CL81" t="s">
        <v>102</v>
      </c>
      <c r="CM81" t="s">
        <v>1231</v>
      </c>
      <c r="CN81">
        <v>129</v>
      </c>
      <c r="CO81" s="1">
        <v>44621</v>
      </c>
      <c r="CP81" s="1"/>
      <c r="CV81"/>
    </row>
    <row r="82" spans="1:102" x14ac:dyDescent="0.25">
      <c r="A82" t="s">
        <v>243</v>
      </c>
      <c r="B82" s="18" t="s">
        <v>1568</v>
      </c>
      <c r="C82" s="18">
        <v>375098</v>
      </c>
      <c r="D82" t="s">
        <v>247</v>
      </c>
      <c r="E82" t="s">
        <v>249</v>
      </c>
      <c r="F82" t="s">
        <v>250</v>
      </c>
      <c r="G82" t="s">
        <v>1582</v>
      </c>
      <c r="H82">
        <v>58.3</v>
      </c>
      <c r="I82" t="s">
        <v>116</v>
      </c>
      <c r="K82" t="s">
        <v>99</v>
      </c>
      <c r="L82" t="s">
        <v>105</v>
      </c>
      <c r="M82">
        <v>2</v>
      </c>
      <c r="N82">
        <v>2</v>
      </c>
      <c r="O82">
        <v>2</v>
      </c>
      <c r="P82">
        <v>4</v>
      </c>
      <c r="Q82">
        <v>5</v>
      </c>
      <c r="R82">
        <v>4</v>
      </c>
      <c r="S82">
        <v>2</v>
      </c>
      <c r="U82" s="8">
        <v>3.5453100000000002</v>
      </c>
      <c r="V82" s="8">
        <v>0.49221999999999999</v>
      </c>
      <c r="X82">
        <v>0.81598000000000004</v>
      </c>
      <c r="Y82">
        <v>1.3082</v>
      </c>
      <c r="Z82">
        <v>2.8853599999999999</v>
      </c>
      <c r="AA82">
        <v>0.21839</v>
      </c>
      <c r="AB82">
        <v>0.18062</v>
      </c>
      <c r="AC82">
        <v>6</v>
      </c>
      <c r="AD82">
        <v>2.2371099999999999</v>
      </c>
      <c r="AF82">
        <v>6</v>
      </c>
      <c r="AG82">
        <v>1</v>
      </c>
      <c r="AJ82">
        <v>1.9963599999999999</v>
      </c>
      <c r="AK82">
        <v>0.74999000000000005</v>
      </c>
      <c r="AL82">
        <v>0.36998999999999999</v>
      </c>
      <c r="AM82">
        <v>3.1163400000000001</v>
      </c>
      <c r="AN82">
        <v>2.2940999999999998</v>
      </c>
      <c r="AO82">
        <v>0.80028999999999995</v>
      </c>
      <c r="AP82">
        <v>0.49823000000000001</v>
      </c>
      <c r="AQ82">
        <v>3.5918999999999999</v>
      </c>
      <c r="AS82">
        <v>0</v>
      </c>
      <c r="AT82">
        <v>2</v>
      </c>
      <c r="AU82">
        <v>6</v>
      </c>
      <c r="AV82">
        <v>1</v>
      </c>
      <c r="AW82" s="4">
        <v>5000</v>
      </c>
      <c r="AX82">
        <v>0</v>
      </c>
      <c r="AY82">
        <v>1</v>
      </c>
      <c r="BA82" s="1">
        <v>43593</v>
      </c>
      <c r="BB82">
        <v>9</v>
      </c>
      <c r="BC82">
        <v>4</v>
      </c>
      <c r="BD82">
        <v>5</v>
      </c>
      <c r="BE82">
        <v>48</v>
      </c>
      <c r="BF82">
        <v>2</v>
      </c>
      <c r="BG82">
        <v>24</v>
      </c>
      <c r="BH82">
        <v>72</v>
      </c>
      <c r="BI82" s="1">
        <v>43136</v>
      </c>
      <c r="BJ82">
        <v>16</v>
      </c>
      <c r="BK82">
        <v>15</v>
      </c>
      <c r="BL82">
        <v>0</v>
      </c>
      <c r="BM82">
        <v>96</v>
      </c>
      <c r="BN82">
        <v>1</v>
      </c>
      <c r="BO82">
        <v>0</v>
      </c>
      <c r="BP82">
        <v>96</v>
      </c>
      <c r="BQ82" s="1">
        <v>42821</v>
      </c>
      <c r="BR82">
        <v>4</v>
      </c>
      <c r="BS82">
        <v>4</v>
      </c>
      <c r="BT82">
        <v>0</v>
      </c>
      <c r="BU82">
        <v>24</v>
      </c>
      <c r="BV82">
        <v>1</v>
      </c>
      <c r="BW82">
        <v>0</v>
      </c>
      <c r="BX82">
        <v>24</v>
      </c>
      <c r="BY82">
        <v>72</v>
      </c>
      <c r="CA82" t="s">
        <v>251</v>
      </c>
      <c r="CB82" t="s">
        <v>252</v>
      </c>
      <c r="CC82">
        <v>73110</v>
      </c>
      <c r="CD82">
        <v>540</v>
      </c>
      <c r="CE82">
        <v>4057376601</v>
      </c>
      <c r="CF82" t="s">
        <v>98</v>
      </c>
      <c r="CG82" t="s">
        <v>99</v>
      </c>
      <c r="CH82" s="1">
        <v>32661</v>
      </c>
      <c r="CI82" t="s">
        <v>99</v>
      </c>
      <c r="CJ82" t="s">
        <v>100</v>
      </c>
      <c r="CK82" t="s">
        <v>99</v>
      </c>
      <c r="CL82" t="s">
        <v>102</v>
      </c>
      <c r="CM82" t="s">
        <v>248</v>
      </c>
      <c r="CN82">
        <v>116</v>
      </c>
      <c r="CO82" s="1">
        <v>44621</v>
      </c>
      <c r="CP82" s="1"/>
      <c r="CV82"/>
    </row>
    <row r="83" spans="1:102" x14ac:dyDescent="0.25">
      <c r="A83" t="s">
        <v>243</v>
      </c>
      <c r="B83" s="18" t="s">
        <v>1568</v>
      </c>
      <c r="C83" s="18">
        <v>375135</v>
      </c>
      <c r="D83" t="s">
        <v>317</v>
      </c>
      <c r="E83" t="s">
        <v>261</v>
      </c>
      <c r="F83" t="s">
        <v>250</v>
      </c>
      <c r="G83" t="s">
        <v>1582</v>
      </c>
      <c r="H83">
        <v>53.9</v>
      </c>
      <c r="I83" t="s">
        <v>107</v>
      </c>
      <c r="K83" t="s">
        <v>99</v>
      </c>
      <c r="L83" t="s">
        <v>105</v>
      </c>
      <c r="M83">
        <v>2</v>
      </c>
      <c r="N83">
        <v>3</v>
      </c>
      <c r="O83">
        <v>2</v>
      </c>
      <c r="P83">
        <v>4</v>
      </c>
      <c r="Q83">
        <v>4</v>
      </c>
      <c r="R83">
        <v>5</v>
      </c>
      <c r="S83">
        <v>3</v>
      </c>
      <c r="U83" s="8">
        <v>3.5606100000000001</v>
      </c>
      <c r="V83" s="8">
        <v>0.58379000000000003</v>
      </c>
      <c r="W83">
        <v>89.2</v>
      </c>
      <c r="X83">
        <v>0.73309000000000002</v>
      </c>
      <c r="Y83">
        <v>1.3168800000000001</v>
      </c>
      <c r="Z83">
        <v>3.00474</v>
      </c>
      <c r="AA83">
        <v>0.37304999999999999</v>
      </c>
      <c r="AB83">
        <v>0.17263999999999999</v>
      </c>
      <c r="AD83">
        <v>2.2437299999999998</v>
      </c>
      <c r="AE83">
        <v>76.900000000000006</v>
      </c>
      <c r="AG83">
        <v>1</v>
      </c>
      <c r="AJ83">
        <v>1.7034899999999999</v>
      </c>
      <c r="AK83">
        <v>0.69769999999999999</v>
      </c>
      <c r="AL83">
        <v>0.33857999999999999</v>
      </c>
      <c r="AM83">
        <v>2.73977</v>
      </c>
      <c r="AN83">
        <v>2.6964800000000002</v>
      </c>
      <c r="AO83">
        <v>0.77288999999999997</v>
      </c>
      <c r="AP83">
        <v>0.64573000000000003</v>
      </c>
      <c r="AQ83">
        <v>4.1032400000000004</v>
      </c>
      <c r="AS83">
        <v>0</v>
      </c>
      <c r="AT83">
        <v>8</v>
      </c>
      <c r="AU83">
        <v>4</v>
      </c>
      <c r="AV83">
        <v>3</v>
      </c>
      <c r="AW83" s="4">
        <v>52036.6</v>
      </c>
      <c r="AX83">
        <v>0</v>
      </c>
      <c r="AY83">
        <v>3</v>
      </c>
      <c r="BA83" s="1">
        <v>43888</v>
      </c>
      <c r="BB83">
        <v>5</v>
      </c>
      <c r="BC83">
        <v>3</v>
      </c>
      <c r="BD83">
        <v>2</v>
      </c>
      <c r="BE83">
        <v>64</v>
      </c>
      <c r="BF83">
        <v>1</v>
      </c>
      <c r="BG83">
        <v>0</v>
      </c>
      <c r="BH83">
        <v>64</v>
      </c>
      <c r="BI83" s="1">
        <v>43454</v>
      </c>
      <c r="BJ83">
        <v>16</v>
      </c>
      <c r="BK83">
        <v>14</v>
      </c>
      <c r="BL83">
        <v>2</v>
      </c>
      <c r="BM83">
        <v>136</v>
      </c>
      <c r="BN83">
        <v>1</v>
      </c>
      <c r="BO83">
        <v>0</v>
      </c>
      <c r="BP83">
        <v>136</v>
      </c>
      <c r="BQ83" s="1">
        <v>43045</v>
      </c>
      <c r="BR83">
        <v>12</v>
      </c>
      <c r="BS83">
        <v>5</v>
      </c>
      <c r="BT83">
        <v>7</v>
      </c>
      <c r="BU83">
        <v>96</v>
      </c>
      <c r="BV83">
        <v>1</v>
      </c>
      <c r="BW83">
        <v>0</v>
      </c>
      <c r="BX83">
        <v>96</v>
      </c>
      <c r="BY83">
        <v>93.332999999999998</v>
      </c>
      <c r="CA83" t="s">
        <v>319</v>
      </c>
      <c r="CB83" t="s">
        <v>320</v>
      </c>
      <c r="CC83">
        <v>73109</v>
      </c>
      <c r="CD83">
        <v>540</v>
      </c>
      <c r="CE83">
        <v>4056327771</v>
      </c>
      <c r="CF83" t="s">
        <v>98</v>
      </c>
      <c r="CG83" t="s">
        <v>99</v>
      </c>
      <c r="CH83" s="1">
        <v>34001</v>
      </c>
      <c r="CI83" t="s">
        <v>99</v>
      </c>
      <c r="CJ83" t="s">
        <v>100</v>
      </c>
      <c r="CK83" t="s">
        <v>99</v>
      </c>
      <c r="CL83" t="s">
        <v>102</v>
      </c>
      <c r="CM83" t="s">
        <v>318</v>
      </c>
      <c r="CN83">
        <v>112</v>
      </c>
      <c r="CO83" s="1">
        <v>44621</v>
      </c>
      <c r="CP83" s="1"/>
      <c r="CV83"/>
    </row>
    <row r="84" spans="1:102" x14ac:dyDescent="0.25">
      <c r="A84" t="s">
        <v>243</v>
      </c>
      <c r="B84" s="18" t="s">
        <v>1568</v>
      </c>
      <c r="C84" s="18">
        <v>375094</v>
      </c>
      <c r="D84" t="s">
        <v>240</v>
      </c>
      <c r="E84" t="s">
        <v>242</v>
      </c>
      <c r="F84" t="s">
        <v>244</v>
      </c>
      <c r="G84" t="s">
        <v>1582</v>
      </c>
      <c r="H84">
        <v>66.3</v>
      </c>
      <c r="I84" t="s">
        <v>97</v>
      </c>
      <c r="K84" t="s">
        <v>99</v>
      </c>
      <c r="L84" t="s">
        <v>105</v>
      </c>
      <c r="M84">
        <v>1</v>
      </c>
      <c r="N84">
        <v>2</v>
      </c>
      <c r="O84">
        <v>1</v>
      </c>
      <c r="P84">
        <v>2</v>
      </c>
      <c r="Q84">
        <v>1</v>
      </c>
      <c r="R84">
        <v>3</v>
      </c>
      <c r="S84">
        <v>2</v>
      </c>
      <c r="U84" s="8">
        <v>3.3785099999999999</v>
      </c>
      <c r="V84" s="8">
        <v>0.32801999999999998</v>
      </c>
      <c r="X84">
        <v>0.71586000000000005</v>
      </c>
      <c r="Y84">
        <v>1.0438799999999999</v>
      </c>
      <c r="Z84">
        <v>3.2806199999999999</v>
      </c>
      <c r="AA84">
        <v>0.24970000000000001</v>
      </c>
      <c r="AB84">
        <v>0.13314000000000001</v>
      </c>
      <c r="AC84">
        <v>6</v>
      </c>
      <c r="AD84">
        <v>2.3346300000000002</v>
      </c>
      <c r="AF84">
        <v>6</v>
      </c>
      <c r="AG84">
        <v>2</v>
      </c>
      <c r="AJ84">
        <v>1.86195</v>
      </c>
      <c r="AK84">
        <v>0.69276000000000004</v>
      </c>
      <c r="AL84">
        <v>0.34043000000000001</v>
      </c>
      <c r="AM84">
        <v>2.8951500000000001</v>
      </c>
      <c r="AN84">
        <v>2.5669300000000002</v>
      </c>
      <c r="AO84">
        <v>0.76009000000000004</v>
      </c>
      <c r="AP84">
        <v>0.36085</v>
      </c>
      <c r="AQ84">
        <v>3.6844199999999998</v>
      </c>
      <c r="AS84">
        <v>1</v>
      </c>
      <c r="AT84">
        <v>4</v>
      </c>
      <c r="AU84">
        <v>8</v>
      </c>
      <c r="AV84">
        <v>14</v>
      </c>
      <c r="AW84" s="4">
        <v>106623</v>
      </c>
      <c r="AX84">
        <v>0</v>
      </c>
      <c r="AY84">
        <v>14</v>
      </c>
      <c r="BA84" s="1">
        <v>43571</v>
      </c>
      <c r="BB84">
        <v>11</v>
      </c>
      <c r="BC84">
        <v>1</v>
      </c>
      <c r="BD84">
        <v>10</v>
      </c>
      <c r="BE84">
        <v>273</v>
      </c>
      <c r="BF84">
        <v>1</v>
      </c>
      <c r="BG84">
        <v>0</v>
      </c>
      <c r="BH84">
        <v>273</v>
      </c>
      <c r="BI84" s="1">
        <v>43241</v>
      </c>
      <c r="BJ84">
        <v>15</v>
      </c>
      <c r="BK84">
        <v>14</v>
      </c>
      <c r="BL84">
        <v>0</v>
      </c>
      <c r="BM84">
        <v>96</v>
      </c>
      <c r="BN84">
        <v>1</v>
      </c>
      <c r="BO84">
        <v>0</v>
      </c>
      <c r="BP84">
        <v>96</v>
      </c>
      <c r="BQ84" s="1">
        <v>42801</v>
      </c>
      <c r="BR84">
        <v>17</v>
      </c>
      <c r="BS84">
        <v>12</v>
      </c>
      <c r="BT84">
        <v>5</v>
      </c>
      <c r="BU84">
        <v>124</v>
      </c>
      <c r="BV84">
        <v>1</v>
      </c>
      <c r="BW84">
        <v>0</v>
      </c>
      <c r="BX84">
        <v>124</v>
      </c>
      <c r="BY84">
        <v>189.167</v>
      </c>
      <c r="CA84" t="s">
        <v>245</v>
      </c>
      <c r="CB84" t="s">
        <v>246</v>
      </c>
      <c r="CC84">
        <v>74129</v>
      </c>
      <c r="CD84">
        <v>710</v>
      </c>
      <c r="CE84">
        <v>9186280932</v>
      </c>
      <c r="CF84" t="s">
        <v>98</v>
      </c>
      <c r="CG84" t="s">
        <v>99</v>
      </c>
      <c r="CH84" s="1">
        <v>32610</v>
      </c>
      <c r="CI84" t="s">
        <v>99</v>
      </c>
      <c r="CJ84" t="s">
        <v>100</v>
      </c>
      <c r="CK84" t="s">
        <v>99</v>
      </c>
      <c r="CL84" t="s">
        <v>102</v>
      </c>
      <c r="CM84" t="s">
        <v>241</v>
      </c>
      <c r="CN84">
        <v>118</v>
      </c>
      <c r="CO84" s="1">
        <v>44621</v>
      </c>
      <c r="CP84" s="1"/>
      <c r="CV84"/>
    </row>
    <row r="85" spans="1:102" x14ac:dyDescent="0.25">
      <c r="A85" t="s">
        <v>243</v>
      </c>
      <c r="B85" s="18" t="s">
        <v>1568</v>
      </c>
      <c r="C85" s="18">
        <v>375404</v>
      </c>
      <c r="D85" t="s">
        <v>912</v>
      </c>
      <c r="E85" t="s">
        <v>914</v>
      </c>
      <c r="F85" t="s">
        <v>103</v>
      </c>
      <c r="G85" t="s">
        <v>1582</v>
      </c>
      <c r="H85">
        <v>55.7</v>
      </c>
      <c r="I85" t="s">
        <v>97</v>
      </c>
      <c r="K85" t="s">
        <v>99</v>
      </c>
      <c r="L85" t="s">
        <v>105</v>
      </c>
      <c r="M85">
        <v>4</v>
      </c>
      <c r="N85">
        <v>3</v>
      </c>
      <c r="O85">
        <v>4</v>
      </c>
      <c r="P85">
        <v>3</v>
      </c>
      <c r="Q85">
        <v>3</v>
      </c>
      <c r="R85">
        <v>3</v>
      </c>
      <c r="S85">
        <v>2</v>
      </c>
      <c r="U85" s="8">
        <v>3.7116699999999998</v>
      </c>
      <c r="V85" s="8">
        <v>0.30176999999999998</v>
      </c>
      <c r="X85">
        <v>1.0910299999999999</v>
      </c>
      <c r="Y85">
        <v>1.3928</v>
      </c>
      <c r="Z85">
        <v>3.2447400000000002</v>
      </c>
      <c r="AA85">
        <v>0.22148999999999999</v>
      </c>
      <c r="AB85">
        <v>0</v>
      </c>
      <c r="AC85">
        <v>6</v>
      </c>
      <c r="AD85">
        <v>2.31887</v>
      </c>
      <c r="AF85">
        <v>6</v>
      </c>
      <c r="AH85">
        <v>6</v>
      </c>
      <c r="AJ85">
        <v>1.9067400000000001</v>
      </c>
      <c r="AK85">
        <v>0.64617999999999998</v>
      </c>
      <c r="AL85">
        <v>0.28692000000000001</v>
      </c>
      <c r="AM85">
        <v>2.8398400000000001</v>
      </c>
      <c r="AN85">
        <v>2.4897300000000002</v>
      </c>
      <c r="AO85">
        <v>1.24196</v>
      </c>
      <c r="AP85">
        <v>0.39388000000000001</v>
      </c>
      <c r="AQ85">
        <v>4.1265900000000002</v>
      </c>
      <c r="AS85">
        <v>0</v>
      </c>
      <c r="AT85">
        <v>0</v>
      </c>
      <c r="AU85">
        <v>1</v>
      </c>
      <c r="AV85">
        <v>0</v>
      </c>
      <c r="AW85" s="4">
        <v>0</v>
      </c>
      <c r="AX85">
        <v>0</v>
      </c>
      <c r="AY85">
        <v>0</v>
      </c>
      <c r="BA85" s="1">
        <v>44505</v>
      </c>
      <c r="BB85">
        <v>4</v>
      </c>
      <c r="BC85">
        <v>4</v>
      </c>
      <c r="BD85">
        <v>0</v>
      </c>
      <c r="BE85">
        <v>28</v>
      </c>
      <c r="BF85">
        <v>1</v>
      </c>
      <c r="BG85">
        <v>0</v>
      </c>
      <c r="BH85">
        <v>28</v>
      </c>
      <c r="BI85" s="1">
        <v>43606</v>
      </c>
      <c r="BJ85">
        <v>4</v>
      </c>
      <c r="BK85">
        <v>3</v>
      </c>
      <c r="BL85">
        <v>0</v>
      </c>
      <c r="BM85">
        <v>28</v>
      </c>
      <c r="BN85">
        <v>1</v>
      </c>
      <c r="BO85">
        <v>0</v>
      </c>
      <c r="BP85">
        <v>28</v>
      </c>
      <c r="BQ85" s="1">
        <v>43312</v>
      </c>
      <c r="BR85">
        <v>4</v>
      </c>
      <c r="BS85">
        <v>4</v>
      </c>
      <c r="BT85">
        <v>0</v>
      </c>
      <c r="BU85">
        <v>24</v>
      </c>
      <c r="BV85">
        <v>1</v>
      </c>
      <c r="BW85">
        <v>0</v>
      </c>
      <c r="BX85">
        <v>24</v>
      </c>
      <c r="BY85">
        <v>27.332999999999998</v>
      </c>
      <c r="CA85" t="s">
        <v>125</v>
      </c>
      <c r="CB85" t="s">
        <v>915</v>
      </c>
      <c r="CC85">
        <v>73521</v>
      </c>
      <c r="CD85">
        <v>320</v>
      </c>
      <c r="CE85">
        <v>5804771133</v>
      </c>
      <c r="CF85" t="s">
        <v>98</v>
      </c>
      <c r="CG85" t="s">
        <v>99</v>
      </c>
      <c r="CH85" s="1">
        <v>37244</v>
      </c>
      <c r="CI85" t="s">
        <v>99</v>
      </c>
      <c r="CJ85" t="s">
        <v>99</v>
      </c>
      <c r="CK85" t="s">
        <v>100</v>
      </c>
      <c r="CL85" t="s">
        <v>102</v>
      </c>
      <c r="CM85" t="s">
        <v>913</v>
      </c>
      <c r="CN85">
        <v>128</v>
      </c>
      <c r="CO85" s="1">
        <v>44621</v>
      </c>
      <c r="CP85" s="1"/>
      <c r="CV85"/>
    </row>
    <row r="86" spans="1:102" x14ac:dyDescent="0.25">
      <c r="A86" t="s">
        <v>243</v>
      </c>
      <c r="B86" s="18" t="s">
        <v>1568</v>
      </c>
      <c r="C86" s="18">
        <v>375182</v>
      </c>
      <c r="D86" t="s">
        <v>408</v>
      </c>
      <c r="E86" t="s">
        <v>410</v>
      </c>
      <c r="F86" t="s">
        <v>146</v>
      </c>
      <c r="G86" t="s">
        <v>1582</v>
      </c>
      <c r="H86">
        <v>52.9</v>
      </c>
      <c r="I86" t="s">
        <v>107</v>
      </c>
      <c r="K86" t="s">
        <v>99</v>
      </c>
      <c r="L86" t="s">
        <v>105</v>
      </c>
      <c r="M86">
        <v>1</v>
      </c>
      <c r="N86">
        <v>1</v>
      </c>
      <c r="O86">
        <v>2</v>
      </c>
      <c r="P86">
        <v>3</v>
      </c>
      <c r="Q86">
        <v>1</v>
      </c>
      <c r="R86">
        <v>4</v>
      </c>
      <c r="S86">
        <v>1</v>
      </c>
      <c r="U86" s="8">
        <v>3.61944</v>
      </c>
      <c r="V86" s="8">
        <v>0.28999999999999998</v>
      </c>
      <c r="X86">
        <v>0.7167</v>
      </c>
      <c r="Y86">
        <v>1.00671</v>
      </c>
      <c r="Z86">
        <v>3.3218100000000002</v>
      </c>
      <c r="AA86">
        <v>0.39044000000000001</v>
      </c>
      <c r="AB86">
        <v>0</v>
      </c>
      <c r="AC86">
        <v>6</v>
      </c>
      <c r="AD86">
        <v>2.61273</v>
      </c>
      <c r="AF86">
        <v>6</v>
      </c>
      <c r="AH86">
        <v>6</v>
      </c>
      <c r="AJ86">
        <v>1.7691300000000001</v>
      </c>
      <c r="AK86">
        <v>0.61516000000000004</v>
      </c>
      <c r="AL86">
        <v>0.29898000000000002</v>
      </c>
      <c r="AM86">
        <v>2.6832600000000002</v>
      </c>
      <c r="AN86">
        <v>3.02345</v>
      </c>
      <c r="AO86">
        <v>0.85699000000000003</v>
      </c>
      <c r="AP86">
        <v>0.36326000000000003</v>
      </c>
      <c r="AQ86">
        <v>4.2588699999999999</v>
      </c>
      <c r="AS86">
        <v>0</v>
      </c>
      <c r="AT86">
        <v>0</v>
      </c>
      <c r="AU86">
        <v>0</v>
      </c>
      <c r="AV86">
        <v>6</v>
      </c>
      <c r="AW86" s="4">
        <v>10772.4</v>
      </c>
      <c r="AX86">
        <v>0</v>
      </c>
      <c r="AY86">
        <v>6</v>
      </c>
      <c r="BA86" s="1">
        <v>43559</v>
      </c>
      <c r="BB86">
        <v>10</v>
      </c>
      <c r="BC86">
        <v>10</v>
      </c>
      <c r="BD86">
        <v>0</v>
      </c>
      <c r="BE86">
        <v>80</v>
      </c>
      <c r="BF86">
        <v>2</v>
      </c>
      <c r="BG86">
        <v>40</v>
      </c>
      <c r="BH86">
        <v>120</v>
      </c>
      <c r="BI86" s="1">
        <v>43241</v>
      </c>
      <c r="BJ86">
        <v>7</v>
      </c>
      <c r="BK86">
        <v>7</v>
      </c>
      <c r="BL86">
        <v>0</v>
      </c>
      <c r="BM86">
        <v>48</v>
      </c>
      <c r="BN86">
        <v>1</v>
      </c>
      <c r="BO86">
        <v>0</v>
      </c>
      <c r="BP86">
        <v>48</v>
      </c>
      <c r="BQ86" s="1">
        <v>42909</v>
      </c>
      <c r="BR86">
        <v>11</v>
      </c>
      <c r="BS86">
        <v>11</v>
      </c>
      <c r="BT86">
        <v>0</v>
      </c>
      <c r="BU86">
        <v>64</v>
      </c>
      <c r="BV86">
        <v>1</v>
      </c>
      <c r="BW86">
        <v>0</v>
      </c>
      <c r="BX86">
        <v>64</v>
      </c>
      <c r="BY86">
        <v>86.667000000000002</v>
      </c>
      <c r="CA86" t="s">
        <v>411</v>
      </c>
      <c r="CB86" t="s">
        <v>412</v>
      </c>
      <c r="CC86">
        <v>73701</v>
      </c>
      <c r="CD86">
        <v>230</v>
      </c>
      <c r="CE86">
        <v>5802371973</v>
      </c>
      <c r="CF86" t="s">
        <v>98</v>
      </c>
      <c r="CG86" t="s">
        <v>99</v>
      </c>
      <c r="CH86" s="1">
        <v>34547</v>
      </c>
      <c r="CI86" t="s">
        <v>99</v>
      </c>
      <c r="CJ86" t="s">
        <v>100</v>
      </c>
      <c r="CK86" t="s">
        <v>99</v>
      </c>
      <c r="CL86" t="s">
        <v>102</v>
      </c>
      <c r="CM86" t="s">
        <v>409</v>
      </c>
      <c r="CN86">
        <v>102</v>
      </c>
      <c r="CO86" s="1">
        <v>44621</v>
      </c>
      <c r="CP86" s="1"/>
      <c r="CS86">
        <v>12</v>
      </c>
      <c r="CV86"/>
      <c r="CX86">
        <v>12</v>
      </c>
    </row>
    <row r="87" spans="1:102" x14ac:dyDescent="0.25">
      <c r="A87" t="s">
        <v>243</v>
      </c>
      <c r="B87" s="18" t="s">
        <v>1568</v>
      </c>
      <c r="C87" s="18">
        <v>375473</v>
      </c>
      <c r="D87" t="s">
        <v>1135</v>
      </c>
      <c r="E87" t="s">
        <v>261</v>
      </c>
      <c r="F87" t="s">
        <v>250</v>
      </c>
      <c r="G87" t="s">
        <v>1583</v>
      </c>
      <c r="H87">
        <v>69.099999999999994</v>
      </c>
      <c r="I87" t="s">
        <v>110</v>
      </c>
      <c r="K87" t="s">
        <v>99</v>
      </c>
      <c r="L87" t="s">
        <v>105</v>
      </c>
      <c r="M87">
        <v>4</v>
      </c>
      <c r="N87">
        <v>4</v>
      </c>
      <c r="O87">
        <v>2</v>
      </c>
      <c r="P87">
        <v>5</v>
      </c>
      <c r="Q87">
        <v>5</v>
      </c>
      <c r="R87">
        <v>5</v>
      </c>
      <c r="S87">
        <v>3</v>
      </c>
      <c r="U87" s="8">
        <v>5.1669499999999999</v>
      </c>
      <c r="V87" s="8">
        <v>0.70082</v>
      </c>
      <c r="X87">
        <v>1.34446</v>
      </c>
      <c r="Y87">
        <v>2.04528</v>
      </c>
      <c r="Z87">
        <v>4.3475599999999996</v>
      </c>
      <c r="AA87">
        <v>0.37580999999999998</v>
      </c>
      <c r="AB87">
        <v>0.11143</v>
      </c>
      <c r="AC87">
        <v>6</v>
      </c>
      <c r="AD87">
        <v>3.1216699999999999</v>
      </c>
      <c r="AF87">
        <v>6</v>
      </c>
      <c r="AH87">
        <v>6</v>
      </c>
      <c r="AJ87">
        <v>2.0542899999999999</v>
      </c>
      <c r="AK87">
        <v>0.79261999999999999</v>
      </c>
      <c r="AL87">
        <v>0.39878999999999998</v>
      </c>
      <c r="AM87">
        <v>3.2456999999999998</v>
      </c>
      <c r="AN87">
        <v>3.1109399999999998</v>
      </c>
      <c r="AO87">
        <v>1.2477</v>
      </c>
      <c r="AP87">
        <v>0.65812999999999999</v>
      </c>
      <c r="AQ87">
        <v>5.02623</v>
      </c>
      <c r="AS87">
        <v>0</v>
      </c>
      <c r="AT87">
        <v>3</v>
      </c>
      <c r="AU87">
        <v>0</v>
      </c>
      <c r="AV87">
        <v>1</v>
      </c>
      <c r="AW87" s="4">
        <v>29835</v>
      </c>
      <c r="AX87">
        <v>0</v>
      </c>
      <c r="AY87">
        <v>1</v>
      </c>
      <c r="BA87" s="1">
        <v>43501</v>
      </c>
      <c r="BB87">
        <v>10</v>
      </c>
      <c r="BC87">
        <v>10</v>
      </c>
      <c r="BD87">
        <v>0</v>
      </c>
      <c r="BE87">
        <v>92</v>
      </c>
      <c r="BF87">
        <v>1</v>
      </c>
      <c r="BG87">
        <v>0</v>
      </c>
      <c r="BH87">
        <v>92</v>
      </c>
      <c r="BI87" s="1">
        <v>43039</v>
      </c>
      <c r="BJ87">
        <v>8</v>
      </c>
      <c r="BK87">
        <v>5</v>
      </c>
      <c r="BL87">
        <v>3</v>
      </c>
      <c r="BM87">
        <v>56</v>
      </c>
      <c r="BN87">
        <v>1</v>
      </c>
      <c r="BO87">
        <v>0</v>
      </c>
      <c r="BP87">
        <v>56</v>
      </c>
      <c r="BQ87" s="1">
        <v>42614</v>
      </c>
      <c r="BR87">
        <v>16</v>
      </c>
      <c r="BS87">
        <v>7</v>
      </c>
      <c r="BT87">
        <v>9</v>
      </c>
      <c r="BU87">
        <v>136</v>
      </c>
      <c r="BV87">
        <v>1</v>
      </c>
      <c r="BW87">
        <v>0</v>
      </c>
      <c r="BX87">
        <v>136</v>
      </c>
      <c r="BY87">
        <v>87.332999999999998</v>
      </c>
      <c r="CA87" t="s">
        <v>1137</v>
      </c>
      <c r="CB87" t="s">
        <v>1138</v>
      </c>
      <c r="CC87">
        <v>73134</v>
      </c>
      <c r="CD87">
        <v>540</v>
      </c>
      <c r="CE87">
        <v>4057521200</v>
      </c>
      <c r="CF87" t="s">
        <v>124</v>
      </c>
      <c r="CG87" t="s">
        <v>99</v>
      </c>
      <c r="CH87" s="1">
        <v>38376</v>
      </c>
      <c r="CI87" t="s">
        <v>100</v>
      </c>
      <c r="CJ87" t="s">
        <v>100</v>
      </c>
      <c r="CK87" t="s">
        <v>99</v>
      </c>
      <c r="CL87" t="s">
        <v>102</v>
      </c>
      <c r="CM87" t="s">
        <v>1136</v>
      </c>
      <c r="CN87">
        <v>87</v>
      </c>
      <c r="CO87" s="1">
        <v>44621</v>
      </c>
      <c r="CP87" s="1"/>
      <c r="CV87"/>
    </row>
    <row r="88" spans="1:102" x14ac:dyDescent="0.25">
      <c r="A88" t="s">
        <v>243</v>
      </c>
      <c r="B88" s="18" t="s">
        <v>1568</v>
      </c>
      <c r="C88" s="18">
        <v>375395</v>
      </c>
      <c r="D88" t="s">
        <v>882</v>
      </c>
      <c r="E88" t="s">
        <v>120</v>
      </c>
      <c r="F88" t="s">
        <v>238</v>
      </c>
      <c r="G88" t="s">
        <v>1582</v>
      </c>
      <c r="H88">
        <v>44.8</v>
      </c>
      <c r="I88" t="s">
        <v>97</v>
      </c>
      <c r="K88" t="s">
        <v>99</v>
      </c>
      <c r="L88" t="s">
        <v>105</v>
      </c>
      <c r="M88">
        <v>5</v>
      </c>
      <c r="N88">
        <v>3</v>
      </c>
      <c r="O88">
        <v>5</v>
      </c>
      <c r="P88">
        <v>3</v>
      </c>
      <c r="Q88">
        <v>2</v>
      </c>
      <c r="R88">
        <v>4</v>
      </c>
      <c r="S88">
        <v>1</v>
      </c>
      <c r="U88" s="8">
        <v>5.3073800000000002</v>
      </c>
      <c r="V88" s="8">
        <v>0.2084</v>
      </c>
      <c r="W88">
        <v>70.2</v>
      </c>
      <c r="X88">
        <v>1.3696900000000001</v>
      </c>
      <c r="Y88">
        <v>1.57809</v>
      </c>
      <c r="Z88">
        <v>4.2463300000000004</v>
      </c>
      <c r="AA88">
        <v>0.18312999999999999</v>
      </c>
      <c r="AB88">
        <v>1.1650000000000001E-2</v>
      </c>
      <c r="AD88">
        <v>3.7292900000000002</v>
      </c>
      <c r="AF88">
        <v>6</v>
      </c>
      <c r="AG88">
        <v>3</v>
      </c>
      <c r="AJ88">
        <v>1.91516</v>
      </c>
      <c r="AK88">
        <v>0.64890000000000003</v>
      </c>
      <c r="AL88">
        <v>0.31031999999999998</v>
      </c>
      <c r="AM88">
        <v>2.8743799999999999</v>
      </c>
      <c r="AN88">
        <v>3.98645</v>
      </c>
      <c r="AO88">
        <v>1.55264</v>
      </c>
      <c r="AP88">
        <v>0.25151000000000001</v>
      </c>
      <c r="AQ88">
        <v>5.82979</v>
      </c>
      <c r="AS88">
        <v>0</v>
      </c>
      <c r="AT88">
        <v>2</v>
      </c>
      <c r="AU88">
        <v>0</v>
      </c>
      <c r="AV88">
        <v>0</v>
      </c>
      <c r="AW88" s="4">
        <v>0</v>
      </c>
      <c r="AX88">
        <v>0</v>
      </c>
      <c r="AY88">
        <v>0</v>
      </c>
      <c r="BA88" s="1">
        <v>43755</v>
      </c>
      <c r="BB88">
        <v>3</v>
      </c>
      <c r="BC88">
        <v>3</v>
      </c>
      <c r="BD88">
        <v>0</v>
      </c>
      <c r="BE88">
        <v>24</v>
      </c>
      <c r="BF88">
        <v>1</v>
      </c>
      <c r="BG88">
        <v>0</v>
      </c>
      <c r="BH88">
        <v>24</v>
      </c>
      <c r="BI88" s="1">
        <v>43339</v>
      </c>
      <c r="BJ88">
        <v>0</v>
      </c>
      <c r="BK88">
        <v>0</v>
      </c>
      <c r="BL88">
        <v>0</v>
      </c>
      <c r="BM88">
        <v>0</v>
      </c>
      <c r="BN88">
        <v>0</v>
      </c>
      <c r="BO88">
        <v>0</v>
      </c>
      <c r="BP88">
        <v>0</v>
      </c>
      <c r="BQ88" s="1">
        <v>42915</v>
      </c>
      <c r="BR88">
        <v>2</v>
      </c>
      <c r="BS88">
        <v>1</v>
      </c>
      <c r="BT88">
        <v>1</v>
      </c>
      <c r="BU88">
        <v>24</v>
      </c>
      <c r="BV88">
        <v>1</v>
      </c>
      <c r="BW88">
        <v>0</v>
      </c>
      <c r="BX88">
        <v>24</v>
      </c>
      <c r="BY88">
        <v>16</v>
      </c>
      <c r="CA88" t="s">
        <v>884</v>
      </c>
      <c r="CB88" t="s">
        <v>885</v>
      </c>
      <c r="CC88">
        <v>74432</v>
      </c>
      <c r="CD88">
        <v>450</v>
      </c>
      <c r="CE88">
        <v>9186893211</v>
      </c>
      <c r="CF88" t="s">
        <v>98</v>
      </c>
      <c r="CG88" t="s">
        <v>99</v>
      </c>
      <c r="CH88" s="1">
        <v>37020</v>
      </c>
      <c r="CI88" t="s">
        <v>99</v>
      </c>
      <c r="CJ88" t="s">
        <v>100</v>
      </c>
      <c r="CK88" t="s">
        <v>99</v>
      </c>
      <c r="CL88" t="s">
        <v>102</v>
      </c>
      <c r="CM88" t="s">
        <v>883</v>
      </c>
      <c r="CN88">
        <v>100</v>
      </c>
      <c r="CO88" s="1">
        <v>44621</v>
      </c>
      <c r="CP88" s="1"/>
      <c r="CV88"/>
    </row>
    <row r="89" spans="1:102" x14ac:dyDescent="0.25">
      <c r="A89" t="s">
        <v>243</v>
      </c>
      <c r="B89" s="18" t="s">
        <v>1568</v>
      </c>
      <c r="C89" s="18">
        <v>375467</v>
      </c>
      <c r="D89" t="s">
        <v>1109</v>
      </c>
      <c r="E89" t="s">
        <v>1111</v>
      </c>
      <c r="F89" t="s">
        <v>183</v>
      </c>
      <c r="G89" t="s">
        <v>1582</v>
      </c>
      <c r="H89">
        <v>19.600000000000001</v>
      </c>
      <c r="I89" t="s">
        <v>97</v>
      </c>
      <c r="K89" t="s">
        <v>99</v>
      </c>
      <c r="L89" t="s">
        <v>105</v>
      </c>
      <c r="M89">
        <v>2</v>
      </c>
      <c r="N89">
        <v>1</v>
      </c>
      <c r="O89">
        <v>3</v>
      </c>
      <c r="P89">
        <v>4</v>
      </c>
      <c r="Q89">
        <v>4</v>
      </c>
      <c r="S89">
        <v>1</v>
      </c>
      <c r="U89" s="8">
        <v>6.2105399999999999</v>
      </c>
      <c r="V89" s="8">
        <v>0.26812000000000002</v>
      </c>
      <c r="W89">
        <v>64.900000000000006</v>
      </c>
      <c r="X89">
        <v>1.73654</v>
      </c>
      <c r="Y89">
        <v>2.0046599999999999</v>
      </c>
      <c r="Z89">
        <v>5.1490799999999997</v>
      </c>
      <c r="AA89">
        <v>8.2030000000000006E-2</v>
      </c>
      <c r="AB89">
        <v>4.15E-3</v>
      </c>
      <c r="AD89">
        <v>4.2058799999999996</v>
      </c>
      <c r="AF89">
        <v>6</v>
      </c>
      <c r="AH89">
        <v>6</v>
      </c>
      <c r="AJ89">
        <v>1.68286</v>
      </c>
      <c r="AK89">
        <v>0.66905000000000003</v>
      </c>
      <c r="AL89">
        <v>0.29091</v>
      </c>
      <c r="AM89">
        <v>2.6428199999999999</v>
      </c>
      <c r="AN89">
        <v>5.1165200000000004</v>
      </c>
      <c r="AO89">
        <v>1.9091899999999999</v>
      </c>
      <c r="AP89">
        <v>0.34516999999999998</v>
      </c>
      <c r="AQ89">
        <v>7.4195500000000001</v>
      </c>
      <c r="AS89">
        <v>0</v>
      </c>
      <c r="AT89">
        <v>0</v>
      </c>
      <c r="AU89">
        <v>3</v>
      </c>
      <c r="AV89">
        <v>3</v>
      </c>
      <c r="AW89" s="4">
        <v>4887.8500000000004</v>
      </c>
      <c r="AX89">
        <v>0</v>
      </c>
      <c r="AY89">
        <v>3</v>
      </c>
      <c r="BA89" s="1">
        <v>43767</v>
      </c>
      <c r="BB89">
        <v>7</v>
      </c>
      <c r="BC89">
        <v>7</v>
      </c>
      <c r="BD89">
        <v>0</v>
      </c>
      <c r="BE89">
        <v>36</v>
      </c>
      <c r="BF89">
        <v>1</v>
      </c>
      <c r="BG89">
        <v>0</v>
      </c>
      <c r="BH89">
        <v>36</v>
      </c>
      <c r="BI89" s="1">
        <v>43353</v>
      </c>
      <c r="BJ89">
        <v>9</v>
      </c>
      <c r="BK89">
        <v>6</v>
      </c>
      <c r="BL89">
        <v>0</v>
      </c>
      <c r="BM89">
        <v>80</v>
      </c>
      <c r="BN89">
        <v>1</v>
      </c>
      <c r="BO89">
        <v>0</v>
      </c>
      <c r="BP89">
        <v>80</v>
      </c>
      <c r="BQ89" s="1">
        <v>42919</v>
      </c>
      <c r="BR89">
        <v>3</v>
      </c>
      <c r="BS89">
        <v>3</v>
      </c>
      <c r="BT89">
        <v>0</v>
      </c>
      <c r="BU89">
        <v>32</v>
      </c>
      <c r="BV89">
        <v>1</v>
      </c>
      <c r="BW89">
        <v>0</v>
      </c>
      <c r="BX89">
        <v>32</v>
      </c>
      <c r="BY89">
        <v>50</v>
      </c>
      <c r="CA89" t="s">
        <v>1112</v>
      </c>
      <c r="CB89" t="s">
        <v>1113</v>
      </c>
      <c r="CC89">
        <v>74637</v>
      </c>
      <c r="CD89">
        <v>560</v>
      </c>
      <c r="CE89">
        <v>9186423234</v>
      </c>
      <c r="CF89" t="s">
        <v>98</v>
      </c>
      <c r="CG89" t="s">
        <v>99</v>
      </c>
      <c r="CH89" s="1">
        <v>38166</v>
      </c>
      <c r="CI89" t="s">
        <v>99</v>
      </c>
      <c r="CJ89" t="s">
        <v>100</v>
      </c>
      <c r="CK89" t="s">
        <v>99</v>
      </c>
      <c r="CL89" t="s">
        <v>102</v>
      </c>
      <c r="CM89" t="s">
        <v>1110</v>
      </c>
      <c r="CN89">
        <v>60</v>
      </c>
      <c r="CO89" s="1">
        <v>44621</v>
      </c>
      <c r="CP89" s="1"/>
      <c r="CS89">
        <v>12</v>
      </c>
      <c r="CV89"/>
      <c r="CW89">
        <v>2</v>
      </c>
      <c r="CX89">
        <v>12</v>
      </c>
    </row>
    <row r="90" spans="1:102" x14ac:dyDescent="0.25">
      <c r="A90" t="s">
        <v>243</v>
      </c>
      <c r="B90" s="18" t="s">
        <v>1568</v>
      </c>
      <c r="C90" s="18">
        <v>375209</v>
      </c>
      <c r="D90" t="s">
        <v>474</v>
      </c>
      <c r="E90" t="s">
        <v>261</v>
      </c>
      <c r="F90" t="s">
        <v>250</v>
      </c>
      <c r="G90" t="s">
        <v>1582</v>
      </c>
      <c r="H90">
        <v>99.4</v>
      </c>
      <c r="I90" t="s">
        <v>116</v>
      </c>
      <c r="K90" t="s">
        <v>99</v>
      </c>
      <c r="L90" t="s">
        <v>105</v>
      </c>
      <c r="M90">
        <v>4</v>
      </c>
      <c r="N90">
        <v>2</v>
      </c>
      <c r="O90">
        <v>4</v>
      </c>
      <c r="P90">
        <v>3</v>
      </c>
      <c r="Q90">
        <v>5</v>
      </c>
      <c r="R90">
        <v>1</v>
      </c>
      <c r="S90">
        <v>1</v>
      </c>
      <c r="U90" s="8">
        <v>3.2940499999999999</v>
      </c>
      <c r="V90" s="8">
        <v>0.22803999999999999</v>
      </c>
      <c r="W90">
        <v>59.2</v>
      </c>
      <c r="X90">
        <v>1.1532100000000001</v>
      </c>
      <c r="Y90">
        <v>1.3812500000000001</v>
      </c>
      <c r="Z90">
        <v>2.5234200000000002</v>
      </c>
      <c r="AA90">
        <v>0.15362999999999999</v>
      </c>
      <c r="AB90">
        <v>8.8500000000000002E-3</v>
      </c>
      <c r="AD90">
        <v>1.9128099999999999</v>
      </c>
      <c r="AE90">
        <v>20</v>
      </c>
      <c r="AG90">
        <v>0</v>
      </c>
      <c r="AJ90">
        <v>1.89567</v>
      </c>
      <c r="AK90">
        <v>0.63341999999999998</v>
      </c>
      <c r="AL90">
        <v>0.28055999999999998</v>
      </c>
      <c r="AM90">
        <v>2.80965</v>
      </c>
      <c r="AN90">
        <v>2.0657299999999998</v>
      </c>
      <c r="AO90">
        <v>1.3391900000000001</v>
      </c>
      <c r="AP90">
        <v>0.30438999999999999</v>
      </c>
      <c r="AQ90">
        <v>3.7016399999999998</v>
      </c>
      <c r="AS90">
        <v>0</v>
      </c>
      <c r="AT90">
        <v>2</v>
      </c>
      <c r="AU90">
        <v>0</v>
      </c>
      <c r="AV90">
        <v>0</v>
      </c>
      <c r="AW90" s="4">
        <v>0</v>
      </c>
      <c r="AX90">
        <v>0</v>
      </c>
      <c r="AY90">
        <v>0</v>
      </c>
      <c r="BA90" s="1">
        <v>43636</v>
      </c>
      <c r="BB90">
        <v>1</v>
      </c>
      <c r="BC90">
        <v>1</v>
      </c>
      <c r="BD90">
        <v>0</v>
      </c>
      <c r="BE90">
        <v>8</v>
      </c>
      <c r="BF90">
        <v>1</v>
      </c>
      <c r="BG90">
        <v>0</v>
      </c>
      <c r="BH90">
        <v>8</v>
      </c>
      <c r="BI90" s="1">
        <v>43193</v>
      </c>
      <c r="BJ90">
        <v>6</v>
      </c>
      <c r="BK90">
        <v>6</v>
      </c>
      <c r="BL90">
        <v>0</v>
      </c>
      <c r="BM90">
        <v>32</v>
      </c>
      <c r="BN90">
        <v>1</v>
      </c>
      <c r="BO90">
        <v>0</v>
      </c>
      <c r="BP90">
        <v>32</v>
      </c>
      <c r="BQ90" s="1">
        <v>42746</v>
      </c>
      <c r="BR90">
        <v>5</v>
      </c>
      <c r="BS90">
        <v>3</v>
      </c>
      <c r="BT90">
        <v>2</v>
      </c>
      <c r="BU90">
        <v>68</v>
      </c>
      <c r="BV90">
        <v>1</v>
      </c>
      <c r="BW90">
        <v>0</v>
      </c>
      <c r="BX90">
        <v>68</v>
      </c>
      <c r="BY90">
        <v>26</v>
      </c>
      <c r="CA90" t="s">
        <v>476</v>
      </c>
      <c r="CB90" t="s">
        <v>477</v>
      </c>
      <c r="CC90">
        <v>73107</v>
      </c>
      <c r="CD90">
        <v>540</v>
      </c>
      <c r="CE90">
        <v>4059438366</v>
      </c>
      <c r="CF90" t="s">
        <v>98</v>
      </c>
      <c r="CG90" t="s">
        <v>99</v>
      </c>
      <c r="CH90" s="1">
        <v>34731</v>
      </c>
      <c r="CI90" t="s">
        <v>99</v>
      </c>
      <c r="CJ90" t="s">
        <v>100</v>
      </c>
      <c r="CK90" t="s">
        <v>99</v>
      </c>
      <c r="CL90" t="s">
        <v>102</v>
      </c>
      <c r="CM90" t="s">
        <v>475</v>
      </c>
      <c r="CN90">
        <v>125</v>
      </c>
      <c r="CO90" s="1">
        <v>44621</v>
      </c>
      <c r="CP90" s="1"/>
      <c r="CV90"/>
    </row>
    <row r="91" spans="1:102" x14ac:dyDescent="0.25">
      <c r="A91" t="s">
        <v>243</v>
      </c>
      <c r="B91" s="18" t="s">
        <v>1568</v>
      </c>
      <c r="C91" s="18">
        <v>375427</v>
      </c>
      <c r="D91" t="s">
        <v>988</v>
      </c>
      <c r="E91" t="s">
        <v>149</v>
      </c>
      <c r="F91" t="s">
        <v>990</v>
      </c>
      <c r="G91" t="s">
        <v>1583</v>
      </c>
      <c r="H91">
        <v>64.8</v>
      </c>
      <c r="I91" t="s">
        <v>110</v>
      </c>
      <c r="K91" t="s">
        <v>99</v>
      </c>
      <c r="L91" t="s">
        <v>105</v>
      </c>
      <c r="M91">
        <v>2</v>
      </c>
      <c r="N91">
        <v>3</v>
      </c>
      <c r="O91">
        <v>2</v>
      </c>
      <c r="P91">
        <v>3</v>
      </c>
      <c r="Q91">
        <v>3</v>
      </c>
      <c r="S91">
        <v>1</v>
      </c>
      <c r="U91" s="8">
        <v>4.1926600000000001</v>
      </c>
      <c r="V91" s="8">
        <v>0.16647999999999999</v>
      </c>
      <c r="W91">
        <v>66.400000000000006</v>
      </c>
      <c r="X91">
        <v>1.02458</v>
      </c>
      <c r="Y91">
        <v>1.1910700000000001</v>
      </c>
      <c r="Z91">
        <v>3.9262299999999999</v>
      </c>
      <c r="AA91">
        <v>0.14634</v>
      </c>
      <c r="AB91">
        <v>3.4729999999999997E-2</v>
      </c>
      <c r="AD91">
        <v>3.0015900000000002</v>
      </c>
      <c r="AE91">
        <v>50</v>
      </c>
      <c r="AG91">
        <v>1</v>
      </c>
      <c r="AJ91">
        <v>1.7975000000000001</v>
      </c>
      <c r="AK91">
        <v>0.61807999999999996</v>
      </c>
      <c r="AL91">
        <v>0.27640999999999999</v>
      </c>
      <c r="AM91">
        <v>2.6919900000000001</v>
      </c>
      <c r="AN91">
        <v>3.4186100000000001</v>
      </c>
      <c r="AO91">
        <v>1.2193400000000001</v>
      </c>
      <c r="AP91">
        <v>0.22556000000000001</v>
      </c>
      <c r="AQ91">
        <v>4.9173600000000004</v>
      </c>
      <c r="AS91">
        <v>0</v>
      </c>
      <c r="AT91">
        <v>1</v>
      </c>
      <c r="AU91">
        <v>0</v>
      </c>
      <c r="AV91">
        <v>1</v>
      </c>
      <c r="AW91" s="4">
        <v>655.14</v>
      </c>
      <c r="AX91">
        <v>0</v>
      </c>
      <c r="AY91">
        <v>1</v>
      </c>
      <c r="BA91" s="1">
        <v>43699</v>
      </c>
      <c r="BB91">
        <v>8</v>
      </c>
      <c r="BC91">
        <v>8</v>
      </c>
      <c r="BD91">
        <v>0</v>
      </c>
      <c r="BE91">
        <v>60</v>
      </c>
      <c r="BF91">
        <v>1</v>
      </c>
      <c r="BG91">
        <v>0</v>
      </c>
      <c r="BH91">
        <v>60</v>
      </c>
      <c r="BI91" s="1">
        <v>43276</v>
      </c>
      <c r="BJ91">
        <v>13</v>
      </c>
      <c r="BK91">
        <v>13</v>
      </c>
      <c r="BL91">
        <v>0</v>
      </c>
      <c r="BM91">
        <v>96</v>
      </c>
      <c r="BN91">
        <v>1</v>
      </c>
      <c r="BO91">
        <v>0</v>
      </c>
      <c r="BP91">
        <v>96</v>
      </c>
      <c r="BQ91" s="1">
        <v>42950</v>
      </c>
      <c r="BR91">
        <v>9</v>
      </c>
      <c r="BS91">
        <v>8</v>
      </c>
      <c r="BT91">
        <v>1</v>
      </c>
      <c r="BU91">
        <v>68</v>
      </c>
      <c r="BV91">
        <v>1</v>
      </c>
      <c r="BW91">
        <v>0</v>
      </c>
      <c r="BX91">
        <v>68</v>
      </c>
      <c r="BY91">
        <v>73.332999999999998</v>
      </c>
      <c r="CA91" t="s">
        <v>991</v>
      </c>
      <c r="CB91" t="s">
        <v>992</v>
      </c>
      <c r="CC91">
        <v>73737</v>
      </c>
      <c r="CD91">
        <v>460</v>
      </c>
      <c r="CE91">
        <v>5802273783</v>
      </c>
      <c r="CF91" t="s">
        <v>98</v>
      </c>
      <c r="CG91" t="s">
        <v>99</v>
      </c>
      <c r="CH91" s="1">
        <v>37652</v>
      </c>
      <c r="CI91" t="s">
        <v>99</v>
      </c>
      <c r="CJ91" t="s">
        <v>100</v>
      </c>
      <c r="CK91" t="s">
        <v>99</v>
      </c>
      <c r="CL91" t="s">
        <v>102</v>
      </c>
      <c r="CM91" t="s">
        <v>989</v>
      </c>
      <c r="CN91">
        <v>100</v>
      </c>
      <c r="CO91" s="1">
        <v>44621</v>
      </c>
      <c r="CP91" s="1"/>
      <c r="CV91"/>
      <c r="CW91">
        <v>2</v>
      </c>
    </row>
    <row r="92" spans="1:102" x14ac:dyDescent="0.25">
      <c r="A92" t="s">
        <v>243</v>
      </c>
      <c r="B92" s="18" t="s">
        <v>1568</v>
      </c>
      <c r="C92" s="18">
        <v>375437</v>
      </c>
      <c r="D92" t="s">
        <v>1027</v>
      </c>
      <c r="E92" t="s">
        <v>205</v>
      </c>
      <c r="F92" t="s">
        <v>111</v>
      </c>
      <c r="G92" t="s">
        <v>1582</v>
      </c>
      <c r="H92">
        <v>32.6</v>
      </c>
      <c r="I92" t="s">
        <v>107</v>
      </c>
      <c r="K92" t="s">
        <v>99</v>
      </c>
      <c r="L92" t="s">
        <v>105</v>
      </c>
      <c r="M92">
        <v>4</v>
      </c>
      <c r="N92">
        <v>4</v>
      </c>
      <c r="O92">
        <v>3</v>
      </c>
      <c r="P92">
        <v>3</v>
      </c>
      <c r="Q92">
        <v>3</v>
      </c>
      <c r="S92">
        <v>4</v>
      </c>
      <c r="U92" s="8">
        <v>4.7870999999999997</v>
      </c>
      <c r="V92" s="8">
        <v>0.73558000000000001</v>
      </c>
      <c r="X92">
        <v>0.62212000000000001</v>
      </c>
      <c r="Y92">
        <v>1.3576999999999999</v>
      </c>
      <c r="Z92">
        <v>4.4296699999999998</v>
      </c>
      <c r="AA92">
        <v>0.57210000000000005</v>
      </c>
      <c r="AB92">
        <v>0</v>
      </c>
      <c r="AC92">
        <v>6</v>
      </c>
      <c r="AD92">
        <v>3.4293900000000002</v>
      </c>
      <c r="AF92">
        <v>6</v>
      </c>
      <c r="AH92">
        <v>6</v>
      </c>
      <c r="AJ92">
        <v>1.97715</v>
      </c>
      <c r="AK92">
        <v>0.65427999999999997</v>
      </c>
      <c r="AL92">
        <v>0.28703000000000001</v>
      </c>
      <c r="AM92">
        <v>2.9184600000000001</v>
      </c>
      <c r="AN92">
        <v>3.5509400000000002</v>
      </c>
      <c r="AO92">
        <v>0.69942000000000004</v>
      </c>
      <c r="AP92">
        <v>0.95974000000000004</v>
      </c>
      <c r="AQ92">
        <v>5.1788499999999997</v>
      </c>
      <c r="AS92">
        <v>0</v>
      </c>
      <c r="AT92">
        <v>2</v>
      </c>
      <c r="AU92">
        <v>0</v>
      </c>
      <c r="AV92">
        <v>2</v>
      </c>
      <c r="AW92" s="4">
        <v>7946.25</v>
      </c>
      <c r="AX92">
        <v>1</v>
      </c>
      <c r="AY92">
        <v>3</v>
      </c>
      <c r="BA92" s="1">
        <v>43551</v>
      </c>
      <c r="BB92">
        <v>5</v>
      </c>
      <c r="BC92">
        <v>5</v>
      </c>
      <c r="BD92">
        <v>0</v>
      </c>
      <c r="BE92">
        <v>28</v>
      </c>
      <c r="BF92">
        <v>1</v>
      </c>
      <c r="BG92">
        <v>0</v>
      </c>
      <c r="BH92">
        <v>28</v>
      </c>
      <c r="BI92" s="1">
        <v>43158</v>
      </c>
      <c r="BJ92">
        <v>8</v>
      </c>
      <c r="BK92">
        <v>8</v>
      </c>
      <c r="BL92">
        <v>0</v>
      </c>
      <c r="BM92">
        <v>52</v>
      </c>
      <c r="BN92">
        <v>1</v>
      </c>
      <c r="BO92">
        <v>0</v>
      </c>
      <c r="BP92">
        <v>52</v>
      </c>
      <c r="BQ92" s="1">
        <v>42719</v>
      </c>
      <c r="BR92">
        <v>14</v>
      </c>
      <c r="BS92">
        <v>11</v>
      </c>
      <c r="BT92">
        <v>3</v>
      </c>
      <c r="BU92">
        <v>104</v>
      </c>
      <c r="BV92">
        <v>1</v>
      </c>
      <c r="BW92">
        <v>0</v>
      </c>
      <c r="BX92">
        <v>104</v>
      </c>
      <c r="BY92">
        <v>48.667000000000002</v>
      </c>
      <c r="CA92" t="s">
        <v>1029</v>
      </c>
      <c r="CB92" t="s">
        <v>1030</v>
      </c>
      <c r="CC92">
        <v>73439</v>
      </c>
      <c r="CD92">
        <v>470</v>
      </c>
      <c r="CE92">
        <v>5805642216</v>
      </c>
      <c r="CF92" t="s">
        <v>98</v>
      </c>
      <c r="CG92" t="s">
        <v>99</v>
      </c>
      <c r="CH92" s="1">
        <v>37755</v>
      </c>
      <c r="CI92" t="s">
        <v>99</v>
      </c>
      <c r="CJ92" t="s">
        <v>100</v>
      </c>
      <c r="CK92" t="s">
        <v>99</v>
      </c>
      <c r="CL92" t="s">
        <v>102</v>
      </c>
      <c r="CM92" t="s">
        <v>1028</v>
      </c>
      <c r="CN92">
        <v>60</v>
      </c>
      <c r="CO92" s="1">
        <v>44621</v>
      </c>
      <c r="CP92" s="1"/>
      <c r="CV92"/>
      <c r="CW92">
        <v>2</v>
      </c>
    </row>
    <row r="93" spans="1:102" x14ac:dyDescent="0.25">
      <c r="A93" t="s">
        <v>243</v>
      </c>
      <c r="B93" s="18" t="s">
        <v>1568</v>
      </c>
      <c r="C93" s="18">
        <v>375416</v>
      </c>
      <c r="D93" t="s">
        <v>947</v>
      </c>
      <c r="E93" t="s">
        <v>255</v>
      </c>
      <c r="F93" t="s">
        <v>256</v>
      </c>
      <c r="G93" t="s">
        <v>1582</v>
      </c>
      <c r="H93">
        <v>21.5</v>
      </c>
      <c r="I93" t="s">
        <v>97</v>
      </c>
      <c r="K93" t="s">
        <v>99</v>
      </c>
      <c r="L93" t="s">
        <v>105</v>
      </c>
      <c r="M93">
        <v>1</v>
      </c>
      <c r="N93">
        <v>1</v>
      </c>
      <c r="O93">
        <v>2</v>
      </c>
      <c r="P93">
        <v>4</v>
      </c>
      <c r="Q93">
        <v>4</v>
      </c>
      <c r="S93">
        <v>1</v>
      </c>
      <c r="U93" s="8">
        <v>4.7702400000000003</v>
      </c>
      <c r="V93" s="8">
        <v>0.46083000000000002</v>
      </c>
      <c r="X93">
        <v>1.1217200000000001</v>
      </c>
      <c r="Y93">
        <v>1.58256</v>
      </c>
      <c r="Z93">
        <v>5.0914099999999998</v>
      </c>
      <c r="AA93">
        <v>0.52212000000000003</v>
      </c>
      <c r="AB93">
        <v>0</v>
      </c>
      <c r="AC93">
        <v>6</v>
      </c>
      <c r="AD93">
        <v>3.1876799999999998</v>
      </c>
      <c r="AF93">
        <v>6</v>
      </c>
      <c r="AH93">
        <v>6</v>
      </c>
      <c r="AJ93">
        <v>1.76647</v>
      </c>
      <c r="AK93">
        <v>0.59823999999999999</v>
      </c>
      <c r="AL93">
        <v>0.2737</v>
      </c>
      <c r="AM93">
        <v>2.6384099999999999</v>
      </c>
      <c r="AN93">
        <v>3.6943299999999999</v>
      </c>
      <c r="AO93">
        <v>1.3792199999999999</v>
      </c>
      <c r="AP93">
        <v>0.63056000000000001</v>
      </c>
      <c r="AQ93">
        <v>5.7084000000000001</v>
      </c>
      <c r="AS93">
        <v>0</v>
      </c>
      <c r="AT93">
        <v>3</v>
      </c>
      <c r="AU93">
        <v>0</v>
      </c>
      <c r="AV93">
        <v>5</v>
      </c>
      <c r="AW93" s="4">
        <v>49537.69</v>
      </c>
      <c r="AX93">
        <v>0</v>
      </c>
      <c r="AY93">
        <v>5</v>
      </c>
      <c r="BA93" s="1">
        <v>43895</v>
      </c>
      <c r="BB93">
        <v>8</v>
      </c>
      <c r="BC93">
        <v>8</v>
      </c>
      <c r="BD93">
        <v>0</v>
      </c>
      <c r="BE93">
        <v>60</v>
      </c>
      <c r="BF93">
        <v>1</v>
      </c>
      <c r="BG93">
        <v>0</v>
      </c>
      <c r="BH93">
        <v>60</v>
      </c>
      <c r="BI93" s="1">
        <v>43494</v>
      </c>
      <c r="BJ93">
        <v>11</v>
      </c>
      <c r="BK93">
        <v>11</v>
      </c>
      <c r="BL93">
        <v>0</v>
      </c>
      <c r="BM93">
        <v>68</v>
      </c>
      <c r="BN93">
        <v>1</v>
      </c>
      <c r="BO93">
        <v>0</v>
      </c>
      <c r="BP93">
        <v>68</v>
      </c>
      <c r="BQ93" s="1">
        <v>43174</v>
      </c>
      <c r="BR93">
        <v>11</v>
      </c>
      <c r="BS93">
        <v>8</v>
      </c>
      <c r="BT93">
        <v>3</v>
      </c>
      <c r="BU93">
        <v>84</v>
      </c>
      <c r="BV93">
        <v>1</v>
      </c>
      <c r="BW93">
        <v>0</v>
      </c>
      <c r="BX93">
        <v>84</v>
      </c>
      <c r="BY93">
        <v>66.667000000000002</v>
      </c>
      <c r="CA93" t="s">
        <v>949</v>
      </c>
      <c r="CB93" t="s">
        <v>950</v>
      </c>
      <c r="CC93">
        <v>73750</v>
      </c>
      <c r="CD93">
        <v>360</v>
      </c>
      <c r="CE93">
        <v>4053753157</v>
      </c>
      <c r="CF93" t="s">
        <v>98</v>
      </c>
      <c r="CG93" t="s">
        <v>99</v>
      </c>
      <c r="CH93" s="1">
        <v>37412</v>
      </c>
      <c r="CI93" t="s">
        <v>99</v>
      </c>
      <c r="CJ93" t="s">
        <v>99</v>
      </c>
      <c r="CK93" t="s">
        <v>99</v>
      </c>
      <c r="CL93" t="s">
        <v>102</v>
      </c>
      <c r="CM93" t="s">
        <v>948</v>
      </c>
      <c r="CN93">
        <v>55</v>
      </c>
      <c r="CO93" s="1">
        <v>44621</v>
      </c>
      <c r="CP93" s="1"/>
      <c r="CS93">
        <v>12</v>
      </c>
      <c r="CV93"/>
      <c r="CW93">
        <v>2</v>
      </c>
      <c r="CX93">
        <v>12</v>
      </c>
    </row>
    <row r="94" spans="1:102" x14ac:dyDescent="0.25">
      <c r="A94" t="s">
        <v>243</v>
      </c>
      <c r="B94" s="18" t="s">
        <v>1568</v>
      </c>
      <c r="C94" s="18">
        <v>375392</v>
      </c>
      <c r="D94" t="s">
        <v>870</v>
      </c>
      <c r="E94" t="s">
        <v>386</v>
      </c>
      <c r="F94" t="s">
        <v>244</v>
      </c>
      <c r="G94" t="s">
        <v>1582</v>
      </c>
      <c r="H94">
        <v>102.1</v>
      </c>
      <c r="I94" t="s">
        <v>97</v>
      </c>
      <c r="K94" t="s">
        <v>99</v>
      </c>
      <c r="L94" t="s">
        <v>101</v>
      </c>
      <c r="M94">
        <v>2</v>
      </c>
      <c r="N94">
        <v>2</v>
      </c>
      <c r="O94">
        <v>2</v>
      </c>
      <c r="P94">
        <v>4</v>
      </c>
      <c r="Q94">
        <v>4</v>
      </c>
      <c r="R94">
        <v>3</v>
      </c>
      <c r="S94">
        <v>2</v>
      </c>
      <c r="U94" s="8">
        <v>3.1851600000000002</v>
      </c>
      <c r="V94" s="8">
        <v>0.31883</v>
      </c>
      <c r="W94">
        <v>100</v>
      </c>
      <c r="X94">
        <v>0.78273000000000004</v>
      </c>
      <c r="Y94">
        <v>1.1015600000000001</v>
      </c>
      <c r="Z94">
        <v>3.0604200000000001</v>
      </c>
      <c r="AA94">
        <v>0.15956999999999999</v>
      </c>
      <c r="AB94">
        <v>3.2960000000000003E-2</v>
      </c>
      <c r="AD94">
        <v>2.0836000000000001</v>
      </c>
      <c r="AE94">
        <v>100</v>
      </c>
      <c r="AG94">
        <v>1</v>
      </c>
      <c r="AJ94">
        <v>1.93222</v>
      </c>
      <c r="AK94">
        <v>0.69005000000000005</v>
      </c>
      <c r="AL94">
        <v>0.31531999999999999</v>
      </c>
      <c r="AM94">
        <v>2.9375900000000001</v>
      </c>
      <c r="AN94">
        <v>2.2076199999999999</v>
      </c>
      <c r="AO94">
        <v>0.83435999999999999</v>
      </c>
      <c r="AP94">
        <v>0.37867000000000001</v>
      </c>
      <c r="AQ94">
        <v>3.4233899999999999</v>
      </c>
      <c r="AS94">
        <v>0</v>
      </c>
      <c r="AT94">
        <v>7</v>
      </c>
      <c r="AU94">
        <v>1</v>
      </c>
      <c r="AV94">
        <v>0</v>
      </c>
      <c r="AW94" s="4">
        <v>0</v>
      </c>
      <c r="AX94">
        <v>0</v>
      </c>
      <c r="AY94">
        <v>0</v>
      </c>
      <c r="BA94" s="1">
        <v>43691</v>
      </c>
      <c r="BB94">
        <v>9</v>
      </c>
      <c r="BC94">
        <v>9</v>
      </c>
      <c r="BD94">
        <v>8</v>
      </c>
      <c r="BE94">
        <v>76</v>
      </c>
      <c r="BF94">
        <v>1</v>
      </c>
      <c r="BG94">
        <v>0</v>
      </c>
      <c r="BH94">
        <v>76</v>
      </c>
      <c r="BI94" s="1">
        <v>43263</v>
      </c>
      <c r="BJ94">
        <v>2</v>
      </c>
      <c r="BK94">
        <v>1</v>
      </c>
      <c r="BL94">
        <v>0</v>
      </c>
      <c r="BM94">
        <v>24</v>
      </c>
      <c r="BN94">
        <v>1</v>
      </c>
      <c r="BO94">
        <v>0</v>
      </c>
      <c r="BP94">
        <v>24</v>
      </c>
      <c r="BQ94" s="1">
        <v>42781</v>
      </c>
      <c r="BR94">
        <v>18</v>
      </c>
      <c r="BS94">
        <v>16</v>
      </c>
      <c r="BT94">
        <v>2</v>
      </c>
      <c r="BU94">
        <v>128</v>
      </c>
      <c r="BV94">
        <v>1</v>
      </c>
      <c r="BW94">
        <v>0</v>
      </c>
      <c r="BX94">
        <v>128</v>
      </c>
      <c r="BY94">
        <v>67.332999999999998</v>
      </c>
      <c r="CA94" t="s">
        <v>872</v>
      </c>
      <c r="CB94" t="s">
        <v>873</v>
      </c>
      <c r="CC94">
        <v>74012</v>
      </c>
      <c r="CD94">
        <v>710</v>
      </c>
      <c r="CE94">
        <v>9182545000</v>
      </c>
      <c r="CF94" t="s">
        <v>98</v>
      </c>
      <c r="CG94" t="s">
        <v>99</v>
      </c>
      <c r="CH94" s="1">
        <v>36942</v>
      </c>
      <c r="CI94" t="s">
        <v>99</v>
      </c>
      <c r="CJ94" t="s">
        <v>100</v>
      </c>
      <c r="CK94" t="s">
        <v>99</v>
      </c>
      <c r="CL94" t="s">
        <v>102</v>
      </c>
      <c r="CM94" t="s">
        <v>871</v>
      </c>
      <c r="CN94">
        <v>159</v>
      </c>
      <c r="CO94" s="1">
        <v>44621</v>
      </c>
      <c r="CP94" s="1"/>
      <c r="CV94"/>
    </row>
    <row r="95" spans="1:102" x14ac:dyDescent="0.25">
      <c r="A95" t="s">
        <v>243</v>
      </c>
      <c r="B95" s="18" t="s">
        <v>1568</v>
      </c>
      <c r="C95" s="18">
        <v>375501</v>
      </c>
      <c r="D95" t="s">
        <v>1234</v>
      </c>
      <c r="E95" t="s">
        <v>346</v>
      </c>
      <c r="F95" t="s">
        <v>113</v>
      </c>
      <c r="G95" t="s">
        <v>1582</v>
      </c>
      <c r="H95">
        <v>54</v>
      </c>
      <c r="I95" t="s">
        <v>108</v>
      </c>
      <c r="K95" t="s">
        <v>99</v>
      </c>
      <c r="L95" t="s">
        <v>105</v>
      </c>
      <c r="M95">
        <v>1</v>
      </c>
      <c r="N95">
        <v>1</v>
      </c>
      <c r="O95">
        <v>1</v>
      </c>
      <c r="P95">
        <v>3</v>
      </c>
      <c r="Q95">
        <v>2</v>
      </c>
      <c r="R95">
        <v>4</v>
      </c>
      <c r="S95">
        <v>1</v>
      </c>
      <c r="U95" s="8">
        <v>3.02399</v>
      </c>
      <c r="V95" s="8">
        <v>0.16768</v>
      </c>
      <c r="W95">
        <v>59.6</v>
      </c>
      <c r="X95">
        <v>0.64253000000000005</v>
      </c>
      <c r="Y95">
        <v>0.81020000000000003</v>
      </c>
      <c r="Z95">
        <v>2.6232500000000001</v>
      </c>
      <c r="AA95">
        <v>9.2929999999999999E-2</v>
      </c>
      <c r="AB95">
        <v>5.7000000000000002E-3</v>
      </c>
      <c r="AD95">
        <v>2.2137899999999999</v>
      </c>
      <c r="AF95">
        <v>6</v>
      </c>
      <c r="AG95">
        <v>0</v>
      </c>
      <c r="AJ95">
        <v>1.8229500000000001</v>
      </c>
      <c r="AK95">
        <v>0.63305</v>
      </c>
      <c r="AL95">
        <v>0.29944999999999999</v>
      </c>
      <c r="AM95">
        <v>2.7554400000000001</v>
      </c>
      <c r="AN95">
        <v>2.4861499999999999</v>
      </c>
      <c r="AO95">
        <v>0.74658000000000002</v>
      </c>
      <c r="AP95">
        <v>0.20971000000000001</v>
      </c>
      <c r="AQ95">
        <v>3.4650099999999999</v>
      </c>
      <c r="AS95">
        <v>0</v>
      </c>
      <c r="AT95">
        <v>2</v>
      </c>
      <c r="AU95">
        <v>10</v>
      </c>
      <c r="AV95">
        <v>2</v>
      </c>
      <c r="AW95" s="4">
        <v>19500</v>
      </c>
      <c r="AX95">
        <v>1</v>
      </c>
      <c r="AY95">
        <v>3</v>
      </c>
      <c r="BA95" s="1">
        <v>43811</v>
      </c>
      <c r="BB95">
        <v>12</v>
      </c>
      <c r="BC95">
        <v>3</v>
      </c>
      <c r="BD95">
        <v>11</v>
      </c>
      <c r="BE95">
        <v>84</v>
      </c>
      <c r="BF95">
        <v>1</v>
      </c>
      <c r="BG95">
        <v>0</v>
      </c>
      <c r="BH95">
        <v>84</v>
      </c>
      <c r="BI95" s="1">
        <v>43367</v>
      </c>
      <c r="BJ95">
        <v>11</v>
      </c>
      <c r="BK95">
        <v>10</v>
      </c>
      <c r="BL95">
        <v>0</v>
      </c>
      <c r="BM95">
        <v>116</v>
      </c>
      <c r="BN95">
        <v>1</v>
      </c>
      <c r="BO95">
        <v>0</v>
      </c>
      <c r="BP95">
        <v>116</v>
      </c>
      <c r="BQ95" s="1">
        <v>42962</v>
      </c>
      <c r="BR95">
        <v>17</v>
      </c>
      <c r="BS95">
        <v>17</v>
      </c>
      <c r="BT95">
        <v>0</v>
      </c>
      <c r="BU95">
        <v>140</v>
      </c>
      <c r="BV95">
        <v>1</v>
      </c>
      <c r="BW95">
        <v>0</v>
      </c>
      <c r="BX95">
        <v>140</v>
      </c>
      <c r="BY95">
        <v>104</v>
      </c>
      <c r="CA95" t="s">
        <v>1236</v>
      </c>
      <c r="CB95" t="s">
        <v>1237</v>
      </c>
      <c r="CC95">
        <v>74029</v>
      </c>
      <c r="CD95">
        <v>730</v>
      </c>
      <c r="CE95">
        <v>9185343355</v>
      </c>
      <c r="CF95" t="s">
        <v>98</v>
      </c>
      <c r="CG95" t="s">
        <v>99</v>
      </c>
      <c r="CH95" s="1">
        <v>38921</v>
      </c>
      <c r="CI95" t="s">
        <v>99</v>
      </c>
      <c r="CJ95" t="s">
        <v>100</v>
      </c>
      <c r="CK95" t="s">
        <v>99</v>
      </c>
      <c r="CL95" t="s">
        <v>102</v>
      </c>
      <c r="CM95" t="s">
        <v>1235</v>
      </c>
      <c r="CN95">
        <v>116</v>
      </c>
      <c r="CO95" s="1">
        <v>44621</v>
      </c>
      <c r="CP95" s="1"/>
      <c r="CS95">
        <v>12</v>
      </c>
      <c r="CV95"/>
      <c r="CX95">
        <v>12</v>
      </c>
    </row>
    <row r="96" spans="1:102" x14ac:dyDescent="0.25">
      <c r="A96" t="s">
        <v>243</v>
      </c>
      <c r="B96" s="18" t="s">
        <v>1568</v>
      </c>
      <c r="C96" s="18">
        <v>375330</v>
      </c>
      <c r="D96" t="s">
        <v>690</v>
      </c>
      <c r="E96" t="s">
        <v>692</v>
      </c>
      <c r="F96" t="s">
        <v>315</v>
      </c>
      <c r="G96" t="s">
        <v>1582</v>
      </c>
      <c r="H96">
        <v>44.5</v>
      </c>
      <c r="I96" t="s">
        <v>97</v>
      </c>
      <c r="K96" t="s">
        <v>99</v>
      </c>
      <c r="L96" t="s">
        <v>101</v>
      </c>
      <c r="M96">
        <v>3</v>
      </c>
      <c r="N96">
        <v>1</v>
      </c>
      <c r="O96">
        <v>4</v>
      </c>
      <c r="P96">
        <v>2</v>
      </c>
      <c r="Q96">
        <v>1</v>
      </c>
      <c r="R96">
        <v>4</v>
      </c>
      <c r="S96">
        <v>1</v>
      </c>
      <c r="U96" s="8">
        <v>3.1276299999999999</v>
      </c>
      <c r="V96" s="8">
        <v>0.25106000000000001</v>
      </c>
      <c r="W96">
        <v>57.4</v>
      </c>
      <c r="X96">
        <v>0.53925999999999996</v>
      </c>
      <c r="Y96">
        <v>0.79030999999999996</v>
      </c>
      <c r="Z96">
        <v>3.13971</v>
      </c>
      <c r="AA96">
        <v>0.3216</v>
      </c>
      <c r="AB96">
        <v>1.3010000000000001E-2</v>
      </c>
      <c r="AD96">
        <v>2.3373200000000001</v>
      </c>
      <c r="AF96">
        <v>6</v>
      </c>
      <c r="AG96">
        <v>0</v>
      </c>
      <c r="AJ96">
        <v>1.8676299999999999</v>
      </c>
      <c r="AK96">
        <v>0.69777</v>
      </c>
      <c r="AL96">
        <v>0.32806999999999997</v>
      </c>
      <c r="AM96">
        <v>2.8934700000000002</v>
      </c>
      <c r="AN96">
        <v>2.56209</v>
      </c>
      <c r="AO96">
        <v>0.56847000000000003</v>
      </c>
      <c r="AP96">
        <v>0.28659000000000001</v>
      </c>
      <c r="AQ96">
        <v>3.4128099999999999</v>
      </c>
      <c r="AS96">
        <v>0</v>
      </c>
      <c r="AT96">
        <v>0</v>
      </c>
      <c r="AU96">
        <v>0</v>
      </c>
      <c r="AV96">
        <v>1</v>
      </c>
      <c r="AW96" s="4">
        <v>650</v>
      </c>
      <c r="AX96">
        <v>0</v>
      </c>
      <c r="AY96">
        <v>1</v>
      </c>
      <c r="BA96" s="1">
        <v>43657</v>
      </c>
      <c r="BB96">
        <v>1</v>
      </c>
      <c r="BC96">
        <v>1</v>
      </c>
      <c r="BD96">
        <v>0</v>
      </c>
      <c r="BE96">
        <v>8</v>
      </c>
      <c r="BF96">
        <v>1</v>
      </c>
      <c r="BG96">
        <v>0</v>
      </c>
      <c r="BH96">
        <v>8</v>
      </c>
      <c r="BI96" s="1">
        <v>43251</v>
      </c>
      <c r="BJ96">
        <v>8</v>
      </c>
      <c r="BK96">
        <v>8</v>
      </c>
      <c r="BL96">
        <v>0</v>
      </c>
      <c r="BM96">
        <v>64</v>
      </c>
      <c r="BN96">
        <v>1</v>
      </c>
      <c r="BO96">
        <v>0</v>
      </c>
      <c r="BP96">
        <v>64</v>
      </c>
      <c r="BQ96" s="1">
        <v>42838</v>
      </c>
      <c r="BR96">
        <v>3</v>
      </c>
      <c r="BS96">
        <v>3</v>
      </c>
      <c r="BT96">
        <v>0</v>
      </c>
      <c r="BU96">
        <v>24</v>
      </c>
      <c r="BV96">
        <v>1</v>
      </c>
      <c r="BW96">
        <v>0</v>
      </c>
      <c r="BX96">
        <v>24</v>
      </c>
      <c r="BY96">
        <v>29.332999999999998</v>
      </c>
      <c r="CA96" t="s">
        <v>693</v>
      </c>
      <c r="CB96" t="s">
        <v>694</v>
      </c>
      <c r="CC96">
        <v>74434</v>
      </c>
      <c r="CD96">
        <v>500</v>
      </c>
      <c r="CE96">
        <v>9184782456</v>
      </c>
      <c r="CF96" t="s">
        <v>98</v>
      </c>
      <c r="CG96" t="s">
        <v>99</v>
      </c>
      <c r="CH96" s="1">
        <v>35796</v>
      </c>
      <c r="CI96" t="s">
        <v>99</v>
      </c>
      <c r="CJ96" t="s">
        <v>100</v>
      </c>
      <c r="CK96" t="s">
        <v>99</v>
      </c>
      <c r="CL96" t="s">
        <v>102</v>
      </c>
      <c r="CM96" t="s">
        <v>691</v>
      </c>
      <c r="CN96">
        <v>66</v>
      </c>
      <c r="CO96" s="1">
        <v>44621</v>
      </c>
      <c r="CP96" s="1"/>
      <c r="CV96"/>
    </row>
    <row r="97" spans="1:104" x14ac:dyDescent="0.25">
      <c r="A97" t="s">
        <v>243</v>
      </c>
      <c r="B97" s="18" t="s">
        <v>1568</v>
      </c>
      <c r="C97" s="18">
        <v>375462</v>
      </c>
      <c r="D97" t="s">
        <v>1087</v>
      </c>
      <c r="E97" t="s">
        <v>1089</v>
      </c>
      <c r="F97" t="s">
        <v>650</v>
      </c>
      <c r="G97" t="s">
        <v>1582</v>
      </c>
      <c r="H97">
        <v>79.400000000000006</v>
      </c>
      <c r="I97" t="s">
        <v>107</v>
      </c>
      <c r="K97" t="s">
        <v>99</v>
      </c>
      <c r="L97" t="s">
        <v>105</v>
      </c>
      <c r="M97">
        <v>2</v>
      </c>
      <c r="N97">
        <v>1</v>
      </c>
      <c r="O97">
        <v>3</v>
      </c>
      <c r="P97">
        <v>4</v>
      </c>
      <c r="Q97">
        <v>4</v>
      </c>
      <c r="S97">
        <v>1</v>
      </c>
      <c r="U97" s="8">
        <v>2.4785699999999999</v>
      </c>
      <c r="V97" s="8">
        <v>0.10922</v>
      </c>
      <c r="W97">
        <v>47.3</v>
      </c>
      <c r="X97">
        <v>0.70638999999999996</v>
      </c>
      <c r="Y97">
        <v>0.81560999999999995</v>
      </c>
      <c r="Z97">
        <v>2.30558</v>
      </c>
      <c r="AA97">
        <v>0.13059999999999999</v>
      </c>
      <c r="AB97">
        <v>5.2599999999999999E-3</v>
      </c>
      <c r="AD97">
        <v>1.66296</v>
      </c>
      <c r="AF97">
        <v>6</v>
      </c>
      <c r="AG97">
        <v>0</v>
      </c>
      <c r="AJ97">
        <v>1.80372</v>
      </c>
      <c r="AK97">
        <v>0.59633999999999998</v>
      </c>
      <c r="AL97">
        <v>0.25797999999999999</v>
      </c>
      <c r="AM97">
        <v>2.6580499999999998</v>
      </c>
      <c r="AN97">
        <v>1.8874599999999999</v>
      </c>
      <c r="AO97">
        <v>0.87131000000000003</v>
      </c>
      <c r="AP97">
        <v>0.15856000000000001</v>
      </c>
      <c r="AQ97">
        <v>2.9441199999999998</v>
      </c>
      <c r="AS97">
        <v>1</v>
      </c>
      <c r="AT97">
        <v>1</v>
      </c>
      <c r="AU97">
        <v>2</v>
      </c>
      <c r="AV97">
        <v>2</v>
      </c>
      <c r="AW97" s="4">
        <v>10405.08</v>
      </c>
      <c r="AX97">
        <v>1</v>
      </c>
      <c r="AY97">
        <v>3</v>
      </c>
      <c r="BA97" s="1">
        <v>43888</v>
      </c>
      <c r="BB97">
        <v>6</v>
      </c>
      <c r="BC97">
        <v>6</v>
      </c>
      <c r="BD97">
        <v>1</v>
      </c>
      <c r="BE97">
        <v>40</v>
      </c>
      <c r="BF97">
        <v>1</v>
      </c>
      <c r="BG97">
        <v>0</v>
      </c>
      <c r="BH97">
        <v>40</v>
      </c>
      <c r="BI97" s="1">
        <v>43481</v>
      </c>
      <c r="BJ97">
        <v>6</v>
      </c>
      <c r="BK97">
        <v>4</v>
      </c>
      <c r="BL97">
        <v>1</v>
      </c>
      <c r="BM97">
        <v>48</v>
      </c>
      <c r="BN97">
        <v>1</v>
      </c>
      <c r="BO97">
        <v>0</v>
      </c>
      <c r="BP97">
        <v>48</v>
      </c>
      <c r="BQ97" s="1">
        <v>43026</v>
      </c>
      <c r="BR97">
        <v>6</v>
      </c>
      <c r="BS97">
        <v>4</v>
      </c>
      <c r="BT97">
        <v>2</v>
      </c>
      <c r="BU97">
        <v>48</v>
      </c>
      <c r="BV97">
        <v>1</v>
      </c>
      <c r="BW97">
        <v>0</v>
      </c>
      <c r="BX97">
        <v>48</v>
      </c>
      <c r="BY97">
        <v>44</v>
      </c>
      <c r="CA97" t="s">
        <v>1090</v>
      </c>
      <c r="CB97" t="s">
        <v>1091</v>
      </c>
      <c r="CC97">
        <v>74437</v>
      </c>
      <c r="CD97">
        <v>550</v>
      </c>
      <c r="CE97">
        <v>9186527021</v>
      </c>
      <c r="CF97" t="s">
        <v>98</v>
      </c>
      <c r="CG97" t="s">
        <v>99</v>
      </c>
      <c r="CH97" s="1">
        <v>37894</v>
      </c>
      <c r="CI97" t="s">
        <v>99</v>
      </c>
      <c r="CJ97" t="s">
        <v>100</v>
      </c>
      <c r="CK97" t="s">
        <v>99</v>
      </c>
      <c r="CL97" t="s">
        <v>102</v>
      </c>
      <c r="CM97" t="s">
        <v>1088</v>
      </c>
      <c r="CN97">
        <v>119</v>
      </c>
      <c r="CO97" s="1">
        <v>44621</v>
      </c>
      <c r="CP97" s="1"/>
      <c r="CV97"/>
      <c r="CW97">
        <v>2</v>
      </c>
    </row>
    <row r="98" spans="1:104" x14ac:dyDescent="0.25">
      <c r="A98" t="s">
        <v>243</v>
      </c>
      <c r="B98" s="18" t="s">
        <v>1568</v>
      </c>
      <c r="C98" s="18">
        <v>375238</v>
      </c>
      <c r="D98" t="s">
        <v>503</v>
      </c>
      <c r="E98" t="s">
        <v>215</v>
      </c>
      <c r="F98" t="s">
        <v>164</v>
      </c>
      <c r="G98" t="s">
        <v>1582</v>
      </c>
      <c r="H98">
        <v>47.7</v>
      </c>
      <c r="I98" t="s">
        <v>107</v>
      </c>
      <c r="K98" t="s">
        <v>99</v>
      </c>
      <c r="L98" t="s">
        <v>105</v>
      </c>
      <c r="M98">
        <v>1</v>
      </c>
      <c r="N98">
        <v>3</v>
      </c>
      <c r="O98">
        <v>1</v>
      </c>
      <c r="P98">
        <v>1</v>
      </c>
      <c r="Q98">
        <v>3</v>
      </c>
      <c r="R98">
        <v>1</v>
      </c>
      <c r="S98">
        <v>2</v>
      </c>
      <c r="U98" s="8">
        <v>3.8734600000000001</v>
      </c>
      <c r="V98" s="8">
        <v>0.32344000000000001</v>
      </c>
      <c r="W98">
        <v>63.8</v>
      </c>
      <c r="X98">
        <v>0.87578</v>
      </c>
      <c r="Y98">
        <v>1.19922</v>
      </c>
      <c r="Z98">
        <v>3.26288</v>
      </c>
      <c r="AA98">
        <v>0.29626999999999998</v>
      </c>
      <c r="AB98">
        <v>0</v>
      </c>
      <c r="AD98">
        <v>2.6742300000000001</v>
      </c>
      <c r="AE98">
        <v>57.1</v>
      </c>
      <c r="AH98">
        <v>6</v>
      </c>
      <c r="AJ98">
        <v>1.80593</v>
      </c>
      <c r="AK98">
        <v>0.63678999999999997</v>
      </c>
      <c r="AL98">
        <v>0.30398999999999998</v>
      </c>
      <c r="AM98">
        <v>2.7467100000000002</v>
      </c>
      <c r="AN98">
        <v>3.0315599999999998</v>
      </c>
      <c r="AO98">
        <v>1.0116400000000001</v>
      </c>
      <c r="AP98">
        <v>0.39845999999999998</v>
      </c>
      <c r="AQ98">
        <v>4.4524800000000004</v>
      </c>
      <c r="AS98">
        <v>0</v>
      </c>
      <c r="AT98">
        <v>12</v>
      </c>
      <c r="AU98">
        <v>2</v>
      </c>
      <c r="AV98">
        <v>1</v>
      </c>
      <c r="AW98" s="4">
        <v>3348.12</v>
      </c>
      <c r="AX98">
        <v>0</v>
      </c>
      <c r="AY98">
        <v>1</v>
      </c>
      <c r="BA98" s="1">
        <v>44357</v>
      </c>
      <c r="BB98">
        <v>4</v>
      </c>
      <c r="BC98">
        <v>4</v>
      </c>
      <c r="BD98">
        <v>0</v>
      </c>
      <c r="BE98">
        <v>24</v>
      </c>
      <c r="BF98">
        <v>1</v>
      </c>
      <c r="BG98">
        <v>0</v>
      </c>
      <c r="BH98">
        <v>24</v>
      </c>
      <c r="BI98" s="1">
        <v>43570</v>
      </c>
      <c r="BJ98">
        <v>22</v>
      </c>
      <c r="BK98">
        <v>20</v>
      </c>
      <c r="BL98">
        <v>4</v>
      </c>
      <c r="BM98">
        <v>176</v>
      </c>
      <c r="BN98">
        <v>1</v>
      </c>
      <c r="BO98">
        <v>0</v>
      </c>
      <c r="BP98">
        <v>176</v>
      </c>
      <c r="BQ98" s="1">
        <v>43235</v>
      </c>
      <c r="BR98">
        <v>30</v>
      </c>
      <c r="BS98">
        <v>15</v>
      </c>
      <c r="BT98">
        <v>15</v>
      </c>
      <c r="BU98">
        <v>232</v>
      </c>
      <c r="BV98">
        <v>1</v>
      </c>
      <c r="BW98">
        <v>0</v>
      </c>
      <c r="BX98">
        <v>232</v>
      </c>
      <c r="BY98">
        <v>109.333</v>
      </c>
      <c r="CA98" t="s">
        <v>505</v>
      </c>
      <c r="CB98" t="s">
        <v>506</v>
      </c>
      <c r="CC98">
        <v>74701</v>
      </c>
      <c r="CD98">
        <v>60</v>
      </c>
      <c r="CE98">
        <v>5806779911</v>
      </c>
      <c r="CF98" t="s">
        <v>98</v>
      </c>
      <c r="CG98" t="s">
        <v>99</v>
      </c>
      <c r="CH98" s="1">
        <v>34943</v>
      </c>
      <c r="CI98" t="s">
        <v>99</v>
      </c>
      <c r="CJ98" t="s">
        <v>99</v>
      </c>
      <c r="CK98" t="s">
        <v>99</v>
      </c>
      <c r="CL98" t="s">
        <v>102</v>
      </c>
      <c r="CM98" t="s">
        <v>504</v>
      </c>
      <c r="CN98">
        <v>122</v>
      </c>
      <c r="CO98" s="1">
        <v>44621</v>
      </c>
      <c r="CP98" s="1"/>
      <c r="CV98"/>
    </row>
    <row r="99" spans="1:104" x14ac:dyDescent="0.25">
      <c r="A99" t="s">
        <v>243</v>
      </c>
      <c r="B99" s="18" t="s">
        <v>1568</v>
      </c>
      <c r="C99" s="18">
        <v>375525</v>
      </c>
      <c r="D99" t="s">
        <v>1303</v>
      </c>
      <c r="E99" t="s">
        <v>386</v>
      </c>
      <c r="F99" t="s">
        <v>244</v>
      </c>
      <c r="G99" t="s">
        <v>1582</v>
      </c>
      <c r="H99">
        <v>82.3</v>
      </c>
      <c r="I99" t="s">
        <v>107</v>
      </c>
      <c r="K99" t="s">
        <v>99</v>
      </c>
      <c r="L99" t="s">
        <v>101</v>
      </c>
      <c r="M99">
        <v>5</v>
      </c>
      <c r="N99">
        <v>4</v>
      </c>
      <c r="O99">
        <v>5</v>
      </c>
      <c r="P99">
        <v>4</v>
      </c>
      <c r="Q99">
        <v>4</v>
      </c>
      <c r="R99">
        <v>4</v>
      </c>
      <c r="S99">
        <v>3</v>
      </c>
      <c r="U99" s="8">
        <v>4.5247799999999998</v>
      </c>
      <c r="V99" s="8">
        <v>0.48851</v>
      </c>
      <c r="W99">
        <v>62.3</v>
      </c>
      <c r="X99">
        <v>1.1931</v>
      </c>
      <c r="Y99">
        <v>1.6816199999999999</v>
      </c>
      <c r="Z99">
        <v>3.83473</v>
      </c>
      <c r="AA99">
        <v>0.40851999999999999</v>
      </c>
      <c r="AB99">
        <v>5.2699999999999997E-2</v>
      </c>
      <c r="AD99">
        <v>2.8431600000000001</v>
      </c>
      <c r="AE99">
        <v>58.3</v>
      </c>
      <c r="AG99">
        <v>3</v>
      </c>
      <c r="AJ99">
        <v>1.8712899999999999</v>
      </c>
      <c r="AK99">
        <v>0.71384000000000003</v>
      </c>
      <c r="AL99">
        <v>0.35603000000000001</v>
      </c>
      <c r="AM99">
        <v>2.94116</v>
      </c>
      <c r="AN99">
        <v>3.1104699999999998</v>
      </c>
      <c r="AO99">
        <v>1.22943</v>
      </c>
      <c r="AP99">
        <v>0.51385999999999998</v>
      </c>
      <c r="AQ99">
        <v>4.8573000000000004</v>
      </c>
      <c r="AS99">
        <v>0</v>
      </c>
      <c r="AT99">
        <v>0</v>
      </c>
      <c r="AU99">
        <v>0</v>
      </c>
      <c r="AV99">
        <v>0</v>
      </c>
      <c r="AW99" s="4">
        <v>0</v>
      </c>
      <c r="AX99">
        <v>0</v>
      </c>
      <c r="AY99">
        <v>0</v>
      </c>
      <c r="BA99" s="1">
        <v>43648</v>
      </c>
      <c r="BB99">
        <v>0</v>
      </c>
      <c r="BC99">
        <v>0</v>
      </c>
      <c r="BD99">
        <v>0</v>
      </c>
      <c r="BE99">
        <v>0</v>
      </c>
      <c r="BF99">
        <v>0</v>
      </c>
      <c r="BG99">
        <v>0</v>
      </c>
      <c r="BH99">
        <v>0</v>
      </c>
      <c r="BI99" s="1">
        <v>43209</v>
      </c>
      <c r="BJ99">
        <v>2</v>
      </c>
      <c r="BK99">
        <v>2</v>
      </c>
      <c r="BL99">
        <v>0</v>
      </c>
      <c r="BM99">
        <v>24</v>
      </c>
      <c r="BN99">
        <v>1</v>
      </c>
      <c r="BO99">
        <v>0</v>
      </c>
      <c r="BP99">
        <v>24</v>
      </c>
      <c r="BQ99" s="1">
        <v>42886</v>
      </c>
      <c r="BR99">
        <v>2</v>
      </c>
      <c r="BS99">
        <v>1</v>
      </c>
      <c r="BT99">
        <v>1</v>
      </c>
      <c r="BU99">
        <v>12</v>
      </c>
      <c r="BV99">
        <v>1</v>
      </c>
      <c r="BW99">
        <v>0</v>
      </c>
      <c r="BX99">
        <v>12</v>
      </c>
      <c r="BY99">
        <v>10</v>
      </c>
      <c r="CA99" t="s">
        <v>1305</v>
      </c>
      <c r="CB99" t="s">
        <v>1306</v>
      </c>
      <c r="CC99">
        <v>74012</v>
      </c>
      <c r="CD99">
        <v>710</v>
      </c>
      <c r="CE99">
        <v>9183551596</v>
      </c>
      <c r="CF99" t="s">
        <v>98</v>
      </c>
      <c r="CG99" t="s">
        <v>99</v>
      </c>
      <c r="CH99" s="1">
        <v>39630</v>
      </c>
      <c r="CI99" t="s">
        <v>100</v>
      </c>
      <c r="CJ99" t="s">
        <v>100</v>
      </c>
      <c r="CK99" t="s">
        <v>99</v>
      </c>
      <c r="CL99" t="s">
        <v>102</v>
      </c>
      <c r="CM99" t="s">
        <v>1304</v>
      </c>
      <c r="CN99">
        <v>110</v>
      </c>
      <c r="CO99" s="1">
        <v>44621</v>
      </c>
      <c r="CP99" s="1"/>
      <c r="CV99"/>
    </row>
    <row r="100" spans="1:104" x14ac:dyDescent="0.25">
      <c r="A100" t="s">
        <v>243</v>
      </c>
      <c r="B100" s="18" t="s">
        <v>1568</v>
      </c>
      <c r="C100" s="18">
        <v>375527</v>
      </c>
      <c r="D100" t="s">
        <v>1312</v>
      </c>
      <c r="E100" t="s">
        <v>410</v>
      </c>
      <c r="F100" t="s">
        <v>146</v>
      </c>
      <c r="G100" t="s">
        <v>1584</v>
      </c>
      <c r="H100">
        <v>97.3</v>
      </c>
      <c r="I100" t="s">
        <v>119</v>
      </c>
      <c r="K100" t="s">
        <v>99</v>
      </c>
      <c r="L100" t="s">
        <v>105</v>
      </c>
      <c r="M100">
        <v>2</v>
      </c>
      <c r="N100">
        <v>2</v>
      </c>
      <c r="O100">
        <v>1</v>
      </c>
      <c r="P100">
        <v>5</v>
      </c>
      <c r="Q100">
        <v>5</v>
      </c>
      <c r="R100">
        <v>4</v>
      </c>
      <c r="S100">
        <v>1</v>
      </c>
      <c r="U100" s="8">
        <v>3.2133600000000002</v>
      </c>
      <c r="V100" s="8">
        <v>0.21690999999999999</v>
      </c>
      <c r="W100">
        <v>62.4</v>
      </c>
      <c r="X100">
        <v>0.66696</v>
      </c>
      <c r="Y100">
        <v>0.88388</v>
      </c>
      <c r="Z100">
        <v>2.6688000000000001</v>
      </c>
      <c r="AA100">
        <v>0.10542</v>
      </c>
      <c r="AB100">
        <v>8.8800000000000007E-3</v>
      </c>
      <c r="AD100">
        <v>2.3294800000000002</v>
      </c>
      <c r="AE100">
        <v>62.5</v>
      </c>
      <c r="AH100">
        <v>6</v>
      </c>
      <c r="AJ100">
        <v>1.8388100000000001</v>
      </c>
      <c r="AK100">
        <v>0.62649999999999995</v>
      </c>
      <c r="AL100">
        <v>0.27732000000000001</v>
      </c>
      <c r="AM100">
        <v>2.7426200000000001</v>
      </c>
      <c r="AN100">
        <v>2.5935199999999998</v>
      </c>
      <c r="AO100">
        <v>0.78308</v>
      </c>
      <c r="AP100">
        <v>0.29293000000000002</v>
      </c>
      <c r="AQ100">
        <v>3.6992099999999999</v>
      </c>
      <c r="AS100">
        <v>0</v>
      </c>
      <c r="AT100">
        <v>12</v>
      </c>
      <c r="AU100">
        <v>3</v>
      </c>
      <c r="AV100">
        <v>2</v>
      </c>
      <c r="AW100" s="4">
        <v>105939.89</v>
      </c>
      <c r="AX100">
        <v>1</v>
      </c>
      <c r="AY100">
        <v>3</v>
      </c>
      <c r="BA100" s="1">
        <v>43661</v>
      </c>
      <c r="BB100">
        <v>21</v>
      </c>
      <c r="BC100">
        <v>17</v>
      </c>
      <c r="BD100">
        <v>4</v>
      </c>
      <c r="BE100">
        <v>283</v>
      </c>
      <c r="BF100">
        <v>1</v>
      </c>
      <c r="BG100">
        <v>0</v>
      </c>
      <c r="BH100">
        <v>283</v>
      </c>
      <c r="BI100" s="1">
        <v>43214</v>
      </c>
      <c r="BJ100">
        <v>6</v>
      </c>
      <c r="BK100">
        <v>6</v>
      </c>
      <c r="BL100">
        <v>0</v>
      </c>
      <c r="BM100">
        <v>56</v>
      </c>
      <c r="BN100">
        <v>1</v>
      </c>
      <c r="BO100">
        <v>0</v>
      </c>
      <c r="BP100">
        <v>56</v>
      </c>
      <c r="BQ100" s="1">
        <v>42886</v>
      </c>
      <c r="BR100">
        <v>8</v>
      </c>
      <c r="BS100">
        <v>5</v>
      </c>
      <c r="BT100">
        <v>3</v>
      </c>
      <c r="BU100">
        <v>169</v>
      </c>
      <c r="BV100">
        <v>1</v>
      </c>
      <c r="BW100">
        <v>0</v>
      </c>
      <c r="BX100">
        <v>169</v>
      </c>
      <c r="BY100">
        <v>188.333</v>
      </c>
      <c r="CA100" t="s">
        <v>1314</v>
      </c>
      <c r="CB100" t="s">
        <v>1315</v>
      </c>
      <c r="CC100">
        <v>73703</v>
      </c>
      <c r="CD100">
        <v>230</v>
      </c>
      <c r="CE100">
        <v>5802342526</v>
      </c>
      <c r="CF100" t="s">
        <v>98</v>
      </c>
      <c r="CG100" t="s">
        <v>99</v>
      </c>
      <c r="CH100" s="1">
        <v>39692</v>
      </c>
      <c r="CI100" t="s">
        <v>99</v>
      </c>
      <c r="CJ100" t="s">
        <v>100</v>
      </c>
      <c r="CK100" t="s">
        <v>99</v>
      </c>
      <c r="CL100" t="s">
        <v>102</v>
      </c>
      <c r="CM100" t="s">
        <v>1313</v>
      </c>
      <c r="CN100">
        <v>118</v>
      </c>
      <c r="CO100" s="1">
        <v>44621</v>
      </c>
      <c r="CP100" s="1"/>
      <c r="CV100"/>
    </row>
    <row r="101" spans="1:104" x14ac:dyDescent="0.25">
      <c r="A101" t="s">
        <v>243</v>
      </c>
      <c r="B101" s="18" t="s">
        <v>1568</v>
      </c>
      <c r="C101" s="18">
        <v>375359</v>
      </c>
      <c r="D101" t="s">
        <v>767</v>
      </c>
      <c r="E101" t="s">
        <v>332</v>
      </c>
      <c r="F101" t="s">
        <v>165</v>
      </c>
      <c r="G101" t="s">
        <v>1582</v>
      </c>
      <c r="H101">
        <v>44.6</v>
      </c>
      <c r="I101" t="s">
        <v>97</v>
      </c>
      <c r="K101" t="s">
        <v>99</v>
      </c>
      <c r="L101" t="s">
        <v>105</v>
      </c>
      <c r="M101">
        <v>3</v>
      </c>
      <c r="N101">
        <v>1</v>
      </c>
      <c r="O101">
        <v>4</v>
      </c>
      <c r="P101">
        <v>4</v>
      </c>
      <c r="Q101">
        <v>4</v>
      </c>
      <c r="S101">
        <v>1</v>
      </c>
      <c r="AC101">
        <v>6</v>
      </c>
      <c r="AF101">
        <v>6</v>
      </c>
      <c r="AH101">
        <v>6</v>
      </c>
      <c r="AS101">
        <v>0</v>
      </c>
      <c r="AT101">
        <v>0</v>
      </c>
      <c r="AU101">
        <v>1</v>
      </c>
      <c r="AV101">
        <v>1</v>
      </c>
      <c r="AW101" s="4">
        <v>650</v>
      </c>
      <c r="AX101">
        <v>0</v>
      </c>
      <c r="AY101">
        <v>1</v>
      </c>
      <c r="BA101" s="1">
        <v>43696</v>
      </c>
      <c r="BB101">
        <v>1</v>
      </c>
      <c r="BC101">
        <v>1</v>
      </c>
      <c r="BD101">
        <v>0</v>
      </c>
      <c r="BE101">
        <v>16</v>
      </c>
      <c r="BF101">
        <v>1</v>
      </c>
      <c r="BG101">
        <v>0</v>
      </c>
      <c r="BH101">
        <v>16</v>
      </c>
      <c r="BI101" s="1">
        <v>43283</v>
      </c>
      <c r="BJ101">
        <v>7</v>
      </c>
      <c r="BK101">
        <v>6</v>
      </c>
      <c r="BL101">
        <v>1</v>
      </c>
      <c r="BM101">
        <v>40</v>
      </c>
      <c r="BN101">
        <v>1</v>
      </c>
      <c r="BO101">
        <v>0</v>
      </c>
      <c r="BP101">
        <v>40</v>
      </c>
      <c r="BQ101" s="1">
        <v>42838</v>
      </c>
      <c r="BR101">
        <v>0</v>
      </c>
      <c r="BS101">
        <v>0</v>
      </c>
      <c r="BT101">
        <v>0</v>
      </c>
      <c r="BU101">
        <v>0</v>
      </c>
      <c r="BV101">
        <v>0</v>
      </c>
      <c r="BW101">
        <v>0</v>
      </c>
      <c r="BX101">
        <v>0</v>
      </c>
      <c r="BY101">
        <v>21.332999999999998</v>
      </c>
      <c r="CA101" t="s">
        <v>769</v>
      </c>
      <c r="CB101" t="s">
        <v>770</v>
      </c>
      <c r="CC101">
        <v>73023</v>
      </c>
      <c r="CD101">
        <v>250</v>
      </c>
      <c r="CE101">
        <v>4052240909</v>
      </c>
      <c r="CF101" t="s">
        <v>98</v>
      </c>
      <c r="CG101" t="s">
        <v>99</v>
      </c>
      <c r="CH101" s="1">
        <v>36161</v>
      </c>
      <c r="CI101" t="s">
        <v>100</v>
      </c>
      <c r="CJ101" t="s">
        <v>100</v>
      </c>
      <c r="CK101" t="s">
        <v>99</v>
      </c>
      <c r="CL101" t="s">
        <v>102</v>
      </c>
      <c r="CM101" t="s">
        <v>768</v>
      </c>
      <c r="CN101">
        <v>120</v>
      </c>
      <c r="CO101" s="1">
        <v>44621</v>
      </c>
      <c r="CP101" s="1"/>
      <c r="CS101">
        <v>12</v>
      </c>
      <c r="CV101"/>
      <c r="CW101">
        <v>2</v>
      </c>
      <c r="CX101">
        <v>12</v>
      </c>
      <c r="CY101">
        <v>6</v>
      </c>
      <c r="CZ101">
        <v>6</v>
      </c>
    </row>
    <row r="102" spans="1:104" x14ac:dyDescent="0.25">
      <c r="A102" t="s">
        <v>243</v>
      </c>
      <c r="B102" s="18" t="s">
        <v>1568</v>
      </c>
      <c r="C102" s="18">
        <v>375148</v>
      </c>
      <c r="D102" t="s">
        <v>339</v>
      </c>
      <c r="E102" t="s">
        <v>341</v>
      </c>
      <c r="F102" t="s">
        <v>244</v>
      </c>
      <c r="G102" t="s">
        <v>1582</v>
      </c>
      <c r="H102">
        <v>67.400000000000006</v>
      </c>
      <c r="I102" t="s">
        <v>116</v>
      </c>
      <c r="K102" t="s">
        <v>99</v>
      </c>
      <c r="L102" t="s">
        <v>105</v>
      </c>
      <c r="M102">
        <v>4</v>
      </c>
      <c r="N102">
        <v>3</v>
      </c>
      <c r="O102">
        <v>4</v>
      </c>
      <c r="P102">
        <v>3</v>
      </c>
      <c r="Q102">
        <v>4</v>
      </c>
      <c r="R102">
        <v>2</v>
      </c>
      <c r="S102">
        <v>2</v>
      </c>
      <c r="U102" s="8">
        <v>3.4221300000000001</v>
      </c>
      <c r="V102" s="8">
        <v>0.30392999999999998</v>
      </c>
      <c r="W102">
        <v>56</v>
      </c>
      <c r="X102">
        <v>0.98682000000000003</v>
      </c>
      <c r="Y102">
        <v>1.2907500000000001</v>
      </c>
      <c r="Z102">
        <v>3.0186700000000002</v>
      </c>
      <c r="AA102">
        <v>0.24353</v>
      </c>
      <c r="AB102">
        <v>6.0800000000000003E-3</v>
      </c>
      <c r="AD102">
        <v>2.1313900000000001</v>
      </c>
      <c r="AE102">
        <v>66.7</v>
      </c>
      <c r="AG102">
        <v>1</v>
      </c>
      <c r="AJ102">
        <v>1.6719599999999999</v>
      </c>
      <c r="AK102">
        <v>0.62551000000000001</v>
      </c>
      <c r="AL102">
        <v>0.27851999999999999</v>
      </c>
      <c r="AM102">
        <v>2.57599</v>
      </c>
      <c r="AN102">
        <v>2.6097700000000001</v>
      </c>
      <c r="AO102">
        <v>1.16046</v>
      </c>
      <c r="AP102">
        <v>0.40866999999999998</v>
      </c>
      <c r="AQ102">
        <v>4.1943900000000003</v>
      </c>
      <c r="AS102">
        <v>0</v>
      </c>
      <c r="AT102">
        <v>1</v>
      </c>
      <c r="AU102">
        <v>1</v>
      </c>
      <c r="AV102">
        <v>0</v>
      </c>
      <c r="AW102" s="4">
        <v>0</v>
      </c>
      <c r="AX102">
        <v>0</v>
      </c>
      <c r="AY102">
        <v>0</v>
      </c>
      <c r="BA102" s="1">
        <v>43860</v>
      </c>
      <c r="BB102">
        <v>2</v>
      </c>
      <c r="BC102">
        <v>2</v>
      </c>
      <c r="BD102">
        <v>0</v>
      </c>
      <c r="BE102">
        <v>16</v>
      </c>
      <c r="BF102">
        <v>1</v>
      </c>
      <c r="BG102">
        <v>0</v>
      </c>
      <c r="BH102">
        <v>16</v>
      </c>
      <c r="BI102" s="1">
        <v>43409</v>
      </c>
      <c r="BJ102">
        <v>4</v>
      </c>
      <c r="BK102">
        <v>3</v>
      </c>
      <c r="BL102">
        <v>0</v>
      </c>
      <c r="BM102">
        <v>36</v>
      </c>
      <c r="BN102">
        <v>1</v>
      </c>
      <c r="BO102">
        <v>0</v>
      </c>
      <c r="BP102">
        <v>36</v>
      </c>
      <c r="BQ102" s="1">
        <v>43080</v>
      </c>
      <c r="BR102">
        <v>6</v>
      </c>
      <c r="BS102">
        <v>4</v>
      </c>
      <c r="BT102">
        <v>2</v>
      </c>
      <c r="BU102">
        <v>48</v>
      </c>
      <c r="BV102">
        <v>1</v>
      </c>
      <c r="BW102">
        <v>0</v>
      </c>
      <c r="BX102">
        <v>48</v>
      </c>
      <c r="BY102">
        <v>28</v>
      </c>
      <c r="CA102" t="s">
        <v>342</v>
      </c>
      <c r="CB102" t="s">
        <v>343</v>
      </c>
      <c r="CC102">
        <v>74033</v>
      </c>
      <c r="CD102">
        <v>710</v>
      </c>
      <c r="CE102">
        <v>9182914230</v>
      </c>
      <c r="CF102" t="s">
        <v>98</v>
      </c>
      <c r="CG102" t="s">
        <v>99</v>
      </c>
      <c r="CH102" s="1">
        <v>34335</v>
      </c>
      <c r="CI102" t="s">
        <v>99</v>
      </c>
      <c r="CJ102" t="s">
        <v>100</v>
      </c>
      <c r="CK102" t="s">
        <v>99</v>
      </c>
      <c r="CL102" t="s">
        <v>102</v>
      </c>
      <c r="CM102" t="s">
        <v>340</v>
      </c>
      <c r="CN102">
        <v>119</v>
      </c>
      <c r="CO102" s="1">
        <v>44621</v>
      </c>
      <c r="CP102" s="1"/>
      <c r="CV102"/>
    </row>
    <row r="103" spans="1:104" x14ac:dyDescent="0.25">
      <c r="A103" t="s">
        <v>243</v>
      </c>
      <c r="B103" s="18" t="s">
        <v>1568</v>
      </c>
      <c r="C103" s="18">
        <v>375374</v>
      </c>
      <c r="D103" t="s">
        <v>810</v>
      </c>
      <c r="E103" t="s">
        <v>812</v>
      </c>
      <c r="F103" t="s">
        <v>136</v>
      </c>
      <c r="G103" t="s">
        <v>1582</v>
      </c>
      <c r="H103">
        <v>101.7</v>
      </c>
      <c r="I103" t="s">
        <v>108</v>
      </c>
      <c r="K103" t="s">
        <v>99</v>
      </c>
      <c r="L103" t="s">
        <v>105</v>
      </c>
      <c r="M103">
        <v>4</v>
      </c>
      <c r="N103">
        <v>4</v>
      </c>
      <c r="O103">
        <v>3</v>
      </c>
      <c r="P103">
        <v>3</v>
      </c>
      <c r="Q103">
        <v>3</v>
      </c>
      <c r="R103">
        <v>3</v>
      </c>
      <c r="S103">
        <v>4</v>
      </c>
      <c r="U103" s="8">
        <v>3.6243500000000002</v>
      </c>
      <c r="V103" s="8">
        <v>0.65561999999999998</v>
      </c>
      <c r="W103">
        <v>47.7</v>
      </c>
      <c r="X103">
        <v>0.67698000000000003</v>
      </c>
      <c r="Y103">
        <v>1.3325899999999999</v>
      </c>
      <c r="Z103">
        <v>3.0245799999999998</v>
      </c>
      <c r="AA103">
        <v>0.36980000000000002</v>
      </c>
      <c r="AB103">
        <v>2.7859999999999999E-2</v>
      </c>
      <c r="AD103">
        <v>2.29175</v>
      </c>
      <c r="AE103">
        <v>35.299999999999997</v>
      </c>
      <c r="AG103">
        <v>1</v>
      </c>
      <c r="AJ103">
        <v>1.78912</v>
      </c>
      <c r="AK103">
        <v>0.59555000000000002</v>
      </c>
      <c r="AL103">
        <v>0.25747999999999999</v>
      </c>
      <c r="AM103">
        <v>2.6421600000000001</v>
      </c>
      <c r="AN103">
        <v>2.6223700000000001</v>
      </c>
      <c r="AO103">
        <v>0.83613000000000004</v>
      </c>
      <c r="AP103">
        <v>0.95359000000000005</v>
      </c>
      <c r="AQ103">
        <v>4.3309899999999999</v>
      </c>
      <c r="AS103">
        <v>0</v>
      </c>
      <c r="AT103">
        <v>1</v>
      </c>
      <c r="AU103">
        <v>0</v>
      </c>
      <c r="AV103">
        <v>0</v>
      </c>
      <c r="AW103" s="4">
        <v>0</v>
      </c>
      <c r="AX103">
        <v>0</v>
      </c>
      <c r="AY103">
        <v>0</v>
      </c>
      <c r="BA103" s="1">
        <v>43769</v>
      </c>
      <c r="BB103">
        <v>9</v>
      </c>
      <c r="BC103">
        <v>9</v>
      </c>
      <c r="BD103">
        <v>0</v>
      </c>
      <c r="BE103">
        <v>64</v>
      </c>
      <c r="BF103">
        <v>1</v>
      </c>
      <c r="BG103">
        <v>0</v>
      </c>
      <c r="BH103">
        <v>64</v>
      </c>
      <c r="BI103" s="1">
        <v>43361</v>
      </c>
      <c r="BJ103">
        <v>2</v>
      </c>
      <c r="BK103">
        <v>2</v>
      </c>
      <c r="BL103">
        <v>0</v>
      </c>
      <c r="BM103">
        <v>12</v>
      </c>
      <c r="BN103">
        <v>1</v>
      </c>
      <c r="BO103">
        <v>0</v>
      </c>
      <c r="BP103">
        <v>12</v>
      </c>
      <c r="BQ103" s="1">
        <v>42965</v>
      </c>
      <c r="BR103">
        <v>8</v>
      </c>
      <c r="BS103">
        <v>7</v>
      </c>
      <c r="BT103">
        <v>1</v>
      </c>
      <c r="BU103">
        <v>52</v>
      </c>
      <c r="BV103">
        <v>1</v>
      </c>
      <c r="BW103">
        <v>0</v>
      </c>
      <c r="BX103">
        <v>52</v>
      </c>
      <c r="BY103">
        <v>44.667000000000002</v>
      </c>
      <c r="CA103" t="s">
        <v>810</v>
      </c>
      <c r="CB103" t="s">
        <v>813</v>
      </c>
      <c r="CC103">
        <v>73044</v>
      </c>
      <c r="CD103">
        <v>410</v>
      </c>
      <c r="CE103">
        <v>4052826285</v>
      </c>
      <c r="CF103" t="s">
        <v>98</v>
      </c>
      <c r="CG103" t="s">
        <v>99</v>
      </c>
      <c r="CH103" s="1">
        <v>36404</v>
      </c>
      <c r="CI103" t="s">
        <v>99</v>
      </c>
      <c r="CJ103" t="s">
        <v>100</v>
      </c>
      <c r="CK103" t="s">
        <v>99</v>
      </c>
      <c r="CL103" t="s">
        <v>102</v>
      </c>
      <c r="CM103" t="s">
        <v>811</v>
      </c>
      <c r="CN103">
        <v>125</v>
      </c>
      <c r="CO103" s="1">
        <v>44621</v>
      </c>
      <c r="CP103" s="1"/>
      <c r="CV103"/>
    </row>
    <row r="104" spans="1:104" x14ac:dyDescent="0.25">
      <c r="A104" t="s">
        <v>243</v>
      </c>
      <c r="B104" s="18" t="s">
        <v>1568</v>
      </c>
      <c r="C104" s="18">
        <v>375406</v>
      </c>
      <c r="D104" t="s">
        <v>921</v>
      </c>
      <c r="E104" t="s">
        <v>410</v>
      </c>
      <c r="F104" t="s">
        <v>146</v>
      </c>
      <c r="G104" t="s">
        <v>1583</v>
      </c>
      <c r="H104">
        <v>55.9</v>
      </c>
      <c r="I104" t="s">
        <v>110</v>
      </c>
      <c r="K104" t="s">
        <v>99</v>
      </c>
      <c r="L104" t="s">
        <v>105</v>
      </c>
      <c r="M104">
        <v>2</v>
      </c>
      <c r="N104">
        <v>3</v>
      </c>
      <c r="O104">
        <v>2</v>
      </c>
      <c r="P104">
        <v>4</v>
      </c>
      <c r="Q104">
        <v>3</v>
      </c>
      <c r="R104">
        <v>5</v>
      </c>
      <c r="S104">
        <v>2</v>
      </c>
      <c r="U104" s="8">
        <v>5.4962999999999997</v>
      </c>
      <c r="V104" s="8">
        <v>0.39627000000000001</v>
      </c>
      <c r="W104">
        <v>64.599999999999994</v>
      </c>
      <c r="X104">
        <v>1.2802199999999999</v>
      </c>
      <c r="Y104">
        <v>1.67649</v>
      </c>
      <c r="Z104">
        <v>4.9156399999999998</v>
      </c>
      <c r="AA104">
        <v>0.19477</v>
      </c>
      <c r="AB104">
        <v>1.324E-2</v>
      </c>
      <c r="AD104">
        <v>3.81982</v>
      </c>
      <c r="AE104">
        <v>81.8</v>
      </c>
      <c r="AG104">
        <v>1</v>
      </c>
      <c r="AJ104">
        <v>1.9109799999999999</v>
      </c>
      <c r="AK104">
        <v>0.64922999999999997</v>
      </c>
      <c r="AL104">
        <v>0.33926000000000001</v>
      </c>
      <c r="AM104">
        <v>2.8994599999999999</v>
      </c>
      <c r="AN104">
        <v>4.0921700000000003</v>
      </c>
      <c r="AO104">
        <v>1.45048</v>
      </c>
      <c r="AP104">
        <v>0.43742999999999999</v>
      </c>
      <c r="AQ104">
        <v>5.9850700000000003</v>
      </c>
      <c r="AS104">
        <v>0</v>
      </c>
      <c r="AT104">
        <v>2</v>
      </c>
      <c r="AU104">
        <v>0</v>
      </c>
      <c r="AV104">
        <v>2</v>
      </c>
      <c r="AW104" s="4">
        <v>51827.75</v>
      </c>
      <c r="AX104">
        <v>0</v>
      </c>
      <c r="AY104">
        <v>2</v>
      </c>
      <c r="BA104" s="1">
        <v>43804</v>
      </c>
      <c r="BB104">
        <v>5</v>
      </c>
      <c r="BC104">
        <v>5</v>
      </c>
      <c r="BD104">
        <v>0</v>
      </c>
      <c r="BE104">
        <v>44</v>
      </c>
      <c r="BF104">
        <v>1</v>
      </c>
      <c r="BG104">
        <v>0</v>
      </c>
      <c r="BH104">
        <v>44</v>
      </c>
      <c r="BI104" s="1">
        <v>43384</v>
      </c>
      <c r="BJ104">
        <v>7</v>
      </c>
      <c r="BK104">
        <v>7</v>
      </c>
      <c r="BL104">
        <v>0</v>
      </c>
      <c r="BM104">
        <v>60</v>
      </c>
      <c r="BN104">
        <v>1</v>
      </c>
      <c r="BO104">
        <v>0</v>
      </c>
      <c r="BP104">
        <v>60</v>
      </c>
      <c r="BQ104" s="1">
        <v>42936</v>
      </c>
      <c r="BR104">
        <v>13</v>
      </c>
      <c r="BS104">
        <v>7</v>
      </c>
      <c r="BT104">
        <v>6</v>
      </c>
      <c r="BU104">
        <v>267</v>
      </c>
      <c r="BV104">
        <v>1</v>
      </c>
      <c r="BW104">
        <v>0</v>
      </c>
      <c r="BX104">
        <v>267</v>
      </c>
      <c r="BY104">
        <v>86.5</v>
      </c>
      <c r="CA104" t="s">
        <v>923</v>
      </c>
      <c r="CB104" t="s">
        <v>924</v>
      </c>
      <c r="CC104">
        <v>73703</v>
      </c>
      <c r="CD104">
        <v>230</v>
      </c>
      <c r="CE104">
        <v>5802492600</v>
      </c>
      <c r="CF104" t="s">
        <v>98</v>
      </c>
      <c r="CG104" t="s">
        <v>99</v>
      </c>
      <c r="CH104" s="1">
        <v>37319</v>
      </c>
      <c r="CI104" t="s">
        <v>99</v>
      </c>
      <c r="CJ104" t="s">
        <v>100</v>
      </c>
      <c r="CK104" t="s">
        <v>99</v>
      </c>
      <c r="CL104" t="s">
        <v>102</v>
      </c>
      <c r="CM104" t="s">
        <v>922</v>
      </c>
      <c r="CN104">
        <v>80</v>
      </c>
      <c r="CO104" s="1">
        <v>44621</v>
      </c>
      <c r="CP104" s="1"/>
      <c r="CV104"/>
    </row>
    <row r="105" spans="1:104" x14ac:dyDescent="0.25">
      <c r="A105" t="s">
        <v>243</v>
      </c>
      <c r="B105" s="18" t="s">
        <v>1568</v>
      </c>
      <c r="C105" s="18">
        <v>375122</v>
      </c>
      <c r="D105" t="s">
        <v>296</v>
      </c>
      <c r="E105" t="s">
        <v>298</v>
      </c>
      <c r="F105" t="s">
        <v>137</v>
      </c>
      <c r="G105" t="s">
        <v>1582</v>
      </c>
      <c r="H105">
        <v>104.7</v>
      </c>
      <c r="I105" t="s">
        <v>116</v>
      </c>
      <c r="K105" t="s">
        <v>99</v>
      </c>
      <c r="L105" t="s">
        <v>105</v>
      </c>
      <c r="M105">
        <v>5</v>
      </c>
      <c r="N105">
        <v>3</v>
      </c>
      <c r="O105">
        <v>4</v>
      </c>
      <c r="P105">
        <v>5</v>
      </c>
      <c r="Q105">
        <v>5</v>
      </c>
      <c r="R105">
        <v>4</v>
      </c>
      <c r="S105">
        <v>3</v>
      </c>
      <c r="U105" s="8">
        <v>3.2468900000000001</v>
      </c>
      <c r="V105" s="8">
        <v>0.40106000000000003</v>
      </c>
      <c r="W105">
        <v>42.7</v>
      </c>
      <c r="X105">
        <v>1.1997100000000001</v>
      </c>
      <c r="Y105">
        <v>1.60077</v>
      </c>
      <c r="Z105">
        <v>2.8639700000000001</v>
      </c>
      <c r="AA105">
        <v>0.26118999999999998</v>
      </c>
      <c r="AB105">
        <v>4.8939999999999997E-2</v>
      </c>
      <c r="AD105">
        <v>1.6461300000000001</v>
      </c>
      <c r="AE105">
        <v>36.4</v>
      </c>
      <c r="AG105">
        <v>2</v>
      </c>
      <c r="AJ105">
        <v>1.9395800000000001</v>
      </c>
      <c r="AK105">
        <v>0.66034999999999999</v>
      </c>
      <c r="AL105">
        <v>0.28849000000000002</v>
      </c>
      <c r="AM105">
        <v>2.88842</v>
      </c>
      <c r="AN105">
        <v>1.73749</v>
      </c>
      <c r="AO105">
        <v>1.3363700000000001</v>
      </c>
      <c r="AP105">
        <v>0.52063000000000004</v>
      </c>
      <c r="AQ105">
        <v>3.54915</v>
      </c>
      <c r="AS105">
        <v>0</v>
      </c>
      <c r="AT105">
        <v>0</v>
      </c>
      <c r="AU105">
        <v>0</v>
      </c>
      <c r="AV105">
        <v>0</v>
      </c>
      <c r="AW105" s="4">
        <v>0</v>
      </c>
      <c r="AX105">
        <v>0</v>
      </c>
      <c r="AY105">
        <v>0</v>
      </c>
      <c r="BA105" s="1">
        <v>43719</v>
      </c>
      <c r="BB105">
        <v>6</v>
      </c>
      <c r="BC105">
        <v>6</v>
      </c>
      <c r="BD105">
        <v>0</v>
      </c>
      <c r="BE105">
        <v>36</v>
      </c>
      <c r="BF105">
        <v>1</v>
      </c>
      <c r="BG105">
        <v>0</v>
      </c>
      <c r="BH105">
        <v>36</v>
      </c>
      <c r="BI105" s="1">
        <v>43271</v>
      </c>
      <c r="BJ105">
        <v>1</v>
      </c>
      <c r="BK105">
        <v>1</v>
      </c>
      <c r="BL105">
        <v>0</v>
      </c>
      <c r="BM105">
        <v>0</v>
      </c>
      <c r="BN105">
        <v>0</v>
      </c>
      <c r="BO105">
        <v>0</v>
      </c>
      <c r="BP105">
        <v>0</v>
      </c>
      <c r="BQ105" s="1">
        <v>42951</v>
      </c>
      <c r="BR105">
        <v>8</v>
      </c>
      <c r="BS105">
        <v>8</v>
      </c>
      <c r="BT105">
        <v>0</v>
      </c>
      <c r="BU105">
        <v>56</v>
      </c>
      <c r="BV105">
        <v>1</v>
      </c>
      <c r="BW105">
        <v>0</v>
      </c>
      <c r="BX105">
        <v>56</v>
      </c>
      <c r="BY105">
        <v>27.332999999999998</v>
      </c>
      <c r="CA105" t="s">
        <v>299</v>
      </c>
      <c r="CB105" t="s">
        <v>300</v>
      </c>
      <c r="CC105">
        <v>73072</v>
      </c>
      <c r="CD105">
        <v>130</v>
      </c>
      <c r="CE105">
        <v>4053668800</v>
      </c>
      <c r="CF105" t="s">
        <v>98</v>
      </c>
      <c r="CG105" t="s">
        <v>99</v>
      </c>
      <c r="CH105" s="1">
        <v>33756</v>
      </c>
      <c r="CI105" t="s">
        <v>99</v>
      </c>
      <c r="CJ105" t="s">
        <v>100</v>
      </c>
      <c r="CK105" t="s">
        <v>99</v>
      </c>
      <c r="CL105" t="s">
        <v>102</v>
      </c>
      <c r="CM105" t="s">
        <v>297</v>
      </c>
      <c r="CN105">
        <v>136</v>
      </c>
      <c r="CO105" s="1">
        <v>44621</v>
      </c>
      <c r="CP105" s="1"/>
      <c r="CV105"/>
    </row>
    <row r="106" spans="1:104" x14ac:dyDescent="0.25">
      <c r="A106" t="s">
        <v>243</v>
      </c>
      <c r="B106" s="18" t="s">
        <v>1568</v>
      </c>
      <c r="C106" s="18">
        <v>375358</v>
      </c>
      <c r="D106" t="s">
        <v>762</v>
      </c>
      <c r="E106" t="s">
        <v>764</v>
      </c>
      <c r="F106" t="s">
        <v>244</v>
      </c>
      <c r="G106" t="s">
        <v>1582</v>
      </c>
      <c r="H106">
        <v>119.7</v>
      </c>
      <c r="I106" t="s">
        <v>97</v>
      </c>
      <c r="K106" t="s">
        <v>99</v>
      </c>
      <c r="L106" t="s">
        <v>105</v>
      </c>
      <c r="M106">
        <v>1</v>
      </c>
      <c r="N106">
        <v>3</v>
      </c>
      <c r="O106">
        <v>1</v>
      </c>
      <c r="P106">
        <v>3</v>
      </c>
      <c r="Q106">
        <v>4</v>
      </c>
      <c r="R106">
        <v>3</v>
      </c>
      <c r="S106">
        <v>2</v>
      </c>
      <c r="U106" s="8">
        <v>3.6568000000000001</v>
      </c>
      <c r="V106" s="8">
        <v>0.36269000000000001</v>
      </c>
      <c r="W106">
        <v>55.4</v>
      </c>
      <c r="X106">
        <v>1.05721</v>
      </c>
      <c r="Y106">
        <v>1.4198900000000001</v>
      </c>
      <c r="Z106">
        <v>3.0762999999999998</v>
      </c>
      <c r="AA106">
        <v>0.21793999999999999</v>
      </c>
      <c r="AB106">
        <v>1.3169999999999999E-2</v>
      </c>
      <c r="AD106">
        <v>2.23691</v>
      </c>
      <c r="AE106">
        <v>45.5</v>
      </c>
      <c r="AG106">
        <v>0</v>
      </c>
      <c r="AJ106">
        <v>1.76938</v>
      </c>
      <c r="AK106">
        <v>0.62295</v>
      </c>
      <c r="AL106">
        <v>0.27367000000000002</v>
      </c>
      <c r="AM106">
        <v>2.6659999999999999</v>
      </c>
      <c r="AN106">
        <v>2.5881799999999999</v>
      </c>
      <c r="AO106">
        <v>1.2483299999999999</v>
      </c>
      <c r="AP106">
        <v>0.49631999999999998</v>
      </c>
      <c r="AQ106">
        <v>4.3306899999999997</v>
      </c>
      <c r="AS106">
        <v>0</v>
      </c>
      <c r="AT106">
        <v>7</v>
      </c>
      <c r="AU106">
        <v>1</v>
      </c>
      <c r="AV106">
        <v>2</v>
      </c>
      <c r="AW106" s="4">
        <v>11657.75</v>
      </c>
      <c r="AX106">
        <v>0</v>
      </c>
      <c r="AY106">
        <v>2</v>
      </c>
      <c r="BA106" s="1">
        <v>43746</v>
      </c>
      <c r="BB106">
        <v>6</v>
      </c>
      <c r="BC106">
        <v>6</v>
      </c>
      <c r="BD106">
        <v>4</v>
      </c>
      <c r="BE106">
        <v>173</v>
      </c>
      <c r="BF106">
        <v>1</v>
      </c>
      <c r="BG106">
        <v>0</v>
      </c>
      <c r="BH106">
        <v>173</v>
      </c>
      <c r="BI106" s="1">
        <v>43279</v>
      </c>
      <c r="BJ106">
        <v>5</v>
      </c>
      <c r="BK106">
        <v>4</v>
      </c>
      <c r="BL106">
        <v>0</v>
      </c>
      <c r="BM106">
        <v>36</v>
      </c>
      <c r="BN106">
        <v>1</v>
      </c>
      <c r="BO106">
        <v>0</v>
      </c>
      <c r="BP106">
        <v>36</v>
      </c>
      <c r="BQ106" s="1">
        <v>42803</v>
      </c>
      <c r="BR106">
        <v>21</v>
      </c>
      <c r="BS106">
        <v>13</v>
      </c>
      <c r="BT106">
        <v>8</v>
      </c>
      <c r="BU106">
        <v>132</v>
      </c>
      <c r="BV106">
        <v>1</v>
      </c>
      <c r="BW106">
        <v>0</v>
      </c>
      <c r="BX106">
        <v>132</v>
      </c>
      <c r="BY106">
        <v>120.5</v>
      </c>
      <c r="CA106" t="s">
        <v>765</v>
      </c>
      <c r="CB106" t="s">
        <v>766</v>
      </c>
      <c r="CC106">
        <v>74037</v>
      </c>
      <c r="CD106">
        <v>710</v>
      </c>
      <c r="CE106">
        <v>9182998508</v>
      </c>
      <c r="CF106" t="s">
        <v>98</v>
      </c>
      <c r="CG106" t="s">
        <v>99</v>
      </c>
      <c r="CH106" s="1">
        <v>36100</v>
      </c>
      <c r="CI106" t="s">
        <v>99</v>
      </c>
      <c r="CJ106" t="s">
        <v>100</v>
      </c>
      <c r="CK106" t="s">
        <v>99</v>
      </c>
      <c r="CL106" t="s">
        <v>102</v>
      </c>
      <c r="CM106" t="s">
        <v>763</v>
      </c>
      <c r="CN106">
        <v>187</v>
      </c>
      <c r="CO106" s="1">
        <v>44621</v>
      </c>
      <c r="CP106" s="1"/>
      <c r="CV106"/>
    </row>
    <row r="107" spans="1:104" x14ac:dyDescent="0.25">
      <c r="A107" t="s">
        <v>243</v>
      </c>
      <c r="B107" s="18" t="s">
        <v>1568</v>
      </c>
      <c r="C107" s="18">
        <v>375438</v>
      </c>
      <c r="D107" t="s">
        <v>1031</v>
      </c>
      <c r="E107" t="s">
        <v>242</v>
      </c>
      <c r="F107" t="s">
        <v>244</v>
      </c>
      <c r="G107" t="s">
        <v>1582</v>
      </c>
      <c r="H107">
        <v>56.7</v>
      </c>
      <c r="I107" t="s">
        <v>107</v>
      </c>
      <c r="K107" t="s">
        <v>100</v>
      </c>
      <c r="L107" t="s">
        <v>105</v>
      </c>
      <c r="M107">
        <v>2</v>
      </c>
      <c r="N107">
        <v>2</v>
      </c>
      <c r="O107">
        <v>2</v>
      </c>
      <c r="P107">
        <v>4</v>
      </c>
      <c r="Q107">
        <v>4</v>
      </c>
      <c r="S107">
        <v>2</v>
      </c>
      <c r="U107" s="8">
        <v>3.51552</v>
      </c>
      <c r="V107" s="8">
        <v>0.45011000000000001</v>
      </c>
      <c r="X107">
        <v>0.51868000000000003</v>
      </c>
      <c r="Y107">
        <v>0.96879000000000004</v>
      </c>
      <c r="Z107">
        <v>3.2587899999999999</v>
      </c>
      <c r="AA107">
        <v>0.50778000000000001</v>
      </c>
      <c r="AB107">
        <v>7.8100000000000001E-3</v>
      </c>
      <c r="AC107">
        <v>6</v>
      </c>
      <c r="AD107">
        <v>2.5467300000000002</v>
      </c>
      <c r="AF107">
        <v>6</v>
      </c>
      <c r="AH107">
        <v>6</v>
      </c>
      <c r="AJ107">
        <v>1.7939099999999999</v>
      </c>
      <c r="AK107">
        <v>0.67373000000000005</v>
      </c>
      <c r="AL107">
        <v>0.36353000000000002</v>
      </c>
      <c r="AM107">
        <v>2.8311799999999998</v>
      </c>
      <c r="AN107">
        <v>2.9063500000000002</v>
      </c>
      <c r="AO107">
        <v>0.56628000000000001</v>
      </c>
      <c r="AP107">
        <v>0.46368999999999999</v>
      </c>
      <c r="AQ107">
        <v>3.9204599999999998</v>
      </c>
      <c r="AS107">
        <v>0</v>
      </c>
      <c r="AT107">
        <v>5</v>
      </c>
      <c r="AU107">
        <v>5</v>
      </c>
      <c r="AV107">
        <v>2</v>
      </c>
      <c r="AW107" s="4">
        <v>29974.75</v>
      </c>
      <c r="AX107">
        <v>1</v>
      </c>
      <c r="AY107">
        <v>3</v>
      </c>
      <c r="BA107" s="1">
        <v>43593</v>
      </c>
      <c r="BB107">
        <v>12</v>
      </c>
      <c r="BC107">
        <v>8</v>
      </c>
      <c r="BD107">
        <v>4</v>
      </c>
      <c r="BE107">
        <v>116</v>
      </c>
      <c r="BF107">
        <v>1</v>
      </c>
      <c r="BG107">
        <v>0</v>
      </c>
      <c r="BH107">
        <v>116</v>
      </c>
      <c r="BI107" s="1">
        <v>43172</v>
      </c>
      <c r="BJ107">
        <v>8</v>
      </c>
      <c r="BK107">
        <v>7</v>
      </c>
      <c r="BL107">
        <v>1</v>
      </c>
      <c r="BM107">
        <v>60</v>
      </c>
      <c r="BN107">
        <v>1</v>
      </c>
      <c r="BO107">
        <v>0</v>
      </c>
      <c r="BP107">
        <v>60</v>
      </c>
      <c r="BQ107" s="1">
        <v>42768</v>
      </c>
      <c r="BR107">
        <v>8</v>
      </c>
      <c r="BS107">
        <v>5</v>
      </c>
      <c r="BT107">
        <v>3</v>
      </c>
      <c r="BU107">
        <v>131</v>
      </c>
      <c r="BV107">
        <v>1</v>
      </c>
      <c r="BW107">
        <v>0</v>
      </c>
      <c r="BX107">
        <v>131</v>
      </c>
      <c r="BY107">
        <v>99.832999999999998</v>
      </c>
      <c r="CA107" t="s">
        <v>1033</v>
      </c>
      <c r="CB107" t="s">
        <v>1034</v>
      </c>
      <c r="CC107">
        <v>74135</v>
      </c>
      <c r="CD107">
        <v>710</v>
      </c>
      <c r="CE107">
        <v>9186223430</v>
      </c>
      <c r="CF107" t="s">
        <v>98</v>
      </c>
      <c r="CG107" t="s">
        <v>99</v>
      </c>
      <c r="CH107" s="1">
        <v>37787</v>
      </c>
      <c r="CI107" t="s">
        <v>99</v>
      </c>
      <c r="CJ107" t="s">
        <v>100</v>
      </c>
      <c r="CK107" t="s">
        <v>99</v>
      </c>
      <c r="CL107" t="s">
        <v>102</v>
      </c>
      <c r="CM107" t="s">
        <v>1032</v>
      </c>
      <c r="CN107">
        <v>121</v>
      </c>
      <c r="CO107" s="1">
        <v>44621</v>
      </c>
      <c r="CP107" s="1"/>
      <c r="CV107"/>
      <c r="CW107">
        <v>2</v>
      </c>
    </row>
    <row r="108" spans="1:104" x14ac:dyDescent="0.25">
      <c r="A108" t="s">
        <v>243</v>
      </c>
      <c r="B108" s="18" t="s">
        <v>1568</v>
      </c>
      <c r="C108" s="18">
        <v>375410</v>
      </c>
      <c r="D108" t="s">
        <v>932</v>
      </c>
      <c r="E108" t="s">
        <v>484</v>
      </c>
      <c r="F108" t="s">
        <v>280</v>
      </c>
      <c r="G108" t="s">
        <v>1582</v>
      </c>
      <c r="H108">
        <v>39.5</v>
      </c>
      <c r="I108" t="s">
        <v>116</v>
      </c>
      <c r="K108" t="s">
        <v>99</v>
      </c>
      <c r="L108" t="s">
        <v>105</v>
      </c>
      <c r="M108">
        <v>4</v>
      </c>
      <c r="N108">
        <v>1</v>
      </c>
      <c r="O108">
        <v>4</v>
      </c>
      <c r="P108">
        <v>5</v>
      </c>
      <c r="Q108">
        <v>5</v>
      </c>
      <c r="S108">
        <v>1</v>
      </c>
      <c r="U108" s="8">
        <v>3.64228</v>
      </c>
      <c r="V108" s="8">
        <v>0.43730999999999998</v>
      </c>
      <c r="W108">
        <v>54.3</v>
      </c>
      <c r="X108">
        <v>0.77092000000000005</v>
      </c>
      <c r="Y108">
        <v>1.2082299999999999</v>
      </c>
      <c r="Z108">
        <v>3.0960200000000002</v>
      </c>
      <c r="AA108">
        <v>0.21903</v>
      </c>
      <c r="AB108">
        <v>0</v>
      </c>
      <c r="AD108">
        <v>2.43405</v>
      </c>
      <c r="AE108">
        <v>20</v>
      </c>
      <c r="AH108">
        <v>6</v>
      </c>
      <c r="AJ108">
        <v>1.9833400000000001</v>
      </c>
      <c r="AK108">
        <v>0.62607000000000002</v>
      </c>
      <c r="AL108">
        <v>0.29421000000000003</v>
      </c>
      <c r="AM108">
        <v>2.9036200000000001</v>
      </c>
      <c r="AN108">
        <v>2.5124599999999999</v>
      </c>
      <c r="AO108">
        <v>0.90575000000000006</v>
      </c>
      <c r="AP108">
        <v>0.55664999999999998</v>
      </c>
      <c r="AQ108">
        <v>3.9605000000000001</v>
      </c>
      <c r="AS108">
        <v>0</v>
      </c>
      <c r="AT108">
        <v>1</v>
      </c>
      <c r="AU108">
        <v>1</v>
      </c>
      <c r="AV108">
        <v>2</v>
      </c>
      <c r="AW108" s="4">
        <v>1625</v>
      </c>
      <c r="AX108">
        <v>0</v>
      </c>
      <c r="AY108">
        <v>2</v>
      </c>
      <c r="BA108" s="1">
        <v>43663</v>
      </c>
      <c r="BB108">
        <v>3</v>
      </c>
      <c r="BC108">
        <v>2</v>
      </c>
      <c r="BD108">
        <v>1</v>
      </c>
      <c r="BE108">
        <v>20</v>
      </c>
      <c r="BF108">
        <v>1</v>
      </c>
      <c r="BG108">
        <v>0</v>
      </c>
      <c r="BH108">
        <v>20</v>
      </c>
      <c r="BI108" s="1">
        <v>43235</v>
      </c>
      <c r="BJ108">
        <v>6</v>
      </c>
      <c r="BK108">
        <v>6</v>
      </c>
      <c r="BL108">
        <v>0</v>
      </c>
      <c r="BM108">
        <v>52</v>
      </c>
      <c r="BN108">
        <v>1</v>
      </c>
      <c r="BO108">
        <v>0</v>
      </c>
      <c r="BP108">
        <v>52</v>
      </c>
      <c r="BQ108" s="1">
        <v>42823</v>
      </c>
      <c r="BR108">
        <v>6</v>
      </c>
      <c r="BS108">
        <v>6</v>
      </c>
      <c r="BT108">
        <v>0</v>
      </c>
      <c r="BU108">
        <v>44</v>
      </c>
      <c r="BV108">
        <v>1</v>
      </c>
      <c r="BW108">
        <v>0</v>
      </c>
      <c r="BX108">
        <v>44</v>
      </c>
      <c r="BY108">
        <v>34.667000000000002</v>
      </c>
      <c r="CA108" t="s">
        <v>934</v>
      </c>
      <c r="CB108" t="s">
        <v>935</v>
      </c>
      <c r="CC108">
        <v>73099</v>
      </c>
      <c r="CD108">
        <v>80</v>
      </c>
      <c r="CE108">
        <v>4053502311</v>
      </c>
      <c r="CF108" t="s">
        <v>98</v>
      </c>
      <c r="CG108" t="s">
        <v>99</v>
      </c>
      <c r="CH108" s="1">
        <v>37397</v>
      </c>
      <c r="CI108" t="s">
        <v>99</v>
      </c>
      <c r="CJ108" t="s">
        <v>100</v>
      </c>
      <c r="CK108" t="s">
        <v>99</v>
      </c>
      <c r="CL108" t="s">
        <v>102</v>
      </c>
      <c r="CM108" t="s">
        <v>933</v>
      </c>
      <c r="CN108">
        <v>69</v>
      </c>
      <c r="CO108" s="1">
        <v>44621</v>
      </c>
      <c r="CP108" s="1"/>
      <c r="CS108">
        <v>12</v>
      </c>
      <c r="CV108"/>
      <c r="CW108">
        <v>2</v>
      </c>
      <c r="CX108">
        <v>12</v>
      </c>
    </row>
    <row r="109" spans="1:104" x14ac:dyDescent="0.25">
      <c r="A109" t="s">
        <v>243</v>
      </c>
      <c r="B109" s="18" t="s">
        <v>1568</v>
      </c>
      <c r="C109" s="18">
        <v>375116</v>
      </c>
      <c r="D109" t="s">
        <v>283</v>
      </c>
      <c r="E109" t="s">
        <v>285</v>
      </c>
      <c r="F109" t="s">
        <v>173</v>
      </c>
      <c r="G109" t="s">
        <v>1582</v>
      </c>
      <c r="H109">
        <v>60</v>
      </c>
      <c r="I109" t="s">
        <v>97</v>
      </c>
      <c r="K109" t="s">
        <v>99</v>
      </c>
      <c r="L109" t="s">
        <v>105</v>
      </c>
      <c r="M109">
        <v>2</v>
      </c>
      <c r="N109">
        <v>4</v>
      </c>
      <c r="O109">
        <v>1</v>
      </c>
      <c r="P109">
        <v>3</v>
      </c>
      <c r="Q109">
        <v>2</v>
      </c>
      <c r="R109">
        <v>4</v>
      </c>
      <c r="S109">
        <v>4</v>
      </c>
      <c r="U109" s="8">
        <v>3.6395900000000001</v>
      </c>
      <c r="V109" s="8">
        <v>0.60682000000000003</v>
      </c>
      <c r="W109">
        <v>59.2</v>
      </c>
      <c r="X109">
        <v>0.66857</v>
      </c>
      <c r="Y109">
        <v>1.27538</v>
      </c>
      <c r="Z109">
        <v>2.9685999999999999</v>
      </c>
      <c r="AA109">
        <v>0.40181</v>
      </c>
      <c r="AB109">
        <v>1.4710000000000001E-2</v>
      </c>
      <c r="AD109">
        <v>2.3641999999999999</v>
      </c>
      <c r="AE109">
        <v>33.299999999999997</v>
      </c>
      <c r="AH109">
        <v>6</v>
      </c>
      <c r="AJ109">
        <v>1.8496300000000001</v>
      </c>
      <c r="AK109">
        <v>0.60472999999999999</v>
      </c>
      <c r="AL109">
        <v>0.30708000000000002</v>
      </c>
      <c r="AM109">
        <v>2.7614399999999999</v>
      </c>
      <c r="AN109">
        <v>2.6167699999999998</v>
      </c>
      <c r="AO109">
        <v>0.81322000000000005</v>
      </c>
      <c r="AP109">
        <v>0.74004000000000003</v>
      </c>
      <c r="AQ109">
        <v>4.1613300000000004</v>
      </c>
      <c r="AS109">
        <v>0</v>
      </c>
      <c r="AT109">
        <v>8</v>
      </c>
      <c r="AU109">
        <v>1</v>
      </c>
      <c r="AV109">
        <v>3</v>
      </c>
      <c r="AW109" s="4">
        <v>109304.5</v>
      </c>
      <c r="AX109">
        <v>1</v>
      </c>
      <c r="AY109">
        <v>4</v>
      </c>
      <c r="BA109" s="1">
        <v>43615</v>
      </c>
      <c r="BB109">
        <v>10</v>
      </c>
      <c r="BC109">
        <v>10</v>
      </c>
      <c r="BD109">
        <v>7</v>
      </c>
      <c r="BE109">
        <v>72</v>
      </c>
      <c r="BF109">
        <v>2</v>
      </c>
      <c r="BG109">
        <v>36</v>
      </c>
      <c r="BH109">
        <v>108</v>
      </c>
      <c r="BI109" s="1">
        <v>43153</v>
      </c>
      <c r="BJ109">
        <v>22</v>
      </c>
      <c r="BK109">
        <v>18</v>
      </c>
      <c r="BL109">
        <v>3</v>
      </c>
      <c r="BM109">
        <v>168</v>
      </c>
      <c r="BN109">
        <v>1</v>
      </c>
      <c r="BO109">
        <v>0</v>
      </c>
      <c r="BP109">
        <v>168</v>
      </c>
      <c r="BQ109" s="1">
        <v>42719</v>
      </c>
      <c r="BR109">
        <v>13</v>
      </c>
      <c r="BS109">
        <v>11</v>
      </c>
      <c r="BT109">
        <v>2</v>
      </c>
      <c r="BU109">
        <v>160</v>
      </c>
      <c r="BV109">
        <v>1</v>
      </c>
      <c r="BW109">
        <v>0</v>
      </c>
      <c r="BX109">
        <v>160</v>
      </c>
      <c r="BY109">
        <v>136.667</v>
      </c>
      <c r="CA109" t="s">
        <v>286</v>
      </c>
      <c r="CB109" t="s">
        <v>287</v>
      </c>
      <c r="CC109">
        <v>74345</v>
      </c>
      <c r="CD109">
        <v>200</v>
      </c>
      <c r="CE109">
        <v>9187862276</v>
      </c>
      <c r="CF109" t="s">
        <v>98</v>
      </c>
      <c r="CG109" t="s">
        <v>99</v>
      </c>
      <c r="CH109" s="1">
        <v>33610</v>
      </c>
      <c r="CI109" t="s">
        <v>99</v>
      </c>
      <c r="CJ109" t="s">
        <v>100</v>
      </c>
      <c r="CK109" t="s">
        <v>99</v>
      </c>
      <c r="CL109" t="s">
        <v>102</v>
      </c>
      <c r="CM109" t="s">
        <v>284</v>
      </c>
      <c r="CN109">
        <v>100</v>
      </c>
      <c r="CO109" s="1">
        <v>44621</v>
      </c>
      <c r="CP109" s="1"/>
      <c r="CV109"/>
    </row>
    <row r="110" spans="1:104" x14ac:dyDescent="0.25">
      <c r="A110" t="s">
        <v>243</v>
      </c>
      <c r="B110" s="18" t="s">
        <v>1568</v>
      </c>
      <c r="C110" s="18">
        <v>375421</v>
      </c>
      <c r="D110" t="s">
        <v>963</v>
      </c>
      <c r="E110" t="s">
        <v>242</v>
      </c>
      <c r="F110" t="s">
        <v>244</v>
      </c>
      <c r="G110" t="s">
        <v>1582</v>
      </c>
      <c r="H110">
        <v>76.7</v>
      </c>
      <c r="I110" t="s">
        <v>97</v>
      </c>
      <c r="K110" t="s">
        <v>99</v>
      </c>
      <c r="L110" t="s">
        <v>105</v>
      </c>
      <c r="M110">
        <v>2</v>
      </c>
      <c r="N110">
        <v>3</v>
      </c>
      <c r="O110">
        <v>2</v>
      </c>
      <c r="P110">
        <v>2</v>
      </c>
      <c r="Q110">
        <v>2</v>
      </c>
      <c r="S110">
        <v>2</v>
      </c>
      <c r="U110" s="8">
        <v>3.5939700000000001</v>
      </c>
      <c r="V110" s="8">
        <v>0.23691999999999999</v>
      </c>
      <c r="W110">
        <v>59.8</v>
      </c>
      <c r="X110">
        <v>0.76663000000000003</v>
      </c>
      <c r="Y110">
        <v>1.0035499999999999</v>
      </c>
      <c r="Z110">
        <v>3.5158100000000001</v>
      </c>
      <c r="AA110">
        <v>0.28112999999999999</v>
      </c>
      <c r="AB110">
        <v>9.8899999999999995E-3</v>
      </c>
      <c r="AD110">
        <v>2.59043</v>
      </c>
      <c r="AE110">
        <v>40</v>
      </c>
      <c r="AG110">
        <v>0</v>
      </c>
      <c r="AJ110">
        <v>1.9373400000000001</v>
      </c>
      <c r="AK110">
        <v>0.61136999999999997</v>
      </c>
      <c r="AL110">
        <v>0.22270000000000001</v>
      </c>
      <c r="AM110">
        <v>2.7714099999999999</v>
      </c>
      <c r="AN110">
        <v>2.7373599999999998</v>
      </c>
      <c r="AO110">
        <v>0.92235999999999996</v>
      </c>
      <c r="AP110">
        <v>0.39842</v>
      </c>
      <c r="AQ110">
        <v>4.0944000000000003</v>
      </c>
      <c r="AS110">
        <v>0</v>
      </c>
      <c r="AT110">
        <v>1</v>
      </c>
      <c r="AU110">
        <v>0</v>
      </c>
      <c r="AV110">
        <v>2</v>
      </c>
      <c r="AW110" s="4">
        <v>18248.75</v>
      </c>
      <c r="AX110">
        <v>0</v>
      </c>
      <c r="AY110">
        <v>2</v>
      </c>
      <c r="BA110" s="1">
        <v>43683</v>
      </c>
      <c r="BB110">
        <v>7</v>
      </c>
      <c r="BC110">
        <v>7</v>
      </c>
      <c r="BD110">
        <v>0</v>
      </c>
      <c r="BE110">
        <v>80</v>
      </c>
      <c r="BF110">
        <v>1</v>
      </c>
      <c r="BG110">
        <v>0</v>
      </c>
      <c r="BH110">
        <v>80</v>
      </c>
      <c r="BI110" s="1">
        <v>43215</v>
      </c>
      <c r="BJ110">
        <v>7</v>
      </c>
      <c r="BK110">
        <v>7</v>
      </c>
      <c r="BL110">
        <v>0</v>
      </c>
      <c r="BM110">
        <v>116</v>
      </c>
      <c r="BN110">
        <v>1</v>
      </c>
      <c r="BO110">
        <v>0</v>
      </c>
      <c r="BP110">
        <v>116</v>
      </c>
      <c r="BQ110" s="1">
        <v>42790</v>
      </c>
      <c r="BR110">
        <v>11</v>
      </c>
      <c r="BS110">
        <v>10</v>
      </c>
      <c r="BT110">
        <v>1</v>
      </c>
      <c r="BU110">
        <v>124</v>
      </c>
      <c r="BV110">
        <v>1</v>
      </c>
      <c r="BW110">
        <v>0</v>
      </c>
      <c r="BX110">
        <v>124</v>
      </c>
      <c r="BY110">
        <v>99.332999999999998</v>
      </c>
      <c r="CA110" t="s">
        <v>785</v>
      </c>
      <c r="CB110" t="s">
        <v>965</v>
      </c>
      <c r="CC110">
        <v>74110</v>
      </c>
      <c r="CD110">
        <v>710</v>
      </c>
      <c r="CE110">
        <v>9184283600</v>
      </c>
      <c r="CF110" t="s">
        <v>98</v>
      </c>
      <c r="CG110" t="s">
        <v>99</v>
      </c>
      <c r="CH110" s="1">
        <v>37622</v>
      </c>
      <c r="CI110" t="s">
        <v>99</v>
      </c>
      <c r="CJ110" t="s">
        <v>100</v>
      </c>
      <c r="CK110" t="s">
        <v>99</v>
      </c>
      <c r="CL110" t="s">
        <v>102</v>
      </c>
      <c r="CM110" t="s">
        <v>964</v>
      </c>
      <c r="CN110">
        <v>114</v>
      </c>
      <c r="CO110" s="1">
        <v>44621</v>
      </c>
      <c r="CP110" s="1"/>
      <c r="CV110"/>
      <c r="CW110">
        <v>2</v>
      </c>
    </row>
    <row r="111" spans="1:104" x14ac:dyDescent="0.25">
      <c r="A111" t="s">
        <v>243</v>
      </c>
      <c r="B111" s="18" t="s">
        <v>1568</v>
      </c>
      <c r="C111" s="18">
        <v>375353</v>
      </c>
      <c r="D111" t="s">
        <v>752</v>
      </c>
      <c r="E111" t="s">
        <v>410</v>
      </c>
      <c r="F111" t="s">
        <v>146</v>
      </c>
      <c r="G111" t="s">
        <v>1582</v>
      </c>
      <c r="H111">
        <v>105.3</v>
      </c>
      <c r="I111" t="s">
        <v>97</v>
      </c>
      <c r="K111" t="s">
        <v>99</v>
      </c>
      <c r="L111" t="s">
        <v>105</v>
      </c>
      <c r="M111">
        <v>4</v>
      </c>
      <c r="N111">
        <v>3</v>
      </c>
      <c r="O111">
        <v>4</v>
      </c>
      <c r="P111">
        <v>3</v>
      </c>
      <c r="Q111">
        <v>1</v>
      </c>
      <c r="R111">
        <v>5</v>
      </c>
      <c r="S111">
        <v>1</v>
      </c>
      <c r="U111" s="8">
        <v>4.7000799999999998</v>
      </c>
      <c r="V111" s="8">
        <v>0.26272000000000001</v>
      </c>
      <c r="W111">
        <v>41.3</v>
      </c>
      <c r="X111">
        <v>1.4054599999999999</v>
      </c>
      <c r="Y111">
        <v>1.66818</v>
      </c>
      <c r="Z111">
        <v>4.2370900000000002</v>
      </c>
      <c r="AA111">
        <v>0.14509</v>
      </c>
      <c r="AB111">
        <v>5.756E-2</v>
      </c>
      <c r="AD111">
        <v>3.0318999999999998</v>
      </c>
      <c r="AE111">
        <v>28.6</v>
      </c>
      <c r="AG111">
        <v>0</v>
      </c>
      <c r="AJ111">
        <v>2.01939</v>
      </c>
      <c r="AK111">
        <v>0.70184000000000002</v>
      </c>
      <c r="AL111">
        <v>0.35632000000000003</v>
      </c>
      <c r="AM111">
        <v>3.07755</v>
      </c>
      <c r="AN111">
        <v>3.07369</v>
      </c>
      <c r="AO111">
        <v>1.4730000000000001</v>
      </c>
      <c r="AP111">
        <v>0.27612999999999999</v>
      </c>
      <c r="AQ111">
        <v>4.8218800000000002</v>
      </c>
      <c r="AS111">
        <v>0</v>
      </c>
      <c r="AT111">
        <v>1</v>
      </c>
      <c r="AU111">
        <v>3</v>
      </c>
      <c r="AV111">
        <v>1</v>
      </c>
      <c r="AW111" s="4">
        <v>655.08000000000004</v>
      </c>
      <c r="AX111">
        <v>0</v>
      </c>
      <c r="AY111">
        <v>1</v>
      </c>
      <c r="BA111" s="1">
        <v>43846</v>
      </c>
      <c r="BB111">
        <v>3</v>
      </c>
      <c r="BC111">
        <v>1</v>
      </c>
      <c r="BD111">
        <v>1</v>
      </c>
      <c r="BE111">
        <v>20</v>
      </c>
      <c r="BF111">
        <v>1</v>
      </c>
      <c r="BG111">
        <v>0</v>
      </c>
      <c r="BH111">
        <v>20</v>
      </c>
      <c r="BI111" s="1">
        <v>43522</v>
      </c>
      <c r="BJ111">
        <v>4</v>
      </c>
      <c r="BK111">
        <v>3</v>
      </c>
      <c r="BL111">
        <v>0</v>
      </c>
      <c r="BM111">
        <v>40</v>
      </c>
      <c r="BN111">
        <v>1</v>
      </c>
      <c r="BO111">
        <v>0</v>
      </c>
      <c r="BP111">
        <v>40</v>
      </c>
      <c r="BQ111" s="1">
        <v>43116</v>
      </c>
      <c r="BR111">
        <v>3</v>
      </c>
      <c r="BS111">
        <v>3</v>
      </c>
      <c r="BT111">
        <v>0</v>
      </c>
      <c r="BU111">
        <v>24</v>
      </c>
      <c r="BV111">
        <v>1</v>
      </c>
      <c r="BW111">
        <v>0</v>
      </c>
      <c r="BX111">
        <v>24</v>
      </c>
      <c r="BY111">
        <v>27.332999999999998</v>
      </c>
      <c r="CA111" t="s">
        <v>754</v>
      </c>
      <c r="CB111" t="s">
        <v>755</v>
      </c>
      <c r="CC111">
        <v>73701</v>
      </c>
      <c r="CD111">
        <v>230</v>
      </c>
      <c r="CE111">
        <v>5802330121</v>
      </c>
      <c r="CF111" t="s">
        <v>98</v>
      </c>
      <c r="CG111" t="s">
        <v>99</v>
      </c>
      <c r="CH111" s="1">
        <v>36069</v>
      </c>
      <c r="CI111" t="s">
        <v>99</v>
      </c>
      <c r="CJ111" t="s">
        <v>100</v>
      </c>
      <c r="CK111" t="s">
        <v>99</v>
      </c>
      <c r="CL111" t="s">
        <v>102</v>
      </c>
      <c r="CM111" t="s">
        <v>753</v>
      </c>
      <c r="CN111">
        <v>150</v>
      </c>
      <c r="CO111" s="1">
        <v>44621</v>
      </c>
      <c r="CP111" s="1"/>
      <c r="CV111"/>
    </row>
    <row r="112" spans="1:104" x14ac:dyDescent="0.25">
      <c r="A112" t="s">
        <v>243</v>
      </c>
      <c r="B112" s="18" t="s">
        <v>1568</v>
      </c>
      <c r="C112" s="18">
        <v>375425</v>
      </c>
      <c r="D112" t="s">
        <v>978</v>
      </c>
      <c r="E112" t="s">
        <v>980</v>
      </c>
      <c r="F112" t="s">
        <v>162</v>
      </c>
      <c r="G112" t="s">
        <v>1582</v>
      </c>
      <c r="H112">
        <v>55.1</v>
      </c>
      <c r="I112" t="s">
        <v>107</v>
      </c>
      <c r="K112" t="s">
        <v>99</v>
      </c>
      <c r="L112" t="s">
        <v>105</v>
      </c>
      <c r="M112">
        <v>4</v>
      </c>
      <c r="N112">
        <v>3</v>
      </c>
      <c r="O112">
        <v>4</v>
      </c>
      <c r="P112">
        <v>3</v>
      </c>
      <c r="Q112">
        <v>2</v>
      </c>
      <c r="R112">
        <v>5</v>
      </c>
      <c r="S112">
        <v>1</v>
      </c>
      <c r="U112" s="8">
        <v>4.3224299999999998</v>
      </c>
      <c r="V112" s="8">
        <v>0.14354</v>
      </c>
      <c r="W112">
        <v>66.7</v>
      </c>
      <c r="X112">
        <v>1.1219399999999999</v>
      </c>
      <c r="Y112">
        <v>1.2654799999999999</v>
      </c>
      <c r="Z112">
        <v>3.8386200000000001</v>
      </c>
      <c r="AA112">
        <v>0.1386</v>
      </c>
      <c r="AB112">
        <v>2.9000000000000001E-2</v>
      </c>
      <c r="AD112">
        <v>3.0569500000000001</v>
      </c>
      <c r="AF112">
        <v>6</v>
      </c>
      <c r="AG112">
        <v>2</v>
      </c>
      <c r="AJ112">
        <v>1.92937</v>
      </c>
      <c r="AK112">
        <v>0.67266999999999999</v>
      </c>
      <c r="AL112">
        <v>0.30386000000000002</v>
      </c>
      <c r="AM112">
        <v>2.9058999999999999</v>
      </c>
      <c r="AN112">
        <v>3.2436799999999999</v>
      </c>
      <c r="AO112">
        <v>1.22685</v>
      </c>
      <c r="AP112">
        <v>0.17691000000000001</v>
      </c>
      <c r="AQ112">
        <v>4.6963699999999999</v>
      </c>
      <c r="AS112">
        <v>0</v>
      </c>
      <c r="AT112">
        <v>1</v>
      </c>
      <c r="AU112">
        <v>2</v>
      </c>
      <c r="AV112">
        <v>3</v>
      </c>
      <c r="AW112" s="4">
        <v>2937.6</v>
      </c>
      <c r="AX112">
        <v>0</v>
      </c>
      <c r="AY112">
        <v>3</v>
      </c>
      <c r="BA112" s="1">
        <v>43545</v>
      </c>
      <c r="BB112">
        <v>5</v>
      </c>
      <c r="BC112">
        <v>5</v>
      </c>
      <c r="BD112">
        <v>0</v>
      </c>
      <c r="BE112">
        <v>32</v>
      </c>
      <c r="BF112">
        <v>1</v>
      </c>
      <c r="BG112">
        <v>0</v>
      </c>
      <c r="BH112">
        <v>32</v>
      </c>
      <c r="BI112" s="1">
        <v>43249</v>
      </c>
      <c r="BJ112">
        <v>2</v>
      </c>
      <c r="BK112">
        <v>0</v>
      </c>
      <c r="BL112">
        <v>1</v>
      </c>
      <c r="BM112">
        <v>16</v>
      </c>
      <c r="BN112">
        <v>0</v>
      </c>
      <c r="BO112">
        <v>0</v>
      </c>
      <c r="BP112">
        <v>16</v>
      </c>
      <c r="BQ112" s="1">
        <v>42800</v>
      </c>
      <c r="BR112">
        <v>4</v>
      </c>
      <c r="BS112">
        <v>4</v>
      </c>
      <c r="BT112">
        <v>0</v>
      </c>
      <c r="BU112">
        <v>24</v>
      </c>
      <c r="BV112">
        <v>1</v>
      </c>
      <c r="BW112">
        <v>0</v>
      </c>
      <c r="BX112">
        <v>24</v>
      </c>
      <c r="BY112">
        <v>25.332999999999998</v>
      </c>
      <c r="CA112" t="s">
        <v>981</v>
      </c>
      <c r="CB112" t="s">
        <v>982</v>
      </c>
      <c r="CC112">
        <v>73055</v>
      </c>
      <c r="CD112">
        <v>680</v>
      </c>
      <c r="CE112">
        <v>5806582319</v>
      </c>
      <c r="CF112" t="s">
        <v>98</v>
      </c>
      <c r="CG112" t="s">
        <v>99</v>
      </c>
      <c r="CH112" s="1">
        <v>37712</v>
      </c>
      <c r="CI112" t="s">
        <v>99</v>
      </c>
      <c r="CJ112" t="s">
        <v>100</v>
      </c>
      <c r="CK112" t="s">
        <v>99</v>
      </c>
      <c r="CL112" t="s">
        <v>102</v>
      </c>
      <c r="CM112" t="s">
        <v>979</v>
      </c>
      <c r="CN112">
        <v>96</v>
      </c>
      <c r="CO112" s="1">
        <v>44621</v>
      </c>
      <c r="CP112" s="1"/>
      <c r="CV112"/>
    </row>
    <row r="113" spans="1:104" x14ac:dyDescent="0.25">
      <c r="A113" t="s">
        <v>243</v>
      </c>
      <c r="B113" s="18" t="s">
        <v>1568</v>
      </c>
      <c r="C113" s="18">
        <v>375366</v>
      </c>
      <c r="D113" t="s">
        <v>783</v>
      </c>
      <c r="E113" t="s">
        <v>285</v>
      </c>
      <c r="F113" t="s">
        <v>173</v>
      </c>
      <c r="G113" t="s">
        <v>1582</v>
      </c>
      <c r="H113">
        <v>45.7</v>
      </c>
      <c r="I113" t="s">
        <v>108</v>
      </c>
      <c r="K113" t="s">
        <v>99</v>
      </c>
      <c r="L113" t="s">
        <v>105</v>
      </c>
      <c r="M113">
        <v>4</v>
      </c>
      <c r="N113">
        <v>2</v>
      </c>
      <c r="O113">
        <v>4</v>
      </c>
      <c r="P113">
        <v>3</v>
      </c>
      <c r="Q113">
        <v>3</v>
      </c>
      <c r="R113">
        <v>4</v>
      </c>
      <c r="S113">
        <v>2</v>
      </c>
      <c r="U113" s="8">
        <v>4.1225800000000001</v>
      </c>
      <c r="V113" s="8">
        <v>0.38740000000000002</v>
      </c>
      <c r="W113">
        <v>57</v>
      </c>
      <c r="X113">
        <v>1.2570699999999999</v>
      </c>
      <c r="Y113">
        <v>1.6444700000000001</v>
      </c>
      <c r="Z113">
        <v>3.4686900000000001</v>
      </c>
      <c r="AA113">
        <v>0.40944999999999998</v>
      </c>
      <c r="AB113">
        <v>1.6930000000000001E-2</v>
      </c>
      <c r="AD113">
        <v>2.47811</v>
      </c>
      <c r="AE113">
        <v>60</v>
      </c>
      <c r="AG113">
        <v>2</v>
      </c>
      <c r="AJ113">
        <v>2.2553299999999998</v>
      </c>
      <c r="AK113">
        <v>0.82976000000000005</v>
      </c>
      <c r="AL113">
        <v>0.38596000000000003</v>
      </c>
      <c r="AM113">
        <v>3.47105</v>
      </c>
      <c r="AN113">
        <v>2.2494499999999999</v>
      </c>
      <c r="AO113">
        <v>1.1143700000000001</v>
      </c>
      <c r="AP113">
        <v>0.37590000000000001</v>
      </c>
      <c r="AQ113">
        <v>3.7499400000000001</v>
      </c>
      <c r="AS113">
        <v>0</v>
      </c>
      <c r="AT113">
        <v>0</v>
      </c>
      <c r="AU113">
        <v>0</v>
      </c>
      <c r="AV113">
        <v>0</v>
      </c>
      <c r="AW113" s="4">
        <v>0</v>
      </c>
      <c r="AX113">
        <v>0</v>
      </c>
      <c r="AY113">
        <v>0</v>
      </c>
      <c r="BA113" s="1">
        <v>43860</v>
      </c>
      <c r="BB113">
        <v>6</v>
      </c>
      <c r="BC113">
        <v>6</v>
      </c>
      <c r="BD113">
        <v>0</v>
      </c>
      <c r="BE113">
        <v>40</v>
      </c>
      <c r="BF113">
        <v>1</v>
      </c>
      <c r="BG113">
        <v>0</v>
      </c>
      <c r="BH113">
        <v>40</v>
      </c>
      <c r="BI113" s="1">
        <v>43409</v>
      </c>
      <c r="BJ113">
        <v>0</v>
      </c>
      <c r="BK113">
        <v>0</v>
      </c>
      <c r="BL113">
        <v>0</v>
      </c>
      <c r="BM113">
        <v>0</v>
      </c>
      <c r="BN113">
        <v>0</v>
      </c>
      <c r="BO113">
        <v>0</v>
      </c>
      <c r="BP113">
        <v>0</v>
      </c>
      <c r="BQ113" s="1">
        <v>42948</v>
      </c>
      <c r="BR113">
        <v>3</v>
      </c>
      <c r="BS113">
        <v>3</v>
      </c>
      <c r="BT113">
        <v>0</v>
      </c>
      <c r="BU113">
        <v>24</v>
      </c>
      <c r="BV113">
        <v>1</v>
      </c>
      <c r="BW113">
        <v>0</v>
      </c>
      <c r="BX113">
        <v>24</v>
      </c>
      <c r="BY113">
        <v>24</v>
      </c>
      <c r="CA113" t="s">
        <v>785</v>
      </c>
      <c r="CB113" t="s">
        <v>786</v>
      </c>
      <c r="CC113">
        <v>74344</v>
      </c>
      <c r="CD113">
        <v>200</v>
      </c>
      <c r="CE113">
        <v>9187863223</v>
      </c>
      <c r="CF113" t="s">
        <v>98</v>
      </c>
      <c r="CG113" t="s">
        <v>99</v>
      </c>
      <c r="CH113" s="1">
        <v>36220</v>
      </c>
      <c r="CI113" t="s">
        <v>99</v>
      </c>
      <c r="CJ113" t="s">
        <v>100</v>
      </c>
      <c r="CK113" t="s">
        <v>99</v>
      </c>
      <c r="CL113" t="s">
        <v>102</v>
      </c>
      <c r="CM113" t="s">
        <v>784</v>
      </c>
      <c r="CN113">
        <v>133</v>
      </c>
      <c r="CO113" s="1">
        <v>44621</v>
      </c>
      <c r="CP113" s="1"/>
      <c r="CV113"/>
    </row>
    <row r="114" spans="1:104" x14ac:dyDescent="0.25">
      <c r="A114" t="s">
        <v>243</v>
      </c>
      <c r="B114" s="18" t="s">
        <v>1568</v>
      </c>
      <c r="C114" s="18">
        <v>375405</v>
      </c>
      <c r="D114" t="s">
        <v>916</v>
      </c>
      <c r="E114" t="s">
        <v>918</v>
      </c>
      <c r="F114" t="s">
        <v>250</v>
      </c>
      <c r="G114" t="s">
        <v>1582</v>
      </c>
      <c r="H114">
        <v>59.4</v>
      </c>
      <c r="I114" t="s">
        <v>107</v>
      </c>
      <c r="K114" t="s">
        <v>99</v>
      </c>
      <c r="L114" t="s">
        <v>105</v>
      </c>
      <c r="M114">
        <v>3</v>
      </c>
      <c r="N114">
        <v>3</v>
      </c>
      <c r="O114">
        <v>3</v>
      </c>
      <c r="P114">
        <v>3</v>
      </c>
      <c r="Q114">
        <v>4</v>
      </c>
      <c r="R114">
        <v>2</v>
      </c>
      <c r="S114">
        <v>2</v>
      </c>
      <c r="U114" s="8">
        <v>3.8861500000000002</v>
      </c>
      <c r="V114" s="8">
        <v>0.35951</v>
      </c>
      <c r="X114">
        <v>0.89576</v>
      </c>
      <c r="Y114">
        <v>1.25528</v>
      </c>
      <c r="Z114">
        <v>3.6195499999999998</v>
      </c>
      <c r="AA114">
        <v>0.27311000000000002</v>
      </c>
      <c r="AB114">
        <v>0</v>
      </c>
      <c r="AC114">
        <v>6</v>
      </c>
      <c r="AD114">
        <v>2.6308699999999998</v>
      </c>
      <c r="AF114">
        <v>6</v>
      </c>
      <c r="AH114">
        <v>6</v>
      </c>
      <c r="AJ114">
        <v>1.92191</v>
      </c>
      <c r="AK114">
        <v>0.60658000000000001</v>
      </c>
      <c r="AL114">
        <v>0.27360000000000001</v>
      </c>
      <c r="AM114">
        <v>2.8020900000000002</v>
      </c>
      <c r="AN114">
        <v>2.8024200000000001</v>
      </c>
      <c r="AO114">
        <v>1.0862499999999999</v>
      </c>
      <c r="AP114">
        <v>0.49209999999999998</v>
      </c>
      <c r="AQ114">
        <v>4.3787900000000004</v>
      </c>
      <c r="AS114">
        <v>0</v>
      </c>
      <c r="AT114">
        <v>0</v>
      </c>
      <c r="AU114">
        <v>0</v>
      </c>
      <c r="AV114">
        <v>0</v>
      </c>
      <c r="AW114" s="4">
        <v>0</v>
      </c>
      <c r="AX114">
        <v>0</v>
      </c>
      <c r="AY114">
        <v>0</v>
      </c>
      <c r="BA114" s="1">
        <v>43587</v>
      </c>
      <c r="BB114">
        <v>3</v>
      </c>
      <c r="BC114">
        <v>3</v>
      </c>
      <c r="BD114">
        <v>0</v>
      </c>
      <c r="BE114">
        <v>24</v>
      </c>
      <c r="BF114">
        <v>1</v>
      </c>
      <c r="BG114">
        <v>0</v>
      </c>
      <c r="BH114">
        <v>24</v>
      </c>
      <c r="BI114" s="1">
        <v>43181</v>
      </c>
      <c r="BJ114">
        <v>5</v>
      </c>
      <c r="BK114">
        <v>5</v>
      </c>
      <c r="BL114">
        <v>0</v>
      </c>
      <c r="BM114">
        <v>36</v>
      </c>
      <c r="BN114">
        <v>1</v>
      </c>
      <c r="BO114">
        <v>0</v>
      </c>
      <c r="BP114">
        <v>36</v>
      </c>
      <c r="BQ114" s="1">
        <v>42754</v>
      </c>
      <c r="BR114">
        <v>27</v>
      </c>
      <c r="BS114">
        <v>27</v>
      </c>
      <c r="BT114">
        <v>0</v>
      </c>
      <c r="BU114">
        <v>208</v>
      </c>
      <c r="BV114">
        <v>1</v>
      </c>
      <c r="BW114">
        <v>0</v>
      </c>
      <c r="BX114">
        <v>208</v>
      </c>
      <c r="BY114">
        <v>58.667000000000002</v>
      </c>
      <c r="CA114" t="s">
        <v>919</v>
      </c>
      <c r="CB114" t="s">
        <v>920</v>
      </c>
      <c r="CC114">
        <v>73045</v>
      </c>
      <c r="CD114">
        <v>540</v>
      </c>
      <c r="CE114">
        <v>4054546255</v>
      </c>
      <c r="CF114" t="s">
        <v>98</v>
      </c>
      <c r="CG114" t="s">
        <v>99</v>
      </c>
      <c r="CH114" s="1">
        <v>36874</v>
      </c>
      <c r="CI114" t="s">
        <v>99</v>
      </c>
      <c r="CJ114" t="s">
        <v>100</v>
      </c>
      <c r="CK114" t="s">
        <v>99</v>
      </c>
      <c r="CL114" t="s">
        <v>102</v>
      </c>
      <c r="CM114" t="s">
        <v>917</v>
      </c>
      <c r="CN114">
        <v>100</v>
      </c>
      <c r="CO114" s="1">
        <v>44621</v>
      </c>
      <c r="CP114" s="1"/>
      <c r="CV114"/>
    </row>
    <row r="115" spans="1:104" x14ac:dyDescent="0.25">
      <c r="A115" t="s">
        <v>243</v>
      </c>
      <c r="B115" s="18" t="s">
        <v>1568</v>
      </c>
      <c r="C115" s="18">
        <v>375414</v>
      </c>
      <c r="D115" t="s">
        <v>939</v>
      </c>
      <c r="E115" t="s">
        <v>229</v>
      </c>
      <c r="F115" t="s">
        <v>315</v>
      </c>
      <c r="G115" t="s">
        <v>1582</v>
      </c>
      <c r="H115">
        <v>34.700000000000003</v>
      </c>
      <c r="I115" t="s">
        <v>97</v>
      </c>
      <c r="K115" t="s">
        <v>99</v>
      </c>
      <c r="L115" t="s">
        <v>105</v>
      </c>
      <c r="M115">
        <v>4</v>
      </c>
      <c r="N115">
        <v>3</v>
      </c>
      <c r="O115">
        <v>4</v>
      </c>
      <c r="P115">
        <v>3</v>
      </c>
      <c r="Q115">
        <v>3</v>
      </c>
      <c r="S115">
        <v>2</v>
      </c>
      <c r="U115" s="8">
        <v>3.4850599999999998</v>
      </c>
      <c r="V115" s="8">
        <v>0.25707000000000002</v>
      </c>
      <c r="W115">
        <v>48.5</v>
      </c>
      <c r="X115">
        <v>0.92523</v>
      </c>
      <c r="Y115">
        <v>1.1822999999999999</v>
      </c>
      <c r="Z115">
        <v>3.33229</v>
      </c>
      <c r="AA115">
        <v>0.26163999999999998</v>
      </c>
      <c r="AB115">
        <v>5.1720000000000002E-2</v>
      </c>
      <c r="AD115">
        <v>2.3027600000000001</v>
      </c>
      <c r="AF115">
        <v>6</v>
      </c>
      <c r="AG115">
        <v>0</v>
      </c>
      <c r="AJ115">
        <v>1.6795599999999999</v>
      </c>
      <c r="AK115">
        <v>0.64653000000000005</v>
      </c>
      <c r="AL115">
        <v>0.29804000000000003</v>
      </c>
      <c r="AM115">
        <v>2.62412</v>
      </c>
      <c r="AN115">
        <v>2.8068499999999998</v>
      </c>
      <c r="AO115">
        <v>1.0526599999999999</v>
      </c>
      <c r="AP115">
        <v>0.32301999999999997</v>
      </c>
      <c r="AQ115">
        <v>4.1931599999999998</v>
      </c>
      <c r="AS115">
        <v>0</v>
      </c>
      <c r="AT115">
        <v>0</v>
      </c>
      <c r="AU115">
        <v>0</v>
      </c>
      <c r="AV115">
        <v>0</v>
      </c>
      <c r="AW115" s="4">
        <v>0</v>
      </c>
      <c r="AX115">
        <v>0</v>
      </c>
      <c r="AY115">
        <v>0</v>
      </c>
      <c r="BA115" s="1">
        <v>43783</v>
      </c>
      <c r="BB115">
        <v>2</v>
      </c>
      <c r="BC115">
        <v>2</v>
      </c>
      <c r="BD115">
        <v>0</v>
      </c>
      <c r="BE115">
        <v>16</v>
      </c>
      <c r="BF115">
        <v>1</v>
      </c>
      <c r="BG115">
        <v>0</v>
      </c>
      <c r="BH115">
        <v>16</v>
      </c>
      <c r="BI115" s="1">
        <v>43349</v>
      </c>
      <c r="BJ115">
        <v>4</v>
      </c>
      <c r="BK115">
        <v>4</v>
      </c>
      <c r="BL115">
        <v>0</v>
      </c>
      <c r="BM115">
        <v>40</v>
      </c>
      <c r="BN115">
        <v>1</v>
      </c>
      <c r="BO115">
        <v>0</v>
      </c>
      <c r="BP115">
        <v>40</v>
      </c>
      <c r="BQ115" s="1">
        <v>42936</v>
      </c>
      <c r="BR115">
        <v>7</v>
      </c>
      <c r="BS115">
        <v>7</v>
      </c>
      <c r="BT115">
        <v>0</v>
      </c>
      <c r="BU115">
        <v>96</v>
      </c>
      <c r="BV115">
        <v>1</v>
      </c>
      <c r="BW115">
        <v>0</v>
      </c>
      <c r="BX115">
        <v>96</v>
      </c>
      <c r="BY115">
        <v>37.332999999999998</v>
      </c>
      <c r="CA115" t="s">
        <v>941</v>
      </c>
      <c r="CB115" t="s">
        <v>942</v>
      </c>
      <c r="CC115">
        <v>74436</v>
      </c>
      <c r="CD115">
        <v>500</v>
      </c>
      <c r="CE115">
        <v>9184823310</v>
      </c>
      <c r="CF115" t="s">
        <v>98</v>
      </c>
      <c r="CG115" t="s">
        <v>99</v>
      </c>
      <c r="CH115" s="1">
        <v>37515</v>
      </c>
      <c r="CI115" t="s">
        <v>99</v>
      </c>
      <c r="CJ115" t="s">
        <v>100</v>
      </c>
      <c r="CK115" t="s">
        <v>99</v>
      </c>
      <c r="CL115" t="s">
        <v>102</v>
      </c>
      <c r="CM115" t="s">
        <v>940</v>
      </c>
      <c r="CN115">
        <v>58</v>
      </c>
      <c r="CO115" s="1">
        <v>44621</v>
      </c>
      <c r="CP115" s="1"/>
      <c r="CV115"/>
      <c r="CW115">
        <v>2</v>
      </c>
    </row>
    <row r="116" spans="1:104" x14ac:dyDescent="0.25">
      <c r="A116" t="s">
        <v>243</v>
      </c>
      <c r="B116" s="18" t="s">
        <v>1568</v>
      </c>
      <c r="C116" s="18">
        <v>375497</v>
      </c>
      <c r="D116" t="s">
        <v>1221</v>
      </c>
      <c r="E116" t="s">
        <v>1223</v>
      </c>
      <c r="F116" t="s">
        <v>192</v>
      </c>
      <c r="G116" t="s">
        <v>1582</v>
      </c>
      <c r="H116">
        <v>51.3</v>
      </c>
      <c r="I116" t="s">
        <v>107</v>
      </c>
      <c r="K116" t="s">
        <v>99</v>
      </c>
      <c r="L116" t="s">
        <v>105</v>
      </c>
      <c r="M116">
        <v>4</v>
      </c>
      <c r="N116">
        <v>3</v>
      </c>
      <c r="O116">
        <v>4</v>
      </c>
      <c r="P116">
        <v>4</v>
      </c>
      <c r="Q116">
        <v>4</v>
      </c>
      <c r="R116">
        <v>3</v>
      </c>
      <c r="S116">
        <v>1</v>
      </c>
      <c r="U116" s="8">
        <v>4.8900399999999999</v>
      </c>
      <c r="V116" s="8">
        <v>0.17202999999999999</v>
      </c>
      <c r="W116">
        <v>65.5</v>
      </c>
      <c r="X116">
        <v>1.1773899999999999</v>
      </c>
      <c r="Y116">
        <v>1.3494200000000001</v>
      </c>
      <c r="Z116">
        <v>4.1441299999999996</v>
      </c>
      <c r="AA116">
        <v>0.16628999999999999</v>
      </c>
      <c r="AB116">
        <v>0</v>
      </c>
      <c r="AD116">
        <v>3.5406300000000002</v>
      </c>
      <c r="AE116">
        <v>60</v>
      </c>
      <c r="AH116">
        <v>6</v>
      </c>
      <c r="AJ116">
        <v>1.7302999999999999</v>
      </c>
      <c r="AK116">
        <v>0.64100999999999997</v>
      </c>
      <c r="AL116">
        <v>0.29160999999999998</v>
      </c>
      <c r="AM116">
        <v>2.6629299999999998</v>
      </c>
      <c r="AN116">
        <v>4.1891499999999997</v>
      </c>
      <c r="AO116">
        <v>1.3510599999999999</v>
      </c>
      <c r="AP116">
        <v>0.22092999999999999</v>
      </c>
      <c r="AQ116">
        <v>5.7978899999999998</v>
      </c>
      <c r="AS116">
        <v>0</v>
      </c>
      <c r="AT116">
        <v>0</v>
      </c>
      <c r="AU116">
        <v>0</v>
      </c>
      <c r="AV116">
        <v>1</v>
      </c>
      <c r="AW116" s="4">
        <v>8651.5</v>
      </c>
      <c r="AX116">
        <v>0</v>
      </c>
      <c r="AY116">
        <v>1</v>
      </c>
      <c r="BA116" s="1">
        <v>43496</v>
      </c>
      <c r="BB116">
        <v>5</v>
      </c>
      <c r="BC116">
        <v>5</v>
      </c>
      <c r="BD116">
        <v>0</v>
      </c>
      <c r="BE116">
        <v>24</v>
      </c>
      <c r="BF116">
        <v>1</v>
      </c>
      <c r="BG116">
        <v>0</v>
      </c>
      <c r="BH116">
        <v>24</v>
      </c>
      <c r="BI116" s="1">
        <v>43160</v>
      </c>
      <c r="BJ116">
        <v>5</v>
      </c>
      <c r="BK116">
        <v>5</v>
      </c>
      <c r="BL116">
        <v>0</v>
      </c>
      <c r="BM116">
        <v>36</v>
      </c>
      <c r="BN116">
        <v>1</v>
      </c>
      <c r="BO116">
        <v>0</v>
      </c>
      <c r="BP116">
        <v>36</v>
      </c>
      <c r="BQ116" s="1">
        <v>42852</v>
      </c>
      <c r="BR116">
        <v>5</v>
      </c>
      <c r="BS116">
        <v>4</v>
      </c>
      <c r="BT116">
        <v>1</v>
      </c>
      <c r="BU116">
        <v>32</v>
      </c>
      <c r="BV116">
        <v>1</v>
      </c>
      <c r="BW116">
        <v>0</v>
      </c>
      <c r="BX116">
        <v>32</v>
      </c>
      <c r="BY116">
        <v>29.332999999999998</v>
      </c>
      <c r="CA116" t="s">
        <v>1224</v>
      </c>
      <c r="CB116" t="s">
        <v>1225</v>
      </c>
      <c r="CC116">
        <v>74462</v>
      </c>
      <c r="CD116">
        <v>300</v>
      </c>
      <c r="CE116">
        <v>9189673381</v>
      </c>
      <c r="CF116" t="s">
        <v>98</v>
      </c>
      <c r="CG116" t="s">
        <v>99</v>
      </c>
      <c r="CH116" s="1">
        <v>38726</v>
      </c>
      <c r="CI116" t="s">
        <v>99</v>
      </c>
      <c r="CJ116" t="s">
        <v>100</v>
      </c>
      <c r="CK116" t="s">
        <v>99</v>
      </c>
      <c r="CL116" t="s">
        <v>102</v>
      </c>
      <c r="CM116" t="s">
        <v>1222</v>
      </c>
      <c r="CN116">
        <v>80</v>
      </c>
      <c r="CO116" s="1">
        <v>44621</v>
      </c>
      <c r="CP116" s="1"/>
      <c r="CV116"/>
    </row>
    <row r="117" spans="1:104" x14ac:dyDescent="0.25">
      <c r="A117" t="s">
        <v>243</v>
      </c>
      <c r="B117" s="18" t="s">
        <v>1568</v>
      </c>
      <c r="C117" s="18">
        <v>375493</v>
      </c>
      <c r="D117" t="s">
        <v>1202</v>
      </c>
      <c r="E117" t="s">
        <v>1204</v>
      </c>
      <c r="F117" t="s">
        <v>1205</v>
      </c>
      <c r="G117" t="s">
        <v>1582</v>
      </c>
      <c r="H117">
        <v>72.7</v>
      </c>
      <c r="I117" t="s">
        <v>107</v>
      </c>
      <c r="K117" t="s">
        <v>99</v>
      </c>
      <c r="L117" t="s">
        <v>105</v>
      </c>
      <c r="M117">
        <v>4</v>
      </c>
      <c r="N117">
        <v>3</v>
      </c>
      <c r="O117">
        <v>4</v>
      </c>
      <c r="P117">
        <v>4</v>
      </c>
      <c r="Q117">
        <v>5</v>
      </c>
      <c r="R117">
        <v>3</v>
      </c>
      <c r="S117">
        <v>3</v>
      </c>
      <c r="U117" s="8">
        <v>3.4290799999999999</v>
      </c>
      <c r="V117" s="8">
        <v>0.35977999999999999</v>
      </c>
      <c r="W117">
        <v>63.3</v>
      </c>
      <c r="X117">
        <v>0.67720999999999998</v>
      </c>
      <c r="Y117">
        <v>1.0369900000000001</v>
      </c>
      <c r="Z117">
        <v>3.1169600000000002</v>
      </c>
      <c r="AA117">
        <v>0.23577999999999999</v>
      </c>
      <c r="AB117">
        <v>1.3500000000000001E-3</v>
      </c>
      <c r="AD117">
        <v>2.39209</v>
      </c>
      <c r="AE117">
        <v>60</v>
      </c>
      <c r="AG117">
        <v>1</v>
      </c>
      <c r="AJ117">
        <v>1.72698</v>
      </c>
      <c r="AK117">
        <v>0.59804999999999997</v>
      </c>
      <c r="AL117">
        <v>0.26396999999999998</v>
      </c>
      <c r="AM117">
        <v>2.589</v>
      </c>
      <c r="AN117">
        <v>2.83568</v>
      </c>
      <c r="AO117">
        <v>0.83294000000000001</v>
      </c>
      <c r="AP117">
        <v>0.51041999999999998</v>
      </c>
      <c r="AQ117">
        <v>4.1817799999999998</v>
      </c>
      <c r="AS117">
        <v>0</v>
      </c>
      <c r="AT117">
        <v>4</v>
      </c>
      <c r="AU117">
        <v>3</v>
      </c>
      <c r="AV117">
        <v>1</v>
      </c>
      <c r="AW117" s="4">
        <v>7002.71</v>
      </c>
      <c r="AX117">
        <v>0</v>
      </c>
      <c r="AY117">
        <v>1</v>
      </c>
      <c r="BA117" s="1">
        <v>43544</v>
      </c>
      <c r="BB117">
        <v>2</v>
      </c>
      <c r="BC117">
        <v>2</v>
      </c>
      <c r="BD117">
        <v>0</v>
      </c>
      <c r="BE117">
        <v>8</v>
      </c>
      <c r="BF117">
        <v>1</v>
      </c>
      <c r="BG117">
        <v>0</v>
      </c>
      <c r="BH117">
        <v>8</v>
      </c>
      <c r="BI117" s="1">
        <v>43110</v>
      </c>
      <c r="BJ117">
        <v>10</v>
      </c>
      <c r="BK117">
        <v>7</v>
      </c>
      <c r="BL117">
        <v>3</v>
      </c>
      <c r="BM117">
        <v>68</v>
      </c>
      <c r="BN117">
        <v>1</v>
      </c>
      <c r="BO117">
        <v>0</v>
      </c>
      <c r="BP117">
        <v>68</v>
      </c>
      <c r="BQ117" s="1">
        <v>42656</v>
      </c>
      <c r="BR117">
        <v>10</v>
      </c>
      <c r="BS117">
        <v>8</v>
      </c>
      <c r="BT117">
        <v>2</v>
      </c>
      <c r="BU117">
        <v>88</v>
      </c>
      <c r="BV117">
        <v>1</v>
      </c>
      <c r="BW117">
        <v>0</v>
      </c>
      <c r="BX117">
        <v>88</v>
      </c>
      <c r="BY117">
        <v>41.332999999999998</v>
      </c>
      <c r="CA117" t="s">
        <v>1206</v>
      </c>
      <c r="CB117" t="s">
        <v>1207</v>
      </c>
      <c r="CC117">
        <v>74301</v>
      </c>
      <c r="CD117">
        <v>170</v>
      </c>
      <c r="CE117">
        <v>9182568768</v>
      </c>
      <c r="CF117" t="s">
        <v>98</v>
      </c>
      <c r="CG117" t="s">
        <v>99</v>
      </c>
      <c r="CH117" s="1">
        <v>38702</v>
      </c>
      <c r="CI117" t="s">
        <v>99</v>
      </c>
      <c r="CJ117" t="s">
        <v>100</v>
      </c>
      <c r="CK117" t="s">
        <v>99</v>
      </c>
      <c r="CL117" t="s">
        <v>102</v>
      </c>
      <c r="CM117" t="s">
        <v>1203</v>
      </c>
      <c r="CN117">
        <v>146</v>
      </c>
      <c r="CO117" s="1">
        <v>44621</v>
      </c>
      <c r="CP117" s="1"/>
      <c r="CV117"/>
    </row>
    <row r="118" spans="1:104" x14ac:dyDescent="0.25">
      <c r="A118" t="s">
        <v>243</v>
      </c>
      <c r="B118" s="18" t="s">
        <v>1568</v>
      </c>
      <c r="C118" s="18">
        <v>375434</v>
      </c>
      <c r="D118" t="s">
        <v>1018</v>
      </c>
      <c r="E118" t="s">
        <v>1020</v>
      </c>
      <c r="F118" t="s">
        <v>377</v>
      </c>
      <c r="G118" t="s">
        <v>1582</v>
      </c>
      <c r="H118">
        <v>58.7</v>
      </c>
      <c r="I118" t="s">
        <v>107</v>
      </c>
      <c r="K118" t="s">
        <v>99</v>
      </c>
      <c r="L118" t="s">
        <v>105</v>
      </c>
      <c r="M118">
        <v>1</v>
      </c>
      <c r="N118">
        <v>2</v>
      </c>
      <c r="O118">
        <v>2</v>
      </c>
      <c r="P118">
        <v>1</v>
      </c>
      <c r="Q118">
        <v>1</v>
      </c>
      <c r="R118">
        <v>2</v>
      </c>
      <c r="S118">
        <v>1</v>
      </c>
      <c r="U118" s="8">
        <v>3.42191</v>
      </c>
      <c r="V118" s="8">
        <v>0.22778000000000001</v>
      </c>
      <c r="X118">
        <v>0.78208999999999995</v>
      </c>
      <c r="Y118">
        <v>1.00986</v>
      </c>
      <c r="Z118">
        <v>2.3661799999999999</v>
      </c>
      <c r="AA118">
        <v>0.17682999999999999</v>
      </c>
      <c r="AB118">
        <v>0</v>
      </c>
      <c r="AC118">
        <v>6</v>
      </c>
      <c r="AD118">
        <v>2.4120499999999998</v>
      </c>
      <c r="AF118">
        <v>6</v>
      </c>
      <c r="AH118">
        <v>6</v>
      </c>
      <c r="AJ118">
        <v>1.8410200000000001</v>
      </c>
      <c r="AK118">
        <v>0.62458999999999998</v>
      </c>
      <c r="AL118">
        <v>0.28972999999999999</v>
      </c>
      <c r="AM118">
        <v>2.75535</v>
      </c>
      <c r="AN118">
        <v>2.68221</v>
      </c>
      <c r="AO118">
        <v>0.92105000000000004</v>
      </c>
      <c r="AP118">
        <v>0.29442000000000002</v>
      </c>
      <c r="AQ118">
        <v>3.9211</v>
      </c>
      <c r="AS118">
        <v>0</v>
      </c>
      <c r="AT118">
        <v>0</v>
      </c>
      <c r="AU118">
        <v>0</v>
      </c>
      <c r="AV118">
        <v>0</v>
      </c>
      <c r="AW118" s="4">
        <v>0</v>
      </c>
      <c r="AX118">
        <v>0</v>
      </c>
      <c r="AY118">
        <v>0</v>
      </c>
      <c r="BA118" s="1">
        <v>44371</v>
      </c>
      <c r="BB118">
        <v>12</v>
      </c>
      <c r="BC118">
        <v>12</v>
      </c>
      <c r="BD118">
        <v>0</v>
      </c>
      <c r="BE118">
        <v>92</v>
      </c>
      <c r="BF118">
        <v>1</v>
      </c>
      <c r="BG118">
        <v>0</v>
      </c>
      <c r="BH118">
        <v>92</v>
      </c>
      <c r="BI118" s="1">
        <v>43573</v>
      </c>
      <c r="BJ118">
        <v>8</v>
      </c>
      <c r="BK118">
        <v>8</v>
      </c>
      <c r="BL118">
        <v>0</v>
      </c>
      <c r="BM118">
        <v>52</v>
      </c>
      <c r="BN118">
        <v>1</v>
      </c>
      <c r="BO118">
        <v>0</v>
      </c>
      <c r="BP118">
        <v>52</v>
      </c>
      <c r="BQ118" s="1">
        <v>43244</v>
      </c>
      <c r="BR118">
        <v>5</v>
      </c>
      <c r="BS118">
        <v>5</v>
      </c>
      <c r="BT118">
        <v>0</v>
      </c>
      <c r="BU118">
        <v>40</v>
      </c>
      <c r="BV118">
        <v>1</v>
      </c>
      <c r="BW118">
        <v>0</v>
      </c>
      <c r="BX118">
        <v>40</v>
      </c>
      <c r="BY118">
        <v>70</v>
      </c>
      <c r="CA118" t="s">
        <v>1021</v>
      </c>
      <c r="CB118" t="s">
        <v>1022</v>
      </c>
      <c r="CC118">
        <v>74937</v>
      </c>
      <c r="CD118">
        <v>390</v>
      </c>
      <c r="CE118">
        <v>9186532464</v>
      </c>
      <c r="CF118" t="s">
        <v>98</v>
      </c>
      <c r="CG118" t="s">
        <v>99</v>
      </c>
      <c r="CH118" s="1">
        <v>37709</v>
      </c>
      <c r="CI118" t="s">
        <v>99</v>
      </c>
      <c r="CJ118" t="s">
        <v>99</v>
      </c>
      <c r="CK118" t="s">
        <v>99</v>
      </c>
      <c r="CL118" t="s">
        <v>102</v>
      </c>
      <c r="CM118" t="s">
        <v>1019</v>
      </c>
      <c r="CN118">
        <v>84</v>
      </c>
      <c r="CO118" s="1">
        <v>44621</v>
      </c>
      <c r="CP118" s="1"/>
      <c r="CV118"/>
    </row>
    <row r="119" spans="1:104" x14ac:dyDescent="0.25">
      <c r="A119" t="s">
        <v>243</v>
      </c>
      <c r="B119" s="18" t="s">
        <v>1568</v>
      </c>
      <c r="C119" s="18">
        <v>375485</v>
      </c>
      <c r="D119" t="s">
        <v>1169</v>
      </c>
      <c r="E119" t="s">
        <v>1171</v>
      </c>
      <c r="F119" t="s">
        <v>256</v>
      </c>
      <c r="G119" t="s">
        <v>1582</v>
      </c>
      <c r="H119">
        <v>25</v>
      </c>
      <c r="I119" t="s">
        <v>108</v>
      </c>
      <c r="K119" t="s">
        <v>99</v>
      </c>
      <c r="L119" t="s">
        <v>105</v>
      </c>
      <c r="M119">
        <v>4</v>
      </c>
      <c r="N119">
        <v>4</v>
      </c>
      <c r="O119">
        <v>3</v>
      </c>
      <c r="P119">
        <v>3</v>
      </c>
      <c r="Q119">
        <v>3</v>
      </c>
      <c r="S119">
        <v>4</v>
      </c>
      <c r="U119" s="8">
        <v>4.1000899999999998</v>
      </c>
      <c r="V119" s="8">
        <v>0.56906000000000001</v>
      </c>
      <c r="X119">
        <v>0.78368000000000004</v>
      </c>
      <c r="Y119">
        <v>1.3527400000000001</v>
      </c>
      <c r="Z119">
        <v>3.5525699999999998</v>
      </c>
      <c r="AA119">
        <v>0.4577</v>
      </c>
      <c r="AB119">
        <v>0</v>
      </c>
      <c r="AC119">
        <v>6</v>
      </c>
      <c r="AD119">
        <v>2.74735</v>
      </c>
      <c r="AF119">
        <v>6</v>
      </c>
      <c r="AH119">
        <v>6</v>
      </c>
      <c r="AJ119">
        <v>1.85327</v>
      </c>
      <c r="AK119">
        <v>0.62858000000000003</v>
      </c>
      <c r="AL119">
        <v>0.28670000000000001</v>
      </c>
      <c r="AM119">
        <v>2.7685499999999998</v>
      </c>
      <c r="AN119">
        <v>3.0348700000000002</v>
      </c>
      <c r="AO119">
        <v>0.91708000000000001</v>
      </c>
      <c r="AP119">
        <v>0.74333000000000005</v>
      </c>
      <c r="AQ119">
        <v>4.6758100000000002</v>
      </c>
      <c r="AS119">
        <v>0</v>
      </c>
      <c r="AT119">
        <v>2</v>
      </c>
      <c r="AU119">
        <v>0</v>
      </c>
      <c r="AV119">
        <v>1</v>
      </c>
      <c r="AW119" s="4">
        <v>655.1</v>
      </c>
      <c r="AX119">
        <v>0</v>
      </c>
      <c r="AY119">
        <v>1</v>
      </c>
      <c r="BA119" s="1">
        <v>43677</v>
      </c>
      <c r="BB119">
        <v>9</v>
      </c>
      <c r="BC119">
        <v>9</v>
      </c>
      <c r="BD119">
        <v>0</v>
      </c>
      <c r="BE119">
        <v>60</v>
      </c>
      <c r="BF119">
        <v>1</v>
      </c>
      <c r="BG119">
        <v>0</v>
      </c>
      <c r="BH119">
        <v>60</v>
      </c>
      <c r="BI119" s="1">
        <v>43228</v>
      </c>
      <c r="BJ119">
        <v>6</v>
      </c>
      <c r="BK119">
        <v>6</v>
      </c>
      <c r="BL119">
        <v>0</v>
      </c>
      <c r="BM119">
        <v>36</v>
      </c>
      <c r="BN119">
        <v>1</v>
      </c>
      <c r="BO119">
        <v>0</v>
      </c>
      <c r="BP119">
        <v>36</v>
      </c>
      <c r="BQ119" s="1">
        <v>42817</v>
      </c>
      <c r="BR119">
        <v>9</v>
      </c>
      <c r="BS119">
        <v>8</v>
      </c>
      <c r="BT119">
        <v>1</v>
      </c>
      <c r="BU119">
        <v>60</v>
      </c>
      <c r="BV119">
        <v>1</v>
      </c>
      <c r="BW119">
        <v>0</v>
      </c>
      <c r="BX119">
        <v>60</v>
      </c>
      <c r="BY119">
        <v>52</v>
      </c>
      <c r="CA119" t="s">
        <v>1172</v>
      </c>
      <c r="CB119" t="s">
        <v>1173</v>
      </c>
      <c r="CC119">
        <v>73742</v>
      </c>
      <c r="CD119">
        <v>360</v>
      </c>
      <c r="CE119">
        <v>4058534390</v>
      </c>
      <c r="CF119" t="s">
        <v>98</v>
      </c>
      <c r="CG119" t="s">
        <v>99</v>
      </c>
      <c r="CH119" s="1">
        <v>38594</v>
      </c>
      <c r="CI119" t="s">
        <v>99</v>
      </c>
      <c r="CJ119" t="s">
        <v>100</v>
      </c>
      <c r="CK119" t="s">
        <v>99</v>
      </c>
      <c r="CL119" t="s">
        <v>102</v>
      </c>
      <c r="CM119" t="s">
        <v>1170</v>
      </c>
      <c r="CN119">
        <v>50</v>
      </c>
      <c r="CO119" s="1">
        <v>44621</v>
      </c>
      <c r="CP119" s="1"/>
      <c r="CV119"/>
      <c r="CW119">
        <v>2</v>
      </c>
    </row>
    <row r="120" spans="1:104" x14ac:dyDescent="0.25">
      <c r="A120" t="s">
        <v>243</v>
      </c>
      <c r="B120" s="18" t="s">
        <v>1568</v>
      </c>
      <c r="C120" s="18">
        <v>375569</v>
      </c>
      <c r="D120" t="s">
        <v>1473</v>
      </c>
      <c r="E120" t="s">
        <v>1089</v>
      </c>
      <c r="F120" t="s">
        <v>650</v>
      </c>
      <c r="G120" t="s">
        <v>1582</v>
      </c>
      <c r="H120">
        <v>20.6</v>
      </c>
      <c r="I120" t="s">
        <v>97</v>
      </c>
      <c r="K120" t="s">
        <v>99</v>
      </c>
      <c r="L120" t="s">
        <v>105</v>
      </c>
      <c r="M120">
        <v>2</v>
      </c>
      <c r="N120">
        <v>1</v>
      </c>
      <c r="O120">
        <v>4</v>
      </c>
      <c r="P120">
        <v>1</v>
      </c>
      <c r="Q120">
        <v>1</v>
      </c>
      <c r="S120">
        <v>1</v>
      </c>
      <c r="W120">
        <v>41.9</v>
      </c>
      <c r="AF120">
        <v>6</v>
      </c>
      <c r="AG120">
        <v>1</v>
      </c>
      <c r="AS120">
        <v>0</v>
      </c>
      <c r="AT120">
        <v>0</v>
      </c>
      <c r="AU120">
        <v>0</v>
      </c>
      <c r="AV120">
        <v>0</v>
      </c>
      <c r="AW120" s="4">
        <v>0</v>
      </c>
      <c r="AX120">
        <v>0</v>
      </c>
      <c r="AY120">
        <v>0</v>
      </c>
      <c r="BA120" s="1">
        <v>44383</v>
      </c>
      <c r="BB120">
        <v>9</v>
      </c>
      <c r="BC120">
        <v>9</v>
      </c>
      <c r="BD120">
        <v>0</v>
      </c>
      <c r="BE120">
        <v>52</v>
      </c>
      <c r="BF120">
        <v>1</v>
      </c>
      <c r="BG120">
        <v>0</v>
      </c>
      <c r="BH120">
        <v>52</v>
      </c>
      <c r="BI120" s="1">
        <v>43559</v>
      </c>
      <c r="BJ120">
        <v>1</v>
      </c>
      <c r="BK120">
        <v>1</v>
      </c>
      <c r="BL120">
        <v>0</v>
      </c>
      <c r="BM120">
        <v>8</v>
      </c>
      <c r="BN120">
        <v>1</v>
      </c>
      <c r="BO120">
        <v>0</v>
      </c>
      <c r="BP120">
        <v>8</v>
      </c>
      <c r="BQ120" s="1">
        <v>43136</v>
      </c>
      <c r="BR120">
        <v>6</v>
      </c>
      <c r="BS120">
        <v>6</v>
      </c>
      <c r="BT120">
        <v>0</v>
      </c>
      <c r="BU120">
        <v>48</v>
      </c>
      <c r="BV120">
        <v>1</v>
      </c>
      <c r="BW120">
        <v>0</v>
      </c>
      <c r="BX120">
        <v>48</v>
      </c>
      <c r="BY120">
        <v>36.667000000000002</v>
      </c>
      <c r="CA120" t="s">
        <v>1475</v>
      </c>
      <c r="CB120" t="s">
        <v>1476</v>
      </c>
      <c r="CC120">
        <v>74437</v>
      </c>
      <c r="CD120">
        <v>550</v>
      </c>
      <c r="CE120">
        <v>9186528797</v>
      </c>
      <c r="CF120" t="s">
        <v>98</v>
      </c>
      <c r="CG120" t="s">
        <v>99</v>
      </c>
      <c r="CH120" s="1">
        <v>42702</v>
      </c>
      <c r="CI120" t="s">
        <v>99</v>
      </c>
      <c r="CJ120" t="s">
        <v>99</v>
      </c>
      <c r="CK120" t="s">
        <v>99</v>
      </c>
      <c r="CL120" t="s">
        <v>102</v>
      </c>
      <c r="CM120" t="s">
        <v>1474</v>
      </c>
      <c r="CN120">
        <v>53</v>
      </c>
      <c r="CO120" s="1">
        <v>44621</v>
      </c>
      <c r="CP120" s="1"/>
      <c r="CS120">
        <v>12</v>
      </c>
      <c r="CV120"/>
      <c r="CW120">
        <v>2</v>
      </c>
      <c r="CX120">
        <v>12</v>
      </c>
      <c r="CY120">
        <v>6</v>
      </c>
      <c r="CZ120">
        <v>6</v>
      </c>
    </row>
    <row r="121" spans="1:104" x14ac:dyDescent="0.25">
      <c r="A121" t="s">
        <v>243</v>
      </c>
      <c r="B121" s="18" t="s">
        <v>1568</v>
      </c>
      <c r="C121" s="18">
        <v>375532</v>
      </c>
      <c r="D121" t="s">
        <v>1333</v>
      </c>
      <c r="E121" t="s">
        <v>1335</v>
      </c>
      <c r="F121" t="s">
        <v>900</v>
      </c>
      <c r="G121" t="s">
        <v>1582</v>
      </c>
      <c r="H121">
        <v>33.700000000000003</v>
      </c>
      <c r="I121" t="s">
        <v>97</v>
      </c>
      <c r="K121" t="s">
        <v>99</v>
      </c>
      <c r="L121" t="s">
        <v>105</v>
      </c>
      <c r="M121">
        <v>3</v>
      </c>
      <c r="N121">
        <v>3</v>
      </c>
      <c r="O121">
        <v>2</v>
      </c>
      <c r="P121">
        <v>5</v>
      </c>
      <c r="Q121">
        <v>5</v>
      </c>
      <c r="S121">
        <v>3</v>
      </c>
      <c r="U121" s="8">
        <v>3.2965</v>
      </c>
      <c r="V121" s="8">
        <v>0.49991999999999998</v>
      </c>
      <c r="X121">
        <v>0.64636000000000005</v>
      </c>
      <c r="Y121">
        <v>1.14628</v>
      </c>
      <c r="Z121">
        <v>2.9495399999999998</v>
      </c>
      <c r="AA121">
        <v>0.23716999999999999</v>
      </c>
      <c r="AB121">
        <v>5.3200000000000001E-3</v>
      </c>
      <c r="AC121">
        <v>6</v>
      </c>
      <c r="AD121">
        <v>2.1502300000000001</v>
      </c>
      <c r="AF121">
        <v>6</v>
      </c>
      <c r="AH121">
        <v>6</v>
      </c>
      <c r="AJ121">
        <v>1.78339</v>
      </c>
      <c r="AK121">
        <v>0.59043999999999996</v>
      </c>
      <c r="AL121">
        <v>0.29677999999999999</v>
      </c>
      <c r="AM121">
        <v>2.6706099999999999</v>
      </c>
      <c r="AN121">
        <v>2.4683299999999999</v>
      </c>
      <c r="AO121">
        <v>0.80523</v>
      </c>
      <c r="AP121">
        <v>0.63085000000000002</v>
      </c>
      <c r="AQ121">
        <v>3.8972500000000001</v>
      </c>
      <c r="AS121">
        <v>0</v>
      </c>
      <c r="AT121">
        <v>0</v>
      </c>
      <c r="AU121">
        <v>1</v>
      </c>
      <c r="AV121">
        <v>3</v>
      </c>
      <c r="AW121" s="4">
        <v>39368.959999999999</v>
      </c>
      <c r="AX121">
        <v>0</v>
      </c>
      <c r="AY121">
        <v>3</v>
      </c>
      <c r="BA121" s="1">
        <v>43607</v>
      </c>
      <c r="BB121">
        <v>4</v>
      </c>
      <c r="BC121">
        <v>4</v>
      </c>
      <c r="BD121">
        <v>0</v>
      </c>
      <c r="BE121">
        <v>95</v>
      </c>
      <c r="BF121">
        <v>1</v>
      </c>
      <c r="BG121">
        <v>0</v>
      </c>
      <c r="BH121">
        <v>95</v>
      </c>
      <c r="BI121" s="1">
        <v>43200</v>
      </c>
      <c r="BJ121">
        <v>4</v>
      </c>
      <c r="BK121">
        <v>3</v>
      </c>
      <c r="BL121">
        <v>0</v>
      </c>
      <c r="BM121">
        <v>32</v>
      </c>
      <c r="BN121">
        <v>1</v>
      </c>
      <c r="BO121">
        <v>0</v>
      </c>
      <c r="BP121">
        <v>32</v>
      </c>
      <c r="BQ121" s="1">
        <v>42768</v>
      </c>
      <c r="BR121">
        <v>7</v>
      </c>
      <c r="BS121">
        <v>7</v>
      </c>
      <c r="BT121">
        <v>0</v>
      </c>
      <c r="BU121">
        <v>60</v>
      </c>
      <c r="BV121">
        <v>1</v>
      </c>
      <c r="BW121">
        <v>0</v>
      </c>
      <c r="BX121">
        <v>60</v>
      </c>
      <c r="BY121">
        <v>68.167000000000002</v>
      </c>
      <c r="CA121" t="s">
        <v>1336</v>
      </c>
      <c r="CB121" t="s">
        <v>1337</v>
      </c>
      <c r="CC121">
        <v>73662</v>
      </c>
      <c r="CD121">
        <v>40</v>
      </c>
      <c r="CE121">
        <v>5809282494</v>
      </c>
      <c r="CF121" t="s">
        <v>98</v>
      </c>
      <c r="CG121" t="s">
        <v>99</v>
      </c>
      <c r="CH121" s="1">
        <v>40193</v>
      </c>
      <c r="CI121" t="s">
        <v>99</v>
      </c>
      <c r="CJ121" t="s">
        <v>100</v>
      </c>
      <c r="CK121" t="s">
        <v>99</v>
      </c>
      <c r="CL121" t="s">
        <v>102</v>
      </c>
      <c r="CM121" t="s">
        <v>1334</v>
      </c>
      <c r="CN121">
        <v>67</v>
      </c>
      <c r="CO121" s="1">
        <v>44621</v>
      </c>
      <c r="CP121" s="1"/>
      <c r="CV121"/>
      <c r="CW121">
        <v>2</v>
      </c>
    </row>
    <row r="122" spans="1:104" x14ac:dyDescent="0.25">
      <c r="A122" t="s">
        <v>243</v>
      </c>
      <c r="B122" s="18" t="s">
        <v>1568</v>
      </c>
      <c r="C122" s="18">
        <v>375119</v>
      </c>
      <c r="D122" t="s">
        <v>292</v>
      </c>
      <c r="E122" t="s">
        <v>261</v>
      </c>
      <c r="F122" t="s">
        <v>250</v>
      </c>
      <c r="G122" t="s">
        <v>1582</v>
      </c>
      <c r="H122">
        <v>64.3</v>
      </c>
      <c r="I122" t="s">
        <v>108</v>
      </c>
      <c r="K122" t="s">
        <v>99</v>
      </c>
      <c r="L122" t="s">
        <v>105</v>
      </c>
      <c r="M122">
        <v>1</v>
      </c>
      <c r="N122">
        <v>1</v>
      </c>
      <c r="O122">
        <v>1</v>
      </c>
      <c r="P122">
        <v>3</v>
      </c>
      <c r="Q122">
        <v>5</v>
      </c>
      <c r="R122">
        <v>1</v>
      </c>
      <c r="S122">
        <v>1</v>
      </c>
      <c r="U122" s="8">
        <v>2.0934699999999999</v>
      </c>
      <c r="V122" s="8">
        <v>0.21701999999999999</v>
      </c>
      <c r="W122">
        <v>81.7</v>
      </c>
      <c r="X122">
        <v>1.35564</v>
      </c>
      <c r="Y122">
        <v>1.5726599999999999</v>
      </c>
      <c r="Z122">
        <v>1.6999599999999999</v>
      </c>
      <c r="AA122">
        <v>0.20838999999999999</v>
      </c>
      <c r="AB122">
        <v>8.0879999999999994E-2</v>
      </c>
      <c r="AD122">
        <v>0.52081</v>
      </c>
      <c r="AE122">
        <v>83.3</v>
      </c>
      <c r="AH122">
        <v>6</v>
      </c>
      <c r="AJ122">
        <v>1.8657300000000001</v>
      </c>
      <c r="AK122">
        <v>0.71104000000000001</v>
      </c>
      <c r="AL122">
        <v>0.31103999999999998</v>
      </c>
      <c r="AM122">
        <v>2.8878200000000001</v>
      </c>
      <c r="AN122">
        <v>0.57147000000000003</v>
      </c>
      <c r="AO122">
        <v>1.40242</v>
      </c>
      <c r="AP122">
        <v>0.26129000000000002</v>
      </c>
      <c r="AQ122">
        <v>2.2888199999999999</v>
      </c>
      <c r="AS122">
        <v>0</v>
      </c>
      <c r="AT122">
        <v>5</v>
      </c>
      <c r="AU122">
        <v>1</v>
      </c>
      <c r="AV122">
        <v>2</v>
      </c>
      <c r="AW122" s="4">
        <v>8250</v>
      </c>
      <c r="AX122">
        <v>2</v>
      </c>
      <c r="AY122">
        <v>4</v>
      </c>
      <c r="BA122" s="1">
        <v>44392</v>
      </c>
      <c r="BB122">
        <v>29</v>
      </c>
      <c r="BC122">
        <v>29</v>
      </c>
      <c r="BD122">
        <v>0</v>
      </c>
      <c r="BE122">
        <v>212</v>
      </c>
      <c r="BF122">
        <v>1</v>
      </c>
      <c r="BG122">
        <v>0</v>
      </c>
      <c r="BH122">
        <v>212</v>
      </c>
      <c r="BI122" s="1">
        <v>43535</v>
      </c>
      <c r="BJ122">
        <v>16</v>
      </c>
      <c r="BK122">
        <v>15</v>
      </c>
      <c r="BL122">
        <v>3</v>
      </c>
      <c r="BM122">
        <v>116</v>
      </c>
      <c r="BN122">
        <v>1</v>
      </c>
      <c r="BO122">
        <v>0</v>
      </c>
      <c r="BP122">
        <v>116</v>
      </c>
      <c r="BQ122" s="1">
        <v>43080</v>
      </c>
      <c r="BR122">
        <v>25</v>
      </c>
      <c r="BS122">
        <v>20</v>
      </c>
      <c r="BT122">
        <v>5</v>
      </c>
      <c r="BU122">
        <v>180</v>
      </c>
      <c r="BV122">
        <v>2</v>
      </c>
      <c r="BW122">
        <v>90</v>
      </c>
      <c r="BX122">
        <v>270</v>
      </c>
      <c r="BY122">
        <v>189.667</v>
      </c>
      <c r="CA122" t="s">
        <v>294</v>
      </c>
      <c r="CB122" t="s">
        <v>295</v>
      </c>
      <c r="CC122">
        <v>73142</v>
      </c>
      <c r="CD122">
        <v>540</v>
      </c>
      <c r="CE122">
        <v>4057200010</v>
      </c>
      <c r="CF122" t="s">
        <v>98</v>
      </c>
      <c r="CG122" t="s">
        <v>99</v>
      </c>
      <c r="CH122" s="1">
        <v>34700</v>
      </c>
      <c r="CI122" t="s">
        <v>99</v>
      </c>
      <c r="CJ122" t="s">
        <v>99</v>
      </c>
      <c r="CK122" t="s">
        <v>99</v>
      </c>
      <c r="CL122" t="s">
        <v>102</v>
      </c>
      <c r="CM122" t="s">
        <v>293</v>
      </c>
      <c r="CN122">
        <v>118</v>
      </c>
      <c r="CO122" s="1">
        <v>44621</v>
      </c>
      <c r="CP122" s="1"/>
      <c r="CV122"/>
    </row>
    <row r="123" spans="1:104" x14ac:dyDescent="0.25">
      <c r="A123" t="s">
        <v>243</v>
      </c>
      <c r="B123" s="18" t="s">
        <v>1568</v>
      </c>
      <c r="C123" s="18">
        <v>375317</v>
      </c>
      <c r="D123" t="s">
        <v>653</v>
      </c>
      <c r="E123" t="s">
        <v>655</v>
      </c>
      <c r="F123" t="s">
        <v>656</v>
      </c>
      <c r="G123" t="s">
        <v>1582</v>
      </c>
      <c r="H123">
        <v>55.3</v>
      </c>
      <c r="I123" t="s">
        <v>97</v>
      </c>
      <c r="K123" t="s">
        <v>99</v>
      </c>
      <c r="L123" t="s">
        <v>105</v>
      </c>
      <c r="M123">
        <v>2</v>
      </c>
      <c r="N123">
        <v>3</v>
      </c>
      <c r="O123">
        <v>2</v>
      </c>
      <c r="P123">
        <v>4</v>
      </c>
      <c r="Q123">
        <v>4</v>
      </c>
      <c r="S123">
        <v>1</v>
      </c>
      <c r="U123" s="8">
        <v>3.5247299999999999</v>
      </c>
      <c r="V123" s="8">
        <v>0.21085999999999999</v>
      </c>
      <c r="W123">
        <v>68.5</v>
      </c>
      <c r="X123">
        <v>0.80018999999999996</v>
      </c>
      <c r="Y123">
        <v>1.0110399999999999</v>
      </c>
      <c r="Z123">
        <v>3.4553600000000002</v>
      </c>
      <c r="AA123">
        <v>0.15598999999999999</v>
      </c>
      <c r="AB123">
        <v>0</v>
      </c>
      <c r="AD123">
        <v>2.51369</v>
      </c>
      <c r="AE123">
        <v>60</v>
      </c>
      <c r="AG123">
        <v>0</v>
      </c>
      <c r="AJ123">
        <v>1.6030599999999999</v>
      </c>
      <c r="AK123">
        <v>0.59318000000000004</v>
      </c>
      <c r="AL123">
        <v>0.26641999999999999</v>
      </c>
      <c r="AM123">
        <v>2.46265</v>
      </c>
      <c r="AN123">
        <v>3.2101799999999998</v>
      </c>
      <c r="AO123">
        <v>0.99226999999999999</v>
      </c>
      <c r="AP123">
        <v>0.2964</v>
      </c>
      <c r="AQ123">
        <v>4.5189700000000004</v>
      </c>
      <c r="AS123">
        <v>0</v>
      </c>
      <c r="AT123">
        <v>7</v>
      </c>
      <c r="AU123">
        <v>2</v>
      </c>
      <c r="AV123">
        <v>0</v>
      </c>
      <c r="AW123" s="4">
        <v>0</v>
      </c>
      <c r="AX123">
        <v>0</v>
      </c>
      <c r="AY123">
        <v>0</v>
      </c>
      <c r="BA123" s="1">
        <v>44329</v>
      </c>
      <c r="BB123">
        <v>6</v>
      </c>
      <c r="BC123">
        <v>6</v>
      </c>
      <c r="BD123">
        <v>0</v>
      </c>
      <c r="BE123">
        <v>52</v>
      </c>
      <c r="BF123">
        <v>1</v>
      </c>
      <c r="BG123">
        <v>0</v>
      </c>
      <c r="BH123">
        <v>52</v>
      </c>
      <c r="BI123" s="1">
        <v>43522</v>
      </c>
      <c r="BJ123">
        <v>9</v>
      </c>
      <c r="BK123">
        <v>7</v>
      </c>
      <c r="BL123">
        <v>1</v>
      </c>
      <c r="BM123">
        <v>56</v>
      </c>
      <c r="BN123">
        <v>1</v>
      </c>
      <c r="BO123">
        <v>0</v>
      </c>
      <c r="BP123">
        <v>56</v>
      </c>
      <c r="BQ123" s="1">
        <v>43164</v>
      </c>
      <c r="BR123">
        <v>25</v>
      </c>
      <c r="BS123">
        <v>11</v>
      </c>
      <c r="BT123">
        <v>14</v>
      </c>
      <c r="BU123">
        <v>184</v>
      </c>
      <c r="BV123">
        <v>1</v>
      </c>
      <c r="BW123">
        <v>0</v>
      </c>
      <c r="BX123">
        <v>184</v>
      </c>
      <c r="BY123">
        <v>75.332999999999998</v>
      </c>
      <c r="CA123" t="s">
        <v>657</v>
      </c>
      <c r="CB123" t="s">
        <v>658</v>
      </c>
      <c r="CC123">
        <v>74502</v>
      </c>
      <c r="CD123">
        <v>600</v>
      </c>
      <c r="CE123">
        <v>9184232920</v>
      </c>
      <c r="CF123" t="s">
        <v>98</v>
      </c>
      <c r="CG123" t="s">
        <v>99</v>
      </c>
      <c r="CH123" s="1">
        <v>35643</v>
      </c>
      <c r="CI123" t="s">
        <v>99</v>
      </c>
      <c r="CJ123" t="s">
        <v>99</v>
      </c>
      <c r="CK123" t="s">
        <v>99</v>
      </c>
      <c r="CL123" t="s">
        <v>102</v>
      </c>
      <c r="CM123" t="s">
        <v>654</v>
      </c>
      <c r="CN123">
        <v>81</v>
      </c>
      <c r="CO123" s="1">
        <v>44621</v>
      </c>
      <c r="CP123" s="1"/>
      <c r="CV123"/>
      <c r="CW123">
        <v>2</v>
      </c>
    </row>
    <row r="124" spans="1:104" x14ac:dyDescent="0.25">
      <c r="A124" t="s">
        <v>243</v>
      </c>
      <c r="B124" s="18" t="s">
        <v>1568</v>
      </c>
      <c r="C124" s="18">
        <v>375502</v>
      </c>
      <c r="D124" t="s">
        <v>142</v>
      </c>
      <c r="E124" t="s">
        <v>261</v>
      </c>
      <c r="F124" t="s">
        <v>250</v>
      </c>
      <c r="G124" t="s">
        <v>1582</v>
      </c>
      <c r="H124">
        <v>50.6</v>
      </c>
      <c r="I124" t="s">
        <v>108</v>
      </c>
      <c r="K124" t="s">
        <v>99</v>
      </c>
      <c r="L124" t="s">
        <v>105</v>
      </c>
      <c r="M124">
        <v>2</v>
      </c>
      <c r="N124">
        <v>3</v>
      </c>
      <c r="O124">
        <v>2</v>
      </c>
      <c r="P124">
        <v>3</v>
      </c>
      <c r="Q124">
        <v>3</v>
      </c>
      <c r="S124">
        <v>2</v>
      </c>
      <c r="U124" s="8">
        <v>3.5108600000000001</v>
      </c>
      <c r="V124" s="8">
        <v>0.25130999999999998</v>
      </c>
      <c r="X124">
        <v>0.72906000000000004</v>
      </c>
      <c r="Y124">
        <v>0.98036999999999996</v>
      </c>
      <c r="Z124">
        <v>2.89758</v>
      </c>
      <c r="AA124">
        <v>0.28856999999999999</v>
      </c>
      <c r="AB124">
        <v>1.1299999999999999E-3</v>
      </c>
      <c r="AC124">
        <v>6</v>
      </c>
      <c r="AD124">
        <v>2.5304899999999999</v>
      </c>
      <c r="AF124">
        <v>6</v>
      </c>
      <c r="AH124">
        <v>6</v>
      </c>
      <c r="AJ124">
        <v>1.7232700000000001</v>
      </c>
      <c r="AK124">
        <v>0.60163999999999995</v>
      </c>
      <c r="AL124">
        <v>0.26323000000000002</v>
      </c>
      <c r="AM124">
        <v>2.5881400000000001</v>
      </c>
      <c r="AN124">
        <v>3.0062000000000002</v>
      </c>
      <c r="AO124">
        <v>0.89134999999999998</v>
      </c>
      <c r="AP124">
        <v>0.35754999999999998</v>
      </c>
      <c r="AQ124">
        <v>4.2829499999999996</v>
      </c>
      <c r="AS124">
        <v>0</v>
      </c>
      <c r="AT124">
        <v>2</v>
      </c>
      <c r="AU124">
        <v>0</v>
      </c>
      <c r="AV124">
        <v>8</v>
      </c>
      <c r="AW124" s="4">
        <v>14378.79</v>
      </c>
      <c r="AX124">
        <v>1</v>
      </c>
      <c r="AY124">
        <v>9</v>
      </c>
      <c r="BA124" s="1">
        <v>44508</v>
      </c>
      <c r="BB124">
        <v>8</v>
      </c>
      <c r="BC124">
        <v>8</v>
      </c>
      <c r="BD124">
        <v>0</v>
      </c>
      <c r="BE124">
        <v>72</v>
      </c>
      <c r="BF124">
        <v>1</v>
      </c>
      <c r="BG124">
        <v>0</v>
      </c>
      <c r="BH124">
        <v>72</v>
      </c>
      <c r="BI124" s="1">
        <v>43633</v>
      </c>
      <c r="BJ124">
        <v>5</v>
      </c>
      <c r="BK124">
        <v>5</v>
      </c>
      <c r="BL124">
        <v>1</v>
      </c>
      <c r="BM124">
        <v>44</v>
      </c>
      <c r="BN124">
        <v>1</v>
      </c>
      <c r="BO124">
        <v>0</v>
      </c>
      <c r="BP124">
        <v>44</v>
      </c>
      <c r="BQ124" s="1">
        <v>43228</v>
      </c>
      <c r="BR124">
        <v>15</v>
      </c>
      <c r="BS124">
        <v>11</v>
      </c>
      <c r="BT124">
        <v>4</v>
      </c>
      <c r="BU124">
        <v>116</v>
      </c>
      <c r="BV124">
        <v>2</v>
      </c>
      <c r="BW124">
        <v>58</v>
      </c>
      <c r="BX124">
        <v>174</v>
      </c>
      <c r="BY124">
        <v>79.667000000000002</v>
      </c>
      <c r="CA124" t="s">
        <v>1239</v>
      </c>
      <c r="CB124" t="s">
        <v>1240</v>
      </c>
      <c r="CC124">
        <v>73122</v>
      </c>
      <c r="CD124">
        <v>540</v>
      </c>
      <c r="CE124">
        <v>4057897103</v>
      </c>
      <c r="CF124" t="s">
        <v>98</v>
      </c>
      <c r="CG124" t="s">
        <v>99</v>
      </c>
      <c r="CH124" s="1">
        <v>39029</v>
      </c>
      <c r="CI124" t="s">
        <v>99</v>
      </c>
      <c r="CJ124" t="s">
        <v>99</v>
      </c>
      <c r="CK124" t="s">
        <v>99</v>
      </c>
      <c r="CL124" t="s">
        <v>102</v>
      </c>
      <c r="CM124" t="s">
        <v>1238</v>
      </c>
      <c r="CN124">
        <v>55</v>
      </c>
      <c r="CO124" s="1">
        <v>44621</v>
      </c>
      <c r="CP124" s="1"/>
      <c r="CV124"/>
      <c r="CW124">
        <v>2</v>
      </c>
    </row>
    <row r="125" spans="1:104" x14ac:dyDescent="0.25">
      <c r="A125" t="s">
        <v>243</v>
      </c>
      <c r="B125" s="18" t="s">
        <v>1568</v>
      </c>
      <c r="C125" s="18">
        <v>375511</v>
      </c>
      <c r="D125" t="s">
        <v>174</v>
      </c>
      <c r="E125" t="s">
        <v>221</v>
      </c>
      <c r="F125" t="s">
        <v>250</v>
      </c>
      <c r="G125" t="s">
        <v>1582</v>
      </c>
      <c r="H125">
        <v>43.2</v>
      </c>
      <c r="I125" t="s">
        <v>107</v>
      </c>
      <c r="K125" t="s">
        <v>99</v>
      </c>
      <c r="L125" t="s">
        <v>105</v>
      </c>
      <c r="M125">
        <v>2</v>
      </c>
      <c r="N125">
        <v>3</v>
      </c>
      <c r="O125">
        <v>2</v>
      </c>
      <c r="P125">
        <v>2</v>
      </c>
      <c r="Q125">
        <v>2</v>
      </c>
      <c r="S125">
        <v>2</v>
      </c>
      <c r="U125" s="8">
        <v>3.4837199999999999</v>
      </c>
      <c r="V125" s="8">
        <v>0.31702000000000002</v>
      </c>
      <c r="W125">
        <v>81</v>
      </c>
      <c r="X125">
        <v>0.90744000000000002</v>
      </c>
      <c r="Y125">
        <v>1.2244600000000001</v>
      </c>
      <c r="Z125">
        <v>3.2248399999999999</v>
      </c>
      <c r="AA125">
        <v>0.23813000000000001</v>
      </c>
      <c r="AB125">
        <v>7.6099999999999996E-3</v>
      </c>
      <c r="AD125">
        <v>2.2592599999999998</v>
      </c>
      <c r="AE125">
        <v>40</v>
      </c>
      <c r="AG125">
        <v>0</v>
      </c>
      <c r="AJ125">
        <v>1.7079</v>
      </c>
      <c r="AK125">
        <v>0.63766999999999996</v>
      </c>
      <c r="AL125">
        <v>0.29471999999999998</v>
      </c>
      <c r="AM125">
        <v>2.6402899999999998</v>
      </c>
      <c r="AN125">
        <v>2.7081300000000001</v>
      </c>
      <c r="AO125">
        <v>1.0467599999999999</v>
      </c>
      <c r="AP125">
        <v>0.40283999999999998</v>
      </c>
      <c r="AQ125">
        <v>4.1658900000000001</v>
      </c>
      <c r="AS125">
        <v>0</v>
      </c>
      <c r="AT125">
        <v>1</v>
      </c>
      <c r="AU125">
        <v>1</v>
      </c>
      <c r="AV125">
        <v>3</v>
      </c>
      <c r="AW125" s="4">
        <v>4875</v>
      </c>
      <c r="AX125">
        <v>0</v>
      </c>
      <c r="AY125">
        <v>3</v>
      </c>
      <c r="BA125" s="1">
        <v>43615</v>
      </c>
      <c r="BB125">
        <v>6</v>
      </c>
      <c r="BC125">
        <v>6</v>
      </c>
      <c r="BD125">
        <v>0</v>
      </c>
      <c r="BE125">
        <v>44</v>
      </c>
      <c r="BF125">
        <v>1</v>
      </c>
      <c r="BG125">
        <v>0</v>
      </c>
      <c r="BH125">
        <v>44</v>
      </c>
      <c r="BI125" s="1">
        <v>43173</v>
      </c>
      <c r="BJ125">
        <v>16</v>
      </c>
      <c r="BK125">
        <v>15</v>
      </c>
      <c r="BL125">
        <v>0</v>
      </c>
      <c r="BM125">
        <v>120</v>
      </c>
      <c r="BN125">
        <v>1</v>
      </c>
      <c r="BO125">
        <v>0</v>
      </c>
      <c r="BP125">
        <v>120</v>
      </c>
      <c r="BQ125" s="1">
        <v>42755</v>
      </c>
      <c r="BR125">
        <v>14</v>
      </c>
      <c r="BS125">
        <v>10</v>
      </c>
      <c r="BT125">
        <v>4</v>
      </c>
      <c r="BU125">
        <v>192</v>
      </c>
      <c r="BV125">
        <v>1</v>
      </c>
      <c r="BW125">
        <v>0</v>
      </c>
      <c r="BX125">
        <v>192</v>
      </c>
      <c r="BY125">
        <v>94</v>
      </c>
      <c r="CA125" t="s">
        <v>1263</v>
      </c>
      <c r="CB125" t="s">
        <v>1264</v>
      </c>
      <c r="CC125">
        <v>73008</v>
      </c>
      <c r="CD125">
        <v>540</v>
      </c>
      <c r="CE125">
        <v>4057897208</v>
      </c>
      <c r="CF125" t="s">
        <v>98</v>
      </c>
      <c r="CG125" t="s">
        <v>99</v>
      </c>
      <c r="CH125" s="1">
        <v>39356</v>
      </c>
      <c r="CI125" t="s">
        <v>99</v>
      </c>
      <c r="CJ125" t="s">
        <v>100</v>
      </c>
      <c r="CK125" t="s">
        <v>99</v>
      </c>
      <c r="CL125" t="s">
        <v>102</v>
      </c>
      <c r="CM125" t="s">
        <v>1262</v>
      </c>
      <c r="CN125">
        <v>55</v>
      </c>
      <c r="CO125" s="1">
        <v>44621</v>
      </c>
      <c r="CP125" s="1"/>
      <c r="CV125"/>
      <c r="CW125">
        <v>2</v>
      </c>
    </row>
    <row r="126" spans="1:104" x14ac:dyDescent="0.25">
      <c r="A126" t="s">
        <v>243</v>
      </c>
      <c r="B126" s="18" t="s">
        <v>1568</v>
      </c>
      <c r="C126" s="18">
        <v>375446</v>
      </c>
      <c r="D126" t="s">
        <v>1047</v>
      </c>
      <c r="E126" t="s">
        <v>1049</v>
      </c>
      <c r="F126" t="s">
        <v>185</v>
      </c>
      <c r="G126" t="s">
        <v>1582</v>
      </c>
      <c r="H126">
        <v>62.3</v>
      </c>
      <c r="I126" t="s">
        <v>116</v>
      </c>
      <c r="K126" t="s">
        <v>99</v>
      </c>
      <c r="L126" t="s">
        <v>105</v>
      </c>
      <c r="M126">
        <v>1</v>
      </c>
      <c r="N126">
        <v>2</v>
      </c>
      <c r="O126">
        <v>1</v>
      </c>
      <c r="P126">
        <v>3</v>
      </c>
      <c r="Q126">
        <v>3</v>
      </c>
      <c r="S126">
        <v>2</v>
      </c>
      <c r="U126" s="8">
        <v>3.2275800000000001</v>
      </c>
      <c r="V126" s="8">
        <v>0.26554</v>
      </c>
      <c r="W126">
        <v>75</v>
      </c>
      <c r="X126">
        <v>1.1645300000000001</v>
      </c>
      <c r="Y126">
        <v>1.43007</v>
      </c>
      <c r="Z126">
        <v>2.5032700000000001</v>
      </c>
      <c r="AA126">
        <v>0.14551</v>
      </c>
      <c r="AB126">
        <v>3.47E-3</v>
      </c>
      <c r="AD126">
        <v>1.7975099999999999</v>
      </c>
      <c r="AE126">
        <v>100</v>
      </c>
      <c r="AG126">
        <v>0</v>
      </c>
      <c r="AJ126">
        <v>1.6743399999999999</v>
      </c>
      <c r="AK126">
        <v>0.59762999999999999</v>
      </c>
      <c r="AL126">
        <v>0.26254</v>
      </c>
      <c r="AM126">
        <v>2.53451</v>
      </c>
      <c r="AN126">
        <v>2.1978399999999998</v>
      </c>
      <c r="AO126">
        <v>1.4333199999999999</v>
      </c>
      <c r="AP126">
        <v>0.37878000000000001</v>
      </c>
      <c r="AQ126">
        <v>4.0206799999999996</v>
      </c>
      <c r="AS126">
        <v>0</v>
      </c>
      <c r="AT126">
        <v>9</v>
      </c>
      <c r="AU126">
        <v>6</v>
      </c>
      <c r="AV126">
        <v>3</v>
      </c>
      <c r="AW126" s="4">
        <v>20730</v>
      </c>
      <c r="AX126">
        <v>0</v>
      </c>
      <c r="AY126">
        <v>3</v>
      </c>
      <c r="BA126" s="1">
        <v>44335</v>
      </c>
      <c r="BB126">
        <v>22</v>
      </c>
      <c r="BC126">
        <v>16</v>
      </c>
      <c r="BD126">
        <v>13</v>
      </c>
      <c r="BE126">
        <v>116</v>
      </c>
      <c r="BF126">
        <v>1</v>
      </c>
      <c r="BG126">
        <v>0</v>
      </c>
      <c r="BH126">
        <v>116</v>
      </c>
      <c r="BI126" s="1">
        <v>43496</v>
      </c>
      <c r="BJ126">
        <v>1</v>
      </c>
      <c r="BK126">
        <v>1</v>
      </c>
      <c r="BL126">
        <v>0</v>
      </c>
      <c r="BM126">
        <v>8</v>
      </c>
      <c r="BN126">
        <v>1</v>
      </c>
      <c r="BO126">
        <v>0</v>
      </c>
      <c r="BP126">
        <v>8</v>
      </c>
      <c r="BQ126" s="1">
        <v>43047</v>
      </c>
      <c r="BR126">
        <v>21</v>
      </c>
      <c r="BS126">
        <v>19</v>
      </c>
      <c r="BT126">
        <v>2</v>
      </c>
      <c r="BU126">
        <v>365</v>
      </c>
      <c r="BV126">
        <v>1</v>
      </c>
      <c r="BW126">
        <v>0</v>
      </c>
      <c r="BX126">
        <v>365</v>
      </c>
      <c r="BY126">
        <v>121.5</v>
      </c>
      <c r="CA126" t="s">
        <v>1050</v>
      </c>
      <c r="CB126" t="s">
        <v>1051</v>
      </c>
      <c r="CC126">
        <v>74873</v>
      </c>
      <c r="CD126">
        <v>620</v>
      </c>
      <c r="CE126">
        <v>4055982167</v>
      </c>
      <c r="CF126" t="s">
        <v>98</v>
      </c>
      <c r="CG126" t="s">
        <v>99</v>
      </c>
      <c r="CH126" s="1">
        <v>37903</v>
      </c>
      <c r="CI126" t="s">
        <v>99</v>
      </c>
      <c r="CJ126" t="s">
        <v>99</v>
      </c>
      <c r="CK126" t="s">
        <v>99</v>
      </c>
      <c r="CL126" t="s">
        <v>102</v>
      </c>
      <c r="CM126" t="s">
        <v>1048</v>
      </c>
      <c r="CN126">
        <v>100</v>
      </c>
      <c r="CO126" s="1">
        <v>44621</v>
      </c>
      <c r="CP126" s="1"/>
      <c r="CV126"/>
      <c r="CW126">
        <v>2</v>
      </c>
    </row>
    <row r="127" spans="1:104" x14ac:dyDescent="0.25">
      <c r="A127" t="s">
        <v>243</v>
      </c>
      <c r="B127" s="18" t="s">
        <v>1568</v>
      </c>
      <c r="C127" s="18">
        <v>375109</v>
      </c>
      <c r="D127" t="s">
        <v>268</v>
      </c>
      <c r="E127" t="s">
        <v>270</v>
      </c>
      <c r="F127" t="s">
        <v>113</v>
      </c>
      <c r="G127" t="s">
        <v>1582</v>
      </c>
      <c r="H127">
        <v>77.7</v>
      </c>
      <c r="I127" t="s">
        <v>97</v>
      </c>
      <c r="K127" t="s">
        <v>99</v>
      </c>
      <c r="L127" t="s">
        <v>101</v>
      </c>
      <c r="M127">
        <v>1</v>
      </c>
      <c r="N127">
        <v>1</v>
      </c>
      <c r="O127">
        <v>1</v>
      </c>
      <c r="P127">
        <v>1</v>
      </c>
      <c r="Q127">
        <v>2</v>
      </c>
      <c r="R127">
        <v>1</v>
      </c>
      <c r="S127">
        <v>1</v>
      </c>
      <c r="U127" s="8">
        <v>2.4738000000000002</v>
      </c>
      <c r="V127" s="8">
        <v>0.22126000000000001</v>
      </c>
      <c r="W127">
        <v>72.3</v>
      </c>
      <c r="X127">
        <v>0.53586999999999996</v>
      </c>
      <c r="Y127">
        <v>0.75712999999999997</v>
      </c>
      <c r="Z127">
        <v>2.0277400000000001</v>
      </c>
      <c r="AA127">
        <v>0.17788999999999999</v>
      </c>
      <c r="AB127">
        <v>2.7879999999999999E-2</v>
      </c>
      <c r="AD127">
        <v>1.71668</v>
      </c>
      <c r="AE127">
        <v>66.7</v>
      </c>
      <c r="AG127">
        <v>1</v>
      </c>
      <c r="AJ127">
        <v>1.8236399999999999</v>
      </c>
      <c r="AK127">
        <v>0.66242999999999996</v>
      </c>
      <c r="AL127">
        <v>0.42892000000000002</v>
      </c>
      <c r="AM127">
        <v>2.915</v>
      </c>
      <c r="AN127">
        <v>1.9271400000000001</v>
      </c>
      <c r="AO127">
        <v>0.59502999999999995</v>
      </c>
      <c r="AP127">
        <v>0.19317999999999999</v>
      </c>
      <c r="AQ127">
        <v>2.67943</v>
      </c>
      <c r="AS127">
        <v>0</v>
      </c>
      <c r="AT127">
        <v>2</v>
      </c>
      <c r="AU127">
        <v>6</v>
      </c>
      <c r="AV127">
        <v>6</v>
      </c>
      <c r="AW127" s="4">
        <v>20823.07</v>
      </c>
      <c r="AX127">
        <v>2</v>
      </c>
      <c r="AY127">
        <v>8</v>
      </c>
      <c r="BA127" s="1">
        <v>43501</v>
      </c>
      <c r="BB127">
        <v>9</v>
      </c>
      <c r="BC127">
        <v>6</v>
      </c>
      <c r="BD127">
        <v>0</v>
      </c>
      <c r="BE127">
        <v>181</v>
      </c>
      <c r="BF127">
        <v>1</v>
      </c>
      <c r="BG127">
        <v>0</v>
      </c>
      <c r="BH127">
        <v>181</v>
      </c>
      <c r="BI127" s="1">
        <v>43207</v>
      </c>
      <c r="BJ127">
        <v>18</v>
      </c>
      <c r="BK127">
        <v>15</v>
      </c>
      <c r="BL127">
        <v>0</v>
      </c>
      <c r="BM127">
        <v>132</v>
      </c>
      <c r="BN127">
        <v>1</v>
      </c>
      <c r="BO127">
        <v>0</v>
      </c>
      <c r="BP127">
        <v>132</v>
      </c>
      <c r="BQ127" s="1">
        <v>42775</v>
      </c>
      <c r="BR127">
        <v>9</v>
      </c>
      <c r="BS127">
        <v>4</v>
      </c>
      <c r="BT127">
        <v>5</v>
      </c>
      <c r="BU127">
        <v>52</v>
      </c>
      <c r="BV127">
        <v>1</v>
      </c>
      <c r="BW127">
        <v>0</v>
      </c>
      <c r="BX127">
        <v>52</v>
      </c>
      <c r="BY127">
        <v>143.167</v>
      </c>
      <c r="CA127" t="s">
        <v>271</v>
      </c>
      <c r="CB127" t="s">
        <v>272</v>
      </c>
      <c r="CC127">
        <v>74006</v>
      </c>
      <c r="CD127">
        <v>730</v>
      </c>
      <c r="CE127">
        <v>9183353222</v>
      </c>
      <c r="CF127" t="s">
        <v>98</v>
      </c>
      <c r="CG127" t="s">
        <v>99</v>
      </c>
      <c r="CH127" s="1">
        <v>33329</v>
      </c>
      <c r="CI127" t="s">
        <v>99</v>
      </c>
      <c r="CJ127" t="s">
        <v>100</v>
      </c>
      <c r="CK127" t="s">
        <v>99</v>
      </c>
      <c r="CL127" t="s">
        <v>102</v>
      </c>
      <c r="CM127" t="s">
        <v>269</v>
      </c>
      <c r="CN127">
        <v>100</v>
      </c>
      <c r="CO127" s="1">
        <v>44621</v>
      </c>
      <c r="CP127" s="1"/>
      <c r="CV127"/>
    </row>
    <row r="128" spans="1:104" x14ac:dyDescent="0.25">
      <c r="A128" t="s">
        <v>243</v>
      </c>
      <c r="B128" s="18" t="s">
        <v>1568</v>
      </c>
      <c r="C128" s="18">
        <v>375199</v>
      </c>
      <c r="D128" t="s">
        <v>456</v>
      </c>
      <c r="E128" t="s">
        <v>458</v>
      </c>
      <c r="F128" t="s">
        <v>459</v>
      </c>
      <c r="G128" t="s">
        <v>1582</v>
      </c>
      <c r="H128">
        <v>54.9</v>
      </c>
      <c r="I128" t="s">
        <v>97</v>
      </c>
      <c r="K128" t="s">
        <v>99</v>
      </c>
      <c r="L128" t="s">
        <v>105</v>
      </c>
      <c r="M128">
        <v>4</v>
      </c>
      <c r="N128">
        <v>2</v>
      </c>
      <c r="O128">
        <v>4</v>
      </c>
      <c r="P128">
        <v>2</v>
      </c>
      <c r="Q128">
        <v>2</v>
      </c>
      <c r="R128">
        <v>2</v>
      </c>
      <c r="S128">
        <v>2</v>
      </c>
      <c r="U128" s="8">
        <v>4.00589</v>
      </c>
      <c r="V128" s="8">
        <v>0.28258</v>
      </c>
      <c r="W128">
        <v>60</v>
      </c>
      <c r="X128">
        <v>0.88819999999999999</v>
      </c>
      <c r="Y128">
        <v>1.1707799999999999</v>
      </c>
      <c r="Z128">
        <v>3.7218200000000001</v>
      </c>
      <c r="AA128">
        <v>0.31752000000000002</v>
      </c>
      <c r="AB128">
        <v>9.2099999999999994E-3</v>
      </c>
      <c r="AD128">
        <v>2.8351000000000002</v>
      </c>
      <c r="AE128">
        <v>57.1</v>
      </c>
      <c r="AG128">
        <v>0</v>
      </c>
      <c r="AJ128">
        <v>2.16303</v>
      </c>
      <c r="AK128">
        <v>0.66883999999999999</v>
      </c>
      <c r="AL128">
        <v>0.31695000000000001</v>
      </c>
      <c r="AM128">
        <v>3.1488200000000002</v>
      </c>
      <c r="AN128">
        <v>2.6833100000000001</v>
      </c>
      <c r="AO128">
        <v>0.97682000000000002</v>
      </c>
      <c r="AP128">
        <v>0.33389999999999997</v>
      </c>
      <c r="AQ128">
        <v>4.01668</v>
      </c>
      <c r="AS128">
        <v>0</v>
      </c>
      <c r="AT128">
        <v>2</v>
      </c>
      <c r="AU128">
        <v>0</v>
      </c>
      <c r="AV128">
        <v>0</v>
      </c>
      <c r="AW128" s="4">
        <v>0</v>
      </c>
      <c r="AX128">
        <v>0</v>
      </c>
      <c r="AY128">
        <v>0</v>
      </c>
      <c r="BA128" s="1">
        <v>43860</v>
      </c>
      <c r="BB128">
        <v>5</v>
      </c>
      <c r="BC128">
        <v>5</v>
      </c>
      <c r="BD128">
        <v>1</v>
      </c>
      <c r="BE128">
        <v>32</v>
      </c>
      <c r="BF128">
        <v>1</v>
      </c>
      <c r="BG128">
        <v>0</v>
      </c>
      <c r="BH128">
        <v>32</v>
      </c>
      <c r="BI128" s="1">
        <v>43552</v>
      </c>
      <c r="BJ128">
        <v>3</v>
      </c>
      <c r="BK128">
        <v>3</v>
      </c>
      <c r="BL128">
        <v>1</v>
      </c>
      <c r="BM128">
        <v>16</v>
      </c>
      <c r="BN128">
        <v>1</v>
      </c>
      <c r="BO128">
        <v>0</v>
      </c>
      <c r="BP128">
        <v>16</v>
      </c>
      <c r="BQ128" s="1">
        <v>43124</v>
      </c>
      <c r="BR128">
        <v>5</v>
      </c>
      <c r="BS128">
        <v>5</v>
      </c>
      <c r="BT128">
        <v>0</v>
      </c>
      <c r="BU128">
        <v>36</v>
      </c>
      <c r="BV128">
        <v>1</v>
      </c>
      <c r="BW128">
        <v>0</v>
      </c>
      <c r="BX128">
        <v>36</v>
      </c>
      <c r="BY128">
        <v>27.332999999999998</v>
      </c>
      <c r="CA128" t="s">
        <v>460</v>
      </c>
      <c r="CB128" t="s">
        <v>461</v>
      </c>
      <c r="CC128">
        <v>74848</v>
      </c>
      <c r="CD128">
        <v>310</v>
      </c>
      <c r="CE128">
        <v>4053796671</v>
      </c>
      <c r="CF128" t="s">
        <v>98</v>
      </c>
      <c r="CG128" t="s">
        <v>99</v>
      </c>
      <c r="CH128" s="1">
        <v>34746</v>
      </c>
      <c r="CI128" t="s">
        <v>99</v>
      </c>
      <c r="CJ128" t="s">
        <v>100</v>
      </c>
      <c r="CK128" t="s">
        <v>99</v>
      </c>
      <c r="CL128" t="s">
        <v>102</v>
      </c>
      <c r="CM128" t="s">
        <v>457</v>
      </c>
      <c r="CN128">
        <v>118</v>
      </c>
      <c r="CO128" s="1">
        <v>44621</v>
      </c>
      <c r="CP128" s="1"/>
      <c r="CV128"/>
    </row>
    <row r="129" spans="1:102" x14ac:dyDescent="0.25">
      <c r="A129" t="s">
        <v>243</v>
      </c>
      <c r="B129" s="18" t="s">
        <v>1568</v>
      </c>
      <c r="C129" s="18">
        <v>375579</v>
      </c>
      <c r="D129" t="s">
        <v>1505</v>
      </c>
      <c r="E129" t="s">
        <v>1507</v>
      </c>
      <c r="F129" t="s">
        <v>188</v>
      </c>
      <c r="G129" t="s">
        <v>1583</v>
      </c>
      <c r="H129">
        <v>38</v>
      </c>
      <c r="I129" t="s">
        <v>123</v>
      </c>
      <c r="K129" t="s">
        <v>99</v>
      </c>
      <c r="L129" t="s">
        <v>105</v>
      </c>
      <c r="U129" s="8">
        <v>2.9232200000000002</v>
      </c>
      <c r="V129" s="8">
        <v>0.28660000000000002</v>
      </c>
      <c r="X129">
        <v>0.66007000000000005</v>
      </c>
      <c r="Y129">
        <v>0.94667000000000001</v>
      </c>
      <c r="Z129">
        <v>2.5083700000000002</v>
      </c>
      <c r="AA129">
        <v>0.26139000000000001</v>
      </c>
      <c r="AB129">
        <v>9.58E-3</v>
      </c>
      <c r="AC129">
        <v>6</v>
      </c>
      <c r="AD129">
        <v>1.97655</v>
      </c>
      <c r="AF129">
        <v>6</v>
      </c>
      <c r="AH129">
        <v>6</v>
      </c>
      <c r="AJ129">
        <v>1.8426400000000001</v>
      </c>
      <c r="AK129">
        <v>0.60707</v>
      </c>
      <c r="AL129">
        <v>0.31047999999999998</v>
      </c>
      <c r="AM129">
        <v>2.7601900000000001</v>
      </c>
      <c r="AS129">
        <v>0</v>
      </c>
      <c r="AT129">
        <v>0</v>
      </c>
      <c r="AU129">
        <v>5</v>
      </c>
      <c r="AV129">
        <v>1</v>
      </c>
      <c r="AW129" s="4">
        <v>975</v>
      </c>
      <c r="AX129">
        <v>0</v>
      </c>
      <c r="AY129">
        <v>1</v>
      </c>
      <c r="BA129" s="1">
        <v>43657</v>
      </c>
      <c r="BB129" t="s">
        <v>126</v>
      </c>
      <c r="BC129" t="s">
        <v>126</v>
      </c>
      <c r="BD129" t="s">
        <v>126</v>
      </c>
      <c r="BE129" t="s">
        <v>126</v>
      </c>
      <c r="BF129" t="s">
        <v>126</v>
      </c>
      <c r="BG129" t="s">
        <v>126</v>
      </c>
      <c r="BH129" t="s">
        <v>126</v>
      </c>
      <c r="BI129" s="21"/>
      <c r="BJ129" t="s">
        <v>126</v>
      </c>
      <c r="BK129" t="s">
        <v>126</v>
      </c>
      <c r="BL129" t="s">
        <v>126</v>
      </c>
      <c r="BM129" t="s">
        <v>126</v>
      </c>
      <c r="BN129" t="s">
        <v>126</v>
      </c>
      <c r="BO129" t="s">
        <v>126</v>
      </c>
      <c r="BP129" t="s">
        <v>126</v>
      </c>
      <c r="BQ129" s="21"/>
      <c r="BR129" t="s">
        <v>126</v>
      </c>
      <c r="BS129" t="s">
        <v>126</v>
      </c>
      <c r="BT129" t="s">
        <v>126</v>
      </c>
      <c r="BU129" t="s">
        <v>126</v>
      </c>
      <c r="BV129" t="s">
        <v>126</v>
      </c>
      <c r="BW129" t="s">
        <v>126</v>
      </c>
      <c r="BX129" t="s">
        <v>126</v>
      </c>
      <c r="CA129" t="s">
        <v>1508</v>
      </c>
      <c r="CB129" t="s">
        <v>1509</v>
      </c>
      <c r="CC129">
        <v>74363</v>
      </c>
      <c r="CD129">
        <v>570</v>
      </c>
      <c r="CE129">
        <v>9186742233</v>
      </c>
      <c r="CF129" t="s">
        <v>98</v>
      </c>
      <c r="CG129" t="s">
        <v>99</v>
      </c>
      <c r="CH129" s="1">
        <v>44110</v>
      </c>
      <c r="CI129" t="s">
        <v>99</v>
      </c>
      <c r="CJ129" t="s">
        <v>100</v>
      </c>
      <c r="CK129" t="s">
        <v>99</v>
      </c>
      <c r="CL129" t="s">
        <v>102</v>
      </c>
      <c r="CM129" t="s">
        <v>1506</v>
      </c>
      <c r="CN129">
        <v>86</v>
      </c>
      <c r="CO129" s="1">
        <v>44621</v>
      </c>
      <c r="CP129" s="1"/>
      <c r="CR129">
        <v>1</v>
      </c>
      <c r="CS129">
        <v>1</v>
      </c>
      <c r="CT129">
        <v>1</v>
      </c>
      <c r="CU129">
        <v>1</v>
      </c>
      <c r="CV129">
        <v>1</v>
      </c>
      <c r="CW129">
        <v>1</v>
      </c>
      <c r="CX129">
        <v>1</v>
      </c>
    </row>
    <row r="130" spans="1:102" x14ac:dyDescent="0.25">
      <c r="A130" t="s">
        <v>243</v>
      </c>
      <c r="B130" s="18" t="s">
        <v>1568</v>
      </c>
      <c r="C130" s="18">
        <v>375486</v>
      </c>
      <c r="D130" t="s">
        <v>1174</v>
      </c>
      <c r="E130" t="s">
        <v>649</v>
      </c>
      <c r="F130" t="s">
        <v>650</v>
      </c>
      <c r="G130" t="s">
        <v>1582</v>
      </c>
      <c r="H130">
        <v>60.2</v>
      </c>
      <c r="I130" t="s">
        <v>97</v>
      </c>
      <c r="K130" t="s">
        <v>99</v>
      </c>
      <c r="L130" t="s">
        <v>101</v>
      </c>
      <c r="M130">
        <v>2</v>
      </c>
      <c r="N130">
        <v>1</v>
      </c>
      <c r="O130">
        <v>3</v>
      </c>
      <c r="P130">
        <v>2</v>
      </c>
      <c r="Q130">
        <v>4</v>
      </c>
      <c r="R130">
        <v>1</v>
      </c>
      <c r="S130">
        <v>1</v>
      </c>
      <c r="U130" s="8">
        <v>2.8286799999999999</v>
      </c>
      <c r="V130" s="8">
        <v>0.21717</v>
      </c>
      <c r="W130">
        <v>61</v>
      </c>
      <c r="X130">
        <v>0.65991</v>
      </c>
      <c r="Y130">
        <v>0.87707999999999997</v>
      </c>
      <c r="Z130">
        <v>2.3837999999999999</v>
      </c>
      <c r="AA130">
        <v>0.18106</v>
      </c>
      <c r="AB130">
        <v>5.3220000000000003E-2</v>
      </c>
      <c r="AD130">
        <v>1.9516</v>
      </c>
      <c r="AF130">
        <v>6</v>
      </c>
      <c r="AG130">
        <v>0</v>
      </c>
      <c r="AJ130">
        <v>1.8849100000000001</v>
      </c>
      <c r="AK130">
        <v>0.64846999999999999</v>
      </c>
      <c r="AL130">
        <v>0.28628999999999999</v>
      </c>
      <c r="AM130">
        <v>2.8196699999999999</v>
      </c>
      <c r="AN130">
        <v>2.1196600000000001</v>
      </c>
      <c r="AO130">
        <v>0.74855000000000005</v>
      </c>
      <c r="AP130">
        <v>0.28409000000000001</v>
      </c>
      <c r="AQ130">
        <v>3.1673900000000001</v>
      </c>
      <c r="AS130">
        <v>0</v>
      </c>
      <c r="AT130">
        <v>2</v>
      </c>
      <c r="AU130">
        <v>4</v>
      </c>
      <c r="AV130">
        <v>2</v>
      </c>
      <c r="AW130" s="4">
        <v>13000</v>
      </c>
      <c r="AX130">
        <v>0</v>
      </c>
      <c r="AY130">
        <v>2</v>
      </c>
      <c r="BA130" s="1">
        <v>43535</v>
      </c>
      <c r="BB130">
        <v>6</v>
      </c>
      <c r="BC130">
        <v>6</v>
      </c>
      <c r="BD130">
        <v>0</v>
      </c>
      <c r="BE130">
        <v>44</v>
      </c>
      <c r="BF130">
        <v>1</v>
      </c>
      <c r="BG130">
        <v>0</v>
      </c>
      <c r="BH130">
        <v>44</v>
      </c>
      <c r="BI130" s="1">
        <v>43137</v>
      </c>
      <c r="BJ130">
        <v>8</v>
      </c>
      <c r="BK130">
        <v>4</v>
      </c>
      <c r="BL130">
        <v>3</v>
      </c>
      <c r="BM130">
        <v>68</v>
      </c>
      <c r="BN130">
        <v>1</v>
      </c>
      <c r="BO130">
        <v>0</v>
      </c>
      <c r="BP130">
        <v>68</v>
      </c>
      <c r="BQ130" s="1">
        <v>42705</v>
      </c>
      <c r="BR130">
        <v>8</v>
      </c>
      <c r="BS130">
        <v>4</v>
      </c>
      <c r="BT130">
        <v>4</v>
      </c>
      <c r="BU130">
        <v>64</v>
      </c>
      <c r="BV130">
        <v>1</v>
      </c>
      <c r="BW130">
        <v>0</v>
      </c>
      <c r="BX130">
        <v>64</v>
      </c>
      <c r="BY130">
        <v>55.332999999999998</v>
      </c>
      <c r="CA130" t="s">
        <v>1176</v>
      </c>
      <c r="CB130" t="s">
        <v>1177</v>
      </c>
      <c r="CC130">
        <v>74447</v>
      </c>
      <c r="CD130">
        <v>550</v>
      </c>
      <c r="CE130">
        <v>9187565611</v>
      </c>
      <c r="CF130" t="s">
        <v>98</v>
      </c>
      <c r="CG130" t="s">
        <v>99</v>
      </c>
      <c r="CH130" s="1">
        <v>38384</v>
      </c>
      <c r="CI130" t="s">
        <v>99</v>
      </c>
      <c r="CJ130" t="s">
        <v>100</v>
      </c>
      <c r="CK130" t="s">
        <v>100</v>
      </c>
      <c r="CL130" t="s">
        <v>102</v>
      </c>
      <c r="CM130" t="s">
        <v>1175</v>
      </c>
      <c r="CN130">
        <v>114</v>
      </c>
      <c r="CO130" s="1">
        <v>44621</v>
      </c>
      <c r="CP130" s="1"/>
      <c r="CV130"/>
    </row>
    <row r="131" spans="1:102" x14ac:dyDescent="0.25">
      <c r="A131" t="s">
        <v>243</v>
      </c>
      <c r="B131" s="18" t="s">
        <v>1568</v>
      </c>
      <c r="C131" s="18">
        <v>375234</v>
      </c>
      <c r="D131" t="s">
        <v>495</v>
      </c>
      <c r="E131" t="s">
        <v>303</v>
      </c>
      <c r="F131" t="s">
        <v>304</v>
      </c>
      <c r="G131" t="s">
        <v>1582</v>
      </c>
      <c r="H131">
        <v>38.1</v>
      </c>
      <c r="I131" t="s">
        <v>107</v>
      </c>
      <c r="K131" t="s">
        <v>99</v>
      </c>
      <c r="L131" t="s">
        <v>105</v>
      </c>
      <c r="M131">
        <v>3</v>
      </c>
      <c r="N131">
        <v>1</v>
      </c>
      <c r="O131">
        <v>4</v>
      </c>
      <c r="P131">
        <v>3</v>
      </c>
      <c r="Q131">
        <v>3</v>
      </c>
      <c r="S131">
        <v>1</v>
      </c>
      <c r="U131" s="8">
        <v>4.4104099999999997</v>
      </c>
      <c r="V131" s="8">
        <v>0.27582000000000001</v>
      </c>
      <c r="W131">
        <v>39.1</v>
      </c>
      <c r="X131">
        <v>1.1465000000000001</v>
      </c>
      <c r="Y131">
        <v>1.4223300000000001</v>
      </c>
      <c r="Z131">
        <v>3.6295199999999999</v>
      </c>
      <c r="AA131">
        <v>0.21937999999999999</v>
      </c>
      <c r="AB131">
        <v>0</v>
      </c>
      <c r="AD131">
        <v>2.9880900000000001</v>
      </c>
      <c r="AF131">
        <v>6</v>
      </c>
      <c r="AH131">
        <v>6</v>
      </c>
      <c r="AJ131">
        <v>1.8933500000000001</v>
      </c>
      <c r="AK131">
        <v>0.64681</v>
      </c>
      <c r="AL131">
        <v>0.29400999999999999</v>
      </c>
      <c r="AM131">
        <v>2.8341799999999999</v>
      </c>
      <c r="AN131">
        <v>3.2309299999999999</v>
      </c>
      <c r="AO131">
        <v>1.3038400000000001</v>
      </c>
      <c r="AP131">
        <v>0.35132999999999998</v>
      </c>
      <c r="AQ131">
        <v>4.9132400000000001</v>
      </c>
      <c r="AS131">
        <v>0</v>
      </c>
      <c r="AT131">
        <v>0</v>
      </c>
      <c r="AU131">
        <v>2</v>
      </c>
      <c r="AV131">
        <v>7</v>
      </c>
      <c r="AW131" s="4">
        <v>13787.85</v>
      </c>
      <c r="AX131">
        <v>0</v>
      </c>
      <c r="AY131">
        <v>7</v>
      </c>
      <c r="BA131" s="1">
        <v>43887</v>
      </c>
      <c r="BB131">
        <v>3</v>
      </c>
      <c r="BC131">
        <v>2</v>
      </c>
      <c r="BD131">
        <v>0</v>
      </c>
      <c r="BE131">
        <v>24</v>
      </c>
      <c r="BF131">
        <v>1</v>
      </c>
      <c r="BG131">
        <v>0</v>
      </c>
      <c r="BH131">
        <v>24</v>
      </c>
      <c r="BI131" s="1">
        <v>43559</v>
      </c>
      <c r="BJ131">
        <v>2</v>
      </c>
      <c r="BK131">
        <v>1</v>
      </c>
      <c r="BL131">
        <v>0</v>
      </c>
      <c r="BM131">
        <v>16</v>
      </c>
      <c r="BN131">
        <v>1</v>
      </c>
      <c r="BO131">
        <v>0</v>
      </c>
      <c r="BP131">
        <v>16</v>
      </c>
      <c r="BQ131" s="1">
        <v>43132</v>
      </c>
      <c r="BR131">
        <v>8</v>
      </c>
      <c r="BS131">
        <v>8</v>
      </c>
      <c r="BT131">
        <v>0</v>
      </c>
      <c r="BU131">
        <v>64</v>
      </c>
      <c r="BV131">
        <v>1</v>
      </c>
      <c r="BW131">
        <v>0</v>
      </c>
      <c r="BX131">
        <v>64</v>
      </c>
      <c r="BY131">
        <v>28</v>
      </c>
      <c r="CA131" t="s">
        <v>495</v>
      </c>
      <c r="CB131" t="s">
        <v>497</v>
      </c>
      <c r="CC131">
        <v>74745</v>
      </c>
      <c r="CD131">
        <v>440</v>
      </c>
      <c r="CE131">
        <v>5802865398</v>
      </c>
      <c r="CF131" t="s">
        <v>98</v>
      </c>
      <c r="CG131" t="s">
        <v>99</v>
      </c>
      <c r="CH131" s="1">
        <v>34881</v>
      </c>
      <c r="CI131" t="s">
        <v>99</v>
      </c>
      <c r="CJ131" t="s">
        <v>100</v>
      </c>
      <c r="CK131" t="s">
        <v>99</v>
      </c>
      <c r="CL131" t="s">
        <v>102</v>
      </c>
      <c r="CM131" t="s">
        <v>496</v>
      </c>
      <c r="CN131">
        <v>51</v>
      </c>
      <c r="CO131" s="1">
        <v>44621</v>
      </c>
      <c r="CP131" s="1"/>
      <c r="CS131">
        <v>12</v>
      </c>
      <c r="CV131"/>
      <c r="CW131">
        <v>2</v>
      </c>
      <c r="CX131">
        <v>12</v>
      </c>
    </row>
    <row r="132" spans="1:102" x14ac:dyDescent="0.25">
      <c r="A132" t="s">
        <v>243</v>
      </c>
      <c r="B132" s="18" t="s">
        <v>1568</v>
      </c>
      <c r="C132" s="18">
        <v>375402</v>
      </c>
      <c r="D132" t="s">
        <v>907</v>
      </c>
      <c r="E132" t="s">
        <v>909</v>
      </c>
      <c r="F132" t="s">
        <v>447</v>
      </c>
      <c r="G132" t="s">
        <v>1582</v>
      </c>
      <c r="H132">
        <v>37.700000000000003</v>
      </c>
      <c r="I132" t="s">
        <v>108</v>
      </c>
      <c r="K132" t="s">
        <v>99</v>
      </c>
      <c r="L132" t="s">
        <v>101</v>
      </c>
      <c r="M132">
        <v>1</v>
      </c>
      <c r="N132">
        <v>1</v>
      </c>
      <c r="O132">
        <v>1</v>
      </c>
      <c r="P132">
        <v>1</v>
      </c>
      <c r="Q132">
        <v>1</v>
      </c>
      <c r="R132">
        <v>2</v>
      </c>
      <c r="S132">
        <v>1</v>
      </c>
      <c r="U132" s="8">
        <v>1.29342</v>
      </c>
      <c r="V132" s="8">
        <v>0.19486000000000001</v>
      </c>
      <c r="W132">
        <v>100</v>
      </c>
      <c r="X132">
        <v>0.47870000000000001</v>
      </c>
      <c r="Y132">
        <v>0.67356000000000005</v>
      </c>
      <c r="Z132">
        <v>1.1846000000000001</v>
      </c>
      <c r="AA132">
        <v>0.14351</v>
      </c>
      <c r="AB132">
        <v>1.5010000000000001E-2</v>
      </c>
      <c r="AD132">
        <v>0.61985000000000001</v>
      </c>
      <c r="AF132">
        <v>6</v>
      </c>
      <c r="AG132">
        <v>1</v>
      </c>
      <c r="AJ132">
        <v>1.7634399999999999</v>
      </c>
      <c r="AK132">
        <v>0.65846000000000005</v>
      </c>
      <c r="AL132">
        <v>0.33548</v>
      </c>
      <c r="AM132">
        <v>2.7573799999999999</v>
      </c>
      <c r="AN132">
        <v>0.71960999999999997</v>
      </c>
      <c r="AO132">
        <v>0.53476000000000001</v>
      </c>
      <c r="AP132">
        <v>0.21753</v>
      </c>
      <c r="AQ132">
        <v>1.4810099999999999</v>
      </c>
      <c r="AS132">
        <v>0</v>
      </c>
      <c r="AT132">
        <v>0</v>
      </c>
      <c r="AU132">
        <v>4</v>
      </c>
      <c r="AV132">
        <v>3</v>
      </c>
      <c r="AW132" s="4">
        <v>31048.75</v>
      </c>
      <c r="AX132">
        <v>0</v>
      </c>
      <c r="AY132">
        <v>3</v>
      </c>
      <c r="BA132" s="1">
        <v>43816</v>
      </c>
      <c r="BB132">
        <v>6</v>
      </c>
      <c r="BC132">
        <v>6</v>
      </c>
      <c r="BD132">
        <v>0</v>
      </c>
      <c r="BE132">
        <v>107</v>
      </c>
      <c r="BF132">
        <v>1</v>
      </c>
      <c r="BG132">
        <v>0</v>
      </c>
      <c r="BH132">
        <v>107</v>
      </c>
      <c r="BI132" s="1">
        <v>43375</v>
      </c>
      <c r="BJ132">
        <v>28</v>
      </c>
      <c r="BK132">
        <v>24</v>
      </c>
      <c r="BL132">
        <v>0</v>
      </c>
      <c r="BM132">
        <v>292</v>
      </c>
      <c r="BN132">
        <v>2</v>
      </c>
      <c r="BO132">
        <v>146</v>
      </c>
      <c r="BP132">
        <v>438</v>
      </c>
      <c r="BQ132" s="1">
        <v>42936</v>
      </c>
      <c r="BR132">
        <v>2</v>
      </c>
      <c r="BS132">
        <v>2</v>
      </c>
      <c r="BT132">
        <v>0</v>
      </c>
      <c r="BU132">
        <v>16</v>
      </c>
      <c r="BV132">
        <v>1</v>
      </c>
      <c r="BW132">
        <v>0</v>
      </c>
      <c r="BX132">
        <v>16</v>
      </c>
      <c r="BY132">
        <v>202.167</v>
      </c>
      <c r="CA132" t="s">
        <v>910</v>
      </c>
      <c r="CB132" t="s">
        <v>911</v>
      </c>
      <c r="CC132">
        <v>74631</v>
      </c>
      <c r="CD132">
        <v>350</v>
      </c>
      <c r="CE132">
        <v>5803633244</v>
      </c>
      <c r="CF132" t="s">
        <v>98</v>
      </c>
      <c r="CG132" t="s">
        <v>99</v>
      </c>
      <c r="CH132" s="1">
        <v>37132</v>
      </c>
      <c r="CI132" t="s">
        <v>99</v>
      </c>
      <c r="CJ132" t="s">
        <v>100</v>
      </c>
      <c r="CK132" t="s">
        <v>99</v>
      </c>
      <c r="CL132" t="s">
        <v>102</v>
      </c>
      <c r="CM132" t="s">
        <v>908</v>
      </c>
      <c r="CN132">
        <v>137</v>
      </c>
      <c r="CO132" s="1">
        <v>44621</v>
      </c>
      <c r="CP132" s="1"/>
      <c r="CS132">
        <v>12</v>
      </c>
      <c r="CV132"/>
      <c r="CX132">
        <v>12</v>
      </c>
    </row>
    <row r="133" spans="1:102" x14ac:dyDescent="0.25">
      <c r="A133" t="s">
        <v>243</v>
      </c>
      <c r="B133" s="18" t="s">
        <v>1568</v>
      </c>
      <c r="C133" s="18">
        <v>375279</v>
      </c>
      <c r="D133" t="s">
        <v>563</v>
      </c>
      <c r="E133" t="s">
        <v>175</v>
      </c>
      <c r="F133" t="s">
        <v>191</v>
      </c>
      <c r="G133" t="s">
        <v>1582</v>
      </c>
      <c r="H133">
        <v>30.2</v>
      </c>
      <c r="I133" t="s">
        <v>116</v>
      </c>
      <c r="K133" t="s">
        <v>99</v>
      </c>
      <c r="L133" t="s">
        <v>105</v>
      </c>
      <c r="M133">
        <v>2</v>
      </c>
      <c r="N133">
        <v>3</v>
      </c>
      <c r="O133">
        <v>2</v>
      </c>
      <c r="P133">
        <v>3</v>
      </c>
      <c r="Q133">
        <v>3</v>
      </c>
      <c r="S133">
        <v>3</v>
      </c>
      <c r="U133" s="8">
        <v>3.5884800000000001</v>
      </c>
      <c r="V133" s="8">
        <v>0.43374000000000001</v>
      </c>
      <c r="X133">
        <v>0.72919999999999996</v>
      </c>
      <c r="Y133">
        <v>1.1629499999999999</v>
      </c>
      <c r="Z133">
        <v>3.6286900000000002</v>
      </c>
      <c r="AA133">
        <v>0.36264000000000002</v>
      </c>
      <c r="AB133">
        <v>1.602E-2</v>
      </c>
      <c r="AC133">
        <v>6</v>
      </c>
      <c r="AD133">
        <v>2.4255300000000002</v>
      </c>
      <c r="AF133">
        <v>6</v>
      </c>
      <c r="AH133">
        <v>6</v>
      </c>
      <c r="AJ133">
        <v>1.6859</v>
      </c>
      <c r="AK133">
        <v>0.62363999999999997</v>
      </c>
      <c r="AL133">
        <v>0.27509</v>
      </c>
      <c r="AM133">
        <v>2.5846300000000002</v>
      </c>
      <c r="AN133">
        <v>2.9453800000000001</v>
      </c>
      <c r="AO133">
        <v>0.86007999999999996</v>
      </c>
      <c r="AP133">
        <v>0.59048</v>
      </c>
      <c r="AQ133">
        <v>4.3835600000000001</v>
      </c>
      <c r="AS133">
        <v>0</v>
      </c>
      <c r="AT133">
        <v>6</v>
      </c>
      <c r="AU133">
        <v>0</v>
      </c>
      <c r="AV133">
        <v>0</v>
      </c>
      <c r="AW133" s="4">
        <v>0</v>
      </c>
      <c r="AX133">
        <v>1</v>
      </c>
      <c r="AY133">
        <v>1</v>
      </c>
      <c r="BA133" s="1">
        <v>43628</v>
      </c>
      <c r="BB133">
        <v>0</v>
      </c>
      <c r="BC133">
        <v>0</v>
      </c>
      <c r="BD133">
        <v>0</v>
      </c>
      <c r="BE133">
        <v>0</v>
      </c>
      <c r="BF133">
        <v>0</v>
      </c>
      <c r="BG133">
        <v>0</v>
      </c>
      <c r="BH133">
        <v>0</v>
      </c>
      <c r="BI133" s="1">
        <v>43195</v>
      </c>
      <c r="BJ133">
        <v>8</v>
      </c>
      <c r="BK133">
        <v>6</v>
      </c>
      <c r="BL133">
        <v>2</v>
      </c>
      <c r="BM133">
        <v>68</v>
      </c>
      <c r="BN133">
        <v>2</v>
      </c>
      <c r="BO133">
        <v>34</v>
      </c>
      <c r="BP133">
        <v>102</v>
      </c>
      <c r="BQ133" s="1">
        <v>42779</v>
      </c>
      <c r="BR133">
        <v>19</v>
      </c>
      <c r="BS133">
        <v>17</v>
      </c>
      <c r="BT133">
        <v>2</v>
      </c>
      <c r="BU133">
        <v>231</v>
      </c>
      <c r="BV133">
        <v>1</v>
      </c>
      <c r="BW133">
        <v>0</v>
      </c>
      <c r="BX133">
        <v>231</v>
      </c>
      <c r="BY133">
        <v>72.5</v>
      </c>
      <c r="CA133" t="s">
        <v>565</v>
      </c>
      <c r="CB133" t="s">
        <v>566</v>
      </c>
      <c r="CC133">
        <v>73651</v>
      </c>
      <c r="CD133">
        <v>370</v>
      </c>
      <c r="CE133">
        <v>5807263381</v>
      </c>
      <c r="CF133" t="s">
        <v>98</v>
      </c>
      <c r="CG133" t="s">
        <v>99</v>
      </c>
      <c r="CH133" s="1">
        <v>35309</v>
      </c>
      <c r="CI133" t="s">
        <v>99</v>
      </c>
      <c r="CJ133" t="s">
        <v>100</v>
      </c>
      <c r="CK133" t="s">
        <v>99</v>
      </c>
      <c r="CL133" t="s">
        <v>102</v>
      </c>
      <c r="CM133" t="s">
        <v>564</v>
      </c>
      <c r="CN133">
        <v>58</v>
      </c>
      <c r="CO133" s="1">
        <v>44621</v>
      </c>
      <c r="CP133" s="1"/>
      <c r="CV133"/>
      <c r="CW133">
        <v>2</v>
      </c>
    </row>
    <row r="134" spans="1:102" x14ac:dyDescent="0.25">
      <c r="A134" t="s">
        <v>243</v>
      </c>
      <c r="B134" s="18" t="s">
        <v>1568</v>
      </c>
      <c r="C134" s="18">
        <v>375580</v>
      </c>
      <c r="D134" t="s">
        <v>1510</v>
      </c>
      <c r="E134" t="s">
        <v>298</v>
      </c>
      <c r="F134" t="s">
        <v>137</v>
      </c>
      <c r="G134" t="s">
        <v>1582</v>
      </c>
      <c r="H134">
        <v>45.4</v>
      </c>
      <c r="I134" t="s">
        <v>116</v>
      </c>
      <c r="K134" t="s">
        <v>99</v>
      </c>
      <c r="L134" t="s">
        <v>105</v>
      </c>
      <c r="M134">
        <v>5</v>
      </c>
      <c r="N134">
        <v>2</v>
      </c>
      <c r="O134">
        <v>4</v>
      </c>
      <c r="P134">
        <v>5</v>
      </c>
      <c r="Q134">
        <v>5</v>
      </c>
      <c r="S134">
        <v>2</v>
      </c>
      <c r="U134" s="8">
        <v>3.3532299999999999</v>
      </c>
      <c r="V134" s="8">
        <v>0.27006000000000002</v>
      </c>
      <c r="X134">
        <v>1.03342</v>
      </c>
      <c r="Y134">
        <v>1.30348</v>
      </c>
      <c r="Z134">
        <v>3.0407099999999998</v>
      </c>
      <c r="AA134">
        <v>0.24037</v>
      </c>
      <c r="AB134">
        <v>9.7000000000000005E-4</v>
      </c>
      <c r="AC134">
        <v>6</v>
      </c>
      <c r="AD134">
        <v>2.04975</v>
      </c>
      <c r="AF134">
        <v>6</v>
      </c>
      <c r="AH134">
        <v>6</v>
      </c>
      <c r="AJ134">
        <v>1.79749</v>
      </c>
      <c r="AK134">
        <v>0.60929999999999995</v>
      </c>
      <c r="AL134">
        <v>0.26221</v>
      </c>
      <c r="AM134">
        <v>2.669</v>
      </c>
      <c r="AN134">
        <v>2.33453</v>
      </c>
      <c r="AO134">
        <v>1.2475799999999999</v>
      </c>
      <c r="AP134">
        <v>0.38571</v>
      </c>
      <c r="AQ134">
        <v>3.96671</v>
      </c>
      <c r="AS134">
        <v>0</v>
      </c>
      <c r="AT134">
        <v>0</v>
      </c>
      <c r="AV134">
        <v>0</v>
      </c>
      <c r="AW134" s="4">
        <v>0</v>
      </c>
      <c r="AX134">
        <v>0</v>
      </c>
      <c r="AY134">
        <v>0</v>
      </c>
      <c r="BA134" s="1">
        <v>44572</v>
      </c>
      <c r="BB134">
        <v>4</v>
      </c>
      <c r="BC134">
        <v>4</v>
      </c>
      <c r="BD134">
        <v>0</v>
      </c>
      <c r="BE134">
        <v>32</v>
      </c>
      <c r="BF134">
        <v>0</v>
      </c>
      <c r="BG134">
        <v>0</v>
      </c>
      <c r="BH134">
        <v>32</v>
      </c>
      <c r="BI134" s="1">
        <v>43860</v>
      </c>
      <c r="BJ134">
        <v>1</v>
      </c>
      <c r="BK134">
        <v>1</v>
      </c>
      <c r="BL134">
        <v>0</v>
      </c>
      <c r="BM134">
        <v>8</v>
      </c>
      <c r="BN134">
        <v>1</v>
      </c>
      <c r="BO134">
        <v>0</v>
      </c>
      <c r="BP134">
        <v>8</v>
      </c>
      <c r="BQ134" s="21"/>
      <c r="BR134" t="s">
        <v>126</v>
      </c>
      <c r="BS134" t="s">
        <v>126</v>
      </c>
      <c r="BT134" t="s">
        <v>126</v>
      </c>
      <c r="BU134" t="s">
        <v>126</v>
      </c>
      <c r="BV134" t="s">
        <v>126</v>
      </c>
      <c r="BW134" t="s">
        <v>126</v>
      </c>
      <c r="BX134" t="s">
        <v>126</v>
      </c>
      <c r="BY134">
        <v>22.4</v>
      </c>
      <c r="CA134" t="s">
        <v>1512</v>
      </c>
      <c r="CB134" t="s">
        <v>1513</v>
      </c>
      <c r="CC134">
        <v>73069</v>
      </c>
      <c r="CD134">
        <v>130</v>
      </c>
      <c r="CE134">
        <v>4053217932</v>
      </c>
      <c r="CF134" t="s">
        <v>98</v>
      </c>
      <c r="CG134" t="s">
        <v>99</v>
      </c>
      <c r="CH134" s="1">
        <v>43922</v>
      </c>
      <c r="CI134" t="s">
        <v>99</v>
      </c>
      <c r="CJ134" t="s">
        <v>99</v>
      </c>
      <c r="CK134" t="s">
        <v>99</v>
      </c>
      <c r="CL134" t="s">
        <v>102</v>
      </c>
      <c r="CM134" t="s">
        <v>1511</v>
      </c>
      <c r="CN134">
        <v>51</v>
      </c>
      <c r="CO134" s="1">
        <v>44621</v>
      </c>
      <c r="CP134" s="1"/>
      <c r="CV134"/>
      <c r="CW134">
        <v>2</v>
      </c>
    </row>
    <row r="135" spans="1:102" x14ac:dyDescent="0.25">
      <c r="A135" t="s">
        <v>243</v>
      </c>
      <c r="B135" s="18" t="s">
        <v>1568</v>
      </c>
      <c r="C135" s="18">
        <v>375492</v>
      </c>
      <c r="D135" t="s">
        <v>1198</v>
      </c>
      <c r="E135" t="s">
        <v>145</v>
      </c>
      <c r="F135" t="s">
        <v>118</v>
      </c>
      <c r="G135" t="s">
        <v>1582</v>
      </c>
      <c r="H135">
        <v>51.9</v>
      </c>
      <c r="I135" t="s">
        <v>97</v>
      </c>
      <c r="K135" t="s">
        <v>99</v>
      </c>
      <c r="L135" t="s">
        <v>105</v>
      </c>
      <c r="M135">
        <v>4</v>
      </c>
      <c r="N135">
        <v>1</v>
      </c>
      <c r="O135">
        <v>4</v>
      </c>
      <c r="P135">
        <v>5</v>
      </c>
      <c r="Q135">
        <v>5</v>
      </c>
      <c r="R135">
        <v>5</v>
      </c>
      <c r="S135">
        <v>1</v>
      </c>
      <c r="U135" s="8">
        <v>2.5403600000000002</v>
      </c>
      <c r="V135" s="8">
        <v>0.18623999999999999</v>
      </c>
      <c r="X135">
        <v>0.96813000000000005</v>
      </c>
      <c r="Y135">
        <v>1.1543699999999999</v>
      </c>
      <c r="Z135">
        <v>2.3456000000000001</v>
      </c>
      <c r="AA135">
        <v>0.11941</v>
      </c>
      <c r="AB135">
        <v>1.7170000000000001E-2</v>
      </c>
      <c r="AC135">
        <v>6</v>
      </c>
      <c r="AD135">
        <v>1.3859999999999999</v>
      </c>
      <c r="AF135">
        <v>6</v>
      </c>
      <c r="AH135">
        <v>6</v>
      </c>
      <c r="AJ135">
        <v>1.88442</v>
      </c>
      <c r="AK135">
        <v>0.65532000000000001</v>
      </c>
      <c r="AL135">
        <v>0.29046</v>
      </c>
      <c r="AM135">
        <v>2.83019</v>
      </c>
      <c r="AN135">
        <v>1.5057400000000001</v>
      </c>
      <c r="AO135">
        <v>1.0866899999999999</v>
      </c>
      <c r="AP135">
        <v>0.24012</v>
      </c>
      <c r="AQ135">
        <v>2.8339699999999999</v>
      </c>
      <c r="AS135">
        <v>0</v>
      </c>
      <c r="AT135">
        <v>1</v>
      </c>
      <c r="AU135">
        <v>1</v>
      </c>
      <c r="AV135">
        <v>1</v>
      </c>
      <c r="AW135" s="4">
        <v>10205</v>
      </c>
      <c r="AX135">
        <v>0</v>
      </c>
      <c r="AY135">
        <v>1</v>
      </c>
      <c r="BA135" s="1">
        <v>44566</v>
      </c>
      <c r="BB135">
        <v>7</v>
      </c>
      <c r="BC135">
        <v>6</v>
      </c>
      <c r="BD135">
        <v>1</v>
      </c>
      <c r="BE135">
        <v>44</v>
      </c>
      <c r="BF135">
        <v>0</v>
      </c>
      <c r="BG135">
        <v>0</v>
      </c>
      <c r="BH135">
        <v>44</v>
      </c>
      <c r="BI135" s="1">
        <v>43685</v>
      </c>
      <c r="BJ135">
        <v>2</v>
      </c>
      <c r="BK135">
        <v>2</v>
      </c>
      <c r="BL135">
        <v>0</v>
      </c>
      <c r="BM135">
        <v>12</v>
      </c>
      <c r="BN135">
        <v>1</v>
      </c>
      <c r="BO135">
        <v>0</v>
      </c>
      <c r="BP135">
        <v>12</v>
      </c>
      <c r="BQ135" s="1">
        <v>43230</v>
      </c>
      <c r="BR135">
        <v>6</v>
      </c>
      <c r="BS135">
        <v>3</v>
      </c>
      <c r="BT135">
        <v>3</v>
      </c>
      <c r="BU135">
        <v>60</v>
      </c>
      <c r="BV135">
        <v>1</v>
      </c>
      <c r="BW135">
        <v>0</v>
      </c>
      <c r="BX135">
        <v>60</v>
      </c>
      <c r="BY135">
        <v>36</v>
      </c>
      <c r="CA135" t="s">
        <v>1200</v>
      </c>
      <c r="CB135" t="s">
        <v>1201</v>
      </c>
      <c r="CC135">
        <v>74743</v>
      </c>
      <c r="CD135">
        <v>110</v>
      </c>
      <c r="CE135">
        <v>5803267771</v>
      </c>
      <c r="CF135" t="s">
        <v>98</v>
      </c>
      <c r="CG135" t="s">
        <v>99</v>
      </c>
      <c r="CH135" s="1">
        <v>38673</v>
      </c>
      <c r="CI135" t="s">
        <v>99</v>
      </c>
      <c r="CJ135" t="s">
        <v>99</v>
      </c>
      <c r="CK135" t="s">
        <v>99</v>
      </c>
      <c r="CL135" t="s">
        <v>102</v>
      </c>
      <c r="CM135" t="s">
        <v>1199</v>
      </c>
      <c r="CN135">
        <v>124</v>
      </c>
      <c r="CO135" s="1">
        <v>44621</v>
      </c>
      <c r="CP135" s="1"/>
      <c r="CS135">
        <v>12</v>
      </c>
      <c r="CV135"/>
      <c r="CX135">
        <v>12</v>
      </c>
    </row>
    <row r="136" spans="1:102" x14ac:dyDescent="0.25">
      <c r="A136" t="s">
        <v>243</v>
      </c>
      <c r="B136" s="18" t="s">
        <v>1568</v>
      </c>
      <c r="C136" s="18">
        <v>375549</v>
      </c>
      <c r="D136" t="s">
        <v>1395</v>
      </c>
      <c r="E136" t="s">
        <v>270</v>
      </c>
      <c r="F136" t="s">
        <v>113</v>
      </c>
      <c r="G136" t="s">
        <v>1582</v>
      </c>
      <c r="H136">
        <v>44.8</v>
      </c>
      <c r="I136" t="s">
        <v>116</v>
      </c>
      <c r="K136" t="s">
        <v>99</v>
      </c>
      <c r="L136" t="s">
        <v>115</v>
      </c>
      <c r="M136">
        <v>5</v>
      </c>
      <c r="N136">
        <v>2</v>
      </c>
      <c r="O136">
        <v>5</v>
      </c>
      <c r="P136">
        <v>3</v>
      </c>
      <c r="R136">
        <v>3</v>
      </c>
      <c r="S136">
        <v>1</v>
      </c>
      <c r="U136" s="8">
        <v>5.1383299999999998</v>
      </c>
      <c r="V136" s="8">
        <v>0.38985999999999998</v>
      </c>
      <c r="W136">
        <v>52.7</v>
      </c>
      <c r="X136">
        <v>2.47323</v>
      </c>
      <c r="Y136">
        <v>2.8631000000000002</v>
      </c>
      <c r="Z136">
        <v>4.8296999999999999</v>
      </c>
      <c r="AA136">
        <v>0.24229000000000001</v>
      </c>
      <c r="AB136">
        <v>3.603E-2</v>
      </c>
      <c r="AD136">
        <v>2.2752400000000002</v>
      </c>
      <c r="AE136">
        <v>70</v>
      </c>
      <c r="AH136">
        <v>6</v>
      </c>
      <c r="AJ136">
        <v>2.2316199999999999</v>
      </c>
      <c r="AK136">
        <v>0.95725000000000005</v>
      </c>
      <c r="AL136">
        <v>0.73102999999999996</v>
      </c>
      <c r="AM136">
        <v>3.9199000000000002</v>
      </c>
      <c r="AN136">
        <v>2.08725</v>
      </c>
      <c r="AO136">
        <v>1.9004799999999999</v>
      </c>
      <c r="AP136">
        <v>0.19972999999999999</v>
      </c>
      <c r="AQ136">
        <v>4.1387</v>
      </c>
      <c r="AS136">
        <v>0</v>
      </c>
      <c r="AT136">
        <v>0</v>
      </c>
      <c r="AU136">
        <v>0</v>
      </c>
      <c r="AV136">
        <v>0</v>
      </c>
      <c r="AW136" s="4">
        <v>0</v>
      </c>
      <c r="AX136">
        <v>0</v>
      </c>
      <c r="AY136">
        <v>0</v>
      </c>
      <c r="BA136" s="1">
        <v>43769</v>
      </c>
      <c r="BB136">
        <v>4</v>
      </c>
      <c r="BC136">
        <v>4</v>
      </c>
      <c r="BD136">
        <v>0</v>
      </c>
      <c r="BE136">
        <v>20</v>
      </c>
      <c r="BF136">
        <v>1</v>
      </c>
      <c r="BG136">
        <v>0</v>
      </c>
      <c r="BH136">
        <v>20</v>
      </c>
      <c r="BI136" s="1">
        <v>43321</v>
      </c>
      <c r="BJ136">
        <v>0</v>
      </c>
      <c r="BK136">
        <v>0</v>
      </c>
      <c r="BL136">
        <v>0</v>
      </c>
      <c r="BM136">
        <v>0</v>
      </c>
      <c r="BN136">
        <v>0</v>
      </c>
      <c r="BO136">
        <v>0</v>
      </c>
      <c r="BP136">
        <v>0</v>
      </c>
      <c r="BQ136" s="1">
        <v>42871</v>
      </c>
      <c r="BR136">
        <v>4</v>
      </c>
      <c r="BS136">
        <v>4</v>
      </c>
      <c r="BT136">
        <v>0</v>
      </c>
      <c r="BU136">
        <v>28</v>
      </c>
      <c r="BV136">
        <v>1</v>
      </c>
      <c r="BW136">
        <v>0</v>
      </c>
      <c r="BX136">
        <v>28</v>
      </c>
      <c r="BY136">
        <v>14.667</v>
      </c>
      <c r="CA136" t="s">
        <v>1397</v>
      </c>
      <c r="CB136" t="s">
        <v>1398</v>
      </c>
      <c r="CC136">
        <v>74006</v>
      </c>
      <c r="CD136">
        <v>730</v>
      </c>
      <c r="CE136">
        <v>9183310550</v>
      </c>
      <c r="CF136" t="s">
        <v>98</v>
      </c>
      <c r="CG136" t="s">
        <v>99</v>
      </c>
      <c r="CH136" s="1">
        <v>41025</v>
      </c>
      <c r="CI136" t="s">
        <v>99</v>
      </c>
      <c r="CJ136" t="s">
        <v>100</v>
      </c>
      <c r="CK136" t="s">
        <v>99</v>
      </c>
      <c r="CL136" t="s">
        <v>102</v>
      </c>
      <c r="CM136" t="s">
        <v>1396</v>
      </c>
      <c r="CN136">
        <v>92</v>
      </c>
      <c r="CO136" s="1">
        <v>44621</v>
      </c>
      <c r="CP136" s="1"/>
      <c r="CV136">
        <v>2</v>
      </c>
    </row>
    <row r="137" spans="1:102" x14ac:dyDescent="0.25">
      <c r="A137" t="s">
        <v>243</v>
      </c>
      <c r="B137" s="18" t="s">
        <v>1568</v>
      </c>
      <c r="C137" s="18">
        <v>375461</v>
      </c>
      <c r="D137" t="s">
        <v>1084</v>
      </c>
      <c r="E137" t="s">
        <v>298</v>
      </c>
      <c r="F137" t="s">
        <v>137</v>
      </c>
      <c r="G137" t="s">
        <v>1582</v>
      </c>
      <c r="H137">
        <v>37</v>
      </c>
      <c r="I137" t="s">
        <v>116</v>
      </c>
      <c r="K137" t="s">
        <v>99</v>
      </c>
      <c r="L137" t="s">
        <v>105</v>
      </c>
      <c r="M137">
        <v>2</v>
      </c>
      <c r="N137">
        <v>2</v>
      </c>
      <c r="O137">
        <v>2</v>
      </c>
      <c r="P137">
        <v>4</v>
      </c>
      <c r="R137">
        <v>4</v>
      </c>
      <c r="S137">
        <v>1</v>
      </c>
      <c r="U137" s="8">
        <v>5.0648799999999996</v>
      </c>
      <c r="V137" s="8">
        <v>0.49547999999999998</v>
      </c>
      <c r="W137">
        <v>68.7</v>
      </c>
      <c r="X137">
        <v>2.2677100000000001</v>
      </c>
      <c r="Y137">
        <v>2.7631800000000002</v>
      </c>
      <c r="Z137">
        <v>4.2322199999999999</v>
      </c>
      <c r="AA137">
        <v>0.26163999999999998</v>
      </c>
      <c r="AB137">
        <v>2.1499999999999998E-2</v>
      </c>
      <c r="AD137">
        <v>2.3016999999999999</v>
      </c>
      <c r="AE137">
        <v>62.5</v>
      </c>
      <c r="AH137">
        <v>6</v>
      </c>
      <c r="AJ137">
        <v>2.2949099999999998</v>
      </c>
      <c r="AK137">
        <v>0.89736000000000005</v>
      </c>
      <c r="AL137">
        <v>0.63378000000000001</v>
      </c>
      <c r="AM137">
        <v>3.82605</v>
      </c>
      <c r="AN137">
        <v>2.05328</v>
      </c>
      <c r="AO137">
        <v>1.8588499999999999</v>
      </c>
      <c r="AP137">
        <v>0.29277999999999998</v>
      </c>
      <c r="AQ137">
        <v>4.1795999999999998</v>
      </c>
      <c r="AS137">
        <v>0</v>
      </c>
      <c r="AT137">
        <v>3</v>
      </c>
      <c r="AU137">
        <v>1</v>
      </c>
      <c r="AV137">
        <v>1</v>
      </c>
      <c r="AW137" s="4">
        <v>5000</v>
      </c>
      <c r="AX137">
        <v>0</v>
      </c>
      <c r="AY137">
        <v>1</v>
      </c>
      <c r="BA137" s="1">
        <v>44355</v>
      </c>
      <c r="BB137">
        <v>18</v>
      </c>
      <c r="BC137">
        <v>18</v>
      </c>
      <c r="BD137">
        <v>8</v>
      </c>
      <c r="BE137">
        <v>128</v>
      </c>
      <c r="BF137">
        <v>1</v>
      </c>
      <c r="BG137">
        <v>0</v>
      </c>
      <c r="BH137">
        <v>128</v>
      </c>
      <c r="BI137" s="1">
        <v>43509</v>
      </c>
      <c r="BJ137">
        <v>3</v>
      </c>
      <c r="BK137">
        <v>2</v>
      </c>
      <c r="BL137">
        <v>0</v>
      </c>
      <c r="BM137">
        <v>16</v>
      </c>
      <c r="BN137">
        <v>1</v>
      </c>
      <c r="BO137">
        <v>0</v>
      </c>
      <c r="BP137">
        <v>16</v>
      </c>
      <c r="BQ137" s="1">
        <v>43223</v>
      </c>
      <c r="BR137">
        <v>5</v>
      </c>
      <c r="BS137">
        <v>3</v>
      </c>
      <c r="BT137">
        <v>2</v>
      </c>
      <c r="BU137">
        <v>44</v>
      </c>
      <c r="BV137">
        <v>1</v>
      </c>
      <c r="BW137">
        <v>0</v>
      </c>
      <c r="BX137">
        <v>44</v>
      </c>
      <c r="BY137">
        <v>76.667000000000002</v>
      </c>
      <c r="CA137" t="s">
        <v>1084</v>
      </c>
      <c r="CB137" t="s">
        <v>1086</v>
      </c>
      <c r="CC137">
        <v>73072</v>
      </c>
      <c r="CD137">
        <v>130</v>
      </c>
      <c r="CE137">
        <v>4052922273</v>
      </c>
      <c r="CF137" t="s">
        <v>124</v>
      </c>
      <c r="CG137" t="s">
        <v>99</v>
      </c>
      <c r="CH137" s="1">
        <v>38161</v>
      </c>
      <c r="CI137" t="s">
        <v>99</v>
      </c>
      <c r="CJ137" t="s">
        <v>99</v>
      </c>
      <c r="CK137" t="s">
        <v>99</v>
      </c>
      <c r="CL137" t="s">
        <v>102</v>
      </c>
      <c r="CM137" t="s">
        <v>1085</v>
      </c>
      <c r="CN137">
        <v>52</v>
      </c>
      <c r="CO137" s="1">
        <v>44621</v>
      </c>
      <c r="CP137" s="1"/>
      <c r="CV137">
        <v>2</v>
      </c>
    </row>
    <row r="138" spans="1:102" x14ac:dyDescent="0.25">
      <c r="A138" t="s">
        <v>243</v>
      </c>
      <c r="B138" s="18" t="s">
        <v>1568</v>
      </c>
      <c r="C138" s="18">
        <v>375412</v>
      </c>
      <c r="D138" t="s">
        <v>936</v>
      </c>
      <c r="E138" t="s">
        <v>261</v>
      </c>
      <c r="F138" t="s">
        <v>250</v>
      </c>
      <c r="G138" t="s">
        <v>1582</v>
      </c>
      <c r="H138">
        <v>67.2</v>
      </c>
      <c r="I138" t="s">
        <v>116</v>
      </c>
      <c r="K138" t="s">
        <v>99</v>
      </c>
      <c r="L138" t="s">
        <v>105</v>
      </c>
      <c r="M138">
        <v>5</v>
      </c>
      <c r="N138">
        <v>4</v>
      </c>
      <c r="O138">
        <v>4</v>
      </c>
      <c r="P138">
        <v>5</v>
      </c>
      <c r="R138">
        <v>5</v>
      </c>
      <c r="S138">
        <v>3</v>
      </c>
      <c r="U138" s="8">
        <v>5.0620200000000004</v>
      </c>
      <c r="V138" s="8">
        <v>0.78220000000000001</v>
      </c>
      <c r="W138">
        <v>70.2</v>
      </c>
      <c r="X138">
        <v>1.42747</v>
      </c>
      <c r="Y138">
        <v>2.20966</v>
      </c>
      <c r="Z138">
        <v>4.2579099999999999</v>
      </c>
      <c r="AA138">
        <v>0.52902000000000005</v>
      </c>
      <c r="AB138">
        <v>7.6999999999999999E-2</v>
      </c>
      <c r="AD138">
        <v>2.85236</v>
      </c>
      <c r="AE138">
        <v>61.5</v>
      </c>
      <c r="AG138">
        <v>2</v>
      </c>
      <c r="AJ138">
        <v>2.1329799999999999</v>
      </c>
      <c r="AK138">
        <v>0.90564999999999996</v>
      </c>
      <c r="AL138">
        <v>0.53847999999999996</v>
      </c>
      <c r="AM138">
        <v>3.5771099999999998</v>
      </c>
      <c r="AN138">
        <v>2.7376900000000002</v>
      </c>
      <c r="AO138">
        <v>1.1593899999999999</v>
      </c>
      <c r="AP138">
        <v>0.54400000000000004</v>
      </c>
      <c r="AQ138">
        <v>4.4679399999999996</v>
      </c>
      <c r="AS138">
        <v>0</v>
      </c>
      <c r="AT138">
        <v>0</v>
      </c>
      <c r="AU138">
        <v>1</v>
      </c>
      <c r="AV138">
        <v>0</v>
      </c>
      <c r="AW138" s="4">
        <v>0</v>
      </c>
      <c r="AX138">
        <v>0</v>
      </c>
      <c r="AY138">
        <v>0</v>
      </c>
      <c r="BA138" s="1">
        <v>43768</v>
      </c>
      <c r="BB138">
        <v>2</v>
      </c>
      <c r="BC138">
        <v>1</v>
      </c>
      <c r="BD138">
        <v>1</v>
      </c>
      <c r="BE138">
        <v>16</v>
      </c>
      <c r="BF138">
        <v>1</v>
      </c>
      <c r="BG138">
        <v>0</v>
      </c>
      <c r="BH138">
        <v>16</v>
      </c>
      <c r="BI138" s="1">
        <v>43370</v>
      </c>
      <c r="BJ138">
        <v>0</v>
      </c>
      <c r="BK138">
        <v>0</v>
      </c>
      <c r="BL138">
        <v>0</v>
      </c>
      <c r="BM138">
        <v>0</v>
      </c>
      <c r="BN138">
        <v>0</v>
      </c>
      <c r="BO138">
        <v>0</v>
      </c>
      <c r="BP138">
        <v>0</v>
      </c>
      <c r="BQ138" s="1">
        <v>42962</v>
      </c>
      <c r="BR138">
        <v>7</v>
      </c>
      <c r="BS138">
        <v>7</v>
      </c>
      <c r="BT138">
        <v>0</v>
      </c>
      <c r="BU138">
        <v>64</v>
      </c>
      <c r="BV138">
        <v>1</v>
      </c>
      <c r="BW138">
        <v>0</v>
      </c>
      <c r="BX138">
        <v>64</v>
      </c>
      <c r="BY138">
        <v>18.667000000000002</v>
      </c>
      <c r="CA138" t="s">
        <v>936</v>
      </c>
      <c r="CB138" t="s">
        <v>938</v>
      </c>
      <c r="CC138">
        <v>73112</v>
      </c>
      <c r="CD138">
        <v>540</v>
      </c>
      <c r="CE138">
        <v>4059466932</v>
      </c>
      <c r="CF138" t="s">
        <v>98</v>
      </c>
      <c r="CG138" t="s">
        <v>99</v>
      </c>
      <c r="CH138" s="1">
        <v>37400</v>
      </c>
      <c r="CI138" t="s">
        <v>99</v>
      </c>
      <c r="CJ138" t="s">
        <v>100</v>
      </c>
      <c r="CK138" t="s">
        <v>99</v>
      </c>
      <c r="CL138" t="s">
        <v>102</v>
      </c>
      <c r="CM138" t="s">
        <v>937</v>
      </c>
      <c r="CN138">
        <v>75</v>
      </c>
      <c r="CO138" s="1">
        <v>44621</v>
      </c>
      <c r="CP138" s="1"/>
      <c r="CV138">
        <v>2</v>
      </c>
    </row>
    <row r="139" spans="1:102" x14ac:dyDescent="0.25">
      <c r="A139" t="s">
        <v>243</v>
      </c>
      <c r="B139" s="18" t="s">
        <v>1568</v>
      </c>
      <c r="C139" s="18">
        <v>375243</v>
      </c>
      <c r="D139" t="s">
        <v>512</v>
      </c>
      <c r="E139" t="s">
        <v>212</v>
      </c>
      <c r="F139" t="s">
        <v>214</v>
      </c>
      <c r="G139" t="s">
        <v>1584</v>
      </c>
      <c r="H139">
        <v>36.4</v>
      </c>
      <c r="I139" t="s">
        <v>129</v>
      </c>
      <c r="K139" t="s">
        <v>99</v>
      </c>
      <c r="L139" t="s">
        <v>105</v>
      </c>
      <c r="M139">
        <v>3</v>
      </c>
      <c r="N139">
        <v>2</v>
      </c>
      <c r="O139">
        <v>4</v>
      </c>
      <c r="P139">
        <v>1</v>
      </c>
      <c r="Q139">
        <v>1</v>
      </c>
      <c r="R139">
        <v>3</v>
      </c>
      <c r="S139">
        <v>2</v>
      </c>
      <c r="U139" s="8">
        <v>2.9827499999999998</v>
      </c>
      <c r="V139" s="8">
        <v>0.38457999999999998</v>
      </c>
      <c r="X139">
        <v>0.73263999999999996</v>
      </c>
      <c r="Y139">
        <v>1.1172200000000001</v>
      </c>
      <c r="Z139">
        <v>2.63232</v>
      </c>
      <c r="AA139">
        <v>0.2666</v>
      </c>
      <c r="AB139">
        <v>8.5000000000000006E-3</v>
      </c>
      <c r="AC139">
        <v>6</v>
      </c>
      <c r="AD139">
        <v>1.86554</v>
      </c>
      <c r="AF139">
        <v>6</v>
      </c>
      <c r="AH139">
        <v>6</v>
      </c>
      <c r="AJ139">
        <v>1.8957599999999999</v>
      </c>
      <c r="AK139">
        <v>0.68191999999999997</v>
      </c>
      <c r="AL139">
        <v>0.3352</v>
      </c>
      <c r="AM139">
        <v>2.91289</v>
      </c>
      <c r="AN139">
        <v>2.01458</v>
      </c>
      <c r="AO139">
        <v>0.79027999999999998</v>
      </c>
      <c r="AP139">
        <v>0.42967</v>
      </c>
      <c r="AQ139">
        <v>3.2330299999999998</v>
      </c>
      <c r="AS139">
        <v>0</v>
      </c>
      <c r="AT139">
        <v>1</v>
      </c>
      <c r="AU139">
        <v>4</v>
      </c>
      <c r="AV139">
        <v>10</v>
      </c>
      <c r="AW139" s="4">
        <v>21211.61</v>
      </c>
      <c r="AX139">
        <v>0</v>
      </c>
      <c r="AY139">
        <v>10</v>
      </c>
      <c r="BA139" s="1">
        <v>43803</v>
      </c>
      <c r="BB139">
        <v>6</v>
      </c>
      <c r="BC139">
        <v>2</v>
      </c>
      <c r="BD139">
        <v>1</v>
      </c>
      <c r="BE139">
        <v>48</v>
      </c>
      <c r="BF139">
        <v>1</v>
      </c>
      <c r="BG139">
        <v>0</v>
      </c>
      <c r="BH139">
        <v>48</v>
      </c>
      <c r="BI139" s="1">
        <v>43411</v>
      </c>
      <c r="BJ139">
        <v>3</v>
      </c>
      <c r="BK139">
        <v>3</v>
      </c>
      <c r="BL139">
        <v>0</v>
      </c>
      <c r="BM139">
        <v>24</v>
      </c>
      <c r="BN139">
        <v>1</v>
      </c>
      <c r="BO139">
        <v>0</v>
      </c>
      <c r="BP139">
        <v>24</v>
      </c>
      <c r="BQ139" s="1">
        <v>43074</v>
      </c>
      <c r="BR139">
        <v>6</v>
      </c>
      <c r="BS139">
        <v>6</v>
      </c>
      <c r="BT139">
        <v>0</v>
      </c>
      <c r="BU139">
        <v>52</v>
      </c>
      <c r="BV139">
        <v>1</v>
      </c>
      <c r="BW139">
        <v>0</v>
      </c>
      <c r="BX139">
        <v>52</v>
      </c>
      <c r="BY139">
        <v>40.667000000000002</v>
      </c>
      <c r="CA139" t="s">
        <v>514</v>
      </c>
      <c r="CB139" t="s">
        <v>515</v>
      </c>
      <c r="CC139">
        <v>74820</v>
      </c>
      <c r="CD139">
        <v>610</v>
      </c>
      <c r="CE139">
        <v>5803325328</v>
      </c>
      <c r="CF139" t="s">
        <v>98</v>
      </c>
      <c r="CG139" t="s">
        <v>99</v>
      </c>
      <c r="CH139" s="1">
        <v>34967</v>
      </c>
      <c r="CI139" t="s">
        <v>99</v>
      </c>
      <c r="CJ139" t="s">
        <v>100</v>
      </c>
      <c r="CK139" t="s">
        <v>99</v>
      </c>
      <c r="CL139" t="s">
        <v>102</v>
      </c>
      <c r="CM139" t="s">
        <v>513</v>
      </c>
      <c r="CN139">
        <v>132</v>
      </c>
      <c r="CO139" s="1">
        <v>44621</v>
      </c>
      <c r="CP139" s="1"/>
      <c r="CV139"/>
    </row>
    <row r="140" spans="1:102" x14ac:dyDescent="0.25">
      <c r="A140" t="s">
        <v>243</v>
      </c>
      <c r="B140" s="18" t="s">
        <v>1568</v>
      </c>
      <c r="C140" s="18">
        <v>375155</v>
      </c>
      <c r="D140" t="s">
        <v>352</v>
      </c>
      <c r="E140" t="s">
        <v>261</v>
      </c>
      <c r="F140" t="s">
        <v>250</v>
      </c>
      <c r="G140" t="s">
        <v>1582</v>
      </c>
      <c r="H140">
        <v>57.3</v>
      </c>
      <c r="I140" t="s">
        <v>116</v>
      </c>
      <c r="K140" t="s">
        <v>99</v>
      </c>
      <c r="L140" t="s">
        <v>105</v>
      </c>
      <c r="M140">
        <v>4</v>
      </c>
      <c r="N140">
        <v>4</v>
      </c>
      <c r="O140">
        <v>2</v>
      </c>
      <c r="P140">
        <v>5</v>
      </c>
      <c r="Q140">
        <v>5</v>
      </c>
      <c r="R140">
        <v>5</v>
      </c>
      <c r="S140">
        <v>5</v>
      </c>
      <c r="U140" s="8">
        <v>3.4739</v>
      </c>
      <c r="V140" s="8">
        <v>0.73467000000000005</v>
      </c>
      <c r="W140">
        <v>53.8</v>
      </c>
      <c r="X140">
        <v>0.67625000000000002</v>
      </c>
      <c r="Y140">
        <v>1.41092</v>
      </c>
      <c r="Z140">
        <v>3.1383999999999999</v>
      </c>
      <c r="AA140">
        <v>0.59001000000000003</v>
      </c>
      <c r="AB140">
        <v>1.1050000000000001E-2</v>
      </c>
      <c r="AD140">
        <v>2.06298</v>
      </c>
      <c r="AE140">
        <v>37.5</v>
      </c>
      <c r="AG140">
        <v>0</v>
      </c>
      <c r="AJ140">
        <v>1.87405</v>
      </c>
      <c r="AK140">
        <v>0.62158999999999998</v>
      </c>
      <c r="AL140">
        <v>0.25530999999999998</v>
      </c>
      <c r="AM140">
        <v>2.75095</v>
      </c>
      <c r="AN140">
        <v>2.2536200000000002</v>
      </c>
      <c r="AO140">
        <v>0.80025999999999997</v>
      </c>
      <c r="AP140">
        <v>1.07765</v>
      </c>
      <c r="AQ140">
        <v>3.9870399999999999</v>
      </c>
      <c r="AS140">
        <v>0</v>
      </c>
      <c r="AT140">
        <v>0</v>
      </c>
      <c r="AU140">
        <v>1</v>
      </c>
      <c r="AV140">
        <v>1</v>
      </c>
      <c r="AW140" s="4">
        <v>6633.25</v>
      </c>
      <c r="AX140">
        <v>1</v>
      </c>
      <c r="AY140">
        <v>2</v>
      </c>
      <c r="BA140" s="1">
        <v>44447</v>
      </c>
      <c r="BB140">
        <v>12</v>
      </c>
      <c r="BC140">
        <v>12</v>
      </c>
      <c r="BD140">
        <v>0</v>
      </c>
      <c r="BE140">
        <v>76</v>
      </c>
      <c r="BF140">
        <v>1</v>
      </c>
      <c r="BG140">
        <v>0</v>
      </c>
      <c r="BH140">
        <v>76</v>
      </c>
      <c r="BI140" s="1">
        <v>43552</v>
      </c>
      <c r="BJ140">
        <v>4</v>
      </c>
      <c r="BK140">
        <v>3</v>
      </c>
      <c r="BL140">
        <v>0</v>
      </c>
      <c r="BM140">
        <v>44</v>
      </c>
      <c r="BN140">
        <v>2</v>
      </c>
      <c r="BO140">
        <v>22</v>
      </c>
      <c r="BP140">
        <v>66</v>
      </c>
      <c r="BQ140" s="1">
        <v>43124</v>
      </c>
      <c r="BR140">
        <v>7</v>
      </c>
      <c r="BS140">
        <v>7</v>
      </c>
      <c r="BT140">
        <v>0</v>
      </c>
      <c r="BU140">
        <v>36</v>
      </c>
      <c r="BV140">
        <v>1</v>
      </c>
      <c r="BW140">
        <v>0</v>
      </c>
      <c r="BX140">
        <v>36</v>
      </c>
      <c r="BY140">
        <v>66</v>
      </c>
      <c r="CA140" t="s">
        <v>354</v>
      </c>
      <c r="CB140" t="s">
        <v>355</v>
      </c>
      <c r="CC140">
        <v>73111</v>
      </c>
      <c r="CD140">
        <v>540</v>
      </c>
      <c r="CE140">
        <v>4054241449</v>
      </c>
      <c r="CF140" t="s">
        <v>98</v>
      </c>
      <c r="CG140" t="s">
        <v>99</v>
      </c>
      <c r="CH140" s="1">
        <v>34335</v>
      </c>
      <c r="CI140" t="s">
        <v>99</v>
      </c>
      <c r="CJ140" t="s">
        <v>99</v>
      </c>
      <c r="CK140" t="s">
        <v>99</v>
      </c>
      <c r="CL140" t="s">
        <v>102</v>
      </c>
      <c r="CM140" t="s">
        <v>353</v>
      </c>
      <c r="CN140">
        <v>105</v>
      </c>
      <c r="CO140" s="1">
        <v>44621</v>
      </c>
      <c r="CP140" s="1"/>
      <c r="CV140"/>
    </row>
    <row r="141" spans="1:102" x14ac:dyDescent="0.25">
      <c r="A141" t="s">
        <v>243</v>
      </c>
      <c r="B141" s="18" t="s">
        <v>1568</v>
      </c>
      <c r="C141" s="18">
        <v>375310</v>
      </c>
      <c r="D141" t="s">
        <v>630</v>
      </c>
      <c r="E141" t="s">
        <v>160</v>
      </c>
      <c r="F141" t="s">
        <v>632</v>
      </c>
      <c r="G141" t="s">
        <v>1582</v>
      </c>
      <c r="H141">
        <v>48.9</v>
      </c>
      <c r="I141" t="s">
        <v>107</v>
      </c>
      <c r="K141" t="s">
        <v>99</v>
      </c>
      <c r="L141" t="s">
        <v>105</v>
      </c>
      <c r="M141">
        <v>3</v>
      </c>
      <c r="N141">
        <v>1</v>
      </c>
      <c r="O141">
        <v>4</v>
      </c>
      <c r="P141">
        <v>3</v>
      </c>
      <c r="Q141">
        <v>3</v>
      </c>
      <c r="S141">
        <v>1</v>
      </c>
      <c r="U141" s="8">
        <v>3.0003899999999999</v>
      </c>
      <c r="V141" s="8">
        <v>0.20683000000000001</v>
      </c>
      <c r="W141">
        <v>64.3</v>
      </c>
      <c r="X141">
        <v>0.60929</v>
      </c>
      <c r="Y141">
        <v>0.81611999999999996</v>
      </c>
      <c r="Z141">
        <v>2.79251</v>
      </c>
      <c r="AA141">
        <v>0.12981999999999999</v>
      </c>
      <c r="AB141">
        <v>1.1000000000000001E-3</v>
      </c>
      <c r="AD141">
        <v>2.1842700000000002</v>
      </c>
      <c r="AE141">
        <v>90</v>
      </c>
      <c r="AG141">
        <v>0</v>
      </c>
      <c r="AJ141">
        <v>2.0278</v>
      </c>
      <c r="AK141">
        <v>0.63695000000000002</v>
      </c>
      <c r="AL141">
        <v>0.27904000000000001</v>
      </c>
      <c r="AM141">
        <v>2.9437799999999998</v>
      </c>
      <c r="AN141">
        <v>2.2052</v>
      </c>
      <c r="AO141">
        <v>0.70362999999999998</v>
      </c>
      <c r="AP141">
        <v>0.27759</v>
      </c>
      <c r="AQ141">
        <v>3.21801</v>
      </c>
      <c r="AS141">
        <v>0</v>
      </c>
      <c r="AT141">
        <v>0</v>
      </c>
      <c r="AU141">
        <v>0</v>
      </c>
      <c r="AV141">
        <v>0</v>
      </c>
      <c r="AW141" s="4">
        <v>0</v>
      </c>
      <c r="AX141">
        <v>0</v>
      </c>
      <c r="AY141">
        <v>0</v>
      </c>
      <c r="BA141" s="1">
        <v>43733</v>
      </c>
      <c r="BB141">
        <v>4</v>
      </c>
      <c r="BC141">
        <v>4</v>
      </c>
      <c r="BD141">
        <v>0</v>
      </c>
      <c r="BE141">
        <v>24</v>
      </c>
      <c r="BF141">
        <v>1</v>
      </c>
      <c r="BG141">
        <v>0</v>
      </c>
      <c r="BH141">
        <v>24</v>
      </c>
      <c r="BI141" s="1">
        <v>43384</v>
      </c>
      <c r="BJ141">
        <v>6</v>
      </c>
      <c r="BK141">
        <v>6</v>
      </c>
      <c r="BL141">
        <v>0</v>
      </c>
      <c r="BM141">
        <v>48</v>
      </c>
      <c r="BN141">
        <v>1</v>
      </c>
      <c r="BO141">
        <v>0</v>
      </c>
      <c r="BP141">
        <v>48</v>
      </c>
      <c r="BQ141" s="1">
        <v>42957</v>
      </c>
      <c r="BR141">
        <v>2</v>
      </c>
      <c r="BS141">
        <v>2</v>
      </c>
      <c r="BT141">
        <v>0</v>
      </c>
      <c r="BU141">
        <v>16</v>
      </c>
      <c r="BV141">
        <v>1</v>
      </c>
      <c r="BW141">
        <v>0</v>
      </c>
      <c r="BX141">
        <v>16</v>
      </c>
      <c r="BY141">
        <v>30.667000000000002</v>
      </c>
      <c r="CA141" t="s">
        <v>633</v>
      </c>
      <c r="CB141" t="s">
        <v>634</v>
      </c>
      <c r="CC141">
        <v>73448</v>
      </c>
      <c r="CD141">
        <v>420</v>
      </c>
      <c r="CE141">
        <v>5802763318</v>
      </c>
      <c r="CF141" t="s">
        <v>98</v>
      </c>
      <c r="CG141" t="s">
        <v>99</v>
      </c>
      <c r="CH141" s="1">
        <v>35643</v>
      </c>
      <c r="CI141" t="s">
        <v>99</v>
      </c>
      <c r="CJ141" t="s">
        <v>100</v>
      </c>
      <c r="CK141" t="s">
        <v>99</v>
      </c>
      <c r="CL141" t="s">
        <v>102</v>
      </c>
      <c r="CM141" t="s">
        <v>631</v>
      </c>
      <c r="CN141">
        <v>69</v>
      </c>
      <c r="CO141" s="1">
        <v>44621</v>
      </c>
      <c r="CP141" s="1"/>
      <c r="CS141">
        <v>12</v>
      </c>
      <c r="CV141"/>
      <c r="CW141">
        <v>2</v>
      </c>
      <c r="CX141">
        <v>12</v>
      </c>
    </row>
    <row r="142" spans="1:102" x14ac:dyDescent="0.25">
      <c r="A142" t="s">
        <v>243</v>
      </c>
      <c r="B142" s="18" t="s">
        <v>1568</v>
      </c>
      <c r="C142" s="18">
        <v>375379</v>
      </c>
      <c r="D142" t="s">
        <v>826</v>
      </c>
      <c r="E142" t="s">
        <v>367</v>
      </c>
      <c r="F142" t="s">
        <v>196</v>
      </c>
      <c r="G142" t="s">
        <v>1582</v>
      </c>
      <c r="H142">
        <v>17.600000000000001</v>
      </c>
      <c r="I142" t="s">
        <v>97</v>
      </c>
      <c r="K142" t="s">
        <v>99</v>
      </c>
      <c r="L142" t="s">
        <v>105</v>
      </c>
      <c r="M142">
        <v>5</v>
      </c>
      <c r="N142">
        <v>4</v>
      </c>
      <c r="O142">
        <v>5</v>
      </c>
      <c r="P142">
        <v>5</v>
      </c>
      <c r="Q142">
        <v>5</v>
      </c>
      <c r="S142">
        <v>4</v>
      </c>
      <c r="U142" s="8">
        <v>4.6984700000000004</v>
      </c>
      <c r="V142" s="8">
        <v>0.71206000000000003</v>
      </c>
      <c r="W142">
        <v>64.3</v>
      </c>
      <c r="X142">
        <v>1.14158</v>
      </c>
      <c r="Y142">
        <v>1.85364</v>
      </c>
      <c r="Z142">
        <v>4.5672699999999997</v>
      </c>
      <c r="AA142">
        <v>0.58733999999999997</v>
      </c>
      <c r="AB142">
        <v>1.789E-2</v>
      </c>
      <c r="AD142">
        <v>2.84483</v>
      </c>
      <c r="AF142">
        <v>6</v>
      </c>
      <c r="AG142">
        <v>0</v>
      </c>
      <c r="AJ142">
        <v>1.8114699999999999</v>
      </c>
      <c r="AK142">
        <v>0.68394999999999995</v>
      </c>
      <c r="AL142">
        <v>0.33731</v>
      </c>
      <c r="AM142">
        <v>2.8327300000000002</v>
      </c>
      <c r="AN142">
        <v>3.2150799999999999</v>
      </c>
      <c r="AO142">
        <v>1.22773</v>
      </c>
      <c r="AP142">
        <v>0.79056999999999999</v>
      </c>
      <c r="AQ142">
        <v>5.2368100000000002</v>
      </c>
      <c r="AS142">
        <v>0</v>
      </c>
      <c r="AT142">
        <v>0</v>
      </c>
      <c r="AU142">
        <v>0</v>
      </c>
      <c r="AV142">
        <v>1</v>
      </c>
      <c r="AW142" s="4">
        <v>655.08000000000004</v>
      </c>
      <c r="AX142">
        <v>0</v>
      </c>
      <c r="AY142">
        <v>1</v>
      </c>
      <c r="BA142" s="1">
        <v>43663</v>
      </c>
      <c r="BB142">
        <v>0</v>
      </c>
      <c r="BC142">
        <v>0</v>
      </c>
      <c r="BD142">
        <v>0</v>
      </c>
      <c r="BE142">
        <v>0</v>
      </c>
      <c r="BF142">
        <v>0</v>
      </c>
      <c r="BG142">
        <v>0</v>
      </c>
      <c r="BH142">
        <v>0</v>
      </c>
      <c r="BI142" s="1">
        <v>43244</v>
      </c>
      <c r="BJ142">
        <v>4</v>
      </c>
      <c r="BK142">
        <v>4</v>
      </c>
      <c r="BL142">
        <v>0</v>
      </c>
      <c r="BM142">
        <v>16</v>
      </c>
      <c r="BN142">
        <v>1</v>
      </c>
      <c r="BO142">
        <v>0</v>
      </c>
      <c r="BP142">
        <v>16</v>
      </c>
      <c r="BQ142" s="1">
        <v>42810</v>
      </c>
      <c r="BR142">
        <v>3</v>
      </c>
      <c r="BS142">
        <v>3</v>
      </c>
      <c r="BT142">
        <v>0</v>
      </c>
      <c r="BU142">
        <v>16</v>
      </c>
      <c r="BV142">
        <v>1</v>
      </c>
      <c r="BW142">
        <v>0</v>
      </c>
      <c r="BX142">
        <v>16</v>
      </c>
      <c r="BY142">
        <v>8</v>
      </c>
      <c r="CA142" t="s">
        <v>828</v>
      </c>
      <c r="CB142" t="s">
        <v>829</v>
      </c>
      <c r="CC142">
        <v>73401</v>
      </c>
      <c r="CD142">
        <v>90</v>
      </c>
      <c r="CE142">
        <v>5802234501</v>
      </c>
      <c r="CF142" t="s">
        <v>98</v>
      </c>
      <c r="CG142" t="s">
        <v>99</v>
      </c>
      <c r="CH142" s="1">
        <v>36526</v>
      </c>
      <c r="CI142" t="s">
        <v>99</v>
      </c>
      <c r="CJ142" t="s">
        <v>100</v>
      </c>
      <c r="CK142" t="s">
        <v>99</v>
      </c>
      <c r="CL142" t="s">
        <v>102</v>
      </c>
      <c r="CM142" t="s">
        <v>827</v>
      </c>
      <c r="CN142">
        <v>62</v>
      </c>
      <c r="CO142" s="1">
        <v>44621</v>
      </c>
      <c r="CP142" s="1"/>
      <c r="CV142"/>
      <c r="CW142">
        <v>2</v>
      </c>
    </row>
    <row r="143" spans="1:102" x14ac:dyDescent="0.25">
      <c r="A143" t="s">
        <v>243</v>
      </c>
      <c r="B143" s="18" t="s">
        <v>1568</v>
      </c>
      <c r="C143" s="18">
        <v>375575</v>
      </c>
      <c r="D143" t="s">
        <v>1496</v>
      </c>
      <c r="E143" t="s">
        <v>120</v>
      </c>
      <c r="F143" t="s">
        <v>238</v>
      </c>
      <c r="G143" t="s">
        <v>1582</v>
      </c>
      <c r="H143">
        <v>35.6</v>
      </c>
      <c r="I143" t="s">
        <v>116</v>
      </c>
      <c r="K143" t="s">
        <v>99</v>
      </c>
      <c r="L143" t="s">
        <v>105</v>
      </c>
      <c r="U143" s="8">
        <v>3.3229600000000001</v>
      </c>
      <c r="V143" s="8">
        <v>0.2394</v>
      </c>
      <c r="X143">
        <v>1.2145999999999999</v>
      </c>
      <c r="Y143">
        <v>1.454</v>
      </c>
      <c r="Z143">
        <v>2.59876</v>
      </c>
      <c r="AA143">
        <v>0.22511</v>
      </c>
      <c r="AB143">
        <v>1.6959999999999999E-2</v>
      </c>
      <c r="AC143">
        <v>6</v>
      </c>
      <c r="AD143">
        <v>1.86896</v>
      </c>
      <c r="AF143">
        <v>6</v>
      </c>
      <c r="AH143">
        <v>6</v>
      </c>
      <c r="AJ143">
        <v>1.59293</v>
      </c>
      <c r="AK143">
        <v>0.60858000000000001</v>
      </c>
      <c r="AL143">
        <v>0.32429999999999998</v>
      </c>
      <c r="AM143">
        <v>2.5257999999999998</v>
      </c>
      <c r="AS143">
        <v>0</v>
      </c>
      <c r="AT143">
        <v>2</v>
      </c>
      <c r="AU143">
        <v>13</v>
      </c>
      <c r="AV143">
        <v>3</v>
      </c>
      <c r="AW143" s="4">
        <v>15405.1</v>
      </c>
      <c r="AX143">
        <v>2</v>
      </c>
      <c r="AY143">
        <v>5</v>
      </c>
      <c r="BA143" s="1">
        <v>43635</v>
      </c>
      <c r="BB143" t="s">
        <v>126</v>
      </c>
      <c r="BC143" t="s">
        <v>126</v>
      </c>
      <c r="BD143" t="s">
        <v>126</v>
      </c>
      <c r="BE143" t="s">
        <v>126</v>
      </c>
      <c r="BF143" t="s">
        <v>126</v>
      </c>
      <c r="BG143" t="s">
        <v>126</v>
      </c>
      <c r="BH143" t="s">
        <v>126</v>
      </c>
      <c r="BI143" s="21"/>
      <c r="BJ143" t="s">
        <v>126</v>
      </c>
      <c r="BK143" t="s">
        <v>126</v>
      </c>
      <c r="BL143" t="s">
        <v>126</v>
      </c>
      <c r="BM143" t="s">
        <v>126</v>
      </c>
      <c r="BN143" t="s">
        <v>126</v>
      </c>
      <c r="BO143" t="s">
        <v>126</v>
      </c>
      <c r="BP143" t="s">
        <v>126</v>
      </c>
      <c r="BQ143" s="21"/>
      <c r="BR143" t="s">
        <v>126</v>
      </c>
      <c r="BS143" t="s">
        <v>126</v>
      </c>
      <c r="BT143" t="s">
        <v>126</v>
      </c>
      <c r="BU143" t="s">
        <v>126</v>
      </c>
      <c r="BV143" t="s">
        <v>126</v>
      </c>
      <c r="BW143" t="s">
        <v>126</v>
      </c>
      <c r="BX143" t="s">
        <v>126</v>
      </c>
      <c r="CA143" t="s">
        <v>1498</v>
      </c>
      <c r="CB143" t="s">
        <v>1499</v>
      </c>
      <c r="CC143">
        <v>74432</v>
      </c>
      <c r="CD143">
        <v>450</v>
      </c>
      <c r="CE143">
        <v>9186189588</v>
      </c>
      <c r="CF143" t="s">
        <v>98</v>
      </c>
      <c r="CG143" t="s">
        <v>99</v>
      </c>
      <c r="CH143" s="1">
        <v>43661</v>
      </c>
      <c r="CI143" t="s">
        <v>99</v>
      </c>
      <c r="CJ143" t="s">
        <v>100</v>
      </c>
      <c r="CK143" t="s">
        <v>99</v>
      </c>
      <c r="CL143" t="s">
        <v>102</v>
      </c>
      <c r="CM143" t="s">
        <v>1497</v>
      </c>
      <c r="CN143">
        <v>70</v>
      </c>
      <c r="CO143" s="1">
        <v>44621</v>
      </c>
      <c r="CP143" s="1"/>
      <c r="CR143">
        <v>1</v>
      </c>
      <c r="CS143">
        <v>1</v>
      </c>
      <c r="CT143">
        <v>1</v>
      </c>
      <c r="CU143">
        <v>1</v>
      </c>
      <c r="CV143">
        <v>1</v>
      </c>
      <c r="CW143">
        <v>1</v>
      </c>
      <c r="CX143">
        <v>1</v>
      </c>
    </row>
    <row r="144" spans="1:102" x14ac:dyDescent="0.25">
      <c r="A144" t="s">
        <v>243</v>
      </c>
      <c r="B144" s="18" t="s">
        <v>1568</v>
      </c>
      <c r="C144" s="18">
        <v>375252</v>
      </c>
      <c r="D144" t="s">
        <v>525</v>
      </c>
      <c r="E144" t="s">
        <v>249</v>
      </c>
      <c r="F144" t="s">
        <v>250</v>
      </c>
      <c r="G144" t="s">
        <v>1582</v>
      </c>
      <c r="H144">
        <v>72.599999999999994</v>
      </c>
      <c r="I144" t="s">
        <v>107</v>
      </c>
      <c r="K144" t="s">
        <v>100</v>
      </c>
      <c r="L144" t="s">
        <v>105</v>
      </c>
      <c r="M144">
        <v>1</v>
      </c>
      <c r="N144">
        <v>2</v>
      </c>
      <c r="O144">
        <v>1</v>
      </c>
      <c r="P144">
        <v>4</v>
      </c>
      <c r="Q144">
        <v>5</v>
      </c>
      <c r="R144">
        <v>4</v>
      </c>
      <c r="S144">
        <v>1</v>
      </c>
      <c r="U144" s="8">
        <v>3.52115</v>
      </c>
      <c r="V144" s="8">
        <v>0.23663999999999999</v>
      </c>
      <c r="W144">
        <v>64.599999999999994</v>
      </c>
      <c r="X144">
        <v>0.88412999999999997</v>
      </c>
      <c r="Y144">
        <v>1.12077</v>
      </c>
      <c r="Z144">
        <v>3.2763900000000001</v>
      </c>
      <c r="AA144">
        <v>0.16991000000000001</v>
      </c>
      <c r="AB144">
        <v>8.0099999999999998E-3</v>
      </c>
      <c r="AD144">
        <v>2.4003800000000002</v>
      </c>
      <c r="AE144">
        <v>83.3</v>
      </c>
      <c r="AG144">
        <v>1</v>
      </c>
      <c r="AJ144">
        <v>1.94794</v>
      </c>
      <c r="AK144">
        <v>0.66752999999999996</v>
      </c>
      <c r="AL144">
        <v>0.36531000000000002</v>
      </c>
      <c r="AM144">
        <v>2.9807800000000002</v>
      </c>
      <c r="AN144">
        <v>2.5227300000000001</v>
      </c>
      <c r="AO144">
        <v>0.97424999999999995</v>
      </c>
      <c r="AP144">
        <v>0.24259</v>
      </c>
      <c r="AQ144">
        <v>3.72967</v>
      </c>
      <c r="AS144">
        <v>0</v>
      </c>
      <c r="AT144">
        <v>6</v>
      </c>
      <c r="AU144">
        <v>12</v>
      </c>
      <c r="AV144">
        <v>5</v>
      </c>
      <c r="AW144" s="4">
        <v>28674.46</v>
      </c>
      <c r="AX144">
        <v>0</v>
      </c>
      <c r="AY144">
        <v>5</v>
      </c>
      <c r="BA144" s="1">
        <v>43648</v>
      </c>
      <c r="BB144">
        <v>18</v>
      </c>
      <c r="BC144">
        <v>7</v>
      </c>
      <c r="BD144">
        <v>2</v>
      </c>
      <c r="BE144">
        <v>160</v>
      </c>
      <c r="BF144">
        <v>1</v>
      </c>
      <c r="BG144">
        <v>0</v>
      </c>
      <c r="BH144">
        <v>160</v>
      </c>
      <c r="BI144" s="1">
        <v>43222</v>
      </c>
      <c r="BJ144">
        <v>26</v>
      </c>
      <c r="BK144">
        <v>24</v>
      </c>
      <c r="BL144">
        <v>1</v>
      </c>
      <c r="BM144">
        <v>248</v>
      </c>
      <c r="BN144">
        <v>1</v>
      </c>
      <c r="BO144">
        <v>0</v>
      </c>
      <c r="BP144">
        <v>248</v>
      </c>
      <c r="BQ144" s="1">
        <v>42796</v>
      </c>
      <c r="BR144">
        <v>28</v>
      </c>
      <c r="BS144">
        <v>24</v>
      </c>
      <c r="BT144">
        <v>4</v>
      </c>
      <c r="BU144">
        <v>200</v>
      </c>
      <c r="BV144">
        <v>1</v>
      </c>
      <c r="BW144">
        <v>0</v>
      </c>
      <c r="BX144">
        <v>200</v>
      </c>
      <c r="BY144">
        <v>196</v>
      </c>
      <c r="CA144" t="s">
        <v>527</v>
      </c>
      <c r="CB144" t="s">
        <v>528</v>
      </c>
      <c r="CC144">
        <v>73110</v>
      </c>
      <c r="CD144">
        <v>540</v>
      </c>
      <c r="CE144">
        <v>4057378200</v>
      </c>
      <c r="CF144" t="s">
        <v>98</v>
      </c>
      <c r="CG144" t="s">
        <v>99</v>
      </c>
      <c r="CH144" s="1">
        <v>35156</v>
      </c>
      <c r="CI144" t="s">
        <v>99</v>
      </c>
      <c r="CJ144" t="s">
        <v>100</v>
      </c>
      <c r="CK144" t="s">
        <v>99</v>
      </c>
      <c r="CL144" t="s">
        <v>102</v>
      </c>
      <c r="CM144" t="s">
        <v>526</v>
      </c>
      <c r="CN144">
        <v>106</v>
      </c>
      <c r="CO144" s="1">
        <v>44621</v>
      </c>
      <c r="CP144" s="1"/>
      <c r="CV144"/>
    </row>
    <row r="145" spans="1:102" x14ac:dyDescent="0.25">
      <c r="A145" t="s">
        <v>243</v>
      </c>
      <c r="B145" s="18" t="s">
        <v>1568</v>
      </c>
      <c r="C145" s="18">
        <v>375449</v>
      </c>
      <c r="D145" t="s">
        <v>1056</v>
      </c>
      <c r="E145" t="s">
        <v>1058</v>
      </c>
      <c r="F145" t="s">
        <v>509</v>
      </c>
      <c r="G145" t="s">
        <v>1582</v>
      </c>
      <c r="H145">
        <v>40.4</v>
      </c>
      <c r="I145" t="s">
        <v>116</v>
      </c>
      <c r="K145" t="s">
        <v>100</v>
      </c>
      <c r="L145" t="s">
        <v>105</v>
      </c>
      <c r="M145">
        <v>1</v>
      </c>
      <c r="N145">
        <v>1</v>
      </c>
      <c r="O145">
        <v>2</v>
      </c>
      <c r="P145">
        <v>4</v>
      </c>
      <c r="Q145">
        <v>4</v>
      </c>
      <c r="R145">
        <v>3</v>
      </c>
      <c r="S145">
        <v>1</v>
      </c>
      <c r="U145" s="8">
        <v>4.1651800000000003</v>
      </c>
      <c r="V145" s="8">
        <v>0.63171999999999995</v>
      </c>
      <c r="W145">
        <v>62</v>
      </c>
      <c r="X145">
        <v>0.85624999999999996</v>
      </c>
      <c r="Y145">
        <v>1.48797</v>
      </c>
      <c r="Z145">
        <v>3.7986</v>
      </c>
      <c r="AA145">
        <v>0.75617999999999996</v>
      </c>
      <c r="AB145">
        <v>7.7999999999999996E-3</v>
      </c>
      <c r="AD145">
        <v>2.6772100000000001</v>
      </c>
      <c r="AE145">
        <v>85.7</v>
      </c>
      <c r="AH145">
        <v>6</v>
      </c>
      <c r="AJ145">
        <v>2.1320600000000001</v>
      </c>
      <c r="AK145">
        <v>0.82648999999999995</v>
      </c>
      <c r="AL145">
        <v>0.81545000000000001</v>
      </c>
      <c r="AM145">
        <v>3.77399</v>
      </c>
      <c r="AN145">
        <v>2.5706899999999999</v>
      </c>
      <c r="AO145">
        <v>0.76205999999999996</v>
      </c>
      <c r="AP145">
        <v>0.29011999999999999</v>
      </c>
      <c r="AQ145">
        <v>3.4845700000000002</v>
      </c>
      <c r="AS145">
        <v>0</v>
      </c>
      <c r="AT145">
        <v>1</v>
      </c>
      <c r="AU145">
        <v>0</v>
      </c>
      <c r="AV145">
        <v>0</v>
      </c>
      <c r="AW145" s="4">
        <v>0</v>
      </c>
      <c r="AX145">
        <v>0</v>
      </c>
      <c r="AY145">
        <v>0</v>
      </c>
      <c r="BA145" s="1">
        <v>43776</v>
      </c>
      <c r="BB145">
        <v>8</v>
      </c>
      <c r="BC145">
        <v>8</v>
      </c>
      <c r="BD145">
        <v>8</v>
      </c>
      <c r="BE145">
        <v>60</v>
      </c>
      <c r="BF145">
        <v>1</v>
      </c>
      <c r="BG145">
        <v>0</v>
      </c>
      <c r="BH145">
        <v>60</v>
      </c>
      <c r="BI145" s="1">
        <v>43368</v>
      </c>
      <c r="BJ145">
        <v>17</v>
      </c>
      <c r="BK145">
        <v>17</v>
      </c>
      <c r="BL145">
        <v>0</v>
      </c>
      <c r="BM145">
        <v>124</v>
      </c>
      <c r="BN145">
        <v>1</v>
      </c>
      <c r="BO145">
        <v>0</v>
      </c>
      <c r="BP145">
        <v>124</v>
      </c>
      <c r="BQ145" s="1">
        <v>42914</v>
      </c>
      <c r="BR145">
        <v>6</v>
      </c>
      <c r="BS145">
        <v>6</v>
      </c>
      <c r="BT145">
        <v>0</v>
      </c>
      <c r="BU145">
        <v>40</v>
      </c>
      <c r="BV145">
        <v>1</v>
      </c>
      <c r="BW145">
        <v>0</v>
      </c>
      <c r="BX145">
        <v>40</v>
      </c>
      <c r="BY145">
        <v>78</v>
      </c>
      <c r="CA145" t="s">
        <v>1059</v>
      </c>
      <c r="CB145" t="s">
        <v>1060</v>
      </c>
      <c r="CC145">
        <v>74036</v>
      </c>
      <c r="CD145">
        <v>650</v>
      </c>
      <c r="CE145">
        <v>9185438800</v>
      </c>
      <c r="CF145" t="s">
        <v>98</v>
      </c>
      <c r="CG145" t="s">
        <v>99</v>
      </c>
      <c r="CH145" s="1">
        <v>37817</v>
      </c>
      <c r="CI145" t="s">
        <v>99</v>
      </c>
      <c r="CJ145" t="s">
        <v>100</v>
      </c>
      <c r="CK145" t="s">
        <v>99</v>
      </c>
      <c r="CL145" t="s">
        <v>102</v>
      </c>
      <c r="CM145" t="s">
        <v>1057</v>
      </c>
      <c r="CN145">
        <v>65</v>
      </c>
      <c r="CO145" s="1">
        <v>44621</v>
      </c>
      <c r="CP145" s="1"/>
      <c r="CV145"/>
    </row>
    <row r="146" spans="1:102" x14ac:dyDescent="0.25">
      <c r="A146" t="s">
        <v>243</v>
      </c>
      <c r="B146" s="18" t="s">
        <v>1568</v>
      </c>
      <c r="C146" s="18">
        <v>375535</v>
      </c>
      <c r="D146" t="s">
        <v>1342</v>
      </c>
      <c r="E146" t="s">
        <v>1344</v>
      </c>
      <c r="F146" t="s">
        <v>1345</v>
      </c>
      <c r="G146" t="s">
        <v>1582</v>
      </c>
      <c r="H146">
        <v>29.3</v>
      </c>
      <c r="I146" t="s">
        <v>97</v>
      </c>
      <c r="K146" t="s">
        <v>99</v>
      </c>
      <c r="L146" t="s">
        <v>105</v>
      </c>
      <c r="M146">
        <v>5</v>
      </c>
      <c r="N146">
        <v>4</v>
      </c>
      <c r="O146">
        <v>3</v>
      </c>
      <c r="P146">
        <v>5</v>
      </c>
      <c r="Q146">
        <v>5</v>
      </c>
      <c r="S146">
        <v>4</v>
      </c>
      <c r="U146" s="8">
        <v>3.90089</v>
      </c>
      <c r="V146" s="8">
        <v>0.56172</v>
      </c>
      <c r="W146">
        <v>40.6</v>
      </c>
      <c r="X146">
        <v>0.71716999999999997</v>
      </c>
      <c r="Y146">
        <v>1.2788900000000001</v>
      </c>
      <c r="Z146">
        <v>3.4132500000000001</v>
      </c>
      <c r="AA146">
        <v>0.57986000000000004</v>
      </c>
      <c r="AB146">
        <v>2.2300000000000002E-3</v>
      </c>
      <c r="AD146">
        <v>2.6219999999999999</v>
      </c>
      <c r="AE146">
        <v>33.299999999999997</v>
      </c>
      <c r="AG146">
        <v>0</v>
      </c>
      <c r="AJ146">
        <v>1.9245000000000001</v>
      </c>
      <c r="AK146">
        <v>0.64373000000000002</v>
      </c>
      <c r="AL146">
        <v>0.26932</v>
      </c>
      <c r="AM146">
        <v>2.8375499999999998</v>
      </c>
      <c r="AN146">
        <v>2.7892100000000002</v>
      </c>
      <c r="AO146">
        <v>0.81947999999999999</v>
      </c>
      <c r="AP146">
        <v>0.78110999999999997</v>
      </c>
      <c r="AQ146">
        <v>4.3404600000000002</v>
      </c>
      <c r="AS146">
        <v>0</v>
      </c>
      <c r="AT146">
        <v>0</v>
      </c>
      <c r="AU146">
        <v>0</v>
      </c>
      <c r="AV146">
        <v>7</v>
      </c>
      <c r="AW146" s="4">
        <v>11410.76</v>
      </c>
      <c r="AX146">
        <v>0</v>
      </c>
      <c r="AY146">
        <v>7</v>
      </c>
      <c r="BA146" s="1">
        <v>43734</v>
      </c>
      <c r="BB146">
        <v>7</v>
      </c>
      <c r="BC146">
        <v>7</v>
      </c>
      <c r="BD146">
        <v>0</v>
      </c>
      <c r="BE146">
        <v>44</v>
      </c>
      <c r="BF146">
        <v>1</v>
      </c>
      <c r="BG146">
        <v>0</v>
      </c>
      <c r="BH146">
        <v>44</v>
      </c>
      <c r="BI146" s="1">
        <v>43297</v>
      </c>
      <c r="BJ146">
        <v>6</v>
      </c>
      <c r="BK146">
        <v>6</v>
      </c>
      <c r="BL146">
        <v>0</v>
      </c>
      <c r="BM146">
        <v>52</v>
      </c>
      <c r="BN146">
        <v>1</v>
      </c>
      <c r="BO146">
        <v>0</v>
      </c>
      <c r="BP146">
        <v>52</v>
      </c>
      <c r="BQ146" s="1">
        <v>42991</v>
      </c>
      <c r="BR146">
        <v>3</v>
      </c>
      <c r="BS146">
        <v>3</v>
      </c>
      <c r="BT146">
        <v>0</v>
      </c>
      <c r="BU146">
        <v>28</v>
      </c>
      <c r="BV146">
        <v>1</v>
      </c>
      <c r="BW146">
        <v>0</v>
      </c>
      <c r="BX146">
        <v>28</v>
      </c>
      <c r="BY146">
        <v>44</v>
      </c>
      <c r="CA146" t="s">
        <v>1346</v>
      </c>
      <c r="CB146" t="s">
        <v>1347</v>
      </c>
      <c r="CC146">
        <v>74578</v>
      </c>
      <c r="CD146">
        <v>380</v>
      </c>
      <c r="CE146">
        <v>9184652255</v>
      </c>
      <c r="CF146" t="s">
        <v>98</v>
      </c>
      <c r="CG146" t="s">
        <v>99</v>
      </c>
      <c r="CH146" s="1">
        <v>40114</v>
      </c>
      <c r="CI146" t="s">
        <v>99</v>
      </c>
      <c r="CJ146" t="s">
        <v>100</v>
      </c>
      <c r="CK146" t="s">
        <v>99</v>
      </c>
      <c r="CL146" t="s">
        <v>102</v>
      </c>
      <c r="CM146" t="s">
        <v>1343</v>
      </c>
      <c r="CN146">
        <v>48</v>
      </c>
      <c r="CO146" s="1">
        <v>44621</v>
      </c>
      <c r="CP146" s="1"/>
      <c r="CV146"/>
      <c r="CW146">
        <v>2</v>
      </c>
    </row>
    <row r="147" spans="1:102" x14ac:dyDescent="0.25">
      <c r="A147" t="s">
        <v>243</v>
      </c>
      <c r="B147" s="18" t="s">
        <v>1568</v>
      </c>
      <c r="C147" s="18">
        <v>375230</v>
      </c>
      <c r="D147" t="s">
        <v>487</v>
      </c>
      <c r="E147" t="s">
        <v>242</v>
      </c>
      <c r="F147" t="s">
        <v>244</v>
      </c>
      <c r="G147" t="s">
        <v>1582</v>
      </c>
      <c r="H147">
        <v>74.3</v>
      </c>
      <c r="I147" t="s">
        <v>116</v>
      </c>
      <c r="K147" t="s">
        <v>99</v>
      </c>
      <c r="L147" t="s">
        <v>105</v>
      </c>
      <c r="M147">
        <v>2</v>
      </c>
      <c r="N147">
        <v>2</v>
      </c>
      <c r="O147">
        <v>2</v>
      </c>
      <c r="P147">
        <v>4</v>
      </c>
      <c r="Q147">
        <v>5</v>
      </c>
      <c r="R147">
        <v>4</v>
      </c>
      <c r="S147">
        <v>2</v>
      </c>
      <c r="U147" s="8">
        <v>3.0106299999999999</v>
      </c>
      <c r="V147" s="8">
        <v>0.37175000000000002</v>
      </c>
      <c r="X147">
        <v>0.60770999999999997</v>
      </c>
      <c r="Y147">
        <v>0.97946</v>
      </c>
      <c r="Z147">
        <v>2.6025399999999999</v>
      </c>
      <c r="AA147">
        <v>0.23755000000000001</v>
      </c>
      <c r="AB147">
        <v>9.1599999999999997E-3</v>
      </c>
      <c r="AC147">
        <v>6</v>
      </c>
      <c r="AD147">
        <v>2.0311699999999999</v>
      </c>
      <c r="AF147">
        <v>6</v>
      </c>
      <c r="AG147">
        <v>1</v>
      </c>
      <c r="AJ147">
        <v>2.0399500000000002</v>
      </c>
      <c r="AK147">
        <v>0.70996000000000004</v>
      </c>
      <c r="AL147">
        <v>0.30885000000000001</v>
      </c>
      <c r="AM147">
        <v>3.0587599999999999</v>
      </c>
      <c r="AN147">
        <v>2.0384099999999998</v>
      </c>
      <c r="AO147">
        <v>0.62963000000000002</v>
      </c>
      <c r="AP147">
        <v>0.45077</v>
      </c>
      <c r="AQ147">
        <v>3.1076100000000002</v>
      </c>
      <c r="AS147">
        <v>0</v>
      </c>
      <c r="AT147">
        <v>4</v>
      </c>
      <c r="AU147">
        <v>2</v>
      </c>
      <c r="AV147">
        <v>2</v>
      </c>
      <c r="AW147" s="4">
        <v>17046.25</v>
      </c>
      <c r="AX147">
        <v>0</v>
      </c>
      <c r="AY147">
        <v>2</v>
      </c>
      <c r="BA147" s="1">
        <v>43895</v>
      </c>
      <c r="BB147">
        <v>13</v>
      </c>
      <c r="BC147">
        <v>12</v>
      </c>
      <c r="BD147">
        <v>0</v>
      </c>
      <c r="BE147">
        <v>104</v>
      </c>
      <c r="BF147">
        <v>1</v>
      </c>
      <c r="BG147">
        <v>0</v>
      </c>
      <c r="BH147">
        <v>104</v>
      </c>
      <c r="BI147" s="1">
        <v>43439</v>
      </c>
      <c r="BJ147">
        <v>3</v>
      </c>
      <c r="BK147">
        <v>2</v>
      </c>
      <c r="BL147">
        <v>0</v>
      </c>
      <c r="BM147">
        <v>32</v>
      </c>
      <c r="BN147">
        <v>1</v>
      </c>
      <c r="BO147">
        <v>0</v>
      </c>
      <c r="BP147">
        <v>32</v>
      </c>
      <c r="BQ147" s="1">
        <v>43005</v>
      </c>
      <c r="BR147">
        <v>9</v>
      </c>
      <c r="BS147">
        <v>0</v>
      </c>
      <c r="BT147">
        <v>9</v>
      </c>
      <c r="BU147">
        <v>76</v>
      </c>
      <c r="BV147">
        <v>0</v>
      </c>
      <c r="BW147">
        <v>0</v>
      </c>
      <c r="BX147">
        <v>76</v>
      </c>
      <c r="BY147">
        <v>75.332999999999998</v>
      </c>
      <c r="CA147" t="s">
        <v>489</v>
      </c>
      <c r="CB147" t="s">
        <v>490</v>
      </c>
      <c r="CC147">
        <v>74129</v>
      </c>
      <c r="CD147">
        <v>710</v>
      </c>
      <c r="CE147">
        <v>9186224747</v>
      </c>
      <c r="CF147" t="s">
        <v>98</v>
      </c>
      <c r="CG147" t="s">
        <v>99</v>
      </c>
      <c r="CH147" s="1">
        <v>34881</v>
      </c>
      <c r="CI147" t="s">
        <v>99</v>
      </c>
      <c r="CJ147" t="s">
        <v>99</v>
      </c>
      <c r="CK147" t="s">
        <v>99</v>
      </c>
      <c r="CL147" t="s">
        <v>102</v>
      </c>
      <c r="CM147" t="s">
        <v>488</v>
      </c>
      <c r="CN147">
        <v>117</v>
      </c>
      <c r="CO147" s="1">
        <v>44621</v>
      </c>
      <c r="CP147" s="1"/>
      <c r="CV147"/>
    </row>
    <row r="148" spans="1:102" x14ac:dyDescent="0.25">
      <c r="A148" t="s">
        <v>243</v>
      </c>
      <c r="B148" s="18" t="s">
        <v>1568</v>
      </c>
      <c r="C148" s="18">
        <v>375514</v>
      </c>
      <c r="D148" t="s">
        <v>1272</v>
      </c>
      <c r="E148" t="s">
        <v>195</v>
      </c>
      <c r="F148" t="s">
        <v>137</v>
      </c>
      <c r="G148" t="s">
        <v>1582</v>
      </c>
      <c r="H148">
        <v>37.1</v>
      </c>
      <c r="I148" t="s">
        <v>97</v>
      </c>
      <c r="K148" t="s">
        <v>99</v>
      </c>
      <c r="L148" t="s">
        <v>105</v>
      </c>
      <c r="M148">
        <v>4</v>
      </c>
      <c r="N148">
        <v>3</v>
      </c>
      <c r="O148">
        <v>4</v>
      </c>
      <c r="P148">
        <v>4</v>
      </c>
      <c r="Q148">
        <v>2</v>
      </c>
      <c r="R148">
        <v>5</v>
      </c>
      <c r="S148">
        <v>2</v>
      </c>
      <c r="U148" s="8">
        <v>5.1801399999999997</v>
      </c>
      <c r="V148" s="8">
        <v>0.35776999999999998</v>
      </c>
      <c r="W148">
        <v>47.2</v>
      </c>
      <c r="X148">
        <v>1.3983699999999999</v>
      </c>
      <c r="Y148">
        <v>1.75613</v>
      </c>
      <c r="Z148">
        <v>4.4230600000000004</v>
      </c>
      <c r="AA148">
        <v>0.26062000000000002</v>
      </c>
      <c r="AB148">
        <v>9.7159999999999996E-2</v>
      </c>
      <c r="AD148">
        <v>3.4239999999999999</v>
      </c>
      <c r="AF148">
        <v>6</v>
      </c>
      <c r="AG148">
        <v>0</v>
      </c>
      <c r="AJ148">
        <v>2.00183</v>
      </c>
      <c r="AK148">
        <v>0.66666999999999998</v>
      </c>
      <c r="AL148">
        <v>0.30768000000000001</v>
      </c>
      <c r="AM148">
        <v>2.9761799999999998</v>
      </c>
      <c r="AN148">
        <v>3.5016500000000002</v>
      </c>
      <c r="AO148">
        <v>1.5428999999999999</v>
      </c>
      <c r="AP148">
        <v>0.43546000000000001</v>
      </c>
      <c r="AQ148">
        <v>5.4953799999999999</v>
      </c>
      <c r="AS148">
        <v>0</v>
      </c>
      <c r="AT148">
        <v>2</v>
      </c>
      <c r="AU148">
        <v>0</v>
      </c>
      <c r="AV148">
        <v>3</v>
      </c>
      <c r="AW148" s="4">
        <v>2940.36</v>
      </c>
      <c r="AX148">
        <v>0</v>
      </c>
      <c r="AY148">
        <v>3</v>
      </c>
      <c r="BA148" s="1">
        <v>43789</v>
      </c>
      <c r="BB148">
        <v>8</v>
      </c>
      <c r="BC148">
        <v>8</v>
      </c>
      <c r="BD148">
        <v>2</v>
      </c>
      <c r="BE148">
        <v>64</v>
      </c>
      <c r="BF148">
        <v>1</v>
      </c>
      <c r="BG148">
        <v>0</v>
      </c>
      <c r="BH148">
        <v>64</v>
      </c>
      <c r="BI148" s="1">
        <v>43363</v>
      </c>
      <c r="BJ148">
        <v>0</v>
      </c>
      <c r="BK148">
        <v>0</v>
      </c>
      <c r="BL148">
        <v>0</v>
      </c>
      <c r="BM148">
        <v>0</v>
      </c>
      <c r="BN148">
        <v>0</v>
      </c>
      <c r="BO148">
        <v>0</v>
      </c>
      <c r="BP148">
        <v>0</v>
      </c>
      <c r="BQ148" s="1">
        <v>42940</v>
      </c>
      <c r="BR148">
        <v>4</v>
      </c>
      <c r="BS148">
        <v>4</v>
      </c>
      <c r="BT148">
        <v>0</v>
      </c>
      <c r="BU148">
        <v>20</v>
      </c>
      <c r="BV148">
        <v>1</v>
      </c>
      <c r="BW148">
        <v>0</v>
      </c>
      <c r="BX148">
        <v>20</v>
      </c>
      <c r="BY148">
        <v>35.332999999999998</v>
      </c>
      <c r="CA148" t="s">
        <v>1272</v>
      </c>
      <c r="CB148" t="s">
        <v>1274</v>
      </c>
      <c r="CC148">
        <v>73051</v>
      </c>
      <c r="CD148">
        <v>130</v>
      </c>
      <c r="CE148">
        <v>4055276531</v>
      </c>
      <c r="CF148" t="s">
        <v>98</v>
      </c>
      <c r="CG148" t="s">
        <v>99</v>
      </c>
      <c r="CH148" s="1">
        <v>39314</v>
      </c>
      <c r="CI148" t="s">
        <v>99</v>
      </c>
      <c r="CJ148" t="s">
        <v>100</v>
      </c>
      <c r="CK148" t="s">
        <v>99</v>
      </c>
      <c r="CL148" t="s">
        <v>102</v>
      </c>
      <c r="CM148" t="s">
        <v>1273</v>
      </c>
      <c r="CN148">
        <v>70</v>
      </c>
      <c r="CO148" s="1">
        <v>44621</v>
      </c>
      <c r="CP148" s="1"/>
      <c r="CV148"/>
    </row>
    <row r="149" spans="1:102" x14ac:dyDescent="0.25">
      <c r="A149" t="s">
        <v>243</v>
      </c>
      <c r="B149" s="18" t="s">
        <v>1568</v>
      </c>
      <c r="C149" s="18">
        <v>375206</v>
      </c>
      <c r="D149" t="s">
        <v>462</v>
      </c>
      <c r="E149" t="s">
        <v>464</v>
      </c>
      <c r="F149" t="s">
        <v>465</v>
      </c>
      <c r="G149" t="s">
        <v>1582</v>
      </c>
      <c r="H149">
        <v>30.8</v>
      </c>
      <c r="I149" t="s">
        <v>107</v>
      </c>
      <c r="K149" t="s">
        <v>99</v>
      </c>
      <c r="L149" t="s">
        <v>105</v>
      </c>
      <c r="M149">
        <v>2</v>
      </c>
      <c r="N149">
        <v>3</v>
      </c>
      <c r="O149">
        <v>2</v>
      </c>
      <c r="P149">
        <v>4</v>
      </c>
      <c r="Q149">
        <v>4</v>
      </c>
      <c r="S149">
        <v>2</v>
      </c>
      <c r="U149" s="8">
        <v>4.1233300000000002</v>
      </c>
      <c r="V149" s="8">
        <v>0.32761000000000001</v>
      </c>
      <c r="X149">
        <v>1.50969</v>
      </c>
      <c r="Y149">
        <v>1.8372999999999999</v>
      </c>
      <c r="Z149">
        <v>3.8448799999999999</v>
      </c>
      <c r="AA149">
        <v>0.28183999999999998</v>
      </c>
      <c r="AB149">
        <v>1.5399999999999999E-3</v>
      </c>
      <c r="AC149">
        <v>6</v>
      </c>
      <c r="AD149">
        <v>2.2860299999999998</v>
      </c>
      <c r="AF149">
        <v>6</v>
      </c>
      <c r="AH149">
        <v>6</v>
      </c>
      <c r="AJ149">
        <v>1.43608</v>
      </c>
      <c r="AK149">
        <v>0.64990000000000003</v>
      </c>
      <c r="AL149">
        <v>0.36852000000000001</v>
      </c>
      <c r="AM149">
        <v>2.4544999999999999</v>
      </c>
      <c r="AN149">
        <v>3.2588699999999999</v>
      </c>
      <c r="AO149">
        <v>1.7087000000000001</v>
      </c>
      <c r="AP149">
        <v>0.33293</v>
      </c>
      <c r="AQ149">
        <v>5.30396</v>
      </c>
      <c r="AS149">
        <v>0</v>
      </c>
      <c r="AT149">
        <v>0</v>
      </c>
      <c r="AU149">
        <v>0</v>
      </c>
      <c r="AV149">
        <v>2</v>
      </c>
      <c r="AW149" s="4">
        <v>12023.39</v>
      </c>
      <c r="AX149">
        <v>1</v>
      </c>
      <c r="AY149">
        <v>3</v>
      </c>
      <c r="BA149" s="1">
        <v>43713</v>
      </c>
      <c r="BB149">
        <v>6</v>
      </c>
      <c r="BC149">
        <v>6</v>
      </c>
      <c r="BD149">
        <v>0</v>
      </c>
      <c r="BE149">
        <v>56</v>
      </c>
      <c r="BF149">
        <v>1</v>
      </c>
      <c r="BG149">
        <v>0</v>
      </c>
      <c r="BH149">
        <v>56</v>
      </c>
      <c r="BI149" s="1">
        <v>43278</v>
      </c>
      <c r="BJ149">
        <v>15</v>
      </c>
      <c r="BK149">
        <v>15</v>
      </c>
      <c r="BL149">
        <v>0</v>
      </c>
      <c r="BM149">
        <v>148</v>
      </c>
      <c r="BN149">
        <v>1</v>
      </c>
      <c r="BO149">
        <v>0</v>
      </c>
      <c r="BP149">
        <v>148</v>
      </c>
      <c r="BQ149" s="1">
        <v>42856</v>
      </c>
      <c r="BR149">
        <v>3</v>
      </c>
      <c r="BS149">
        <v>3</v>
      </c>
      <c r="BT149">
        <v>0</v>
      </c>
      <c r="BU149">
        <v>24</v>
      </c>
      <c r="BV149">
        <v>1</v>
      </c>
      <c r="BW149">
        <v>0</v>
      </c>
      <c r="BX149">
        <v>24</v>
      </c>
      <c r="BY149">
        <v>81.332999999999998</v>
      </c>
      <c r="CA149" t="s">
        <v>466</v>
      </c>
      <c r="CB149" t="s">
        <v>467</v>
      </c>
      <c r="CC149">
        <v>73052</v>
      </c>
      <c r="CD149">
        <v>240</v>
      </c>
      <c r="CE149">
        <v>4057564334</v>
      </c>
      <c r="CF149" t="s">
        <v>98</v>
      </c>
      <c r="CG149" t="s">
        <v>99</v>
      </c>
      <c r="CH149" s="1">
        <v>34731</v>
      </c>
      <c r="CI149" t="s">
        <v>99</v>
      </c>
      <c r="CJ149" t="s">
        <v>100</v>
      </c>
      <c r="CK149" t="s">
        <v>99</v>
      </c>
      <c r="CL149" t="s">
        <v>102</v>
      </c>
      <c r="CM149" t="s">
        <v>463</v>
      </c>
      <c r="CN149">
        <v>106</v>
      </c>
      <c r="CO149" s="1">
        <v>44621</v>
      </c>
      <c r="CP149" s="1"/>
      <c r="CV149"/>
      <c r="CW149">
        <v>2</v>
      </c>
    </row>
    <row r="150" spans="1:102" x14ac:dyDescent="0.25">
      <c r="A150" t="s">
        <v>243</v>
      </c>
      <c r="B150" s="18" t="s">
        <v>1568</v>
      </c>
      <c r="C150" s="18">
        <v>375471</v>
      </c>
      <c r="D150" t="s">
        <v>1126</v>
      </c>
      <c r="E150" t="s">
        <v>1128</v>
      </c>
      <c r="F150" t="s">
        <v>405</v>
      </c>
      <c r="G150" t="s">
        <v>1582</v>
      </c>
      <c r="H150">
        <v>31.8</v>
      </c>
      <c r="I150" t="s">
        <v>108</v>
      </c>
      <c r="K150" t="s">
        <v>99</v>
      </c>
      <c r="L150" t="s">
        <v>105</v>
      </c>
      <c r="M150">
        <v>1</v>
      </c>
      <c r="N150">
        <v>3</v>
      </c>
      <c r="O150">
        <v>1</v>
      </c>
      <c r="P150">
        <v>2</v>
      </c>
      <c r="Q150">
        <v>2</v>
      </c>
      <c r="S150">
        <v>2</v>
      </c>
      <c r="U150" s="8">
        <v>4.0765599999999997</v>
      </c>
      <c r="V150" s="8">
        <v>0.30203000000000002</v>
      </c>
      <c r="X150">
        <v>1.1798500000000001</v>
      </c>
      <c r="Y150">
        <v>1.4818899999999999</v>
      </c>
      <c r="Z150">
        <v>3.5284800000000001</v>
      </c>
      <c r="AA150">
        <v>0.29576000000000002</v>
      </c>
      <c r="AB150">
        <v>7.6099999999999996E-3</v>
      </c>
      <c r="AC150">
        <v>6</v>
      </c>
      <c r="AD150">
        <v>2.5946699999999998</v>
      </c>
      <c r="AF150">
        <v>6</v>
      </c>
      <c r="AG150">
        <v>2</v>
      </c>
      <c r="AJ150">
        <v>2.1177100000000002</v>
      </c>
      <c r="AK150">
        <v>0.64556000000000002</v>
      </c>
      <c r="AL150">
        <v>0.27178000000000002</v>
      </c>
      <c r="AM150">
        <v>3.03505</v>
      </c>
      <c r="AN150">
        <v>2.5083099999999998</v>
      </c>
      <c r="AO150">
        <v>1.34436</v>
      </c>
      <c r="AP150">
        <v>0.41620000000000001</v>
      </c>
      <c r="AQ150">
        <v>4.2407500000000002</v>
      </c>
      <c r="AS150">
        <v>0</v>
      </c>
      <c r="AT150">
        <v>0</v>
      </c>
      <c r="AU150">
        <v>0</v>
      </c>
      <c r="AV150">
        <v>0</v>
      </c>
      <c r="AW150" s="4">
        <v>0</v>
      </c>
      <c r="AX150">
        <v>0</v>
      </c>
      <c r="AY150">
        <v>0</v>
      </c>
      <c r="BA150" s="1">
        <v>43572</v>
      </c>
      <c r="BB150">
        <v>14</v>
      </c>
      <c r="BC150">
        <v>14</v>
      </c>
      <c r="BD150">
        <v>0</v>
      </c>
      <c r="BE150">
        <v>124</v>
      </c>
      <c r="BF150">
        <v>2</v>
      </c>
      <c r="BG150">
        <v>62</v>
      </c>
      <c r="BH150">
        <v>186</v>
      </c>
      <c r="BI150" s="1">
        <v>43110</v>
      </c>
      <c r="BJ150">
        <v>23</v>
      </c>
      <c r="BK150">
        <v>23</v>
      </c>
      <c r="BL150">
        <v>0</v>
      </c>
      <c r="BM150">
        <v>160</v>
      </c>
      <c r="BN150">
        <v>1</v>
      </c>
      <c r="BO150">
        <v>0</v>
      </c>
      <c r="BP150">
        <v>160</v>
      </c>
      <c r="BQ150" s="1">
        <v>42656</v>
      </c>
      <c r="BR150">
        <v>11</v>
      </c>
      <c r="BS150">
        <v>11</v>
      </c>
      <c r="BT150">
        <v>0</v>
      </c>
      <c r="BU150">
        <v>100</v>
      </c>
      <c r="BV150">
        <v>1</v>
      </c>
      <c r="BW150">
        <v>0</v>
      </c>
      <c r="BX150">
        <v>100</v>
      </c>
      <c r="BY150">
        <v>163</v>
      </c>
      <c r="CA150" t="s">
        <v>1129</v>
      </c>
      <c r="CB150" t="s">
        <v>1130</v>
      </c>
      <c r="CC150">
        <v>74023</v>
      </c>
      <c r="CD150">
        <v>590</v>
      </c>
      <c r="CE150">
        <v>9182252220</v>
      </c>
      <c r="CF150" t="s">
        <v>98</v>
      </c>
      <c r="CG150" t="s">
        <v>99</v>
      </c>
      <c r="CH150" s="1">
        <v>38363</v>
      </c>
      <c r="CI150" t="s">
        <v>99</v>
      </c>
      <c r="CJ150" t="s">
        <v>100</v>
      </c>
      <c r="CK150" t="s">
        <v>99</v>
      </c>
      <c r="CL150" t="s">
        <v>102</v>
      </c>
      <c r="CM150" t="s">
        <v>1127</v>
      </c>
      <c r="CN150">
        <v>67</v>
      </c>
      <c r="CO150" s="1">
        <v>44621</v>
      </c>
      <c r="CP150" s="1"/>
      <c r="CV150"/>
      <c r="CW150">
        <v>2</v>
      </c>
    </row>
    <row r="151" spans="1:102" x14ac:dyDescent="0.25">
      <c r="A151" t="s">
        <v>243</v>
      </c>
      <c r="B151" s="18" t="s">
        <v>1568</v>
      </c>
      <c r="C151" s="18">
        <v>375505</v>
      </c>
      <c r="D151" t="s">
        <v>1245</v>
      </c>
      <c r="E151" t="s">
        <v>914</v>
      </c>
      <c r="F151" t="s">
        <v>103</v>
      </c>
      <c r="G151" t="s">
        <v>1582</v>
      </c>
      <c r="H151">
        <v>74.099999999999994</v>
      </c>
      <c r="I151" t="s">
        <v>97</v>
      </c>
      <c r="K151" t="s">
        <v>99</v>
      </c>
      <c r="L151" t="s">
        <v>105</v>
      </c>
      <c r="M151">
        <v>5</v>
      </c>
      <c r="N151">
        <v>2</v>
      </c>
      <c r="O151">
        <v>5</v>
      </c>
      <c r="P151">
        <v>4</v>
      </c>
      <c r="Q151">
        <v>5</v>
      </c>
      <c r="R151">
        <v>3</v>
      </c>
      <c r="S151">
        <v>2</v>
      </c>
      <c r="U151" s="8">
        <v>3.5329899999999999</v>
      </c>
      <c r="V151" s="8">
        <v>0.35615000000000002</v>
      </c>
      <c r="W151">
        <v>58.3</v>
      </c>
      <c r="X151">
        <v>1.2121900000000001</v>
      </c>
      <c r="Y151">
        <v>1.5683400000000001</v>
      </c>
      <c r="Z151">
        <v>3.0968599999999999</v>
      </c>
      <c r="AA151">
        <v>0.17316999999999999</v>
      </c>
      <c r="AB151">
        <v>0</v>
      </c>
      <c r="AD151">
        <v>1.96465</v>
      </c>
      <c r="AE151">
        <v>40</v>
      </c>
      <c r="AG151">
        <v>0</v>
      </c>
      <c r="AJ151">
        <v>1.89008</v>
      </c>
      <c r="AK151">
        <v>0.61863999999999997</v>
      </c>
      <c r="AL151">
        <v>0.26944000000000001</v>
      </c>
      <c r="AM151">
        <v>2.7781600000000002</v>
      </c>
      <c r="AN151">
        <v>2.1280000000000001</v>
      </c>
      <c r="AO151">
        <v>1.4413100000000001</v>
      </c>
      <c r="AP151">
        <v>0.49502000000000002</v>
      </c>
      <c r="AQ151">
        <v>4.0151399999999997</v>
      </c>
      <c r="AS151">
        <v>0</v>
      </c>
      <c r="AT151">
        <v>0</v>
      </c>
      <c r="AU151">
        <v>0</v>
      </c>
      <c r="AV151">
        <v>0</v>
      </c>
      <c r="AW151" s="4">
        <v>0</v>
      </c>
      <c r="AX151">
        <v>0</v>
      </c>
      <c r="AY151">
        <v>0</v>
      </c>
      <c r="BA151" s="1">
        <v>43727</v>
      </c>
      <c r="BB151">
        <v>3</v>
      </c>
      <c r="BC151">
        <v>3</v>
      </c>
      <c r="BD151">
        <v>0</v>
      </c>
      <c r="BE151">
        <v>24</v>
      </c>
      <c r="BF151">
        <v>1</v>
      </c>
      <c r="BG151">
        <v>0</v>
      </c>
      <c r="BH151">
        <v>24</v>
      </c>
      <c r="BI151" s="1">
        <v>43297</v>
      </c>
      <c r="BJ151">
        <v>0</v>
      </c>
      <c r="BK151">
        <v>0</v>
      </c>
      <c r="BL151">
        <v>0</v>
      </c>
      <c r="BM151">
        <v>0</v>
      </c>
      <c r="BN151">
        <v>0</v>
      </c>
      <c r="BO151">
        <v>0</v>
      </c>
      <c r="BP151">
        <v>0</v>
      </c>
      <c r="BQ151" s="1">
        <v>42870</v>
      </c>
      <c r="BR151">
        <v>3</v>
      </c>
      <c r="BS151">
        <v>3</v>
      </c>
      <c r="BT151">
        <v>0</v>
      </c>
      <c r="BU151">
        <v>24</v>
      </c>
      <c r="BV151">
        <v>1</v>
      </c>
      <c r="BW151">
        <v>0</v>
      </c>
      <c r="BX151">
        <v>24</v>
      </c>
      <c r="BY151">
        <v>16</v>
      </c>
      <c r="CA151" t="s">
        <v>1247</v>
      </c>
      <c r="CB151" t="s">
        <v>1248</v>
      </c>
      <c r="CC151">
        <v>73521</v>
      </c>
      <c r="CD151">
        <v>320</v>
      </c>
      <c r="CE151">
        <v>5804801800</v>
      </c>
      <c r="CF151" t="s">
        <v>98</v>
      </c>
      <c r="CG151" t="s">
        <v>99</v>
      </c>
      <c r="CH151" s="1">
        <v>39003</v>
      </c>
      <c r="CI151" t="s">
        <v>99</v>
      </c>
      <c r="CJ151" t="s">
        <v>100</v>
      </c>
      <c r="CK151" t="s">
        <v>99</v>
      </c>
      <c r="CL151" t="s">
        <v>102</v>
      </c>
      <c r="CM151" t="s">
        <v>1246</v>
      </c>
      <c r="CN151">
        <v>158</v>
      </c>
      <c r="CO151" s="1">
        <v>44621</v>
      </c>
      <c r="CP151" s="1"/>
      <c r="CV151"/>
    </row>
    <row r="152" spans="1:102" x14ac:dyDescent="0.25">
      <c r="A152" t="s">
        <v>243</v>
      </c>
      <c r="B152" s="18" t="s">
        <v>1568</v>
      </c>
      <c r="C152" s="18">
        <v>375207</v>
      </c>
      <c r="D152" t="s">
        <v>468</v>
      </c>
      <c r="E152" t="s">
        <v>470</v>
      </c>
      <c r="F152" t="s">
        <v>471</v>
      </c>
      <c r="G152" t="s">
        <v>1582</v>
      </c>
      <c r="H152">
        <v>39.799999999999997</v>
      </c>
      <c r="I152" t="s">
        <v>116</v>
      </c>
      <c r="K152" t="s">
        <v>99</v>
      </c>
      <c r="L152" t="s">
        <v>105</v>
      </c>
      <c r="M152">
        <v>5</v>
      </c>
      <c r="N152">
        <v>3</v>
      </c>
      <c r="O152">
        <v>4</v>
      </c>
      <c r="P152">
        <v>5</v>
      </c>
      <c r="Q152">
        <v>5</v>
      </c>
      <c r="S152">
        <v>3</v>
      </c>
      <c r="U152" s="8">
        <v>3.65991</v>
      </c>
      <c r="V152" s="8">
        <v>0.42809999999999998</v>
      </c>
      <c r="W152">
        <v>60</v>
      </c>
      <c r="X152">
        <v>0.85789000000000004</v>
      </c>
      <c r="Y152">
        <v>1.2859799999999999</v>
      </c>
      <c r="Z152">
        <v>3.1787000000000001</v>
      </c>
      <c r="AA152">
        <v>0.56691000000000003</v>
      </c>
      <c r="AB152">
        <v>0</v>
      </c>
      <c r="AD152">
        <v>2.3739300000000001</v>
      </c>
      <c r="AE152">
        <v>40</v>
      </c>
      <c r="AG152">
        <v>0</v>
      </c>
      <c r="AJ152">
        <v>1.7995000000000001</v>
      </c>
      <c r="AK152">
        <v>0.63273999999999997</v>
      </c>
      <c r="AL152">
        <v>0.28391</v>
      </c>
      <c r="AM152">
        <v>2.7161499999999998</v>
      </c>
      <c r="AN152">
        <v>2.7007300000000001</v>
      </c>
      <c r="AO152">
        <v>0.99731000000000003</v>
      </c>
      <c r="AP152">
        <v>0.56469000000000003</v>
      </c>
      <c r="AQ152">
        <v>4.25434</v>
      </c>
      <c r="AS152">
        <v>0</v>
      </c>
      <c r="AT152">
        <v>0</v>
      </c>
      <c r="AU152">
        <v>0</v>
      </c>
      <c r="AV152">
        <v>0</v>
      </c>
      <c r="AW152" s="4">
        <v>0</v>
      </c>
      <c r="AX152">
        <v>0</v>
      </c>
      <c r="AY152">
        <v>0</v>
      </c>
      <c r="BA152" s="1">
        <v>43686</v>
      </c>
      <c r="BB152">
        <v>6</v>
      </c>
      <c r="BC152">
        <v>6</v>
      </c>
      <c r="BD152">
        <v>0</v>
      </c>
      <c r="BE152">
        <v>52</v>
      </c>
      <c r="BF152">
        <v>1</v>
      </c>
      <c r="BG152">
        <v>0</v>
      </c>
      <c r="BH152">
        <v>52</v>
      </c>
      <c r="BI152" s="1">
        <v>43375</v>
      </c>
      <c r="BJ152">
        <v>2</v>
      </c>
      <c r="BK152">
        <v>2</v>
      </c>
      <c r="BL152">
        <v>0</v>
      </c>
      <c r="BM152">
        <v>16</v>
      </c>
      <c r="BN152">
        <v>1</v>
      </c>
      <c r="BO152">
        <v>0</v>
      </c>
      <c r="BP152">
        <v>16</v>
      </c>
      <c r="BQ152" s="1">
        <v>42970</v>
      </c>
      <c r="BR152">
        <v>1</v>
      </c>
      <c r="BS152">
        <v>1</v>
      </c>
      <c r="BT152">
        <v>0</v>
      </c>
      <c r="BU152">
        <v>8</v>
      </c>
      <c r="BV152">
        <v>1</v>
      </c>
      <c r="BW152">
        <v>0</v>
      </c>
      <c r="BX152">
        <v>8</v>
      </c>
      <c r="BY152">
        <v>32.667000000000002</v>
      </c>
      <c r="CA152" t="s">
        <v>472</v>
      </c>
      <c r="CB152" t="s">
        <v>473</v>
      </c>
      <c r="CC152">
        <v>73554</v>
      </c>
      <c r="CD152">
        <v>270</v>
      </c>
      <c r="CE152">
        <v>5807823346</v>
      </c>
      <c r="CF152" t="s">
        <v>98</v>
      </c>
      <c r="CG152" t="s">
        <v>99</v>
      </c>
      <c r="CH152" s="1">
        <v>34700</v>
      </c>
      <c r="CI152" t="s">
        <v>99</v>
      </c>
      <c r="CJ152" t="s">
        <v>100</v>
      </c>
      <c r="CK152" t="s">
        <v>99</v>
      </c>
      <c r="CL152" t="s">
        <v>102</v>
      </c>
      <c r="CM152" t="s">
        <v>469</v>
      </c>
      <c r="CN152">
        <v>140</v>
      </c>
      <c r="CO152" s="1">
        <v>44621</v>
      </c>
      <c r="CP152" s="1"/>
      <c r="CV152"/>
      <c r="CW152">
        <v>2</v>
      </c>
    </row>
    <row r="153" spans="1:102" x14ac:dyDescent="0.25">
      <c r="A153" t="s">
        <v>243</v>
      </c>
      <c r="B153" s="18" t="s">
        <v>1568</v>
      </c>
      <c r="C153" s="18">
        <v>375515</v>
      </c>
      <c r="D153" t="s">
        <v>1275</v>
      </c>
      <c r="E153" t="s">
        <v>1277</v>
      </c>
      <c r="F153" t="s">
        <v>188</v>
      </c>
      <c r="G153" t="s">
        <v>1582</v>
      </c>
      <c r="H153">
        <v>12.4</v>
      </c>
      <c r="I153" t="s">
        <v>97</v>
      </c>
      <c r="K153" t="s">
        <v>99</v>
      </c>
      <c r="L153" t="s">
        <v>101</v>
      </c>
      <c r="M153">
        <v>4</v>
      </c>
      <c r="N153">
        <v>4</v>
      </c>
      <c r="O153">
        <v>2</v>
      </c>
      <c r="P153">
        <v>5</v>
      </c>
      <c r="Q153">
        <v>5</v>
      </c>
      <c r="S153">
        <v>4</v>
      </c>
      <c r="U153" s="8">
        <v>4.8871000000000002</v>
      </c>
      <c r="V153" s="8">
        <v>0.92184999999999995</v>
      </c>
      <c r="X153">
        <v>1.7621899999999999</v>
      </c>
      <c r="Y153">
        <v>2.68404</v>
      </c>
      <c r="Z153">
        <v>4.43363</v>
      </c>
      <c r="AA153">
        <v>1</v>
      </c>
      <c r="AB153">
        <v>7.2239999999999999E-2</v>
      </c>
      <c r="AC153">
        <v>6</v>
      </c>
      <c r="AD153">
        <v>2.2030599999999998</v>
      </c>
      <c r="AF153">
        <v>6</v>
      </c>
      <c r="AG153">
        <v>2</v>
      </c>
      <c r="AJ153">
        <v>1.9045700000000001</v>
      </c>
      <c r="AK153">
        <v>0.67842000000000002</v>
      </c>
      <c r="AL153">
        <v>0.35127000000000003</v>
      </c>
      <c r="AM153">
        <v>2.9342600000000001</v>
      </c>
      <c r="AN153">
        <v>2.36808</v>
      </c>
      <c r="AO153">
        <v>1.91062</v>
      </c>
      <c r="AP153">
        <v>0.98282000000000003</v>
      </c>
      <c r="AQ153">
        <v>5.2585800000000003</v>
      </c>
      <c r="AS153">
        <v>0</v>
      </c>
      <c r="AT153">
        <v>2</v>
      </c>
      <c r="AU153">
        <v>0</v>
      </c>
      <c r="AV153">
        <v>10</v>
      </c>
      <c r="AW153" s="4">
        <v>21290.01</v>
      </c>
      <c r="AX153">
        <v>0</v>
      </c>
      <c r="AY153">
        <v>10</v>
      </c>
      <c r="BA153" s="1">
        <v>44391</v>
      </c>
      <c r="BB153">
        <v>24</v>
      </c>
      <c r="BC153">
        <v>24</v>
      </c>
      <c r="BD153">
        <v>0</v>
      </c>
      <c r="BE153">
        <v>160</v>
      </c>
      <c r="BF153">
        <v>1</v>
      </c>
      <c r="BG153">
        <v>0</v>
      </c>
      <c r="BH153">
        <v>160</v>
      </c>
      <c r="BI153" s="1">
        <v>43516</v>
      </c>
      <c r="BJ153">
        <v>3</v>
      </c>
      <c r="BK153">
        <v>3</v>
      </c>
      <c r="BL153">
        <v>0</v>
      </c>
      <c r="BM153">
        <v>12</v>
      </c>
      <c r="BN153">
        <v>1</v>
      </c>
      <c r="BO153">
        <v>0</v>
      </c>
      <c r="BP153">
        <v>12</v>
      </c>
      <c r="BQ153" s="1">
        <v>43074</v>
      </c>
      <c r="BR153">
        <v>4</v>
      </c>
      <c r="BS153">
        <v>1</v>
      </c>
      <c r="BT153">
        <v>3</v>
      </c>
      <c r="BU153">
        <v>36</v>
      </c>
      <c r="BV153">
        <v>1</v>
      </c>
      <c r="BW153">
        <v>0</v>
      </c>
      <c r="BX153">
        <v>36</v>
      </c>
      <c r="BY153">
        <v>90</v>
      </c>
      <c r="CA153" t="s">
        <v>1278</v>
      </c>
      <c r="CB153" t="s">
        <v>1279</v>
      </c>
      <c r="CC153">
        <v>74343</v>
      </c>
      <c r="CD153">
        <v>570</v>
      </c>
      <c r="CE153">
        <v>9186763685</v>
      </c>
      <c r="CF153" t="s">
        <v>98</v>
      </c>
      <c r="CG153" t="s">
        <v>99</v>
      </c>
      <c r="CH153" s="1">
        <v>39278</v>
      </c>
      <c r="CI153" t="s">
        <v>99</v>
      </c>
      <c r="CJ153" t="s">
        <v>99</v>
      </c>
      <c r="CK153" t="s">
        <v>99</v>
      </c>
      <c r="CL153" t="s">
        <v>102</v>
      </c>
      <c r="CM153" t="s">
        <v>1276</v>
      </c>
      <c r="CN153">
        <v>29</v>
      </c>
      <c r="CO153" s="1">
        <v>44621</v>
      </c>
      <c r="CP153" s="1"/>
      <c r="CV153"/>
      <c r="CW153">
        <v>2</v>
      </c>
    </row>
    <row r="154" spans="1:102" x14ac:dyDescent="0.25">
      <c r="A154" t="s">
        <v>243</v>
      </c>
      <c r="B154" s="18" t="s">
        <v>1568</v>
      </c>
      <c r="C154" s="18">
        <v>375496</v>
      </c>
      <c r="D154" t="s">
        <v>1216</v>
      </c>
      <c r="E154" t="s">
        <v>1218</v>
      </c>
      <c r="F154" t="s">
        <v>169</v>
      </c>
      <c r="G154" t="s">
        <v>1582</v>
      </c>
      <c r="H154">
        <v>37.6</v>
      </c>
      <c r="I154" t="s">
        <v>97</v>
      </c>
      <c r="K154" t="s">
        <v>99</v>
      </c>
      <c r="L154" t="s">
        <v>105</v>
      </c>
      <c r="M154">
        <v>5</v>
      </c>
      <c r="N154">
        <v>3</v>
      </c>
      <c r="O154">
        <v>5</v>
      </c>
      <c r="P154">
        <v>4</v>
      </c>
      <c r="Q154">
        <v>2</v>
      </c>
      <c r="R154">
        <v>5</v>
      </c>
      <c r="S154">
        <v>1</v>
      </c>
      <c r="U154" s="8">
        <v>3.96651</v>
      </c>
      <c r="V154" s="8">
        <v>0.25952999999999998</v>
      </c>
      <c r="W154">
        <v>52.2</v>
      </c>
      <c r="X154">
        <v>0.99439</v>
      </c>
      <c r="Y154">
        <v>1.2539100000000001</v>
      </c>
      <c r="Z154">
        <v>3.4607700000000001</v>
      </c>
      <c r="AA154">
        <v>0.25788</v>
      </c>
      <c r="AB154">
        <v>1.2189999999999999E-2</v>
      </c>
      <c r="AD154">
        <v>2.7126000000000001</v>
      </c>
      <c r="AF154">
        <v>6</v>
      </c>
      <c r="AH154">
        <v>6</v>
      </c>
      <c r="AJ154">
        <v>1.8375300000000001</v>
      </c>
      <c r="AK154">
        <v>0.61585000000000001</v>
      </c>
      <c r="AL154">
        <v>0.37015999999999999</v>
      </c>
      <c r="AM154">
        <v>2.82355</v>
      </c>
      <c r="AN154">
        <v>3.0221499999999999</v>
      </c>
      <c r="AO154">
        <v>1.1876899999999999</v>
      </c>
      <c r="AP154">
        <v>0.26257000000000003</v>
      </c>
      <c r="AQ154">
        <v>4.4353600000000002</v>
      </c>
      <c r="AS154">
        <v>0</v>
      </c>
      <c r="AT154">
        <v>0</v>
      </c>
      <c r="AU154">
        <v>0</v>
      </c>
      <c r="AV154">
        <v>3</v>
      </c>
      <c r="AW154" s="4">
        <v>2947.8</v>
      </c>
      <c r="AX154">
        <v>0</v>
      </c>
      <c r="AY154">
        <v>3</v>
      </c>
      <c r="BA154" s="1">
        <v>43864</v>
      </c>
      <c r="BB154">
        <v>2</v>
      </c>
      <c r="BC154">
        <v>2</v>
      </c>
      <c r="BD154">
        <v>0</v>
      </c>
      <c r="BE154">
        <v>12</v>
      </c>
      <c r="BF154">
        <v>1</v>
      </c>
      <c r="BG154">
        <v>0</v>
      </c>
      <c r="BH154">
        <v>12</v>
      </c>
      <c r="BI154" s="1">
        <v>43432</v>
      </c>
      <c r="BJ154">
        <v>1</v>
      </c>
      <c r="BK154">
        <v>1</v>
      </c>
      <c r="BL154">
        <v>0</v>
      </c>
      <c r="BM154">
        <v>8</v>
      </c>
      <c r="BN154">
        <v>1</v>
      </c>
      <c r="BO154">
        <v>0</v>
      </c>
      <c r="BP154">
        <v>8</v>
      </c>
      <c r="BQ154" s="1">
        <v>43033</v>
      </c>
      <c r="BR154">
        <v>1</v>
      </c>
      <c r="BS154">
        <v>1</v>
      </c>
      <c r="BT154">
        <v>0</v>
      </c>
      <c r="BU154">
        <v>8</v>
      </c>
      <c r="BV154">
        <v>1</v>
      </c>
      <c r="BW154">
        <v>0</v>
      </c>
      <c r="BX154">
        <v>8</v>
      </c>
      <c r="BY154">
        <v>10</v>
      </c>
      <c r="CA154" t="s">
        <v>1219</v>
      </c>
      <c r="CB154" t="s">
        <v>1220</v>
      </c>
      <c r="CC154">
        <v>73048</v>
      </c>
      <c r="CD154">
        <v>50</v>
      </c>
      <c r="CE154">
        <v>4056632455</v>
      </c>
      <c r="CF154" t="s">
        <v>98</v>
      </c>
      <c r="CG154" t="s">
        <v>99</v>
      </c>
      <c r="CH154" s="1">
        <v>38727</v>
      </c>
      <c r="CI154" t="s">
        <v>99</v>
      </c>
      <c r="CJ154" t="s">
        <v>100</v>
      </c>
      <c r="CK154" t="s">
        <v>99</v>
      </c>
      <c r="CL154" t="s">
        <v>102</v>
      </c>
      <c r="CM154" t="s">
        <v>1217</v>
      </c>
      <c r="CN154">
        <v>60</v>
      </c>
      <c r="CO154" s="1">
        <v>44621</v>
      </c>
      <c r="CP154" s="1"/>
      <c r="CV154"/>
    </row>
    <row r="155" spans="1:102" x14ac:dyDescent="0.25">
      <c r="A155" t="s">
        <v>243</v>
      </c>
      <c r="B155" s="18" t="s">
        <v>1568</v>
      </c>
      <c r="C155" s="18">
        <v>375568</v>
      </c>
      <c r="D155" t="s">
        <v>209</v>
      </c>
      <c r="E155" t="s">
        <v>242</v>
      </c>
      <c r="F155" t="s">
        <v>244</v>
      </c>
      <c r="G155" t="s">
        <v>1582</v>
      </c>
      <c r="H155">
        <v>112.9</v>
      </c>
      <c r="I155" t="s">
        <v>97</v>
      </c>
      <c r="K155" t="s">
        <v>99</v>
      </c>
      <c r="L155" t="s">
        <v>105</v>
      </c>
      <c r="M155">
        <v>1</v>
      </c>
      <c r="N155">
        <v>1</v>
      </c>
      <c r="O155">
        <v>1</v>
      </c>
      <c r="P155">
        <v>4</v>
      </c>
      <c r="Q155">
        <v>4</v>
      </c>
      <c r="R155">
        <v>4</v>
      </c>
      <c r="S155">
        <v>1</v>
      </c>
      <c r="U155" s="8">
        <v>2.62453</v>
      </c>
      <c r="V155" s="8">
        <v>0.20224</v>
      </c>
      <c r="W155">
        <v>60.8</v>
      </c>
      <c r="X155">
        <v>0.77303999999999995</v>
      </c>
      <c r="Y155">
        <v>0.97528000000000004</v>
      </c>
      <c r="Z155">
        <v>2.0844299999999998</v>
      </c>
      <c r="AA155">
        <v>9.8540000000000003E-2</v>
      </c>
      <c r="AB155">
        <v>1.5350000000000001E-2</v>
      </c>
      <c r="AD155">
        <v>1.64924</v>
      </c>
      <c r="AE155">
        <v>50</v>
      </c>
      <c r="AG155">
        <v>0</v>
      </c>
      <c r="AJ155">
        <v>1.7658</v>
      </c>
      <c r="AK155">
        <v>0.67469999999999997</v>
      </c>
      <c r="AL155">
        <v>0.33212000000000003</v>
      </c>
      <c r="AM155">
        <v>2.7726299999999999</v>
      </c>
      <c r="AN155">
        <v>1.9120900000000001</v>
      </c>
      <c r="AO155">
        <v>0.84277999999999997</v>
      </c>
      <c r="AP155">
        <v>0.22805</v>
      </c>
      <c r="AQ155">
        <v>2.9886499999999998</v>
      </c>
      <c r="AS155">
        <v>0</v>
      </c>
      <c r="AT155">
        <v>18</v>
      </c>
      <c r="AU155">
        <v>26</v>
      </c>
      <c r="AV155">
        <v>1</v>
      </c>
      <c r="AW155" s="4">
        <v>5330</v>
      </c>
      <c r="AX155">
        <v>0</v>
      </c>
      <c r="AY155">
        <v>1</v>
      </c>
      <c r="BA155" s="1">
        <v>43790</v>
      </c>
      <c r="BB155">
        <v>35</v>
      </c>
      <c r="BC155">
        <v>9</v>
      </c>
      <c r="BD155">
        <v>33</v>
      </c>
      <c r="BE155">
        <v>232</v>
      </c>
      <c r="BF155">
        <v>1</v>
      </c>
      <c r="BG155">
        <v>0</v>
      </c>
      <c r="BH155">
        <v>232</v>
      </c>
      <c r="BI155" s="1">
        <v>43481</v>
      </c>
      <c r="BJ155">
        <v>9</v>
      </c>
      <c r="BK155">
        <v>9</v>
      </c>
      <c r="BL155">
        <v>0</v>
      </c>
      <c r="BM155">
        <v>100</v>
      </c>
      <c r="BN155">
        <v>1</v>
      </c>
      <c r="BO155">
        <v>0</v>
      </c>
      <c r="BP155">
        <v>100</v>
      </c>
      <c r="BQ155" s="1">
        <v>43040</v>
      </c>
      <c r="BR155">
        <v>8</v>
      </c>
      <c r="BS155">
        <v>6</v>
      </c>
      <c r="BT155">
        <v>2</v>
      </c>
      <c r="BU155">
        <v>64</v>
      </c>
      <c r="BV155">
        <v>1</v>
      </c>
      <c r="BW155">
        <v>0</v>
      </c>
      <c r="BX155">
        <v>64</v>
      </c>
      <c r="BY155">
        <v>160</v>
      </c>
      <c r="CA155" t="s">
        <v>1471</v>
      </c>
      <c r="CB155" t="s">
        <v>1472</v>
      </c>
      <c r="CC155">
        <v>74136</v>
      </c>
      <c r="CD155">
        <v>710</v>
      </c>
      <c r="CE155">
        <v>9184948830</v>
      </c>
      <c r="CF155" t="s">
        <v>98</v>
      </c>
      <c r="CG155" t="s">
        <v>99</v>
      </c>
      <c r="CH155" s="1">
        <v>42649</v>
      </c>
      <c r="CI155" t="s">
        <v>99</v>
      </c>
      <c r="CJ155" t="s">
        <v>100</v>
      </c>
      <c r="CK155" t="s">
        <v>99</v>
      </c>
      <c r="CL155" t="s">
        <v>102</v>
      </c>
      <c r="CM155" t="s">
        <v>1470</v>
      </c>
      <c r="CN155">
        <v>180</v>
      </c>
      <c r="CO155" s="1">
        <v>44621</v>
      </c>
      <c r="CP155" s="1"/>
      <c r="CS155">
        <v>12</v>
      </c>
      <c r="CV155"/>
      <c r="CX155">
        <v>12</v>
      </c>
    </row>
    <row r="156" spans="1:102" x14ac:dyDescent="0.25">
      <c r="A156" t="s">
        <v>243</v>
      </c>
      <c r="B156" s="18" t="s">
        <v>1568</v>
      </c>
      <c r="C156" s="18">
        <v>375490</v>
      </c>
      <c r="D156" t="s">
        <v>1190</v>
      </c>
      <c r="E156" t="s">
        <v>980</v>
      </c>
      <c r="F156" t="s">
        <v>162</v>
      </c>
      <c r="G156" t="s">
        <v>1582</v>
      </c>
      <c r="H156">
        <v>27.2</v>
      </c>
      <c r="I156" t="s">
        <v>107</v>
      </c>
      <c r="K156" t="s">
        <v>99</v>
      </c>
      <c r="L156" t="s">
        <v>105</v>
      </c>
      <c r="M156">
        <v>4</v>
      </c>
      <c r="N156">
        <v>5</v>
      </c>
      <c r="O156">
        <v>2</v>
      </c>
      <c r="P156">
        <v>5</v>
      </c>
      <c r="Q156">
        <v>5</v>
      </c>
      <c r="S156">
        <v>5</v>
      </c>
      <c r="U156" s="8">
        <v>3.6019999999999999</v>
      </c>
      <c r="V156" s="8">
        <v>0.83482999999999996</v>
      </c>
      <c r="X156">
        <v>0.58653</v>
      </c>
      <c r="Y156">
        <v>1.42136</v>
      </c>
      <c r="Z156">
        <v>3.42116</v>
      </c>
      <c r="AA156">
        <v>1.0248600000000001</v>
      </c>
      <c r="AB156">
        <v>1.1299999999999999E-3</v>
      </c>
      <c r="AC156">
        <v>6</v>
      </c>
      <c r="AD156">
        <v>2.1806399999999999</v>
      </c>
      <c r="AF156">
        <v>6</v>
      </c>
      <c r="AH156">
        <v>6</v>
      </c>
      <c r="AJ156">
        <v>1.6810400000000001</v>
      </c>
      <c r="AK156">
        <v>0.62407000000000001</v>
      </c>
      <c r="AL156">
        <v>0.28921999999999998</v>
      </c>
      <c r="AM156">
        <v>2.5943299999999998</v>
      </c>
      <c r="AN156">
        <v>2.6556600000000001</v>
      </c>
      <c r="AO156">
        <v>0.69132000000000005</v>
      </c>
      <c r="AP156">
        <v>1.0809899999999999</v>
      </c>
      <c r="AQ156">
        <v>4.3836300000000001</v>
      </c>
      <c r="AS156">
        <v>0</v>
      </c>
      <c r="AT156">
        <v>7</v>
      </c>
      <c r="AU156">
        <v>0</v>
      </c>
      <c r="AV156">
        <v>3</v>
      </c>
      <c r="AW156" s="4">
        <v>13712.4</v>
      </c>
      <c r="AX156">
        <v>0</v>
      </c>
      <c r="AY156">
        <v>3</v>
      </c>
      <c r="BA156" s="1">
        <v>43853</v>
      </c>
      <c r="BB156">
        <v>6</v>
      </c>
      <c r="BC156">
        <v>5</v>
      </c>
      <c r="BD156">
        <v>1</v>
      </c>
      <c r="BE156">
        <v>40</v>
      </c>
      <c r="BF156">
        <v>1</v>
      </c>
      <c r="BG156">
        <v>0</v>
      </c>
      <c r="BH156">
        <v>40</v>
      </c>
      <c r="BI156" s="1">
        <v>43419</v>
      </c>
      <c r="BJ156">
        <v>16</v>
      </c>
      <c r="BK156">
        <v>9</v>
      </c>
      <c r="BL156">
        <v>7</v>
      </c>
      <c r="BM156">
        <v>156</v>
      </c>
      <c r="BN156">
        <v>1</v>
      </c>
      <c r="BO156">
        <v>0</v>
      </c>
      <c r="BP156">
        <v>156</v>
      </c>
      <c r="BQ156" s="1">
        <v>43125</v>
      </c>
      <c r="BR156">
        <v>7</v>
      </c>
      <c r="BS156">
        <v>7</v>
      </c>
      <c r="BT156">
        <v>0</v>
      </c>
      <c r="BU156">
        <v>48</v>
      </c>
      <c r="BV156">
        <v>1</v>
      </c>
      <c r="BW156">
        <v>0</v>
      </c>
      <c r="BX156">
        <v>48</v>
      </c>
      <c r="BY156">
        <v>80</v>
      </c>
      <c r="CA156" t="s">
        <v>1192</v>
      </c>
      <c r="CB156" t="s">
        <v>1193</v>
      </c>
      <c r="CC156">
        <v>73055</v>
      </c>
      <c r="CD156">
        <v>680</v>
      </c>
      <c r="CE156">
        <v>5806585468</v>
      </c>
      <c r="CF156" t="s">
        <v>98</v>
      </c>
      <c r="CG156" t="s">
        <v>99</v>
      </c>
      <c r="CH156" s="1">
        <v>38576</v>
      </c>
      <c r="CI156" t="s">
        <v>99</v>
      </c>
      <c r="CJ156" t="s">
        <v>100</v>
      </c>
      <c r="CK156" t="s">
        <v>99</v>
      </c>
      <c r="CL156" t="s">
        <v>102</v>
      </c>
      <c r="CM156" t="s">
        <v>1191</v>
      </c>
      <c r="CN156">
        <v>69</v>
      </c>
      <c r="CO156" s="1">
        <v>44621</v>
      </c>
      <c r="CP156" s="1"/>
      <c r="CV156"/>
      <c r="CW156">
        <v>2</v>
      </c>
    </row>
    <row r="157" spans="1:102" x14ac:dyDescent="0.25">
      <c r="A157" t="s">
        <v>243</v>
      </c>
      <c r="B157" s="18" t="s">
        <v>1568</v>
      </c>
      <c r="C157" s="18">
        <v>375487</v>
      </c>
      <c r="D157" t="s">
        <v>1178</v>
      </c>
      <c r="E157" t="s">
        <v>655</v>
      </c>
      <c r="F157" t="s">
        <v>656</v>
      </c>
      <c r="G157" t="s">
        <v>1582</v>
      </c>
      <c r="H157">
        <v>36.9</v>
      </c>
      <c r="I157" t="s">
        <v>107</v>
      </c>
      <c r="K157" t="s">
        <v>99</v>
      </c>
      <c r="L157" t="s">
        <v>105</v>
      </c>
      <c r="M157">
        <v>4</v>
      </c>
      <c r="N157">
        <v>2</v>
      </c>
      <c r="O157">
        <v>4</v>
      </c>
      <c r="P157">
        <v>3</v>
      </c>
      <c r="Q157">
        <v>4</v>
      </c>
      <c r="R157">
        <v>2</v>
      </c>
      <c r="S157">
        <v>2</v>
      </c>
      <c r="U157" s="8">
        <v>3.53504</v>
      </c>
      <c r="V157" s="8">
        <v>0.47937000000000002</v>
      </c>
      <c r="X157">
        <v>1.03983</v>
      </c>
      <c r="Y157">
        <v>1.5192000000000001</v>
      </c>
      <c r="Z157">
        <v>3.1438000000000001</v>
      </c>
      <c r="AA157">
        <v>0.30258000000000002</v>
      </c>
      <c r="AB157">
        <v>1.9970000000000002E-2</v>
      </c>
      <c r="AC157">
        <v>6</v>
      </c>
      <c r="AD157">
        <v>2.0158399999999999</v>
      </c>
      <c r="AF157">
        <v>6</v>
      </c>
      <c r="AH157">
        <v>6</v>
      </c>
      <c r="AJ157">
        <v>1.8720600000000001</v>
      </c>
      <c r="AK157">
        <v>0.68194999999999995</v>
      </c>
      <c r="AL157">
        <v>0.51349</v>
      </c>
      <c r="AM157">
        <v>3.0674999999999999</v>
      </c>
      <c r="AN157">
        <v>2.2044600000000001</v>
      </c>
      <c r="AO157">
        <v>1.1215999999999999</v>
      </c>
      <c r="AP157">
        <v>0.34961999999999999</v>
      </c>
      <c r="AQ157">
        <v>3.6385299999999998</v>
      </c>
      <c r="AS157">
        <v>0</v>
      </c>
      <c r="AT157">
        <v>0</v>
      </c>
      <c r="AU157">
        <v>1</v>
      </c>
      <c r="AV157">
        <v>0</v>
      </c>
      <c r="AW157" s="4">
        <v>0</v>
      </c>
      <c r="AX157">
        <v>0</v>
      </c>
      <c r="AY157">
        <v>0</v>
      </c>
      <c r="BA157" s="1">
        <v>43727</v>
      </c>
      <c r="BB157">
        <v>3</v>
      </c>
      <c r="BC157">
        <v>3</v>
      </c>
      <c r="BD157">
        <v>0</v>
      </c>
      <c r="BE157">
        <v>20</v>
      </c>
      <c r="BF157">
        <v>1</v>
      </c>
      <c r="BG157">
        <v>0</v>
      </c>
      <c r="BH157">
        <v>20</v>
      </c>
      <c r="BI157" s="1">
        <v>43314</v>
      </c>
      <c r="BJ157">
        <v>5</v>
      </c>
      <c r="BK157">
        <v>4</v>
      </c>
      <c r="BL157">
        <v>0</v>
      </c>
      <c r="BM157">
        <v>36</v>
      </c>
      <c r="BN157">
        <v>1</v>
      </c>
      <c r="BO157">
        <v>0</v>
      </c>
      <c r="BP157">
        <v>36</v>
      </c>
      <c r="BQ157" s="1">
        <v>42971</v>
      </c>
      <c r="BR157">
        <v>7</v>
      </c>
      <c r="BS157">
        <v>7</v>
      </c>
      <c r="BT157">
        <v>0</v>
      </c>
      <c r="BU157">
        <v>48</v>
      </c>
      <c r="BV157">
        <v>1</v>
      </c>
      <c r="BW157">
        <v>0</v>
      </c>
      <c r="BX157">
        <v>48</v>
      </c>
      <c r="BY157">
        <v>30</v>
      </c>
      <c r="CA157" t="s">
        <v>1180</v>
      </c>
      <c r="CB157" t="s">
        <v>1181</v>
      </c>
      <c r="CC157">
        <v>74501</v>
      </c>
      <c r="CD157">
        <v>600</v>
      </c>
      <c r="CE157">
        <v>9184264010</v>
      </c>
      <c r="CF157" t="s">
        <v>98</v>
      </c>
      <c r="CG157" t="s">
        <v>99</v>
      </c>
      <c r="CH157" s="1">
        <v>38605</v>
      </c>
      <c r="CI157" t="s">
        <v>99</v>
      </c>
      <c r="CJ157" t="s">
        <v>100</v>
      </c>
      <c r="CK157" t="s">
        <v>99</v>
      </c>
      <c r="CL157" t="s">
        <v>102</v>
      </c>
      <c r="CM157" t="s">
        <v>1179</v>
      </c>
      <c r="CN157">
        <v>63</v>
      </c>
      <c r="CO157" s="1">
        <v>44621</v>
      </c>
      <c r="CP157" s="1"/>
      <c r="CV157"/>
    </row>
    <row r="158" spans="1:102" x14ac:dyDescent="0.25">
      <c r="A158" t="s">
        <v>243</v>
      </c>
      <c r="B158" s="18" t="s">
        <v>1568</v>
      </c>
      <c r="C158" s="18">
        <v>375347</v>
      </c>
      <c r="D158" t="s">
        <v>735</v>
      </c>
      <c r="E158" t="s">
        <v>737</v>
      </c>
      <c r="F158" t="s">
        <v>185</v>
      </c>
      <c r="G158" t="s">
        <v>1582</v>
      </c>
      <c r="H158">
        <v>45.8</v>
      </c>
      <c r="I158" t="s">
        <v>108</v>
      </c>
      <c r="K158" t="s">
        <v>99</v>
      </c>
      <c r="L158" t="s">
        <v>105</v>
      </c>
      <c r="M158">
        <v>4</v>
      </c>
      <c r="N158">
        <v>3</v>
      </c>
      <c r="O158">
        <v>4</v>
      </c>
      <c r="P158">
        <v>2</v>
      </c>
      <c r="Q158">
        <v>2</v>
      </c>
      <c r="S158">
        <v>3</v>
      </c>
      <c r="U158" s="8">
        <v>3.7918699999999999</v>
      </c>
      <c r="V158" s="8">
        <v>0.48873</v>
      </c>
      <c r="W158">
        <v>58.7</v>
      </c>
      <c r="X158">
        <v>1.0992599999999999</v>
      </c>
      <c r="Y158">
        <v>1.58799</v>
      </c>
      <c r="Z158">
        <v>3.3047</v>
      </c>
      <c r="AA158">
        <v>0.40444999999999998</v>
      </c>
      <c r="AB158">
        <v>0</v>
      </c>
      <c r="AD158">
        <v>2.2038799999999998</v>
      </c>
      <c r="AE158">
        <v>50</v>
      </c>
      <c r="AG158">
        <v>0</v>
      </c>
      <c r="AJ158">
        <v>1.9997</v>
      </c>
      <c r="AK158">
        <v>0.67091999999999996</v>
      </c>
      <c r="AL158">
        <v>0.32673000000000002</v>
      </c>
      <c r="AM158">
        <v>2.99735</v>
      </c>
      <c r="AN158">
        <v>2.2562600000000002</v>
      </c>
      <c r="AO158">
        <v>1.2052</v>
      </c>
      <c r="AP158">
        <v>0.56018000000000001</v>
      </c>
      <c r="AQ158">
        <v>3.9942199999999999</v>
      </c>
      <c r="AS158">
        <v>0</v>
      </c>
      <c r="AT158">
        <v>0</v>
      </c>
      <c r="AU158">
        <v>0</v>
      </c>
      <c r="AV158">
        <v>1</v>
      </c>
      <c r="AW158" s="4">
        <v>655.08000000000004</v>
      </c>
      <c r="AX158">
        <v>0</v>
      </c>
      <c r="AY158">
        <v>1</v>
      </c>
      <c r="BA158" s="1">
        <v>43881</v>
      </c>
      <c r="BB158">
        <v>6</v>
      </c>
      <c r="BC158">
        <v>6</v>
      </c>
      <c r="BD158">
        <v>0</v>
      </c>
      <c r="BE158">
        <v>32</v>
      </c>
      <c r="BF158">
        <v>1</v>
      </c>
      <c r="BG158">
        <v>0</v>
      </c>
      <c r="BH158">
        <v>32</v>
      </c>
      <c r="BI158" s="1">
        <v>43423</v>
      </c>
      <c r="BJ158">
        <v>5</v>
      </c>
      <c r="BK158">
        <v>5</v>
      </c>
      <c r="BL158">
        <v>0</v>
      </c>
      <c r="BM158">
        <v>32</v>
      </c>
      <c r="BN158">
        <v>1</v>
      </c>
      <c r="BO158">
        <v>0</v>
      </c>
      <c r="BP158">
        <v>32</v>
      </c>
      <c r="BQ158" s="1">
        <v>42983</v>
      </c>
      <c r="BR158">
        <v>1</v>
      </c>
      <c r="BS158">
        <v>1</v>
      </c>
      <c r="BT158">
        <v>0</v>
      </c>
      <c r="BU158">
        <v>16</v>
      </c>
      <c r="BV158">
        <v>1</v>
      </c>
      <c r="BW158">
        <v>0</v>
      </c>
      <c r="BX158">
        <v>16</v>
      </c>
      <c r="BY158">
        <v>29.332999999999998</v>
      </c>
      <c r="CA158" t="s">
        <v>738</v>
      </c>
      <c r="CB158" t="s">
        <v>739</v>
      </c>
      <c r="CC158">
        <v>74851</v>
      </c>
      <c r="CD158">
        <v>620</v>
      </c>
      <c r="CE158">
        <v>4059642961</v>
      </c>
      <c r="CF158" t="s">
        <v>98</v>
      </c>
      <c r="CG158" t="s">
        <v>99</v>
      </c>
      <c r="CH158" s="1">
        <v>35974</v>
      </c>
      <c r="CI158" t="s">
        <v>99</v>
      </c>
      <c r="CJ158" t="s">
        <v>100</v>
      </c>
      <c r="CK158" t="s">
        <v>99</v>
      </c>
      <c r="CL158" t="s">
        <v>102</v>
      </c>
      <c r="CM158" t="s">
        <v>736</v>
      </c>
      <c r="CN158">
        <v>80</v>
      </c>
      <c r="CO158" s="1">
        <v>44621</v>
      </c>
      <c r="CP158" s="1"/>
      <c r="CV158"/>
      <c r="CW158">
        <v>2</v>
      </c>
    </row>
    <row r="159" spans="1:102" x14ac:dyDescent="0.25">
      <c r="A159" t="s">
        <v>243</v>
      </c>
      <c r="B159" s="18" t="s">
        <v>1568</v>
      </c>
      <c r="C159" s="18">
        <v>375562</v>
      </c>
      <c r="D159" t="s">
        <v>1444</v>
      </c>
      <c r="E159" t="s">
        <v>1006</v>
      </c>
      <c r="F159" t="s">
        <v>190</v>
      </c>
      <c r="G159" t="s">
        <v>1584</v>
      </c>
      <c r="H159">
        <v>85.5</v>
      </c>
      <c r="I159" t="s">
        <v>104</v>
      </c>
      <c r="K159" t="s">
        <v>100</v>
      </c>
      <c r="L159" t="s">
        <v>101</v>
      </c>
      <c r="M159">
        <v>1</v>
      </c>
      <c r="N159">
        <v>3</v>
      </c>
      <c r="O159">
        <v>1</v>
      </c>
      <c r="P159">
        <v>2</v>
      </c>
      <c r="Q159">
        <v>2</v>
      </c>
      <c r="R159">
        <v>3</v>
      </c>
      <c r="S159">
        <v>2</v>
      </c>
      <c r="U159" s="8">
        <v>4.3776000000000002</v>
      </c>
      <c r="V159" s="8">
        <v>0.37158999999999998</v>
      </c>
      <c r="W159">
        <v>58.1</v>
      </c>
      <c r="X159">
        <v>1.1223700000000001</v>
      </c>
      <c r="Y159">
        <v>1.4939499999999999</v>
      </c>
      <c r="Z159">
        <v>3.9113899999999999</v>
      </c>
      <c r="AA159">
        <v>0.14227000000000001</v>
      </c>
      <c r="AB159">
        <v>2.4420000000000001E-2</v>
      </c>
      <c r="AD159">
        <v>2.8836400000000002</v>
      </c>
      <c r="AE159">
        <v>14.3</v>
      </c>
      <c r="AG159">
        <v>0</v>
      </c>
      <c r="AJ159">
        <v>2.05552</v>
      </c>
      <c r="AK159">
        <v>0.65225</v>
      </c>
      <c r="AL159">
        <v>0.29437000000000002</v>
      </c>
      <c r="AM159">
        <v>3.0021499999999999</v>
      </c>
      <c r="AN159">
        <v>2.87201</v>
      </c>
      <c r="AO159">
        <v>1.2657400000000001</v>
      </c>
      <c r="AP159">
        <v>0.47272999999999998</v>
      </c>
      <c r="AQ159">
        <v>4.6038300000000003</v>
      </c>
      <c r="AS159">
        <v>0</v>
      </c>
      <c r="AT159">
        <v>3</v>
      </c>
      <c r="AU159">
        <v>4</v>
      </c>
      <c r="AV159">
        <v>1</v>
      </c>
      <c r="AW159" s="4">
        <v>9425</v>
      </c>
      <c r="AX159">
        <v>0</v>
      </c>
      <c r="AY159">
        <v>1</v>
      </c>
      <c r="BA159" s="1">
        <v>43671</v>
      </c>
      <c r="BB159">
        <v>8</v>
      </c>
      <c r="BC159">
        <v>4</v>
      </c>
      <c r="BD159">
        <v>4</v>
      </c>
      <c r="BE159">
        <v>249</v>
      </c>
      <c r="BF159">
        <v>1</v>
      </c>
      <c r="BG159">
        <v>0</v>
      </c>
      <c r="BH159">
        <v>249</v>
      </c>
      <c r="BI159" s="1">
        <v>43363</v>
      </c>
      <c r="BJ159">
        <v>4</v>
      </c>
      <c r="BK159">
        <v>4</v>
      </c>
      <c r="BL159">
        <v>0</v>
      </c>
      <c r="BM159">
        <v>32</v>
      </c>
      <c r="BN159">
        <v>1</v>
      </c>
      <c r="BO159">
        <v>0</v>
      </c>
      <c r="BP159">
        <v>32</v>
      </c>
      <c r="BQ159" s="1">
        <v>42947</v>
      </c>
      <c r="BR159">
        <v>3</v>
      </c>
      <c r="BS159">
        <v>3</v>
      </c>
      <c r="BT159">
        <v>0</v>
      </c>
      <c r="BU159">
        <v>24</v>
      </c>
      <c r="BV159">
        <v>1</v>
      </c>
      <c r="BW159">
        <v>0</v>
      </c>
      <c r="BX159">
        <v>24</v>
      </c>
      <c r="BY159">
        <v>139.167</v>
      </c>
      <c r="CA159" t="s">
        <v>1446</v>
      </c>
      <c r="CB159" t="s">
        <v>1447</v>
      </c>
      <c r="CC159">
        <v>73505</v>
      </c>
      <c r="CD159">
        <v>150</v>
      </c>
      <c r="CE159">
        <v>5803573240</v>
      </c>
      <c r="CF159" t="s">
        <v>98</v>
      </c>
      <c r="CG159" t="s">
        <v>99</v>
      </c>
      <c r="CH159" s="1">
        <v>41809</v>
      </c>
      <c r="CI159" t="s">
        <v>99</v>
      </c>
      <c r="CJ159" t="s">
        <v>100</v>
      </c>
      <c r="CK159" t="s">
        <v>99</v>
      </c>
      <c r="CL159" t="s">
        <v>102</v>
      </c>
      <c r="CM159" t="s">
        <v>1445</v>
      </c>
      <c r="CN159">
        <v>146</v>
      </c>
      <c r="CO159" s="1">
        <v>44621</v>
      </c>
      <c r="CP159" s="1"/>
      <c r="CV159"/>
    </row>
    <row r="160" spans="1:102" x14ac:dyDescent="0.25">
      <c r="A160" t="s">
        <v>243</v>
      </c>
      <c r="B160" s="18" t="s">
        <v>1568</v>
      </c>
      <c r="C160" s="18">
        <v>375276</v>
      </c>
      <c r="D160" t="s">
        <v>557</v>
      </c>
      <c r="E160" t="s">
        <v>559</v>
      </c>
      <c r="F160" t="s">
        <v>560</v>
      </c>
      <c r="G160" t="s">
        <v>1582</v>
      </c>
      <c r="H160">
        <v>27.1</v>
      </c>
      <c r="I160" t="s">
        <v>116</v>
      </c>
      <c r="K160" t="s">
        <v>99</v>
      </c>
      <c r="L160" t="s">
        <v>105</v>
      </c>
      <c r="M160">
        <v>4</v>
      </c>
      <c r="N160">
        <v>2</v>
      </c>
      <c r="O160">
        <v>3</v>
      </c>
      <c r="P160">
        <v>5</v>
      </c>
      <c r="Q160">
        <v>5</v>
      </c>
      <c r="S160">
        <v>2</v>
      </c>
      <c r="U160" s="8">
        <v>3.2284600000000001</v>
      </c>
      <c r="V160" s="8">
        <v>0.30492999999999998</v>
      </c>
      <c r="X160">
        <v>0.93305000000000005</v>
      </c>
      <c r="Y160">
        <v>1.23797</v>
      </c>
      <c r="Z160">
        <v>3.0502600000000002</v>
      </c>
      <c r="AA160">
        <v>0.33418999999999999</v>
      </c>
      <c r="AB160">
        <v>4.6100000000000004E-3</v>
      </c>
      <c r="AC160">
        <v>6</v>
      </c>
      <c r="AD160">
        <v>1.9904900000000001</v>
      </c>
      <c r="AF160">
        <v>6</v>
      </c>
      <c r="AH160">
        <v>6</v>
      </c>
      <c r="AJ160">
        <v>1.80623</v>
      </c>
      <c r="AK160">
        <v>0.63658000000000003</v>
      </c>
      <c r="AL160">
        <v>0.28631000000000001</v>
      </c>
      <c r="AM160">
        <v>2.72912</v>
      </c>
      <c r="AN160">
        <v>2.2560699999999998</v>
      </c>
      <c r="AO160">
        <v>1.07813</v>
      </c>
      <c r="AP160">
        <v>0.39885999999999999</v>
      </c>
      <c r="AQ160">
        <v>3.7349899999999998</v>
      </c>
      <c r="AS160">
        <v>0</v>
      </c>
      <c r="AT160">
        <v>0</v>
      </c>
      <c r="AU160">
        <v>0</v>
      </c>
      <c r="AV160">
        <v>0</v>
      </c>
      <c r="AW160" s="4">
        <v>0</v>
      </c>
      <c r="AX160">
        <v>0</v>
      </c>
      <c r="AY160">
        <v>0</v>
      </c>
      <c r="BA160" s="1">
        <v>43874</v>
      </c>
      <c r="BB160">
        <v>5</v>
      </c>
      <c r="BC160">
        <v>5</v>
      </c>
      <c r="BD160">
        <v>0</v>
      </c>
      <c r="BE160">
        <v>40</v>
      </c>
      <c r="BF160">
        <v>1</v>
      </c>
      <c r="BG160">
        <v>0</v>
      </c>
      <c r="BH160">
        <v>40</v>
      </c>
      <c r="BI160" s="1">
        <v>43410</v>
      </c>
      <c r="BJ160">
        <v>8</v>
      </c>
      <c r="BK160">
        <v>8</v>
      </c>
      <c r="BL160">
        <v>0</v>
      </c>
      <c r="BM160">
        <v>60</v>
      </c>
      <c r="BN160">
        <v>1</v>
      </c>
      <c r="BO160">
        <v>0</v>
      </c>
      <c r="BP160">
        <v>60</v>
      </c>
      <c r="BQ160" s="1">
        <v>42990</v>
      </c>
      <c r="BR160">
        <v>10</v>
      </c>
      <c r="BS160">
        <v>9</v>
      </c>
      <c r="BT160">
        <v>1</v>
      </c>
      <c r="BU160">
        <v>88</v>
      </c>
      <c r="BV160">
        <v>1</v>
      </c>
      <c r="BW160">
        <v>0</v>
      </c>
      <c r="BX160">
        <v>88</v>
      </c>
      <c r="BY160">
        <v>54.667000000000002</v>
      </c>
      <c r="CA160" t="s">
        <v>561</v>
      </c>
      <c r="CB160" t="s">
        <v>562</v>
      </c>
      <c r="CC160">
        <v>74337</v>
      </c>
      <c r="CD160">
        <v>480</v>
      </c>
      <c r="CE160">
        <v>9184768918</v>
      </c>
      <c r="CF160" t="s">
        <v>98</v>
      </c>
      <c r="CG160" t="s">
        <v>99</v>
      </c>
      <c r="CH160" s="1">
        <v>35296</v>
      </c>
      <c r="CI160" t="s">
        <v>99</v>
      </c>
      <c r="CJ160" t="s">
        <v>100</v>
      </c>
      <c r="CK160" t="s">
        <v>99</v>
      </c>
      <c r="CL160" t="s">
        <v>102</v>
      </c>
      <c r="CM160" t="s">
        <v>558</v>
      </c>
      <c r="CN160">
        <v>65</v>
      </c>
      <c r="CO160" s="1">
        <v>44621</v>
      </c>
      <c r="CP160" s="1"/>
      <c r="CV160"/>
      <c r="CW160">
        <v>2</v>
      </c>
    </row>
    <row r="161" spans="1:104" x14ac:dyDescent="0.25">
      <c r="A161" t="s">
        <v>243</v>
      </c>
      <c r="B161" s="18" t="s">
        <v>1568</v>
      </c>
      <c r="C161" s="18">
        <v>375256</v>
      </c>
      <c r="D161" t="s">
        <v>537</v>
      </c>
      <c r="E161" t="s">
        <v>261</v>
      </c>
      <c r="F161" t="s">
        <v>137</v>
      </c>
      <c r="G161" t="s">
        <v>1584</v>
      </c>
      <c r="H161">
        <v>98.1</v>
      </c>
      <c r="I161" t="s">
        <v>129</v>
      </c>
      <c r="K161" t="s">
        <v>99</v>
      </c>
      <c r="L161" t="s">
        <v>105</v>
      </c>
      <c r="M161">
        <v>2</v>
      </c>
      <c r="N161">
        <v>3</v>
      </c>
      <c r="O161">
        <v>1</v>
      </c>
      <c r="P161">
        <v>5</v>
      </c>
      <c r="Q161">
        <v>5</v>
      </c>
      <c r="R161">
        <v>5</v>
      </c>
      <c r="S161">
        <v>3</v>
      </c>
      <c r="U161" s="8">
        <v>4.0463899999999997</v>
      </c>
      <c r="V161" s="8">
        <v>0.44616</v>
      </c>
      <c r="W161">
        <v>74</v>
      </c>
      <c r="X161">
        <v>1.0485599999999999</v>
      </c>
      <c r="Y161">
        <v>1.49472</v>
      </c>
      <c r="Z161">
        <v>3.2484299999999999</v>
      </c>
      <c r="AA161">
        <v>0.32828000000000002</v>
      </c>
      <c r="AB161">
        <v>2.4029999999999999E-2</v>
      </c>
      <c r="AD161">
        <v>2.5516700000000001</v>
      </c>
      <c r="AE161">
        <v>54.5</v>
      </c>
      <c r="AG161">
        <v>1</v>
      </c>
      <c r="AJ161">
        <v>2.0290599999999999</v>
      </c>
      <c r="AK161">
        <v>0.67447999999999997</v>
      </c>
      <c r="AL161">
        <v>0.30256</v>
      </c>
      <c r="AM161">
        <v>3.0061</v>
      </c>
      <c r="AN161">
        <v>2.5745200000000001</v>
      </c>
      <c r="AO161">
        <v>1.1435200000000001</v>
      </c>
      <c r="AP161">
        <v>0.55223999999999995</v>
      </c>
      <c r="AQ161">
        <v>4.2499099999999999</v>
      </c>
      <c r="AS161">
        <v>0</v>
      </c>
      <c r="AT161">
        <v>31</v>
      </c>
      <c r="AU161">
        <v>16</v>
      </c>
      <c r="AV161">
        <v>2</v>
      </c>
      <c r="AW161" s="4">
        <v>95298.03</v>
      </c>
      <c r="AX161">
        <v>1</v>
      </c>
      <c r="AY161">
        <v>3</v>
      </c>
      <c r="BA161" s="1">
        <v>43868</v>
      </c>
      <c r="BB161">
        <v>15</v>
      </c>
      <c r="BC161">
        <v>0</v>
      </c>
      <c r="BD161">
        <v>0</v>
      </c>
      <c r="BE161">
        <v>80</v>
      </c>
      <c r="BF161">
        <v>0</v>
      </c>
      <c r="BG161">
        <v>0</v>
      </c>
      <c r="BH161">
        <v>80</v>
      </c>
      <c r="BI161" s="1">
        <v>43530</v>
      </c>
      <c r="BJ161">
        <v>18</v>
      </c>
      <c r="BK161">
        <v>16</v>
      </c>
      <c r="BL161">
        <v>1</v>
      </c>
      <c r="BM161">
        <v>152</v>
      </c>
      <c r="BN161">
        <v>1</v>
      </c>
      <c r="BO161">
        <v>0</v>
      </c>
      <c r="BP161">
        <v>152</v>
      </c>
      <c r="BQ161" s="1">
        <v>43124</v>
      </c>
      <c r="BR161">
        <v>30</v>
      </c>
      <c r="BS161">
        <v>5</v>
      </c>
      <c r="BT161">
        <v>25</v>
      </c>
      <c r="BU161">
        <v>264</v>
      </c>
      <c r="BV161">
        <v>1</v>
      </c>
      <c r="BW161">
        <v>0</v>
      </c>
      <c r="BX161">
        <v>264</v>
      </c>
      <c r="BY161">
        <v>134.667</v>
      </c>
      <c r="CA161" t="s">
        <v>539</v>
      </c>
      <c r="CB161" t="s">
        <v>540</v>
      </c>
      <c r="CC161">
        <v>73139</v>
      </c>
      <c r="CD161">
        <v>130</v>
      </c>
      <c r="CE161">
        <v>4057033400</v>
      </c>
      <c r="CF161" t="s">
        <v>98</v>
      </c>
      <c r="CG161" t="s">
        <v>99</v>
      </c>
      <c r="CH161" s="1">
        <v>35181</v>
      </c>
      <c r="CI161" t="s">
        <v>99</v>
      </c>
      <c r="CJ161" t="s">
        <v>100</v>
      </c>
      <c r="CK161" t="s">
        <v>99</v>
      </c>
      <c r="CL161" t="s">
        <v>102</v>
      </c>
      <c r="CM161" t="s">
        <v>538</v>
      </c>
      <c r="CN161">
        <v>124</v>
      </c>
      <c r="CO161" s="1">
        <v>44621</v>
      </c>
      <c r="CP161" s="1"/>
      <c r="CV161"/>
    </row>
    <row r="162" spans="1:104" x14ac:dyDescent="0.25">
      <c r="A162" t="s">
        <v>243</v>
      </c>
      <c r="B162" s="18" t="s">
        <v>1568</v>
      </c>
      <c r="C162" s="18">
        <v>375551</v>
      </c>
      <c r="D162" t="s">
        <v>1403</v>
      </c>
      <c r="E162" t="s">
        <v>298</v>
      </c>
      <c r="F162" t="s">
        <v>137</v>
      </c>
      <c r="G162" t="s">
        <v>1582</v>
      </c>
      <c r="H162">
        <v>91.3</v>
      </c>
      <c r="I162" t="s">
        <v>97</v>
      </c>
      <c r="J162" t="s">
        <v>109</v>
      </c>
      <c r="K162" t="s">
        <v>99</v>
      </c>
      <c r="L162" t="s">
        <v>105</v>
      </c>
      <c r="M162">
        <v>2</v>
      </c>
      <c r="N162">
        <v>3</v>
      </c>
      <c r="O162">
        <v>1</v>
      </c>
      <c r="P162">
        <v>5</v>
      </c>
      <c r="Q162">
        <v>5</v>
      </c>
      <c r="R162">
        <v>4</v>
      </c>
      <c r="S162">
        <v>3</v>
      </c>
      <c r="U162" s="8">
        <v>3.3320699999999999</v>
      </c>
      <c r="V162" s="8">
        <v>0.50624999999999998</v>
      </c>
      <c r="X162">
        <v>1.1331899999999999</v>
      </c>
      <c r="Y162">
        <v>1.63944</v>
      </c>
      <c r="Z162">
        <v>2.8029899999999999</v>
      </c>
      <c r="AA162">
        <v>0.47567999999999999</v>
      </c>
      <c r="AB162">
        <v>0.11731</v>
      </c>
      <c r="AC162">
        <v>6</v>
      </c>
      <c r="AD162">
        <v>1.6926300000000001</v>
      </c>
      <c r="AF162">
        <v>6</v>
      </c>
      <c r="AH162">
        <v>6</v>
      </c>
      <c r="AJ162">
        <v>1.9677100000000001</v>
      </c>
      <c r="AK162">
        <v>0.66866000000000003</v>
      </c>
      <c r="AL162">
        <v>0.29454000000000002</v>
      </c>
      <c r="AM162">
        <v>2.9309099999999999</v>
      </c>
      <c r="AN162">
        <v>1.7610300000000001</v>
      </c>
      <c r="AO162">
        <v>1.24658</v>
      </c>
      <c r="AP162">
        <v>0.64368999999999998</v>
      </c>
      <c r="AQ162">
        <v>3.5894400000000002</v>
      </c>
      <c r="AS162">
        <v>0</v>
      </c>
      <c r="AT162">
        <v>24</v>
      </c>
      <c r="AU162">
        <v>9</v>
      </c>
      <c r="AV162">
        <v>2</v>
      </c>
      <c r="AW162" s="4">
        <v>84268.43</v>
      </c>
      <c r="AX162">
        <v>0</v>
      </c>
      <c r="AY162">
        <v>2</v>
      </c>
      <c r="BA162" s="1">
        <v>44417</v>
      </c>
      <c r="BB162">
        <v>28</v>
      </c>
      <c r="BC162">
        <v>20</v>
      </c>
      <c r="BD162">
        <v>21</v>
      </c>
      <c r="BE162">
        <v>342</v>
      </c>
      <c r="BF162">
        <v>1</v>
      </c>
      <c r="BG162">
        <v>0</v>
      </c>
      <c r="BH162">
        <v>342</v>
      </c>
      <c r="BI162" s="1">
        <v>43556</v>
      </c>
      <c r="BJ162">
        <v>4</v>
      </c>
      <c r="BK162">
        <v>3</v>
      </c>
      <c r="BL162">
        <v>0</v>
      </c>
      <c r="BM162">
        <v>40</v>
      </c>
      <c r="BN162">
        <v>1</v>
      </c>
      <c r="BO162">
        <v>0</v>
      </c>
      <c r="BP162">
        <v>40</v>
      </c>
      <c r="BQ162" s="1">
        <v>43109</v>
      </c>
      <c r="BR162">
        <v>14</v>
      </c>
      <c r="BS162">
        <v>6</v>
      </c>
      <c r="BT162">
        <v>8</v>
      </c>
      <c r="BU162">
        <v>124</v>
      </c>
      <c r="BV162">
        <v>1</v>
      </c>
      <c r="BW162">
        <v>0</v>
      </c>
      <c r="BX162">
        <v>124</v>
      </c>
      <c r="BY162">
        <v>205</v>
      </c>
      <c r="CA162" t="s">
        <v>1405</v>
      </c>
      <c r="CB162" t="s">
        <v>1406</v>
      </c>
      <c r="CC162">
        <v>73072</v>
      </c>
      <c r="CD162">
        <v>130</v>
      </c>
      <c r="CE162">
        <v>4053212188</v>
      </c>
      <c r="CF162" t="s">
        <v>98</v>
      </c>
      <c r="CG162" t="s">
        <v>99</v>
      </c>
      <c r="CH162" s="1">
        <v>41061</v>
      </c>
      <c r="CI162" t="s">
        <v>99</v>
      </c>
      <c r="CJ162" t="s">
        <v>99</v>
      </c>
      <c r="CK162" t="s">
        <v>99</v>
      </c>
      <c r="CL162" t="s">
        <v>102</v>
      </c>
      <c r="CM162" t="s">
        <v>1404</v>
      </c>
      <c r="CN162">
        <v>104</v>
      </c>
      <c r="CO162" s="1">
        <v>44621</v>
      </c>
      <c r="CP162" s="1"/>
      <c r="CV162"/>
    </row>
    <row r="163" spans="1:104" x14ac:dyDescent="0.25">
      <c r="A163" t="s">
        <v>243</v>
      </c>
      <c r="B163" s="18" t="s">
        <v>1568</v>
      </c>
      <c r="C163" s="18">
        <v>375150</v>
      </c>
      <c r="D163" t="s">
        <v>344</v>
      </c>
      <c r="E163" t="s">
        <v>346</v>
      </c>
      <c r="F163" t="s">
        <v>113</v>
      </c>
      <c r="G163" t="s">
        <v>1582</v>
      </c>
      <c r="H163">
        <v>32.700000000000003</v>
      </c>
      <c r="I163" t="s">
        <v>97</v>
      </c>
      <c r="K163" t="s">
        <v>99</v>
      </c>
      <c r="L163" t="s">
        <v>105</v>
      </c>
      <c r="M163">
        <v>3</v>
      </c>
      <c r="N163">
        <v>3</v>
      </c>
      <c r="O163">
        <v>3</v>
      </c>
      <c r="P163">
        <v>2</v>
      </c>
      <c r="Q163">
        <v>2</v>
      </c>
      <c r="R163">
        <v>1</v>
      </c>
      <c r="S163">
        <v>3</v>
      </c>
      <c r="U163" s="8">
        <v>3.7088800000000002</v>
      </c>
      <c r="V163" s="8">
        <v>0.56637000000000004</v>
      </c>
      <c r="W163">
        <v>70.5</v>
      </c>
      <c r="X163">
        <v>1.50556</v>
      </c>
      <c r="Y163">
        <v>2.07192</v>
      </c>
      <c r="Z163">
        <v>3.17462</v>
      </c>
      <c r="AA163">
        <v>0.41888999999999998</v>
      </c>
      <c r="AB163">
        <v>5.4099999999999999E-3</v>
      </c>
      <c r="AD163">
        <v>1.63696</v>
      </c>
      <c r="AE163">
        <v>40</v>
      </c>
      <c r="AG163">
        <v>0</v>
      </c>
      <c r="AJ163">
        <v>1.8286199999999999</v>
      </c>
      <c r="AK163">
        <v>0.64459</v>
      </c>
      <c r="AL163">
        <v>0.30342000000000002</v>
      </c>
      <c r="AM163">
        <v>2.7766299999999999</v>
      </c>
      <c r="AN163">
        <v>1.83266</v>
      </c>
      <c r="AO163">
        <v>1.7180500000000001</v>
      </c>
      <c r="AP163">
        <v>0.69903999999999999</v>
      </c>
      <c r="AQ163">
        <v>4.2173600000000002</v>
      </c>
      <c r="AS163">
        <v>0</v>
      </c>
      <c r="AT163">
        <v>0</v>
      </c>
      <c r="AU163">
        <v>1</v>
      </c>
      <c r="AV163">
        <v>0</v>
      </c>
      <c r="AW163" s="4">
        <v>0</v>
      </c>
      <c r="AX163">
        <v>0</v>
      </c>
      <c r="AY163">
        <v>0</v>
      </c>
      <c r="BA163" s="1">
        <v>43479</v>
      </c>
      <c r="BB163">
        <v>4</v>
      </c>
      <c r="BC163">
        <v>4</v>
      </c>
      <c r="BD163">
        <v>0</v>
      </c>
      <c r="BE163">
        <v>32</v>
      </c>
      <c r="BF163">
        <v>1</v>
      </c>
      <c r="BG163">
        <v>0</v>
      </c>
      <c r="BH163">
        <v>32</v>
      </c>
      <c r="BI163" s="1">
        <v>43179</v>
      </c>
      <c r="BJ163">
        <v>5</v>
      </c>
      <c r="BK163">
        <v>4</v>
      </c>
      <c r="BL163">
        <v>0</v>
      </c>
      <c r="BM163">
        <v>36</v>
      </c>
      <c r="BN163">
        <v>1</v>
      </c>
      <c r="BO163">
        <v>0</v>
      </c>
      <c r="BP163">
        <v>36</v>
      </c>
      <c r="BQ163" s="1">
        <v>42747</v>
      </c>
      <c r="BR163">
        <v>4</v>
      </c>
      <c r="BS163">
        <v>4</v>
      </c>
      <c r="BT163">
        <v>0</v>
      </c>
      <c r="BU163">
        <v>95</v>
      </c>
      <c r="BV163">
        <v>1</v>
      </c>
      <c r="BW163">
        <v>0</v>
      </c>
      <c r="BX163">
        <v>95</v>
      </c>
      <c r="BY163">
        <v>43.832999999999998</v>
      </c>
      <c r="CA163" t="s">
        <v>181</v>
      </c>
      <c r="CB163" t="s">
        <v>347</v>
      </c>
      <c r="CC163">
        <v>74029</v>
      </c>
      <c r="CD163">
        <v>730</v>
      </c>
      <c r="CE163">
        <v>9185342848</v>
      </c>
      <c r="CF163" t="s">
        <v>98</v>
      </c>
      <c r="CG163" t="s">
        <v>99</v>
      </c>
      <c r="CH163" s="1">
        <v>34335</v>
      </c>
      <c r="CI163" t="s">
        <v>99</v>
      </c>
      <c r="CJ163" t="s">
        <v>100</v>
      </c>
      <c r="CK163" t="s">
        <v>99</v>
      </c>
      <c r="CL163" t="s">
        <v>102</v>
      </c>
      <c r="CM163" t="s">
        <v>345</v>
      </c>
      <c r="CN163">
        <v>58</v>
      </c>
      <c r="CO163" s="1">
        <v>44621</v>
      </c>
      <c r="CP163" s="1"/>
      <c r="CV163"/>
    </row>
    <row r="164" spans="1:104" x14ac:dyDescent="0.25">
      <c r="A164" t="s">
        <v>243</v>
      </c>
      <c r="B164" s="18" t="s">
        <v>1568</v>
      </c>
      <c r="C164" s="18">
        <v>375326</v>
      </c>
      <c r="D164" t="s">
        <v>675</v>
      </c>
      <c r="E164" t="s">
        <v>147</v>
      </c>
      <c r="F164" t="s">
        <v>135</v>
      </c>
      <c r="G164" t="s">
        <v>1582</v>
      </c>
      <c r="H164">
        <v>37.4</v>
      </c>
      <c r="I164" t="s">
        <v>107</v>
      </c>
      <c r="K164" t="s">
        <v>99</v>
      </c>
      <c r="L164" t="s">
        <v>105</v>
      </c>
      <c r="M164">
        <v>2</v>
      </c>
      <c r="N164">
        <v>3</v>
      </c>
      <c r="O164">
        <v>2</v>
      </c>
      <c r="P164">
        <v>2</v>
      </c>
      <c r="Q164">
        <v>2</v>
      </c>
      <c r="R164">
        <v>2</v>
      </c>
      <c r="S164">
        <v>3</v>
      </c>
      <c r="U164" s="8">
        <v>3.5149599999999999</v>
      </c>
      <c r="V164" s="8">
        <v>0.46448</v>
      </c>
      <c r="W164">
        <v>65.400000000000006</v>
      </c>
      <c r="X164">
        <v>0.62568999999999997</v>
      </c>
      <c r="Y164">
        <v>1.0901700000000001</v>
      </c>
      <c r="Z164">
        <v>2.9736600000000002</v>
      </c>
      <c r="AA164">
        <v>0.28199000000000002</v>
      </c>
      <c r="AB164">
        <v>1.14E-3</v>
      </c>
      <c r="AD164">
        <v>2.4247899999999998</v>
      </c>
      <c r="AF164">
        <v>6</v>
      </c>
      <c r="AG164">
        <v>0</v>
      </c>
      <c r="AJ164">
        <v>1.9452700000000001</v>
      </c>
      <c r="AK164">
        <v>0.63497999999999999</v>
      </c>
      <c r="AL164">
        <v>0.28719</v>
      </c>
      <c r="AM164">
        <v>2.8674400000000002</v>
      </c>
      <c r="AN164">
        <v>2.5518800000000001</v>
      </c>
      <c r="AO164">
        <v>0.72480999999999995</v>
      </c>
      <c r="AP164">
        <v>0.60568999999999995</v>
      </c>
      <c r="AQ164">
        <v>3.8702800000000002</v>
      </c>
      <c r="AS164">
        <v>0</v>
      </c>
      <c r="AT164">
        <v>1</v>
      </c>
      <c r="AU164">
        <v>2</v>
      </c>
      <c r="AV164">
        <v>5</v>
      </c>
      <c r="AW164" s="4">
        <v>11650</v>
      </c>
      <c r="AX164">
        <v>1</v>
      </c>
      <c r="AY164">
        <v>6</v>
      </c>
      <c r="BA164" s="1">
        <v>43811</v>
      </c>
      <c r="BB164">
        <v>6</v>
      </c>
      <c r="BC164">
        <v>6</v>
      </c>
      <c r="BD164">
        <v>0</v>
      </c>
      <c r="BE164">
        <v>48</v>
      </c>
      <c r="BF164">
        <v>1</v>
      </c>
      <c r="BG164">
        <v>0</v>
      </c>
      <c r="BH164">
        <v>48</v>
      </c>
      <c r="BI164" s="1">
        <v>43382</v>
      </c>
      <c r="BJ164">
        <v>10</v>
      </c>
      <c r="BK164">
        <v>8</v>
      </c>
      <c r="BL164">
        <v>0</v>
      </c>
      <c r="BM164">
        <v>96</v>
      </c>
      <c r="BN164">
        <v>1</v>
      </c>
      <c r="BO164">
        <v>0</v>
      </c>
      <c r="BP164">
        <v>96</v>
      </c>
      <c r="BQ164" s="1">
        <v>42935</v>
      </c>
      <c r="BR164">
        <v>14</v>
      </c>
      <c r="BS164">
        <v>10</v>
      </c>
      <c r="BT164">
        <v>4</v>
      </c>
      <c r="BU164">
        <v>132</v>
      </c>
      <c r="BV164">
        <v>1</v>
      </c>
      <c r="BW164">
        <v>0</v>
      </c>
      <c r="BX164">
        <v>132</v>
      </c>
      <c r="BY164">
        <v>78</v>
      </c>
      <c r="CA164" t="s">
        <v>677</v>
      </c>
      <c r="CB164" t="s">
        <v>678</v>
      </c>
      <c r="CC164">
        <v>74855</v>
      </c>
      <c r="CD164">
        <v>400</v>
      </c>
      <c r="CE164">
        <v>4052793521</v>
      </c>
      <c r="CF164" t="s">
        <v>98</v>
      </c>
      <c r="CG164" t="s">
        <v>99</v>
      </c>
      <c r="CH164" s="1">
        <v>35800</v>
      </c>
      <c r="CI164" t="s">
        <v>99</v>
      </c>
      <c r="CJ164" t="s">
        <v>100</v>
      </c>
      <c r="CK164" t="s">
        <v>99</v>
      </c>
      <c r="CL164" t="s">
        <v>102</v>
      </c>
      <c r="CM164" t="s">
        <v>676</v>
      </c>
      <c r="CN164">
        <v>70</v>
      </c>
      <c r="CO164" s="1">
        <v>44621</v>
      </c>
      <c r="CP164" s="1"/>
      <c r="CV164"/>
    </row>
    <row r="165" spans="1:104" x14ac:dyDescent="0.25">
      <c r="A165" t="s">
        <v>243</v>
      </c>
      <c r="B165" s="18" t="s">
        <v>1568</v>
      </c>
      <c r="C165" s="18">
        <v>375123</v>
      </c>
      <c r="D165" t="s">
        <v>301</v>
      </c>
      <c r="E165" t="s">
        <v>303</v>
      </c>
      <c r="F165" t="s">
        <v>304</v>
      </c>
      <c r="G165" t="s">
        <v>1583</v>
      </c>
      <c r="H165">
        <v>46.9</v>
      </c>
      <c r="I165" t="s">
        <v>110</v>
      </c>
      <c r="K165" t="s">
        <v>99</v>
      </c>
      <c r="L165" t="s">
        <v>101</v>
      </c>
      <c r="M165">
        <v>1</v>
      </c>
      <c r="N165">
        <v>1</v>
      </c>
      <c r="O165">
        <v>3</v>
      </c>
      <c r="P165">
        <v>1</v>
      </c>
      <c r="Q165">
        <v>1</v>
      </c>
      <c r="R165">
        <v>1</v>
      </c>
      <c r="S165">
        <v>1</v>
      </c>
      <c r="U165" s="8">
        <v>3.2694899999999998</v>
      </c>
      <c r="V165" s="8">
        <v>0.27533999999999997</v>
      </c>
      <c r="W165">
        <v>52.4</v>
      </c>
      <c r="X165">
        <v>0.83989000000000003</v>
      </c>
      <c r="Y165">
        <v>1.1152299999999999</v>
      </c>
      <c r="Z165">
        <v>2.96313</v>
      </c>
      <c r="AA165">
        <v>0.31069000000000002</v>
      </c>
      <c r="AB165">
        <v>9.7999999999999997E-3</v>
      </c>
      <c r="AD165">
        <v>2.1542599999999998</v>
      </c>
      <c r="AF165">
        <v>6</v>
      </c>
      <c r="AG165">
        <v>1</v>
      </c>
      <c r="AJ165">
        <v>2.0419800000000001</v>
      </c>
      <c r="AK165">
        <v>0.69028999999999996</v>
      </c>
      <c r="AL165">
        <v>0.3402</v>
      </c>
      <c r="AM165">
        <v>3.07246</v>
      </c>
      <c r="AN165">
        <v>2.1598000000000002</v>
      </c>
      <c r="AO165">
        <v>0.89498</v>
      </c>
      <c r="AP165">
        <v>0.30310999999999999</v>
      </c>
      <c r="AQ165">
        <v>3.3597600000000001</v>
      </c>
      <c r="AS165">
        <v>0</v>
      </c>
      <c r="AT165">
        <v>0</v>
      </c>
      <c r="AU165">
        <v>0</v>
      </c>
      <c r="AV165">
        <v>2</v>
      </c>
      <c r="AW165" s="4">
        <v>57276.71</v>
      </c>
      <c r="AX165">
        <v>0</v>
      </c>
      <c r="AY165">
        <v>2</v>
      </c>
      <c r="BA165" s="1">
        <v>43601</v>
      </c>
      <c r="BB165">
        <v>5</v>
      </c>
      <c r="BC165">
        <v>5</v>
      </c>
      <c r="BD165">
        <v>0</v>
      </c>
      <c r="BE165">
        <v>68</v>
      </c>
      <c r="BF165">
        <v>1</v>
      </c>
      <c r="BG165">
        <v>0</v>
      </c>
      <c r="BH165">
        <v>68</v>
      </c>
      <c r="BI165" s="1">
        <v>43174</v>
      </c>
      <c r="BJ165">
        <v>6</v>
      </c>
      <c r="BK165">
        <v>6</v>
      </c>
      <c r="BL165">
        <v>0</v>
      </c>
      <c r="BM165">
        <v>36</v>
      </c>
      <c r="BN165">
        <v>1</v>
      </c>
      <c r="BO165">
        <v>0</v>
      </c>
      <c r="BP165">
        <v>36</v>
      </c>
      <c r="BQ165" s="1">
        <v>42837</v>
      </c>
      <c r="BR165">
        <v>3</v>
      </c>
      <c r="BS165">
        <v>3</v>
      </c>
      <c r="BT165">
        <v>0</v>
      </c>
      <c r="BU165">
        <v>16</v>
      </c>
      <c r="BV165">
        <v>1</v>
      </c>
      <c r="BW165">
        <v>0</v>
      </c>
      <c r="BX165">
        <v>16</v>
      </c>
      <c r="BY165">
        <v>48.667000000000002</v>
      </c>
      <c r="CA165" t="s">
        <v>305</v>
      </c>
      <c r="CB165" t="s">
        <v>306</v>
      </c>
      <c r="CC165">
        <v>74745</v>
      </c>
      <c r="CD165">
        <v>440</v>
      </c>
      <c r="CE165">
        <v>5802861065</v>
      </c>
      <c r="CF165" t="s">
        <v>98</v>
      </c>
      <c r="CG165" t="s">
        <v>99</v>
      </c>
      <c r="CH165" s="1">
        <v>33777</v>
      </c>
      <c r="CI165" t="s">
        <v>99</v>
      </c>
      <c r="CJ165" t="s">
        <v>100</v>
      </c>
      <c r="CK165" t="s">
        <v>99</v>
      </c>
      <c r="CL165" t="s">
        <v>102</v>
      </c>
      <c r="CM165" t="s">
        <v>302</v>
      </c>
      <c r="CN165">
        <v>118</v>
      </c>
      <c r="CO165" s="1">
        <v>44621</v>
      </c>
      <c r="CP165" s="1"/>
      <c r="CV165"/>
    </row>
    <row r="166" spans="1:104" x14ac:dyDescent="0.25">
      <c r="A166" t="s">
        <v>243</v>
      </c>
      <c r="B166" s="18" t="s">
        <v>1568</v>
      </c>
      <c r="C166" s="18">
        <v>375567</v>
      </c>
      <c r="D166" t="s">
        <v>1465</v>
      </c>
      <c r="E166" t="s">
        <v>202</v>
      </c>
      <c r="F166" t="s">
        <v>1467</v>
      </c>
      <c r="G166" t="s">
        <v>1584</v>
      </c>
      <c r="H166">
        <v>21.1</v>
      </c>
      <c r="I166" t="s">
        <v>129</v>
      </c>
      <c r="K166" t="s">
        <v>99</v>
      </c>
      <c r="L166" t="s">
        <v>105</v>
      </c>
      <c r="M166">
        <v>2</v>
      </c>
      <c r="N166">
        <v>1</v>
      </c>
      <c r="O166">
        <v>4</v>
      </c>
      <c r="P166">
        <v>1</v>
      </c>
      <c r="Q166">
        <v>1</v>
      </c>
      <c r="S166">
        <v>1</v>
      </c>
      <c r="AC166">
        <v>6</v>
      </c>
      <c r="AF166">
        <v>6</v>
      </c>
      <c r="AH166">
        <v>6</v>
      </c>
      <c r="AS166">
        <v>0</v>
      </c>
      <c r="AT166">
        <v>1</v>
      </c>
      <c r="AU166">
        <v>0</v>
      </c>
      <c r="AV166">
        <v>0</v>
      </c>
      <c r="AW166" s="4">
        <v>0</v>
      </c>
      <c r="AX166">
        <v>0</v>
      </c>
      <c r="AY166">
        <v>0</v>
      </c>
      <c r="BA166" s="1">
        <v>43803</v>
      </c>
      <c r="BB166">
        <v>5</v>
      </c>
      <c r="BC166">
        <v>5</v>
      </c>
      <c r="BD166">
        <v>2</v>
      </c>
      <c r="BE166">
        <v>36</v>
      </c>
      <c r="BF166">
        <v>1</v>
      </c>
      <c r="BG166">
        <v>0</v>
      </c>
      <c r="BH166">
        <v>36</v>
      </c>
      <c r="BI166" s="1">
        <v>43398</v>
      </c>
      <c r="BJ166">
        <v>4</v>
      </c>
      <c r="BK166">
        <v>4</v>
      </c>
      <c r="BL166">
        <v>0</v>
      </c>
      <c r="BM166">
        <v>24</v>
      </c>
      <c r="BN166">
        <v>1</v>
      </c>
      <c r="BO166">
        <v>0</v>
      </c>
      <c r="BP166">
        <v>24</v>
      </c>
      <c r="BQ166" s="1">
        <v>42956</v>
      </c>
      <c r="BR166">
        <v>1</v>
      </c>
      <c r="BS166">
        <v>1</v>
      </c>
      <c r="BT166">
        <v>0</v>
      </c>
      <c r="BU166">
        <v>4</v>
      </c>
      <c r="BV166">
        <v>1</v>
      </c>
      <c r="BW166">
        <v>0</v>
      </c>
      <c r="BX166">
        <v>4</v>
      </c>
      <c r="BY166">
        <v>26.667000000000002</v>
      </c>
      <c r="CA166" t="s">
        <v>1468</v>
      </c>
      <c r="CB166" t="s">
        <v>1469</v>
      </c>
      <c r="CC166">
        <v>73542</v>
      </c>
      <c r="CD166">
        <v>700</v>
      </c>
      <c r="CE166">
        <v>5803356646</v>
      </c>
      <c r="CF166" t="s">
        <v>98</v>
      </c>
      <c r="CG166" t="s">
        <v>99</v>
      </c>
      <c r="CH166" s="1">
        <v>42471</v>
      </c>
      <c r="CI166" t="s">
        <v>99</v>
      </c>
      <c r="CJ166" t="s">
        <v>100</v>
      </c>
      <c r="CK166" t="s">
        <v>99</v>
      </c>
      <c r="CL166" t="s">
        <v>102</v>
      </c>
      <c r="CM166" t="s">
        <v>1466</v>
      </c>
      <c r="CN166">
        <v>30</v>
      </c>
      <c r="CO166" s="1">
        <v>44621</v>
      </c>
      <c r="CP166" s="1"/>
      <c r="CS166">
        <v>12</v>
      </c>
      <c r="CV166"/>
      <c r="CW166">
        <v>2</v>
      </c>
      <c r="CX166">
        <v>12</v>
      </c>
      <c r="CY166">
        <v>6</v>
      </c>
      <c r="CZ166">
        <v>6</v>
      </c>
    </row>
    <row r="167" spans="1:104" x14ac:dyDescent="0.25">
      <c r="A167" t="s">
        <v>243</v>
      </c>
      <c r="B167" s="18" t="s">
        <v>1568</v>
      </c>
      <c r="C167" s="18">
        <v>375553</v>
      </c>
      <c r="D167" t="s">
        <v>1407</v>
      </c>
      <c r="E167" t="s">
        <v>816</v>
      </c>
      <c r="F167" t="s">
        <v>509</v>
      </c>
      <c r="G167" t="s">
        <v>1582</v>
      </c>
      <c r="H167">
        <v>60.2</v>
      </c>
      <c r="I167" t="s">
        <v>97</v>
      </c>
      <c r="K167" t="s">
        <v>99</v>
      </c>
      <c r="L167" t="s">
        <v>105</v>
      </c>
      <c r="M167">
        <v>4</v>
      </c>
      <c r="N167">
        <v>3</v>
      </c>
      <c r="O167">
        <v>4</v>
      </c>
      <c r="P167">
        <v>2</v>
      </c>
      <c r="Q167">
        <v>3</v>
      </c>
      <c r="R167">
        <v>1</v>
      </c>
      <c r="S167">
        <v>3</v>
      </c>
      <c r="U167" s="8">
        <v>3.3541099999999999</v>
      </c>
      <c r="V167" s="8">
        <v>0.38618999999999998</v>
      </c>
      <c r="W167">
        <v>79.599999999999994</v>
      </c>
      <c r="X167">
        <v>0.58298000000000005</v>
      </c>
      <c r="Y167">
        <v>0.96916999999999998</v>
      </c>
      <c r="Z167">
        <v>2.9896600000000002</v>
      </c>
      <c r="AA167">
        <v>0.21626000000000001</v>
      </c>
      <c r="AB167">
        <v>0</v>
      </c>
      <c r="AD167">
        <v>2.3849399999999998</v>
      </c>
      <c r="AE167">
        <v>77.8</v>
      </c>
      <c r="AG167">
        <v>1</v>
      </c>
      <c r="AJ167">
        <v>1.8118399999999999</v>
      </c>
      <c r="AK167">
        <v>0.58826999999999996</v>
      </c>
      <c r="AL167">
        <v>0.26828000000000002</v>
      </c>
      <c r="AM167">
        <v>2.66839</v>
      </c>
      <c r="AN167">
        <v>2.6947800000000002</v>
      </c>
      <c r="AO167">
        <v>0.72894999999999999</v>
      </c>
      <c r="AP167">
        <v>0.53910000000000002</v>
      </c>
      <c r="AQ167">
        <v>3.9686499999999998</v>
      </c>
      <c r="AS167">
        <v>1</v>
      </c>
      <c r="AT167">
        <v>0</v>
      </c>
      <c r="AU167">
        <v>4</v>
      </c>
      <c r="AV167">
        <v>2</v>
      </c>
      <c r="AW167" s="4">
        <v>1632.8</v>
      </c>
      <c r="AX167">
        <v>0</v>
      </c>
      <c r="AY167">
        <v>2</v>
      </c>
      <c r="BA167" s="1">
        <v>43615</v>
      </c>
      <c r="BB167">
        <v>7</v>
      </c>
      <c r="BC167">
        <v>2</v>
      </c>
      <c r="BD167">
        <v>1</v>
      </c>
      <c r="BE167">
        <v>52</v>
      </c>
      <c r="BF167">
        <v>1</v>
      </c>
      <c r="BG167">
        <v>0</v>
      </c>
      <c r="BH167">
        <v>52</v>
      </c>
      <c r="BI167" s="1">
        <v>43297</v>
      </c>
      <c r="BJ167">
        <v>4</v>
      </c>
      <c r="BK167">
        <v>4</v>
      </c>
      <c r="BL167">
        <v>0</v>
      </c>
      <c r="BM167">
        <v>28</v>
      </c>
      <c r="BN167">
        <v>1</v>
      </c>
      <c r="BO167">
        <v>0</v>
      </c>
      <c r="BP167">
        <v>28</v>
      </c>
      <c r="BQ167" s="1">
        <v>42842</v>
      </c>
      <c r="BR167">
        <v>5</v>
      </c>
      <c r="BS167">
        <v>5</v>
      </c>
      <c r="BT167">
        <v>0</v>
      </c>
      <c r="BU167">
        <v>36</v>
      </c>
      <c r="BV167">
        <v>1</v>
      </c>
      <c r="BW167">
        <v>0</v>
      </c>
      <c r="BX167">
        <v>36</v>
      </c>
      <c r="BY167">
        <v>41.332999999999998</v>
      </c>
      <c r="CA167" t="s">
        <v>1409</v>
      </c>
      <c r="CB167" t="s">
        <v>1410</v>
      </c>
      <c r="CC167">
        <v>74017</v>
      </c>
      <c r="CD167">
        <v>650</v>
      </c>
      <c r="CE167">
        <v>9182834949</v>
      </c>
      <c r="CF167" t="s">
        <v>98</v>
      </c>
      <c r="CG167" t="s">
        <v>99</v>
      </c>
      <c r="CH167" s="1">
        <v>41429</v>
      </c>
      <c r="CI167" t="s">
        <v>99</v>
      </c>
      <c r="CJ167" t="s">
        <v>100</v>
      </c>
      <c r="CK167" t="s">
        <v>99</v>
      </c>
      <c r="CL167" t="s">
        <v>102</v>
      </c>
      <c r="CM167" t="s">
        <v>1408</v>
      </c>
      <c r="CN167">
        <v>60</v>
      </c>
      <c r="CO167" s="1">
        <v>44621</v>
      </c>
      <c r="CP167" s="1"/>
      <c r="CV167"/>
    </row>
    <row r="168" spans="1:104" x14ac:dyDescent="0.25">
      <c r="A168" t="s">
        <v>243</v>
      </c>
      <c r="B168" s="18" t="s">
        <v>1568</v>
      </c>
      <c r="C168" s="18">
        <v>375426</v>
      </c>
      <c r="D168" t="s">
        <v>983</v>
      </c>
      <c r="E168" t="s">
        <v>985</v>
      </c>
      <c r="F168" t="s">
        <v>162</v>
      </c>
      <c r="G168" t="s">
        <v>1582</v>
      </c>
      <c r="H168">
        <v>32.200000000000003</v>
      </c>
      <c r="I168" t="s">
        <v>116</v>
      </c>
      <c r="K168" t="s">
        <v>99</v>
      </c>
      <c r="L168" t="s">
        <v>105</v>
      </c>
      <c r="M168">
        <v>5</v>
      </c>
      <c r="N168">
        <v>1</v>
      </c>
      <c r="O168">
        <v>5</v>
      </c>
      <c r="P168">
        <v>5</v>
      </c>
      <c r="Q168">
        <v>5</v>
      </c>
      <c r="S168">
        <v>1</v>
      </c>
      <c r="U168" s="8">
        <v>3.40646</v>
      </c>
      <c r="V168" s="8">
        <v>0.43195</v>
      </c>
      <c r="W168">
        <v>64.900000000000006</v>
      </c>
      <c r="X168">
        <v>0.87605999999999995</v>
      </c>
      <c r="Y168">
        <v>1.3080000000000001</v>
      </c>
      <c r="Z168">
        <v>3.1001400000000001</v>
      </c>
      <c r="AA168">
        <v>0.14757999999999999</v>
      </c>
      <c r="AB168">
        <v>0</v>
      </c>
      <c r="AD168">
        <v>2.0984600000000002</v>
      </c>
      <c r="AF168">
        <v>6</v>
      </c>
      <c r="AH168">
        <v>6</v>
      </c>
      <c r="AJ168">
        <v>1.7313499999999999</v>
      </c>
      <c r="AK168">
        <v>0.68586999999999998</v>
      </c>
      <c r="AL168">
        <v>0.43897999999999998</v>
      </c>
      <c r="AM168">
        <v>2.8561999999999999</v>
      </c>
      <c r="AN168">
        <v>2.4813100000000001</v>
      </c>
      <c r="AO168">
        <v>0.93954000000000004</v>
      </c>
      <c r="AP168">
        <v>0.36849999999999999</v>
      </c>
      <c r="AQ168">
        <v>3.7655599999999998</v>
      </c>
      <c r="AS168">
        <v>0</v>
      </c>
      <c r="AT168">
        <v>0</v>
      </c>
      <c r="AU168">
        <v>0</v>
      </c>
      <c r="AV168">
        <v>0</v>
      </c>
      <c r="AW168" s="4">
        <v>0</v>
      </c>
      <c r="AX168">
        <v>0</v>
      </c>
      <c r="AY168">
        <v>0</v>
      </c>
      <c r="BA168" s="1">
        <v>43531</v>
      </c>
      <c r="BB168">
        <v>0</v>
      </c>
      <c r="BC168">
        <v>0</v>
      </c>
      <c r="BD168">
        <v>0</v>
      </c>
      <c r="BE168">
        <v>0</v>
      </c>
      <c r="BF168">
        <v>0</v>
      </c>
      <c r="BG168">
        <v>0</v>
      </c>
      <c r="BH168">
        <v>0</v>
      </c>
      <c r="BI168" s="1">
        <v>43223</v>
      </c>
      <c r="BJ168">
        <v>2</v>
      </c>
      <c r="BK168">
        <v>2</v>
      </c>
      <c r="BL168">
        <v>0</v>
      </c>
      <c r="BM168">
        <v>12</v>
      </c>
      <c r="BN168">
        <v>1</v>
      </c>
      <c r="BO168">
        <v>0</v>
      </c>
      <c r="BP168">
        <v>12</v>
      </c>
      <c r="BQ168" s="1">
        <v>42782</v>
      </c>
      <c r="BR168">
        <v>1</v>
      </c>
      <c r="BS168">
        <v>1</v>
      </c>
      <c r="BT168">
        <v>0</v>
      </c>
      <c r="BU168">
        <v>4</v>
      </c>
      <c r="BV168">
        <v>1</v>
      </c>
      <c r="BW168">
        <v>0</v>
      </c>
      <c r="BX168">
        <v>4</v>
      </c>
      <c r="BY168">
        <v>4.6669999999999998</v>
      </c>
      <c r="CA168" t="s">
        <v>986</v>
      </c>
      <c r="CB168" t="s">
        <v>987</v>
      </c>
      <c r="CC168">
        <v>73529</v>
      </c>
      <c r="CD168">
        <v>680</v>
      </c>
      <c r="CE168">
        <v>5804392398</v>
      </c>
      <c r="CF168" t="s">
        <v>98</v>
      </c>
      <c r="CG168" t="s">
        <v>99</v>
      </c>
      <c r="CH168" s="1">
        <v>37624</v>
      </c>
      <c r="CI168" t="s">
        <v>99</v>
      </c>
      <c r="CJ168" t="s">
        <v>100</v>
      </c>
      <c r="CK168" t="s">
        <v>99</v>
      </c>
      <c r="CL168" t="s">
        <v>102</v>
      </c>
      <c r="CM168" t="s">
        <v>984</v>
      </c>
      <c r="CN168">
        <v>63</v>
      </c>
      <c r="CO168" s="1">
        <v>44621</v>
      </c>
      <c r="CP168" s="1"/>
      <c r="CS168">
        <v>12</v>
      </c>
      <c r="CV168"/>
      <c r="CW168">
        <v>2</v>
      </c>
      <c r="CX168">
        <v>12</v>
      </c>
    </row>
    <row r="169" spans="1:104" x14ac:dyDescent="0.25">
      <c r="A169" t="s">
        <v>243</v>
      </c>
      <c r="B169" s="18" t="s">
        <v>1568</v>
      </c>
      <c r="C169" s="18">
        <v>375388</v>
      </c>
      <c r="D169" t="s">
        <v>860</v>
      </c>
      <c r="E169" t="s">
        <v>153</v>
      </c>
      <c r="F169" t="s">
        <v>188</v>
      </c>
      <c r="G169" t="s">
        <v>1582</v>
      </c>
      <c r="H169">
        <v>51.9</v>
      </c>
      <c r="I169" t="s">
        <v>107</v>
      </c>
      <c r="K169" t="s">
        <v>99</v>
      </c>
      <c r="L169" t="s">
        <v>101</v>
      </c>
      <c r="M169">
        <v>3</v>
      </c>
      <c r="N169">
        <v>4</v>
      </c>
      <c r="O169">
        <v>2</v>
      </c>
      <c r="P169">
        <v>3</v>
      </c>
      <c r="Q169">
        <v>4</v>
      </c>
      <c r="R169">
        <v>2</v>
      </c>
      <c r="S169">
        <v>4</v>
      </c>
      <c r="U169" s="8">
        <v>3.4754999999999998</v>
      </c>
      <c r="V169" s="8">
        <v>0.71518999999999999</v>
      </c>
      <c r="W169">
        <v>33.299999999999997</v>
      </c>
      <c r="X169">
        <v>0.52527999999999997</v>
      </c>
      <c r="Y169">
        <v>1.24047</v>
      </c>
      <c r="Z169">
        <v>2.97329</v>
      </c>
      <c r="AA169">
        <v>0.24518000000000001</v>
      </c>
      <c r="AB169">
        <v>9.3699999999999999E-3</v>
      </c>
      <c r="AD169">
        <v>2.2350300000000001</v>
      </c>
      <c r="AE169">
        <v>14.3</v>
      </c>
      <c r="AG169">
        <v>0</v>
      </c>
      <c r="AJ169">
        <v>1.52779</v>
      </c>
      <c r="AK169">
        <v>0.62714000000000003</v>
      </c>
      <c r="AL169">
        <v>0.32011000000000001</v>
      </c>
      <c r="AM169">
        <v>2.4750299999999998</v>
      </c>
      <c r="AN169">
        <v>2.9949300000000001</v>
      </c>
      <c r="AO169">
        <v>0.61609999999999998</v>
      </c>
      <c r="AP169">
        <v>0.83672000000000002</v>
      </c>
      <c r="AQ169">
        <v>4.4335599999999999</v>
      </c>
      <c r="AS169">
        <v>0</v>
      </c>
      <c r="AT169">
        <v>0</v>
      </c>
      <c r="AU169">
        <v>3</v>
      </c>
      <c r="AV169">
        <v>5</v>
      </c>
      <c r="AW169" s="4">
        <v>11495.47</v>
      </c>
      <c r="AX169">
        <v>0</v>
      </c>
      <c r="AY169">
        <v>5</v>
      </c>
      <c r="BA169" s="1">
        <v>43864</v>
      </c>
      <c r="BB169">
        <v>7</v>
      </c>
      <c r="BC169">
        <v>4</v>
      </c>
      <c r="BD169">
        <v>2</v>
      </c>
      <c r="BE169">
        <v>56</v>
      </c>
      <c r="BF169">
        <v>1</v>
      </c>
      <c r="BG169">
        <v>0</v>
      </c>
      <c r="BH169">
        <v>56</v>
      </c>
      <c r="BI169" s="1">
        <v>43396</v>
      </c>
      <c r="BJ169">
        <v>7</v>
      </c>
      <c r="BK169">
        <v>7</v>
      </c>
      <c r="BL169">
        <v>0</v>
      </c>
      <c r="BM169">
        <v>76</v>
      </c>
      <c r="BN169">
        <v>1</v>
      </c>
      <c r="BO169">
        <v>0</v>
      </c>
      <c r="BP169">
        <v>76</v>
      </c>
      <c r="BQ169" s="1">
        <v>43080</v>
      </c>
      <c r="BR169">
        <v>16</v>
      </c>
      <c r="BS169">
        <v>16</v>
      </c>
      <c r="BT169">
        <v>0</v>
      </c>
      <c r="BU169">
        <v>112</v>
      </c>
      <c r="BV169">
        <v>1</v>
      </c>
      <c r="BW169">
        <v>0</v>
      </c>
      <c r="BX169">
        <v>112</v>
      </c>
      <c r="BY169">
        <v>72</v>
      </c>
      <c r="CA169" t="s">
        <v>860</v>
      </c>
      <c r="CB169" t="s">
        <v>862</v>
      </c>
      <c r="CC169">
        <v>74354</v>
      </c>
      <c r="CD169">
        <v>570</v>
      </c>
      <c r="CE169">
        <v>9185423335</v>
      </c>
      <c r="CF169" t="s">
        <v>98</v>
      </c>
      <c r="CG169" t="s">
        <v>99</v>
      </c>
      <c r="CH169" s="1">
        <v>36591</v>
      </c>
      <c r="CI169" t="s">
        <v>99</v>
      </c>
      <c r="CJ169" t="s">
        <v>100</v>
      </c>
      <c r="CK169" t="s">
        <v>99</v>
      </c>
      <c r="CL169" t="s">
        <v>102</v>
      </c>
      <c r="CM169" t="s">
        <v>861</v>
      </c>
      <c r="CN169">
        <v>82</v>
      </c>
      <c r="CO169" s="1">
        <v>44621</v>
      </c>
      <c r="CP169" s="1"/>
      <c r="CV169"/>
    </row>
    <row r="170" spans="1:104" x14ac:dyDescent="0.25">
      <c r="A170" t="s">
        <v>243</v>
      </c>
      <c r="B170" s="18" t="s">
        <v>1568</v>
      </c>
      <c r="C170" s="18">
        <v>375186</v>
      </c>
      <c r="D170" t="s">
        <v>421</v>
      </c>
      <c r="E170" t="s">
        <v>423</v>
      </c>
      <c r="F170" t="s">
        <v>250</v>
      </c>
      <c r="G170" t="s">
        <v>1582</v>
      </c>
      <c r="H170">
        <v>36</v>
      </c>
      <c r="I170" t="s">
        <v>97</v>
      </c>
      <c r="K170" t="s">
        <v>99</v>
      </c>
      <c r="L170" t="s">
        <v>101</v>
      </c>
      <c r="M170">
        <v>3</v>
      </c>
      <c r="N170">
        <v>3</v>
      </c>
      <c r="O170">
        <v>3</v>
      </c>
      <c r="P170">
        <v>4</v>
      </c>
      <c r="Q170">
        <v>5</v>
      </c>
      <c r="R170">
        <v>1</v>
      </c>
      <c r="S170">
        <v>3</v>
      </c>
      <c r="U170" s="8">
        <v>3.1415999999999999</v>
      </c>
      <c r="V170" s="8">
        <v>0.39552999999999999</v>
      </c>
      <c r="W170">
        <v>72.7</v>
      </c>
      <c r="X170">
        <v>1.13348</v>
      </c>
      <c r="Y170">
        <v>1.52901</v>
      </c>
      <c r="Z170">
        <v>2.9098099999999998</v>
      </c>
      <c r="AA170">
        <v>0.29935</v>
      </c>
      <c r="AB170">
        <v>1.307E-2</v>
      </c>
      <c r="AD170">
        <v>1.61259</v>
      </c>
      <c r="AE170">
        <v>57.1</v>
      </c>
      <c r="AG170">
        <v>1</v>
      </c>
      <c r="AJ170">
        <v>1.64385</v>
      </c>
      <c r="AK170">
        <v>0.61660999999999999</v>
      </c>
      <c r="AL170">
        <v>0.26879999999999998</v>
      </c>
      <c r="AM170">
        <v>2.5292599999999998</v>
      </c>
      <c r="AN170">
        <v>2.0082900000000001</v>
      </c>
      <c r="AO170">
        <v>1.35216</v>
      </c>
      <c r="AP170">
        <v>0.55106999999999995</v>
      </c>
      <c r="AQ170">
        <v>3.9216899999999999</v>
      </c>
      <c r="AS170">
        <v>0</v>
      </c>
      <c r="AT170">
        <v>1</v>
      </c>
      <c r="AU170">
        <v>3</v>
      </c>
      <c r="AV170">
        <v>1</v>
      </c>
      <c r="AW170" s="4">
        <v>3250</v>
      </c>
      <c r="AX170">
        <v>0</v>
      </c>
      <c r="AY170">
        <v>1</v>
      </c>
      <c r="BA170" s="1">
        <v>43871</v>
      </c>
      <c r="BB170">
        <v>4</v>
      </c>
      <c r="BC170">
        <v>3</v>
      </c>
      <c r="BD170">
        <v>0</v>
      </c>
      <c r="BE170">
        <v>32</v>
      </c>
      <c r="BF170">
        <v>1</v>
      </c>
      <c r="BG170">
        <v>0</v>
      </c>
      <c r="BH170">
        <v>32</v>
      </c>
      <c r="BI170" s="1">
        <v>43409</v>
      </c>
      <c r="BJ170">
        <v>10</v>
      </c>
      <c r="BK170">
        <v>8</v>
      </c>
      <c r="BL170">
        <v>0</v>
      </c>
      <c r="BM170">
        <v>76</v>
      </c>
      <c r="BN170">
        <v>1</v>
      </c>
      <c r="BO170">
        <v>0</v>
      </c>
      <c r="BP170">
        <v>76</v>
      </c>
      <c r="BQ170" s="1">
        <v>43076</v>
      </c>
      <c r="BR170">
        <v>1</v>
      </c>
      <c r="BS170">
        <v>0</v>
      </c>
      <c r="BT170">
        <v>1</v>
      </c>
      <c r="BU170">
        <v>4</v>
      </c>
      <c r="BV170">
        <v>0</v>
      </c>
      <c r="BW170">
        <v>0</v>
      </c>
      <c r="BX170">
        <v>4</v>
      </c>
      <c r="BY170">
        <v>42</v>
      </c>
      <c r="CA170" t="s">
        <v>424</v>
      </c>
      <c r="CB170" t="s">
        <v>425</v>
      </c>
      <c r="CC170">
        <v>73115</v>
      </c>
      <c r="CD170">
        <v>540</v>
      </c>
      <c r="CE170">
        <v>4056773349</v>
      </c>
      <c r="CF170" t="s">
        <v>98</v>
      </c>
      <c r="CG170" t="s">
        <v>99</v>
      </c>
      <c r="CH170" s="1">
        <v>34578</v>
      </c>
      <c r="CI170" t="s">
        <v>99</v>
      </c>
      <c r="CJ170" t="s">
        <v>100</v>
      </c>
      <c r="CK170" t="s">
        <v>99</v>
      </c>
      <c r="CL170" t="s">
        <v>102</v>
      </c>
      <c r="CM170" t="s">
        <v>422</v>
      </c>
      <c r="CN170">
        <v>61</v>
      </c>
      <c r="CO170" s="1">
        <v>44621</v>
      </c>
      <c r="CP170" s="1"/>
      <c r="CV170"/>
    </row>
    <row r="171" spans="1:104" x14ac:dyDescent="0.25">
      <c r="A171" t="s">
        <v>243</v>
      </c>
      <c r="B171" s="18" t="s">
        <v>1568</v>
      </c>
      <c r="C171" s="18">
        <v>375512</v>
      </c>
      <c r="D171" t="s">
        <v>177</v>
      </c>
      <c r="E171" t="s">
        <v>655</v>
      </c>
      <c r="F171" t="s">
        <v>656</v>
      </c>
      <c r="G171" t="s">
        <v>1582</v>
      </c>
      <c r="H171">
        <v>58.8</v>
      </c>
      <c r="I171" t="s">
        <v>97</v>
      </c>
      <c r="K171" t="s">
        <v>99</v>
      </c>
      <c r="L171" t="s">
        <v>105</v>
      </c>
      <c r="M171">
        <v>4</v>
      </c>
      <c r="N171">
        <v>4</v>
      </c>
      <c r="O171">
        <v>3</v>
      </c>
      <c r="P171">
        <v>2</v>
      </c>
      <c r="Q171">
        <v>2</v>
      </c>
      <c r="R171">
        <v>2</v>
      </c>
      <c r="S171">
        <v>3</v>
      </c>
      <c r="U171" s="8">
        <v>3.6835900000000001</v>
      </c>
      <c r="V171" s="8">
        <v>0.51307000000000003</v>
      </c>
      <c r="W171">
        <v>67.099999999999994</v>
      </c>
      <c r="X171">
        <v>0.73114999999999997</v>
      </c>
      <c r="Y171">
        <v>1.2442200000000001</v>
      </c>
      <c r="Z171">
        <v>3.2048199999999998</v>
      </c>
      <c r="AA171">
        <v>0.34650999999999998</v>
      </c>
      <c r="AB171">
        <v>7.077E-2</v>
      </c>
      <c r="AD171">
        <v>2.4393699999999998</v>
      </c>
      <c r="AE171">
        <v>33.299999999999997</v>
      </c>
      <c r="AG171">
        <v>1</v>
      </c>
      <c r="AJ171">
        <v>1.68544</v>
      </c>
      <c r="AK171">
        <v>0.61831999999999998</v>
      </c>
      <c r="AL171">
        <v>0.30402000000000001</v>
      </c>
      <c r="AM171">
        <v>2.60778</v>
      </c>
      <c r="AN171">
        <v>2.96299</v>
      </c>
      <c r="AO171">
        <v>0.86978999999999995</v>
      </c>
      <c r="AP171">
        <v>0.63202000000000003</v>
      </c>
      <c r="AQ171">
        <v>4.4598000000000004</v>
      </c>
      <c r="AS171">
        <v>0</v>
      </c>
      <c r="AT171">
        <v>2</v>
      </c>
      <c r="AU171">
        <v>0</v>
      </c>
      <c r="AV171">
        <v>0</v>
      </c>
      <c r="AW171" s="4">
        <v>0</v>
      </c>
      <c r="AX171">
        <v>0</v>
      </c>
      <c r="AY171">
        <v>0</v>
      </c>
      <c r="BA171" s="1">
        <v>43888</v>
      </c>
      <c r="BB171">
        <v>14</v>
      </c>
      <c r="BC171">
        <v>14</v>
      </c>
      <c r="BD171">
        <v>1</v>
      </c>
      <c r="BE171">
        <v>84</v>
      </c>
      <c r="BF171">
        <v>1</v>
      </c>
      <c r="BG171">
        <v>0</v>
      </c>
      <c r="BH171">
        <v>84</v>
      </c>
      <c r="BI171" s="1">
        <v>43482</v>
      </c>
      <c r="BJ171">
        <v>6</v>
      </c>
      <c r="BK171">
        <v>6</v>
      </c>
      <c r="BL171">
        <v>0</v>
      </c>
      <c r="BM171">
        <v>36</v>
      </c>
      <c r="BN171">
        <v>1</v>
      </c>
      <c r="BO171">
        <v>0</v>
      </c>
      <c r="BP171">
        <v>36</v>
      </c>
      <c r="BQ171" s="1">
        <v>43146</v>
      </c>
      <c r="BR171">
        <v>6</v>
      </c>
      <c r="BS171">
        <v>5</v>
      </c>
      <c r="BT171">
        <v>1</v>
      </c>
      <c r="BU171">
        <v>48</v>
      </c>
      <c r="BV171">
        <v>1</v>
      </c>
      <c r="BW171">
        <v>0</v>
      </c>
      <c r="BX171">
        <v>48</v>
      </c>
      <c r="BY171">
        <v>62</v>
      </c>
      <c r="CA171" t="s">
        <v>1266</v>
      </c>
      <c r="CB171" t="s">
        <v>1267</v>
      </c>
      <c r="CC171">
        <v>74501</v>
      </c>
      <c r="CD171">
        <v>600</v>
      </c>
      <c r="CE171">
        <v>9184234661</v>
      </c>
      <c r="CF171" t="s">
        <v>98</v>
      </c>
      <c r="CG171" t="s">
        <v>99</v>
      </c>
      <c r="CH171" s="1">
        <v>39326</v>
      </c>
      <c r="CI171" t="s">
        <v>99</v>
      </c>
      <c r="CJ171" t="s">
        <v>100</v>
      </c>
      <c r="CK171" t="s">
        <v>99</v>
      </c>
      <c r="CL171" t="s">
        <v>102</v>
      </c>
      <c r="CM171" t="s">
        <v>1265</v>
      </c>
      <c r="CN171">
        <v>100</v>
      </c>
      <c r="CO171" s="1">
        <v>44621</v>
      </c>
      <c r="CP171" s="1"/>
      <c r="CV171"/>
    </row>
    <row r="172" spans="1:104" x14ac:dyDescent="0.25">
      <c r="A172" t="s">
        <v>243</v>
      </c>
      <c r="B172" s="18" t="s">
        <v>1568</v>
      </c>
      <c r="C172" s="18">
        <v>375415</v>
      </c>
      <c r="D172" t="s">
        <v>219</v>
      </c>
      <c r="E172" t="s">
        <v>944</v>
      </c>
      <c r="F172" t="s">
        <v>173</v>
      </c>
      <c r="G172" t="s">
        <v>1582</v>
      </c>
      <c r="H172">
        <v>32</v>
      </c>
      <c r="I172" t="s">
        <v>116</v>
      </c>
      <c r="K172" t="s">
        <v>99</v>
      </c>
      <c r="L172" t="s">
        <v>105</v>
      </c>
      <c r="M172">
        <v>1</v>
      </c>
      <c r="N172">
        <v>1</v>
      </c>
      <c r="O172">
        <v>2</v>
      </c>
      <c r="P172">
        <v>4</v>
      </c>
      <c r="Q172">
        <v>1</v>
      </c>
      <c r="R172">
        <v>5</v>
      </c>
      <c r="S172">
        <v>1</v>
      </c>
      <c r="W172">
        <v>64.599999999999994</v>
      </c>
      <c r="AE172">
        <v>33.299999999999997</v>
      </c>
      <c r="AG172">
        <v>0</v>
      </c>
      <c r="AS172">
        <v>0</v>
      </c>
      <c r="AT172">
        <v>1</v>
      </c>
      <c r="AU172">
        <v>4</v>
      </c>
      <c r="AV172">
        <v>9</v>
      </c>
      <c r="AW172" s="4">
        <v>24709.59</v>
      </c>
      <c r="AX172">
        <v>1</v>
      </c>
      <c r="AY172">
        <v>10</v>
      </c>
      <c r="BA172" s="1">
        <v>44295</v>
      </c>
      <c r="BB172">
        <v>1</v>
      </c>
      <c r="BC172">
        <v>1</v>
      </c>
      <c r="BD172">
        <v>0</v>
      </c>
      <c r="BE172">
        <v>8</v>
      </c>
      <c r="BF172">
        <v>1</v>
      </c>
      <c r="BG172">
        <v>0</v>
      </c>
      <c r="BH172">
        <v>8</v>
      </c>
      <c r="BI172" s="1">
        <v>43447</v>
      </c>
      <c r="BJ172">
        <v>20</v>
      </c>
      <c r="BK172">
        <v>16</v>
      </c>
      <c r="BL172">
        <v>0</v>
      </c>
      <c r="BM172">
        <v>188</v>
      </c>
      <c r="BN172">
        <v>1</v>
      </c>
      <c r="BO172">
        <v>0</v>
      </c>
      <c r="BP172">
        <v>188</v>
      </c>
      <c r="BQ172" s="1">
        <v>43027</v>
      </c>
      <c r="BR172">
        <v>13</v>
      </c>
      <c r="BS172">
        <v>11</v>
      </c>
      <c r="BT172">
        <v>2</v>
      </c>
      <c r="BU172">
        <v>92</v>
      </c>
      <c r="BV172">
        <v>1</v>
      </c>
      <c r="BW172">
        <v>0</v>
      </c>
      <c r="BX172">
        <v>92</v>
      </c>
      <c r="BY172">
        <v>82</v>
      </c>
      <c r="CA172" t="s">
        <v>945</v>
      </c>
      <c r="CB172" t="s">
        <v>946</v>
      </c>
      <c r="CC172">
        <v>74346</v>
      </c>
      <c r="CD172">
        <v>200</v>
      </c>
      <c r="CE172">
        <v>9182534500</v>
      </c>
      <c r="CF172" t="s">
        <v>98</v>
      </c>
      <c r="CG172" t="s">
        <v>99</v>
      </c>
      <c r="CH172" s="1">
        <v>37514</v>
      </c>
      <c r="CI172" t="s">
        <v>99</v>
      </c>
      <c r="CJ172" t="s">
        <v>99</v>
      </c>
      <c r="CK172" t="s">
        <v>99</v>
      </c>
      <c r="CL172" t="s">
        <v>102</v>
      </c>
      <c r="CM172" t="s">
        <v>943</v>
      </c>
      <c r="CN172">
        <v>98</v>
      </c>
      <c r="CO172" s="1">
        <v>44621</v>
      </c>
      <c r="CP172" s="1"/>
      <c r="CS172">
        <v>12</v>
      </c>
      <c r="CV172"/>
      <c r="CX172">
        <v>12</v>
      </c>
      <c r="CY172">
        <v>6</v>
      </c>
      <c r="CZ172">
        <v>6</v>
      </c>
    </row>
    <row r="173" spans="1:104" x14ac:dyDescent="0.25">
      <c r="A173" t="s">
        <v>243</v>
      </c>
      <c r="B173" s="18" t="s">
        <v>1568</v>
      </c>
      <c r="C173" s="18">
        <v>375460</v>
      </c>
      <c r="D173" t="s">
        <v>1080</v>
      </c>
      <c r="E173" t="s">
        <v>242</v>
      </c>
      <c r="F173" t="s">
        <v>244</v>
      </c>
      <c r="G173" t="s">
        <v>1583</v>
      </c>
      <c r="H173">
        <v>68.8</v>
      </c>
      <c r="I173" t="s">
        <v>110</v>
      </c>
      <c r="K173" t="s">
        <v>99</v>
      </c>
      <c r="L173" t="s">
        <v>101</v>
      </c>
      <c r="M173">
        <v>5</v>
      </c>
      <c r="N173">
        <v>1</v>
      </c>
      <c r="O173">
        <v>5</v>
      </c>
      <c r="P173">
        <v>5</v>
      </c>
      <c r="Q173">
        <v>5</v>
      </c>
      <c r="R173">
        <v>5</v>
      </c>
      <c r="S173">
        <v>1</v>
      </c>
      <c r="U173" s="8">
        <v>5.9845300000000003</v>
      </c>
      <c r="V173" s="8">
        <v>0.48670000000000002</v>
      </c>
      <c r="W173">
        <v>39</v>
      </c>
      <c r="X173">
        <v>2.3258100000000002</v>
      </c>
      <c r="Y173">
        <v>2.8125100000000001</v>
      </c>
      <c r="Z173">
        <v>4.8665000000000003</v>
      </c>
      <c r="AA173">
        <v>0.14029</v>
      </c>
      <c r="AB173">
        <v>0.13155</v>
      </c>
      <c r="AD173">
        <v>3.1720199999999998</v>
      </c>
      <c r="AE173">
        <v>45.5</v>
      </c>
      <c r="AG173">
        <v>0</v>
      </c>
      <c r="AJ173">
        <v>2.1626500000000002</v>
      </c>
      <c r="AK173">
        <v>0.68825000000000003</v>
      </c>
      <c r="AL173">
        <v>0.31348999999999999</v>
      </c>
      <c r="AM173">
        <v>3.16439</v>
      </c>
      <c r="AN173">
        <v>3.0027300000000001</v>
      </c>
      <c r="AO173">
        <v>2.4857200000000002</v>
      </c>
      <c r="AP173">
        <v>0.58143</v>
      </c>
      <c r="AQ173">
        <v>5.9711299999999996</v>
      </c>
      <c r="AS173">
        <v>0</v>
      </c>
      <c r="AT173">
        <v>0</v>
      </c>
      <c r="AU173">
        <v>0</v>
      </c>
      <c r="AV173">
        <v>1</v>
      </c>
      <c r="AW173" s="4">
        <v>650</v>
      </c>
      <c r="AX173">
        <v>0</v>
      </c>
      <c r="AY173">
        <v>1</v>
      </c>
      <c r="BA173" s="1">
        <v>43804</v>
      </c>
      <c r="BB173">
        <v>0</v>
      </c>
      <c r="BC173">
        <v>0</v>
      </c>
      <c r="BD173">
        <v>0</v>
      </c>
      <c r="BE173">
        <v>0</v>
      </c>
      <c r="BF173">
        <v>0</v>
      </c>
      <c r="BG173">
        <v>0</v>
      </c>
      <c r="BH173">
        <v>0</v>
      </c>
      <c r="BI173" s="1">
        <v>43349</v>
      </c>
      <c r="BJ173">
        <v>1</v>
      </c>
      <c r="BK173">
        <v>1</v>
      </c>
      <c r="BL173">
        <v>0</v>
      </c>
      <c r="BM173">
        <v>8</v>
      </c>
      <c r="BN173">
        <v>1</v>
      </c>
      <c r="BO173">
        <v>0</v>
      </c>
      <c r="BP173">
        <v>8</v>
      </c>
      <c r="BQ173" s="1">
        <v>42906</v>
      </c>
      <c r="BR173">
        <v>8</v>
      </c>
      <c r="BS173">
        <v>8</v>
      </c>
      <c r="BT173">
        <v>0</v>
      </c>
      <c r="BU173">
        <v>56</v>
      </c>
      <c r="BV173">
        <v>1</v>
      </c>
      <c r="BW173">
        <v>0</v>
      </c>
      <c r="BX173">
        <v>56</v>
      </c>
      <c r="BY173">
        <v>12</v>
      </c>
      <c r="CA173" t="s">
        <v>1082</v>
      </c>
      <c r="CB173" t="s">
        <v>1083</v>
      </c>
      <c r="CC173">
        <v>74136</v>
      </c>
      <c r="CD173">
        <v>710</v>
      </c>
      <c r="CE173">
        <v>9184915250</v>
      </c>
      <c r="CF173" t="s">
        <v>124</v>
      </c>
      <c r="CG173" t="s">
        <v>99</v>
      </c>
      <c r="CH173" s="1">
        <v>38175</v>
      </c>
      <c r="CI173" t="s">
        <v>100</v>
      </c>
      <c r="CJ173" t="s">
        <v>100</v>
      </c>
      <c r="CK173" t="s">
        <v>99</v>
      </c>
      <c r="CL173" t="s">
        <v>102</v>
      </c>
      <c r="CM173" t="s">
        <v>1081</v>
      </c>
      <c r="CN173">
        <v>74</v>
      </c>
      <c r="CO173" s="1">
        <v>44621</v>
      </c>
      <c r="CP173" s="1"/>
      <c r="CS173">
        <v>12</v>
      </c>
      <c r="CV173"/>
      <c r="CX173">
        <v>12</v>
      </c>
    </row>
    <row r="174" spans="1:104" x14ac:dyDescent="0.25">
      <c r="A174" t="s">
        <v>243</v>
      </c>
      <c r="B174" s="18" t="s">
        <v>1568</v>
      </c>
      <c r="C174" s="18">
        <v>375540</v>
      </c>
      <c r="D174" t="s">
        <v>1356</v>
      </c>
      <c r="E174" t="s">
        <v>1006</v>
      </c>
      <c r="F174" t="s">
        <v>190</v>
      </c>
      <c r="G174" t="s">
        <v>1582</v>
      </c>
      <c r="H174">
        <v>94.5</v>
      </c>
      <c r="I174" t="s">
        <v>97</v>
      </c>
      <c r="K174" t="s">
        <v>99</v>
      </c>
      <c r="L174" t="s">
        <v>105</v>
      </c>
      <c r="M174">
        <v>4</v>
      </c>
      <c r="N174">
        <v>1</v>
      </c>
      <c r="O174">
        <v>4</v>
      </c>
      <c r="P174">
        <v>5</v>
      </c>
      <c r="Q174">
        <v>5</v>
      </c>
      <c r="R174">
        <v>5</v>
      </c>
      <c r="S174">
        <v>1</v>
      </c>
      <c r="U174" s="8">
        <v>3.39175</v>
      </c>
      <c r="V174" s="8">
        <v>0.26762999999999998</v>
      </c>
      <c r="W174">
        <v>56.2</v>
      </c>
      <c r="X174">
        <v>0.95398000000000005</v>
      </c>
      <c r="Y174">
        <v>1.2216199999999999</v>
      </c>
      <c r="Z174">
        <v>2.97472</v>
      </c>
      <c r="AA174">
        <v>0.23347999999999999</v>
      </c>
      <c r="AB174">
        <v>4.342E-2</v>
      </c>
      <c r="AD174">
        <v>2.1701299999999999</v>
      </c>
      <c r="AE174">
        <v>55.6</v>
      </c>
      <c r="AG174">
        <v>0</v>
      </c>
      <c r="AJ174">
        <v>2.0610599999999999</v>
      </c>
      <c r="AK174">
        <v>0.70503000000000005</v>
      </c>
      <c r="AL174">
        <v>0.31851000000000002</v>
      </c>
      <c r="AM174">
        <v>3.0846</v>
      </c>
      <c r="AN174">
        <v>2.15557</v>
      </c>
      <c r="AO174">
        <v>0.99531000000000003</v>
      </c>
      <c r="AP174">
        <v>0.31468000000000002</v>
      </c>
      <c r="AQ174">
        <v>3.4716900000000002</v>
      </c>
      <c r="AS174">
        <v>0</v>
      </c>
      <c r="AT174">
        <v>8</v>
      </c>
      <c r="AU174">
        <v>0</v>
      </c>
      <c r="AV174">
        <v>1</v>
      </c>
      <c r="AW174" s="4">
        <v>650</v>
      </c>
      <c r="AX174">
        <v>0</v>
      </c>
      <c r="AY174">
        <v>1</v>
      </c>
      <c r="BA174" s="1">
        <v>43882</v>
      </c>
      <c r="BB174">
        <v>7</v>
      </c>
      <c r="BC174">
        <v>2</v>
      </c>
      <c r="BD174">
        <v>5</v>
      </c>
      <c r="BE174">
        <v>48</v>
      </c>
      <c r="BF174">
        <v>1</v>
      </c>
      <c r="BG174">
        <v>0</v>
      </c>
      <c r="BH174">
        <v>48</v>
      </c>
      <c r="BI174" s="1">
        <v>43475</v>
      </c>
      <c r="BJ174">
        <v>1</v>
      </c>
      <c r="BK174">
        <v>1</v>
      </c>
      <c r="BL174">
        <v>0</v>
      </c>
      <c r="BM174">
        <v>4</v>
      </c>
      <c r="BN174">
        <v>1</v>
      </c>
      <c r="BO174">
        <v>0</v>
      </c>
      <c r="BP174">
        <v>4</v>
      </c>
      <c r="BQ174" s="1">
        <v>43053</v>
      </c>
      <c r="BR174">
        <v>5</v>
      </c>
      <c r="BS174">
        <v>4</v>
      </c>
      <c r="BT174">
        <v>1</v>
      </c>
      <c r="BU174">
        <v>36</v>
      </c>
      <c r="BV174">
        <v>1</v>
      </c>
      <c r="BW174">
        <v>0</v>
      </c>
      <c r="BX174">
        <v>36</v>
      </c>
      <c r="BY174">
        <v>31.332999999999998</v>
      </c>
      <c r="CA174" t="s">
        <v>125</v>
      </c>
      <c r="CB174" t="s">
        <v>1358</v>
      </c>
      <c r="CC174">
        <v>73505</v>
      </c>
      <c r="CD174">
        <v>150</v>
      </c>
      <c r="CE174">
        <v>5805362866</v>
      </c>
      <c r="CF174" t="s">
        <v>98</v>
      </c>
      <c r="CG174" t="s">
        <v>99</v>
      </c>
      <c r="CH174" s="1">
        <v>40438</v>
      </c>
      <c r="CI174" t="s">
        <v>99</v>
      </c>
      <c r="CJ174" t="s">
        <v>100</v>
      </c>
      <c r="CK174" t="s">
        <v>99</v>
      </c>
      <c r="CL174" t="s">
        <v>102</v>
      </c>
      <c r="CM174" t="s">
        <v>1357</v>
      </c>
      <c r="CN174">
        <v>105</v>
      </c>
      <c r="CO174" s="1">
        <v>44621</v>
      </c>
      <c r="CP174" s="1"/>
      <c r="CV174"/>
    </row>
    <row r="175" spans="1:104" x14ac:dyDescent="0.25">
      <c r="A175" t="s">
        <v>243</v>
      </c>
      <c r="B175" s="18" t="s">
        <v>1568</v>
      </c>
      <c r="C175" s="18">
        <v>375543</v>
      </c>
      <c r="D175" t="s">
        <v>1369</v>
      </c>
      <c r="E175" t="s">
        <v>1371</v>
      </c>
      <c r="F175" t="s">
        <v>453</v>
      </c>
      <c r="G175" t="s">
        <v>1582</v>
      </c>
      <c r="H175">
        <v>26.3</v>
      </c>
      <c r="I175" t="s">
        <v>97</v>
      </c>
      <c r="K175" t="s">
        <v>99</v>
      </c>
      <c r="L175" t="s">
        <v>101</v>
      </c>
      <c r="M175">
        <v>2</v>
      </c>
      <c r="N175">
        <v>1</v>
      </c>
      <c r="O175">
        <v>3</v>
      </c>
      <c r="P175">
        <v>2</v>
      </c>
      <c r="Q175">
        <v>2</v>
      </c>
      <c r="S175">
        <v>1</v>
      </c>
      <c r="U175" s="8">
        <v>3.8801800000000002</v>
      </c>
      <c r="V175" s="8">
        <v>0.16039</v>
      </c>
      <c r="W175">
        <v>76.5</v>
      </c>
      <c r="X175">
        <v>0.995</v>
      </c>
      <c r="Y175">
        <v>1.1553800000000001</v>
      </c>
      <c r="Z175">
        <v>3.8096100000000002</v>
      </c>
      <c r="AA175">
        <v>0.38550000000000001</v>
      </c>
      <c r="AB175">
        <v>2.836E-2</v>
      </c>
      <c r="AD175">
        <v>2.7248000000000001</v>
      </c>
      <c r="AF175">
        <v>6</v>
      </c>
      <c r="AH175">
        <v>6</v>
      </c>
      <c r="AJ175">
        <v>1.94729</v>
      </c>
      <c r="AK175">
        <v>0.62348000000000003</v>
      </c>
      <c r="AL175">
        <v>0.28032000000000001</v>
      </c>
      <c r="AM175">
        <v>2.8510900000000001</v>
      </c>
      <c r="AN175">
        <v>2.8646400000000001</v>
      </c>
      <c r="AO175">
        <v>1.17387</v>
      </c>
      <c r="AP175">
        <v>0.21426999999999999</v>
      </c>
      <c r="AQ175">
        <v>4.2969200000000001</v>
      </c>
      <c r="AS175">
        <v>0</v>
      </c>
      <c r="AT175">
        <v>2</v>
      </c>
      <c r="AU175">
        <v>5</v>
      </c>
      <c r="AV175">
        <v>6</v>
      </c>
      <c r="AW175" s="4">
        <v>91909.45</v>
      </c>
      <c r="AX175">
        <v>2</v>
      </c>
      <c r="AY175">
        <v>8</v>
      </c>
      <c r="BA175" s="1">
        <v>43863</v>
      </c>
      <c r="BB175">
        <v>9</v>
      </c>
      <c r="BC175">
        <v>5</v>
      </c>
      <c r="BD175">
        <v>4</v>
      </c>
      <c r="BE175">
        <v>60</v>
      </c>
      <c r="BF175">
        <v>1</v>
      </c>
      <c r="BG175">
        <v>0</v>
      </c>
      <c r="BH175">
        <v>60</v>
      </c>
      <c r="BI175" s="1">
        <v>43535</v>
      </c>
      <c r="BJ175">
        <v>12</v>
      </c>
      <c r="BK175">
        <v>11</v>
      </c>
      <c r="BL175">
        <v>0</v>
      </c>
      <c r="BM175">
        <v>76</v>
      </c>
      <c r="BN175">
        <v>1</v>
      </c>
      <c r="BO175">
        <v>0</v>
      </c>
      <c r="BP175">
        <v>76</v>
      </c>
      <c r="BQ175" s="1">
        <v>43129</v>
      </c>
      <c r="BR175">
        <v>5</v>
      </c>
      <c r="BS175">
        <v>5</v>
      </c>
      <c r="BT175">
        <v>0</v>
      </c>
      <c r="BU175">
        <v>40</v>
      </c>
      <c r="BV175">
        <v>1</v>
      </c>
      <c r="BW175">
        <v>0</v>
      </c>
      <c r="BX175">
        <v>40</v>
      </c>
      <c r="BY175">
        <v>62</v>
      </c>
      <c r="CA175" t="s">
        <v>220</v>
      </c>
      <c r="CB175" t="s">
        <v>1372</v>
      </c>
      <c r="CC175">
        <v>73852</v>
      </c>
      <c r="CD175">
        <v>760</v>
      </c>
      <c r="CE175">
        <v>5809945570</v>
      </c>
      <c r="CF175" t="s">
        <v>98</v>
      </c>
      <c r="CG175" t="s">
        <v>99</v>
      </c>
      <c r="CH175" s="1">
        <v>40593</v>
      </c>
      <c r="CI175" t="s">
        <v>99</v>
      </c>
      <c r="CJ175" t="s">
        <v>100</v>
      </c>
      <c r="CK175" t="s">
        <v>99</v>
      </c>
      <c r="CL175" t="s">
        <v>102</v>
      </c>
      <c r="CM175" t="s">
        <v>1370</v>
      </c>
      <c r="CN175">
        <v>62</v>
      </c>
      <c r="CO175" s="1">
        <v>44621</v>
      </c>
      <c r="CP175" s="1"/>
      <c r="CS175">
        <v>12</v>
      </c>
      <c r="CV175"/>
      <c r="CW175">
        <v>2</v>
      </c>
      <c r="CX175">
        <v>12</v>
      </c>
    </row>
    <row r="176" spans="1:104" x14ac:dyDescent="0.25">
      <c r="A176" t="s">
        <v>243</v>
      </c>
      <c r="B176" s="18" t="s">
        <v>1568</v>
      </c>
      <c r="C176" s="18">
        <v>375314</v>
      </c>
      <c r="D176" t="s">
        <v>647</v>
      </c>
      <c r="E176" t="s">
        <v>649</v>
      </c>
      <c r="F176" t="s">
        <v>650</v>
      </c>
      <c r="G176" t="s">
        <v>1583</v>
      </c>
      <c r="H176">
        <v>6.9</v>
      </c>
      <c r="I176" t="s">
        <v>114</v>
      </c>
      <c r="K176" t="s">
        <v>99</v>
      </c>
      <c r="L176" t="s">
        <v>115</v>
      </c>
      <c r="M176">
        <v>5</v>
      </c>
      <c r="N176">
        <v>5</v>
      </c>
      <c r="O176">
        <v>4</v>
      </c>
      <c r="P176">
        <v>4</v>
      </c>
      <c r="R176">
        <v>4</v>
      </c>
      <c r="S176">
        <v>5</v>
      </c>
      <c r="U176" s="8">
        <v>11.46293</v>
      </c>
      <c r="V176" s="8">
        <v>4.2401400000000002</v>
      </c>
      <c r="X176">
        <v>3.46333</v>
      </c>
      <c r="Y176">
        <v>7.7034700000000003</v>
      </c>
      <c r="Z176">
        <v>9.0162200000000006</v>
      </c>
      <c r="AA176">
        <v>3.2175699999999998</v>
      </c>
      <c r="AB176">
        <v>0.21096000000000001</v>
      </c>
      <c r="AC176">
        <v>6</v>
      </c>
      <c r="AD176">
        <v>3.7594599999999998</v>
      </c>
      <c r="AF176">
        <v>6</v>
      </c>
      <c r="AH176">
        <v>6</v>
      </c>
      <c r="AJ176">
        <v>1.99976</v>
      </c>
      <c r="AK176">
        <v>0.74789000000000005</v>
      </c>
      <c r="AL176">
        <v>0.81262999999999996</v>
      </c>
      <c r="AM176">
        <v>3.5602900000000002</v>
      </c>
      <c r="AN176">
        <v>3.8486899999999999</v>
      </c>
      <c r="AO176">
        <v>3.4062600000000001</v>
      </c>
      <c r="AP176">
        <v>1.9540900000000001</v>
      </c>
      <c r="AQ176">
        <v>10.16545</v>
      </c>
      <c r="AS176">
        <v>0</v>
      </c>
      <c r="AT176">
        <v>0</v>
      </c>
      <c r="AU176">
        <v>1</v>
      </c>
      <c r="AV176">
        <v>6</v>
      </c>
      <c r="AW176" s="4">
        <v>16285.53</v>
      </c>
      <c r="AX176">
        <v>0</v>
      </c>
      <c r="AY176">
        <v>6</v>
      </c>
      <c r="BA176" s="1">
        <v>43873</v>
      </c>
      <c r="BB176">
        <v>3</v>
      </c>
      <c r="BC176">
        <v>3</v>
      </c>
      <c r="BD176">
        <v>0</v>
      </c>
      <c r="BE176">
        <v>20</v>
      </c>
      <c r="BF176">
        <v>1</v>
      </c>
      <c r="BG176">
        <v>0</v>
      </c>
      <c r="BH176">
        <v>20</v>
      </c>
      <c r="BI176" s="1">
        <v>43580</v>
      </c>
      <c r="BJ176">
        <v>8</v>
      </c>
      <c r="BK176">
        <v>7</v>
      </c>
      <c r="BL176">
        <v>0</v>
      </c>
      <c r="BM176">
        <v>60</v>
      </c>
      <c r="BN176">
        <v>1</v>
      </c>
      <c r="BO176">
        <v>0</v>
      </c>
      <c r="BP176">
        <v>60</v>
      </c>
      <c r="BQ176" s="1">
        <v>43264</v>
      </c>
      <c r="BR176">
        <v>2</v>
      </c>
      <c r="BS176">
        <v>2</v>
      </c>
      <c r="BT176">
        <v>0</v>
      </c>
      <c r="BU176">
        <v>8</v>
      </c>
      <c r="BV176">
        <v>1</v>
      </c>
      <c r="BW176">
        <v>0</v>
      </c>
      <c r="BX176">
        <v>8</v>
      </c>
      <c r="BY176">
        <v>31.332999999999998</v>
      </c>
      <c r="CA176" t="s">
        <v>651</v>
      </c>
      <c r="CB176" t="s">
        <v>652</v>
      </c>
      <c r="CC176">
        <v>74447</v>
      </c>
      <c r="CD176">
        <v>550</v>
      </c>
      <c r="CE176">
        <v>9187569211</v>
      </c>
      <c r="CF176" t="s">
        <v>124</v>
      </c>
      <c r="CG176" t="s">
        <v>99</v>
      </c>
      <c r="CH176" s="1">
        <v>35619</v>
      </c>
      <c r="CI176" t="s">
        <v>99</v>
      </c>
      <c r="CJ176" t="s">
        <v>100</v>
      </c>
      <c r="CK176" t="s">
        <v>99</v>
      </c>
      <c r="CL176" t="s">
        <v>102</v>
      </c>
      <c r="CM176" t="s">
        <v>648</v>
      </c>
      <c r="CN176">
        <v>8</v>
      </c>
      <c r="CO176" s="1">
        <v>44621</v>
      </c>
      <c r="CP176" s="1"/>
      <c r="CV176">
        <v>2</v>
      </c>
    </row>
    <row r="177" spans="1:104" x14ac:dyDescent="0.25">
      <c r="A177" t="s">
        <v>243</v>
      </c>
      <c r="B177" s="18" t="s">
        <v>1568</v>
      </c>
      <c r="C177" s="18">
        <v>375376</v>
      </c>
      <c r="D177" t="s">
        <v>819</v>
      </c>
      <c r="E177" t="s">
        <v>314</v>
      </c>
      <c r="F177" t="s">
        <v>315</v>
      </c>
      <c r="G177" t="s">
        <v>1582</v>
      </c>
      <c r="H177">
        <v>31.3</v>
      </c>
      <c r="I177" t="s">
        <v>108</v>
      </c>
      <c r="K177" t="s">
        <v>99</v>
      </c>
      <c r="L177" t="s">
        <v>105</v>
      </c>
      <c r="M177">
        <v>1</v>
      </c>
      <c r="N177">
        <v>1</v>
      </c>
      <c r="O177">
        <v>3</v>
      </c>
      <c r="P177">
        <v>1</v>
      </c>
      <c r="Q177">
        <v>1</v>
      </c>
      <c r="S177">
        <v>1</v>
      </c>
      <c r="AC177">
        <v>6</v>
      </c>
      <c r="AF177">
        <v>6</v>
      </c>
      <c r="AH177">
        <v>6</v>
      </c>
      <c r="AS177">
        <v>0</v>
      </c>
      <c r="AT177">
        <v>0</v>
      </c>
      <c r="AU177">
        <v>1</v>
      </c>
      <c r="AV177">
        <v>8</v>
      </c>
      <c r="AW177" s="4">
        <v>34720.080000000002</v>
      </c>
      <c r="AX177">
        <v>1</v>
      </c>
      <c r="AY177">
        <v>9</v>
      </c>
      <c r="BA177" s="1">
        <v>44504</v>
      </c>
      <c r="BB177">
        <v>8</v>
      </c>
      <c r="BC177">
        <v>8</v>
      </c>
      <c r="BD177">
        <v>0</v>
      </c>
      <c r="BE177">
        <v>48</v>
      </c>
      <c r="BF177">
        <v>0</v>
      </c>
      <c r="BG177">
        <v>0</v>
      </c>
      <c r="BH177">
        <v>48</v>
      </c>
      <c r="BI177" s="1">
        <v>43732</v>
      </c>
      <c r="BJ177">
        <v>5</v>
      </c>
      <c r="BK177">
        <v>4</v>
      </c>
      <c r="BL177">
        <v>0</v>
      </c>
      <c r="BM177">
        <v>112</v>
      </c>
      <c r="BN177">
        <v>1</v>
      </c>
      <c r="BO177">
        <v>0</v>
      </c>
      <c r="BP177">
        <v>112</v>
      </c>
      <c r="BQ177" s="1">
        <v>43326</v>
      </c>
      <c r="BR177">
        <v>0</v>
      </c>
      <c r="BS177">
        <v>0</v>
      </c>
      <c r="BT177">
        <v>0</v>
      </c>
      <c r="BU177">
        <v>0</v>
      </c>
      <c r="BV177">
        <v>0</v>
      </c>
      <c r="BW177">
        <v>0</v>
      </c>
      <c r="BX177">
        <v>0</v>
      </c>
      <c r="BY177">
        <v>61.332999999999998</v>
      </c>
      <c r="CA177" t="s">
        <v>821</v>
      </c>
      <c r="CB177" t="s">
        <v>822</v>
      </c>
      <c r="CC177">
        <v>74403</v>
      </c>
      <c r="CD177">
        <v>500</v>
      </c>
      <c r="CE177">
        <v>9186829232</v>
      </c>
      <c r="CF177" t="s">
        <v>98</v>
      </c>
      <c r="CG177" t="s">
        <v>99</v>
      </c>
      <c r="CH177" s="1">
        <v>36495</v>
      </c>
      <c r="CI177" t="s">
        <v>99</v>
      </c>
      <c r="CJ177" t="s">
        <v>99</v>
      </c>
      <c r="CK177" t="s">
        <v>99</v>
      </c>
      <c r="CL177" t="s">
        <v>102</v>
      </c>
      <c r="CM177" t="s">
        <v>820</v>
      </c>
      <c r="CN177">
        <v>58</v>
      </c>
      <c r="CO177" s="1">
        <v>44621</v>
      </c>
      <c r="CP177" s="1"/>
      <c r="CS177">
        <v>12</v>
      </c>
      <c r="CV177"/>
      <c r="CW177">
        <v>2</v>
      </c>
      <c r="CX177">
        <v>12</v>
      </c>
      <c r="CY177">
        <v>6</v>
      </c>
      <c r="CZ177">
        <v>6</v>
      </c>
    </row>
    <row r="178" spans="1:104" x14ac:dyDescent="0.25">
      <c r="A178" t="s">
        <v>243</v>
      </c>
      <c r="B178" s="18" t="s">
        <v>1568</v>
      </c>
      <c r="C178" s="18">
        <v>375384</v>
      </c>
      <c r="D178" t="s">
        <v>841</v>
      </c>
      <c r="E178" t="s">
        <v>655</v>
      </c>
      <c r="F178" t="s">
        <v>656</v>
      </c>
      <c r="G178" t="s">
        <v>1582</v>
      </c>
      <c r="H178">
        <v>33.200000000000003</v>
      </c>
      <c r="I178" t="s">
        <v>97</v>
      </c>
      <c r="K178" t="s">
        <v>99</v>
      </c>
      <c r="L178" t="s">
        <v>105</v>
      </c>
      <c r="M178">
        <v>2</v>
      </c>
      <c r="N178">
        <v>1</v>
      </c>
      <c r="O178">
        <v>3</v>
      </c>
      <c r="P178">
        <v>4</v>
      </c>
      <c r="Q178">
        <v>3</v>
      </c>
      <c r="R178">
        <v>4</v>
      </c>
      <c r="S178">
        <v>1</v>
      </c>
      <c r="AC178">
        <v>6</v>
      </c>
      <c r="AF178">
        <v>6</v>
      </c>
      <c r="AH178">
        <v>6</v>
      </c>
      <c r="AS178">
        <v>0</v>
      </c>
      <c r="AT178">
        <v>0</v>
      </c>
      <c r="AU178">
        <v>0</v>
      </c>
      <c r="AV178">
        <v>1</v>
      </c>
      <c r="AW178" s="4">
        <v>650</v>
      </c>
      <c r="AX178">
        <v>0</v>
      </c>
      <c r="AY178">
        <v>1</v>
      </c>
      <c r="BA178" s="1">
        <v>43843</v>
      </c>
      <c r="BB178">
        <v>7</v>
      </c>
      <c r="BC178">
        <v>7</v>
      </c>
      <c r="BD178">
        <v>0</v>
      </c>
      <c r="BE178">
        <v>44</v>
      </c>
      <c r="BF178">
        <v>1</v>
      </c>
      <c r="BG178">
        <v>0</v>
      </c>
      <c r="BH178">
        <v>44</v>
      </c>
      <c r="BI178" s="1">
        <v>43508</v>
      </c>
      <c r="BJ178">
        <v>4</v>
      </c>
      <c r="BK178">
        <v>4</v>
      </c>
      <c r="BL178">
        <v>0</v>
      </c>
      <c r="BM178">
        <v>32</v>
      </c>
      <c r="BN178">
        <v>1</v>
      </c>
      <c r="BO178">
        <v>0</v>
      </c>
      <c r="BP178">
        <v>32</v>
      </c>
      <c r="BQ178" s="1">
        <v>43109</v>
      </c>
      <c r="BR178">
        <v>9</v>
      </c>
      <c r="BS178">
        <v>9</v>
      </c>
      <c r="BT178">
        <v>0</v>
      </c>
      <c r="BU178">
        <v>60</v>
      </c>
      <c r="BV178">
        <v>1</v>
      </c>
      <c r="BW178">
        <v>0</v>
      </c>
      <c r="BX178">
        <v>60</v>
      </c>
      <c r="BY178">
        <v>42.667000000000002</v>
      </c>
      <c r="CA178" t="s">
        <v>843</v>
      </c>
      <c r="CB178" t="s">
        <v>844</v>
      </c>
      <c r="CC178">
        <v>74501</v>
      </c>
      <c r="CD178">
        <v>600</v>
      </c>
      <c r="CE178">
        <v>9184239095</v>
      </c>
      <c r="CF178" t="s">
        <v>98</v>
      </c>
      <c r="CG178" t="s">
        <v>99</v>
      </c>
      <c r="CH178" s="1">
        <v>36669</v>
      </c>
      <c r="CI178" t="s">
        <v>99</v>
      </c>
      <c r="CJ178" t="s">
        <v>100</v>
      </c>
      <c r="CK178" t="s">
        <v>99</v>
      </c>
      <c r="CL178" t="s">
        <v>102</v>
      </c>
      <c r="CM178" t="s">
        <v>842</v>
      </c>
      <c r="CN178">
        <v>55</v>
      </c>
      <c r="CO178" s="1">
        <v>44621</v>
      </c>
      <c r="CP178" s="1"/>
      <c r="CS178">
        <v>12</v>
      </c>
      <c r="CV178"/>
      <c r="CX178">
        <v>12</v>
      </c>
      <c r="CY178">
        <v>6</v>
      </c>
      <c r="CZ178">
        <v>6</v>
      </c>
    </row>
    <row r="179" spans="1:104" x14ac:dyDescent="0.25">
      <c r="A179" t="s">
        <v>243</v>
      </c>
      <c r="B179" s="18" t="s">
        <v>1568</v>
      </c>
      <c r="C179" s="18">
        <v>375245</v>
      </c>
      <c r="D179" t="s">
        <v>516</v>
      </c>
      <c r="E179" t="s">
        <v>518</v>
      </c>
      <c r="F179" t="s">
        <v>137</v>
      </c>
      <c r="G179" t="s">
        <v>1583</v>
      </c>
      <c r="H179">
        <v>90.5</v>
      </c>
      <c r="I179" t="s">
        <v>114</v>
      </c>
      <c r="K179" t="s">
        <v>100</v>
      </c>
      <c r="L179" t="s">
        <v>105</v>
      </c>
      <c r="M179">
        <v>2</v>
      </c>
      <c r="N179">
        <v>1</v>
      </c>
      <c r="O179">
        <v>1</v>
      </c>
      <c r="P179">
        <v>5</v>
      </c>
      <c r="Q179">
        <v>5</v>
      </c>
      <c r="R179">
        <v>5</v>
      </c>
      <c r="S179">
        <v>1</v>
      </c>
      <c r="U179" s="8">
        <v>2.9380000000000002</v>
      </c>
      <c r="V179" s="8">
        <v>0.2079</v>
      </c>
      <c r="W179">
        <v>63.6</v>
      </c>
      <c r="X179">
        <v>0.63151999999999997</v>
      </c>
      <c r="Y179">
        <v>0.83942000000000005</v>
      </c>
      <c r="Z179">
        <v>2.4726900000000001</v>
      </c>
      <c r="AA179">
        <v>0.19164999999999999</v>
      </c>
      <c r="AB179">
        <v>1.8020000000000001E-2</v>
      </c>
      <c r="AD179">
        <v>2.0985800000000001</v>
      </c>
      <c r="AF179">
        <v>6</v>
      </c>
      <c r="AG179">
        <v>1</v>
      </c>
      <c r="AJ179">
        <v>2.0359500000000001</v>
      </c>
      <c r="AK179">
        <v>0.68006</v>
      </c>
      <c r="AL179">
        <v>0.28693999999999997</v>
      </c>
      <c r="AM179">
        <v>3.0029499999999998</v>
      </c>
      <c r="AN179">
        <v>2.1102099999999999</v>
      </c>
      <c r="AO179">
        <v>0.68306999999999995</v>
      </c>
      <c r="AP179">
        <v>0.27133000000000002</v>
      </c>
      <c r="AQ179">
        <v>3.08901</v>
      </c>
      <c r="AS179">
        <v>1</v>
      </c>
      <c r="AT179">
        <v>4</v>
      </c>
      <c r="AU179">
        <v>4</v>
      </c>
      <c r="AV179">
        <v>1</v>
      </c>
      <c r="AW179" s="4">
        <v>37601.120000000003</v>
      </c>
      <c r="AX179">
        <v>0</v>
      </c>
      <c r="AY179">
        <v>1</v>
      </c>
      <c r="BA179" s="1">
        <v>44538</v>
      </c>
      <c r="BB179">
        <v>13</v>
      </c>
      <c r="BC179">
        <v>13</v>
      </c>
      <c r="BD179">
        <v>0</v>
      </c>
      <c r="BE179">
        <v>96</v>
      </c>
      <c r="BF179">
        <v>0</v>
      </c>
      <c r="BG179">
        <v>0</v>
      </c>
      <c r="BH179">
        <v>96</v>
      </c>
      <c r="BI179" s="1">
        <v>43766</v>
      </c>
      <c r="BJ179">
        <v>13</v>
      </c>
      <c r="BK179">
        <v>9</v>
      </c>
      <c r="BL179">
        <v>7</v>
      </c>
      <c r="BM179">
        <v>152</v>
      </c>
      <c r="BN179">
        <v>2</v>
      </c>
      <c r="BO179">
        <v>76</v>
      </c>
      <c r="BP179">
        <v>228</v>
      </c>
      <c r="BQ179" s="1">
        <v>43447</v>
      </c>
      <c r="BR179">
        <v>11</v>
      </c>
      <c r="BS179">
        <v>11</v>
      </c>
      <c r="BT179">
        <v>0</v>
      </c>
      <c r="BU179">
        <v>92</v>
      </c>
      <c r="BV179">
        <v>1</v>
      </c>
      <c r="BW179">
        <v>0</v>
      </c>
      <c r="BX179">
        <v>92</v>
      </c>
      <c r="BY179">
        <v>139.333</v>
      </c>
      <c r="CA179" t="s">
        <v>519</v>
      </c>
      <c r="CB179" t="s">
        <v>520</v>
      </c>
      <c r="CC179">
        <v>73068</v>
      </c>
      <c r="CD179">
        <v>130</v>
      </c>
      <c r="CE179">
        <v>4058727102</v>
      </c>
      <c r="CF179" t="s">
        <v>98</v>
      </c>
      <c r="CG179" t="s">
        <v>99</v>
      </c>
      <c r="CH179" s="1">
        <v>35004</v>
      </c>
      <c r="CI179" t="s">
        <v>99</v>
      </c>
      <c r="CJ179" t="s">
        <v>99</v>
      </c>
      <c r="CK179" t="s">
        <v>99</v>
      </c>
      <c r="CL179" t="s">
        <v>102</v>
      </c>
      <c r="CM179" t="s">
        <v>517</v>
      </c>
      <c r="CN179">
        <v>110</v>
      </c>
      <c r="CO179" s="1">
        <v>44621</v>
      </c>
      <c r="CP179" s="1"/>
      <c r="CV179"/>
    </row>
    <row r="180" spans="1:104" x14ac:dyDescent="0.25">
      <c r="A180" t="s">
        <v>243</v>
      </c>
      <c r="B180" s="18" t="s">
        <v>1568</v>
      </c>
      <c r="C180" s="18">
        <v>375504</v>
      </c>
      <c r="D180" t="s">
        <v>1241</v>
      </c>
      <c r="E180" t="s">
        <v>122</v>
      </c>
      <c r="F180" t="s">
        <v>244</v>
      </c>
      <c r="G180" t="s">
        <v>1582</v>
      </c>
      <c r="H180">
        <v>37.6</v>
      </c>
      <c r="I180" t="s">
        <v>97</v>
      </c>
      <c r="K180" t="s">
        <v>99</v>
      </c>
      <c r="L180" t="s">
        <v>101</v>
      </c>
      <c r="M180">
        <v>4</v>
      </c>
      <c r="N180">
        <v>4</v>
      </c>
      <c r="O180">
        <v>3</v>
      </c>
      <c r="P180">
        <v>3</v>
      </c>
      <c r="Q180">
        <v>3</v>
      </c>
      <c r="R180">
        <v>4</v>
      </c>
      <c r="S180">
        <v>3</v>
      </c>
      <c r="U180" s="8">
        <v>4.1675599999999999</v>
      </c>
      <c r="V180" s="8">
        <v>0.51532</v>
      </c>
      <c r="W180">
        <v>61.4</v>
      </c>
      <c r="X180">
        <v>1.1035299999999999</v>
      </c>
      <c r="Y180">
        <v>1.6188499999999999</v>
      </c>
      <c r="Z180">
        <v>3.47376</v>
      </c>
      <c r="AA180">
        <v>0.60711000000000004</v>
      </c>
      <c r="AB180">
        <v>1.166E-2</v>
      </c>
      <c r="AD180">
        <v>2.5487099999999998</v>
      </c>
      <c r="AE180">
        <v>57.1</v>
      </c>
      <c r="AG180">
        <v>1</v>
      </c>
      <c r="AJ180">
        <v>1.9083399999999999</v>
      </c>
      <c r="AK180">
        <v>0.68184</v>
      </c>
      <c r="AL180">
        <v>0.31291999999999998</v>
      </c>
      <c r="AM180">
        <v>2.9030999999999998</v>
      </c>
      <c r="AN180">
        <v>2.7342</v>
      </c>
      <c r="AO180">
        <v>1.1904999999999999</v>
      </c>
      <c r="AP180">
        <v>0.61673</v>
      </c>
      <c r="AQ180">
        <v>4.5324799999999996</v>
      </c>
      <c r="AS180">
        <v>0</v>
      </c>
      <c r="AT180">
        <v>0</v>
      </c>
      <c r="AU180">
        <v>1</v>
      </c>
      <c r="AV180">
        <v>0</v>
      </c>
      <c r="AW180" s="4">
        <v>0</v>
      </c>
      <c r="AX180">
        <v>0</v>
      </c>
      <c r="AY180">
        <v>0</v>
      </c>
      <c r="BA180" s="1">
        <v>43881</v>
      </c>
      <c r="BB180">
        <v>2</v>
      </c>
      <c r="BC180">
        <v>1</v>
      </c>
      <c r="BD180">
        <v>0</v>
      </c>
      <c r="BE180">
        <v>24</v>
      </c>
      <c r="BF180">
        <v>1</v>
      </c>
      <c r="BG180">
        <v>0</v>
      </c>
      <c r="BH180">
        <v>24</v>
      </c>
      <c r="BI180" s="1">
        <v>43437</v>
      </c>
      <c r="BJ180">
        <v>9</v>
      </c>
      <c r="BK180">
        <v>9</v>
      </c>
      <c r="BL180">
        <v>0</v>
      </c>
      <c r="BM180">
        <v>72</v>
      </c>
      <c r="BN180">
        <v>1</v>
      </c>
      <c r="BO180">
        <v>0</v>
      </c>
      <c r="BP180">
        <v>72</v>
      </c>
      <c r="BQ180" s="1">
        <v>43028</v>
      </c>
      <c r="BR180">
        <v>7</v>
      </c>
      <c r="BS180">
        <v>7</v>
      </c>
      <c r="BT180">
        <v>0</v>
      </c>
      <c r="BU180">
        <v>48</v>
      </c>
      <c r="BV180">
        <v>1</v>
      </c>
      <c r="BW180">
        <v>0</v>
      </c>
      <c r="BX180">
        <v>48</v>
      </c>
      <c r="BY180">
        <v>44</v>
      </c>
      <c r="CA180" t="s">
        <v>1243</v>
      </c>
      <c r="CB180" t="s">
        <v>1244</v>
      </c>
      <c r="CC180">
        <v>74021</v>
      </c>
      <c r="CD180">
        <v>710</v>
      </c>
      <c r="CE180">
        <v>9183712545</v>
      </c>
      <c r="CF180" t="s">
        <v>98</v>
      </c>
      <c r="CG180" t="s">
        <v>99</v>
      </c>
      <c r="CH180" s="1">
        <v>39071</v>
      </c>
      <c r="CI180" t="s">
        <v>99</v>
      </c>
      <c r="CJ180" t="s">
        <v>100</v>
      </c>
      <c r="CK180" t="s">
        <v>99</v>
      </c>
      <c r="CL180" t="s">
        <v>102</v>
      </c>
      <c r="CM180" t="s">
        <v>1242</v>
      </c>
      <c r="CN180">
        <v>119</v>
      </c>
      <c r="CO180" s="1">
        <v>44621</v>
      </c>
      <c r="CP180" s="1"/>
      <c r="CV180"/>
    </row>
    <row r="181" spans="1:104" x14ac:dyDescent="0.25">
      <c r="A181" t="s">
        <v>243</v>
      </c>
      <c r="B181" s="18" t="s">
        <v>1568</v>
      </c>
      <c r="C181" s="18" t="s">
        <v>1538</v>
      </c>
      <c r="D181" t="s">
        <v>1539</v>
      </c>
      <c r="E181" t="s">
        <v>261</v>
      </c>
      <c r="F181" t="s">
        <v>250</v>
      </c>
      <c r="G181" t="s">
        <v>1582</v>
      </c>
      <c r="H181">
        <v>18.2</v>
      </c>
      <c r="I181" t="s">
        <v>97</v>
      </c>
      <c r="K181" t="s">
        <v>99</v>
      </c>
      <c r="L181" t="s">
        <v>105</v>
      </c>
      <c r="M181">
        <v>5</v>
      </c>
      <c r="N181">
        <v>4</v>
      </c>
      <c r="O181">
        <v>4</v>
      </c>
      <c r="P181">
        <v>5</v>
      </c>
      <c r="Q181">
        <v>5</v>
      </c>
      <c r="S181">
        <v>4</v>
      </c>
      <c r="U181" s="8">
        <v>4.5113700000000003</v>
      </c>
      <c r="V181" s="8">
        <v>0.59553</v>
      </c>
      <c r="W181">
        <v>59.3</v>
      </c>
      <c r="X181">
        <v>1.5363500000000001</v>
      </c>
      <c r="Y181">
        <v>2.1318800000000002</v>
      </c>
      <c r="Z181">
        <v>4.3382100000000001</v>
      </c>
      <c r="AA181">
        <v>0.92625999999999997</v>
      </c>
      <c r="AB181">
        <v>0</v>
      </c>
      <c r="AD181">
        <v>2.3794900000000001</v>
      </c>
      <c r="AF181">
        <v>6</v>
      </c>
      <c r="AG181">
        <v>0</v>
      </c>
      <c r="AJ181">
        <v>1.3622000000000001</v>
      </c>
      <c r="AK181">
        <v>0.57906999999999997</v>
      </c>
      <c r="AL181">
        <v>0.26247999999999999</v>
      </c>
      <c r="AM181">
        <v>2.2037499999999999</v>
      </c>
      <c r="AN181">
        <v>3.5760999999999998</v>
      </c>
      <c r="AO181">
        <v>1.9515800000000001</v>
      </c>
      <c r="AP181">
        <v>0.84968999999999995</v>
      </c>
      <c r="AQ181">
        <v>6.4634200000000002</v>
      </c>
      <c r="AS181">
        <v>0</v>
      </c>
      <c r="AT181">
        <v>0</v>
      </c>
      <c r="AU181">
        <v>0</v>
      </c>
      <c r="AV181">
        <v>3</v>
      </c>
      <c r="AW181" s="4">
        <v>2925</v>
      </c>
      <c r="AX181">
        <v>0</v>
      </c>
      <c r="AY181">
        <v>3</v>
      </c>
      <c r="BA181" s="1">
        <v>43859</v>
      </c>
      <c r="BB181">
        <v>4</v>
      </c>
      <c r="BC181">
        <v>4</v>
      </c>
      <c r="BD181">
        <v>0</v>
      </c>
      <c r="BE181">
        <v>24</v>
      </c>
      <c r="BF181">
        <v>1</v>
      </c>
      <c r="BG181">
        <v>0</v>
      </c>
      <c r="BH181">
        <v>24</v>
      </c>
      <c r="BI181" s="1">
        <v>43412</v>
      </c>
      <c r="BJ181">
        <v>6</v>
      </c>
      <c r="BK181">
        <v>6</v>
      </c>
      <c r="BL181">
        <v>0</v>
      </c>
      <c r="BM181">
        <v>36</v>
      </c>
      <c r="BN181">
        <v>1</v>
      </c>
      <c r="BO181">
        <v>0</v>
      </c>
      <c r="BP181">
        <v>36</v>
      </c>
      <c r="BQ181" s="1">
        <v>42957</v>
      </c>
      <c r="BR181">
        <v>3</v>
      </c>
      <c r="BS181">
        <v>3</v>
      </c>
      <c r="BT181">
        <v>0</v>
      </c>
      <c r="BU181">
        <v>16</v>
      </c>
      <c r="BV181">
        <v>1</v>
      </c>
      <c r="BW181">
        <v>0</v>
      </c>
      <c r="BX181">
        <v>16</v>
      </c>
      <c r="BY181">
        <v>26.667000000000002</v>
      </c>
      <c r="CA181" t="s">
        <v>125</v>
      </c>
      <c r="CB181" t="s">
        <v>1541</v>
      </c>
      <c r="CC181">
        <v>73112</v>
      </c>
      <c r="CD181">
        <v>540</v>
      </c>
      <c r="CE181">
        <v>4059421014</v>
      </c>
      <c r="CF181" t="s">
        <v>127</v>
      </c>
      <c r="CG181" t="s">
        <v>99</v>
      </c>
      <c r="CH181" s="1">
        <v>36892</v>
      </c>
      <c r="CI181" t="s">
        <v>99</v>
      </c>
      <c r="CJ181" t="s">
        <v>100</v>
      </c>
      <c r="CK181" t="s">
        <v>99</v>
      </c>
      <c r="CL181" t="s">
        <v>102</v>
      </c>
      <c r="CM181" t="s">
        <v>1540</v>
      </c>
      <c r="CN181">
        <v>29</v>
      </c>
      <c r="CO181" s="1">
        <v>44621</v>
      </c>
      <c r="CP181" s="1"/>
      <c r="CV181"/>
      <c r="CW181">
        <v>2</v>
      </c>
    </row>
    <row r="182" spans="1:104" x14ac:dyDescent="0.25">
      <c r="A182" t="s">
        <v>243</v>
      </c>
      <c r="B182" s="18" t="s">
        <v>1568</v>
      </c>
      <c r="C182" s="18">
        <v>375520</v>
      </c>
      <c r="D182" t="s">
        <v>1289</v>
      </c>
      <c r="E182" t="s">
        <v>261</v>
      </c>
      <c r="F182" t="s">
        <v>250</v>
      </c>
      <c r="G182" t="s">
        <v>1582</v>
      </c>
      <c r="H182">
        <v>52</v>
      </c>
      <c r="I182" t="s">
        <v>97</v>
      </c>
      <c r="K182" t="s">
        <v>99</v>
      </c>
      <c r="L182" t="s">
        <v>105</v>
      </c>
      <c r="M182">
        <v>1</v>
      </c>
      <c r="N182">
        <v>1</v>
      </c>
      <c r="O182">
        <v>2</v>
      </c>
      <c r="P182">
        <v>4</v>
      </c>
      <c r="Q182">
        <v>4</v>
      </c>
      <c r="R182">
        <v>4</v>
      </c>
      <c r="S182">
        <v>1</v>
      </c>
      <c r="U182" s="8">
        <v>3.1503000000000001</v>
      </c>
      <c r="V182" s="8">
        <v>0.23785000000000001</v>
      </c>
      <c r="W182">
        <v>92.3</v>
      </c>
      <c r="X182">
        <v>0.85792000000000002</v>
      </c>
      <c r="Y182">
        <v>1.0957699999999999</v>
      </c>
      <c r="Z182">
        <v>2.8</v>
      </c>
      <c r="AA182">
        <v>0.27127000000000001</v>
      </c>
      <c r="AB182">
        <v>1.507E-2</v>
      </c>
      <c r="AD182">
        <v>2.0545300000000002</v>
      </c>
      <c r="AE182">
        <v>100</v>
      </c>
      <c r="AH182">
        <v>6</v>
      </c>
      <c r="AJ182">
        <v>1.7475099999999999</v>
      </c>
      <c r="AK182">
        <v>0.68898000000000004</v>
      </c>
      <c r="AL182">
        <v>0.34250999999999998</v>
      </c>
      <c r="AM182">
        <v>2.7789999999999999</v>
      </c>
      <c r="AN182">
        <v>2.4069099999999999</v>
      </c>
      <c r="AO182">
        <v>0.91593999999999998</v>
      </c>
      <c r="AP182">
        <v>0.26006000000000001</v>
      </c>
      <c r="AQ182">
        <v>3.5791499999999998</v>
      </c>
      <c r="AS182">
        <v>0</v>
      </c>
      <c r="AT182">
        <v>2</v>
      </c>
      <c r="AU182">
        <v>1</v>
      </c>
      <c r="AV182">
        <v>0</v>
      </c>
      <c r="AW182" s="4">
        <v>0</v>
      </c>
      <c r="AX182">
        <v>0</v>
      </c>
      <c r="AY182">
        <v>0</v>
      </c>
      <c r="BA182" s="1">
        <v>43846</v>
      </c>
      <c r="BB182">
        <v>6</v>
      </c>
      <c r="BC182">
        <v>6</v>
      </c>
      <c r="BD182">
        <v>2</v>
      </c>
      <c r="BE182">
        <v>48</v>
      </c>
      <c r="BF182">
        <v>1</v>
      </c>
      <c r="BG182">
        <v>0</v>
      </c>
      <c r="BH182">
        <v>48</v>
      </c>
      <c r="BI182" s="1">
        <v>43399</v>
      </c>
      <c r="BJ182">
        <v>12</v>
      </c>
      <c r="BK182">
        <v>11</v>
      </c>
      <c r="BL182">
        <v>0</v>
      </c>
      <c r="BM182">
        <v>100</v>
      </c>
      <c r="BN182">
        <v>1</v>
      </c>
      <c r="BO182">
        <v>0</v>
      </c>
      <c r="BP182">
        <v>100</v>
      </c>
      <c r="BQ182" s="1">
        <v>42971</v>
      </c>
      <c r="BR182">
        <v>21</v>
      </c>
      <c r="BS182">
        <v>21</v>
      </c>
      <c r="BT182">
        <v>0</v>
      </c>
      <c r="BU182">
        <v>188</v>
      </c>
      <c r="BV182">
        <v>1</v>
      </c>
      <c r="BW182">
        <v>0</v>
      </c>
      <c r="BX182">
        <v>188</v>
      </c>
      <c r="BY182">
        <v>88.667000000000002</v>
      </c>
      <c r="CA182" t="s">
        <v>1291</v>
      </c>
      <c r="CB182" t="s">
        <v>1292</v>
      </c>
      <c r="CC182">
        <v>73112</v>
      </c>
      <c r="CD182">
        <v>540</v>
      </c>
      <c r="CE182">
        <v>4058426601</v>
      </c>
      <c r="CF182" t="s">
        <v>98</v>
      </c>
      <c r="CG182" t="s">
        <v>99</v>
      </c>
      <c r="CH182" s="1">
        <v>39974</v>
      </c>
      <c r="CI182" t="s">
        <v>99</v>
      </c>
      <c r="CJ182" t="s">
        <v>100</v>
      </c>
      <c r="CK182" t="s">
        <v>99</v>
      </c>
      <c r="CL182" t="s">
        <v>102</v>
      </c>
      <c r="CM182" t="s">
        <v>1290</v>
      </c>
      <c r="CN182">
        <v>100</v>
      </c>
      <c r="CO182" s="1">
        <v>44621</v>
      </c>
      <c r="CP182" s="1"/>
      <c r="CV182"/>
    </row>
    <row r="183" spans="1:104" x14ac:dyDescent="0.25">
      <c r="A183" t="s">
        <v>243</v>
      </c>
      <c r="B183" s="18" t="s">
        <v>1568</v>
      </c>
      <c r="C183" s="18">
        <v>375354</v>
      </c>
      <c r="D183" t="s">
        <v>756</v>
      </c>
      <c r="E183" t="s">
        <v>758</v>
      </c>
      <c r="F183" t="s">
        <v>759</v>
      </c>
      <c r="G183" t="s">
        <v>1582</v>
      </c>
      <c r="H183">
        <v>28.1</v>
      </c>
      <c r="I183" t="s">
        <v>97</v>
      </c>
      <c r="K183" t="s">
        <v>99</v>
      </c>
      <c r="L183" t="s">
        <v>105</v>
      </c>
      <c r="M183">
        <v>4</v>
      </c>
      <c r="N183">
        <v>4</v>
      </c>
      <c r="O183">
        <v>3</v>
      </c>
      <c r="P183">
        <v>4</v>
      </c>
      <c r="Q183">
        <v>4</v>
      </c>
      <c r="S183">
        <v>3</v>
      </c>
      <c r="U183" s="8">
        <v>4.5895799999999998</v>
      </c>
      <c r="V183" s="8">
        <v>0.55954000000000004</v>
      </c>
      <c r="X183">
        <v>0.94355999999999995</v>
      </c>
      <c r="Y183">
        <v>1.5031000000000001</v>
      </c>
      <c r="Z183">
        <v>3.8607399999999998</v>
      </c>
      <c r="AA183">
        <v>0.86963000000000001</v>
      </c>
      <c r="AB183">
        <v>8.5599999999999999E-3</v>
      </c>
      <c r="AC183">
        <v>6</v>
      </c>
      <c r="AD183">
        <v>3.0864699999999998</v>
      </c>
      <c r="AF183">
        <v>6</v>
      </c>
      <c r="AH183">
        <v>6</v>
      </c>
      <c r="AJ183">
        <v>1.8507899999999999</v>
      </c>
      <c r="AK183">
        <v>0.66293000000000002</v>
      </c>
      <c r="AL183">
        <v>0.31772</v>
      </c>
      <c r="AM183">
        <v>2.8314400000000002</v>
      </c>
      <c r="AN183">
        <v>3.4140600000000001</v>
      </c>
      <c r="AO183">
        <v>1.04695</v>
      </c>
      <c r="AP183">
        <v>0.65954000000000002</v>
      </c>
      <c r="AQ183">
        <v>5.1177700000000002</v>
      </c>
      <c r="AS183">
        <v>0</v>
      </c>
      <c r="AT183">
        <v>0</v>
      </c>
      <c r="AU183">
        <v>0</v>
      </c>
      <c r="AV183">
        <v>14</v>
      </c>
      <c r="AW183" s="4">
        <v>38620.74</v>
      </c>
      <c r="AX183">
        <v>0</v>
      </c>
      <c r="AY183">
        <v>14</v>
      </c>
      <c r="BA183" s="1">
        <v>43523</v>
      </c>
      <c r="BB183">
        <v>3</v>
      </c>
      <c r="BC183">
        <v>3</v>
      </c>
      <c r="BD183">
        <v>0</v>
      </c>
      <c r="BE183">
        <v>24</v>
      </c>
      <c r="BF183">
        <v>1</v>
      </c>
      <c r="BG183">
        <v>0</v>
      </c>
      <c r="BH183">
        <v>24</v>
      </c>
      <c r="BI183" s="1">
        <v>43116</v>
      </c>
      <c r="BJ183">
        <v>12</v>
      </c>
      <c r="BK183">
        <v>12</v>
      </c>
      <c r="BL183">
        <v>0</v>
      </c>
      <c r="BM183">
        <v>92</v>
      </c>
      <c r="BN183">
        <v>1</v>
      </c>
      <c r="BO183">
        <v>0</v>
      </c>
      <c r="BP183">
        <v>92</v>
      </c>
      <c r="BQ183" s="1">
        <v>42683</v>
      </c>
      <c r="BR183">
        <v>1</v>
      </c>
      <c r="BS183">
        <v>1</v>
      </c>
      <c r="BT183">
        <v>0</v>
      </c>
      <c r="BU183">
        <v>8</v>
      </c>
      <c r="BV183">
        <v>1</v>
      </c>
      <c r="BW183">
        <v>0</v>
      </c>
      <c r="BX183">
        <v>8</v>
      </c>
      <c r="BY183">
        <v>44</v>
      </c>
      <c r="CA183" t="s">
        <v>760</v>
      </c>
      <c r="CB183" t="s">
        <v>761</v>
      </c>
      <c r="CC183">
        <v>74048</v>
      </c>
      <c r="CD183">
        <v>520</v>
      </c>
      <c r="CE183">
        <v>9182732236</v>
      </c>
      <c r="CF183" t="s">
        <v>98</v>
      </c>
      <c r="CG183" t="s">
        <v>99</v>
      </c>
      <c r="CH183" s="1">
        <v>36069</v>
      </c>
      <c r="CI183" t="s">
        <v>99</v>
      </c>
      <c r="CJ183" t="s">
        <v>100</v>
      </c>
      <c r="CK183" t="s">
        <v>99</v>
      </c>
      <c r="CL183" t="s">
        <v>102</v>
      </c>
      <c r="CM183" t="s">
        <v>757</v>
      </c>
      <c r="CN183">
        <v>65</v>
      </c>
      <c r="CO183" s="1">
        <v>44621</v>
      </c>
      <c r="CP183" s="1"/>
      <c r="CV183"/>
      <c r="CW183">
        <v>2</v>
      </c>
    </row>
    <row r="184" spans="1:104" x14ac:dyDescent="0.25">
      <c r="A184" t="s">
        <v>243</v>
      </c>
      <c r="B184" s="18" t="s">
        <v>1568</v>
      </c>
      <c r="C184" s="18">
        <v>375117</v>
      </c>
      <c r="D184" t="s">
        <v>211</v>
      </c>
      <c r="E184" t="s">
        <v>289</v>
      </c>
      <c r="F184" t="s">
        <v>250</v>
      </c>
      <c r="G184" t="s">
        <v>1582</v>
      </c>
      <c r="H184">
        <v>78.400000000000006</v>
      </c>
      <c r="I184" t="s">
        <v>107</v>
      </c>
      <c r="J184" t="s">
        <v>109</v>
      </c>
      <c r="K184" t="s">
        <v>99</v>
      </c>
      <c r="L184" t="s">
        <v>105</v>
      </c>
      <c r="M184">
        <v>1</v>
      </c>
      <c r="N184">
        <v>1</v>
      </c>
      <c r="O184">
        <v>1</v>
      </c>
      <c r="P184">
        <v>3</v>
      </c>
      <c r="Q184">
        <v>3</v>
      </c>
      <c r="R184">
        <v>4</v>
      </c>
      <c r="S184">
        <v>1</v>
      </c>
      <c r="U184" s="8">
        <v>3.8784900000000002</v>
      </c>
      <c r="V184" s="8">
        <v>0.10234</v>
      </c>
      <c r="X184">
        <v>1.1732899999999999</v>
      </c>
      <c r="Y184">
        <v>1.27563</v>
      </c>
      <c r="Z184">
        <v>3.13714</v>
      </c>
      <c r="AA184">
        <v>0.12084</v>
      </c>
      <c r="AB184">
        <v>3.5899999999999999E-3</v>
      </c>
      <c r="AC184">
        <v>6</v>
      </c>
      <c r="AD184">
        <v>2.6028600000000002</v>
      </c>
      <c r="AF184">
        <v>6</v>
      </c>
      <c r="AH184">
        <v>6</v>
      </c>
      <c r="AJ184">
        <v>1.57769</v>
      </c>
      <c r="AK184">
        <v>0.60745000000000005</v>
      </c>
      <c r="AL184">
        <v>0.27392</v>
      </c>
      <c r="AM184">
        <v>2.45906</v>
      </c>
      <c r="AN184">
        <v>3.3774999999999999</v>
      </c>
      <c r="AO184">
        <v>1.42075</v>
      </c>
      <c r="AP184">
        <v>0.13991999999999999</v>
      </c>
      <c r="AQ184">
        <v>4.9797700000000003</v>
      </c>
      <c r="AS184">
        <v>1</v>
      </c>
      <c r="AT184">
        <v>25</v>
      </c>
      <c r="AU184">
        <v>12</v>
      </c>
      <c r="AV184">
        <v>5</v>
      </c>
      <c r="AW184" s="4">
        <v>83222.720000000001</v>
      </c>
      <c r="AX184">
        <v>2</v>
      </c>
      <c r="AY184">
        <v>7</v>
      </c>
      <c r="BA184" s="1">
        <v>43571</v>
      </c>
      <c r="BB184">
        <v>22</v>
      </c>
      <c r="BC184">
        <v>12</v>
      </c>
      <c r="BD184">
        <v>4</v>
      </c>
      <c r="BE184">
        <v>223</v>
      </c>
      <c r="BF184">
        <v>1</v>
      </c>
      <c r="BG184">
        <v>0</v>
      </c>
      <c r="BH184">
        <v>223</v>
      </c>
      <c r="BI184" s="1">
        <v>43165</v>
      </c>
      <c r="BJ184">
        <v>21</v>
      </c>
      <c r="BK184">
        <v>15</v>
      </c>
      <c r="BL184">
        <v>6</v>
      </c>
      <c r="BM184">
        <v>196</v>
      </c>
      <c r="BN184">
        <v>1</v>
      </c>
      <c r="BO184">
        <v>0</v>
      </c>
      <c r="BP184">
        <v>196</v>
      </c>
      <c r="BQ184" s="1">
        <v>42712</v>
      </c>
      <c r="BR184">
        <v>36</v>
      </c>
      <c r="BS184">
        <v>5</v>
      </c>
      <c r="BT184">
        <v>31</v>
      </c>
      <c r="BU184">
        <v>356</v>
      </c>
      <c r="BV184">
        <v>1</v>
      </c>
      <c r="BW184">
        <v>0</v>
      </c>
      <c r="BX184">
        <v>356</v>
      </c>
      <c r="BY184">
        <v>236.167</v>
      </c>
      <c r="CA184" t="s">
        <v>290</v>
      </c>
      <c r="CB184" t="s">
        <v>291</v>
      </c>
      <c r="CC184">
        <v>73049</v>
      </c>
      <c r="CD184">
        <v>540</v>
      </c>
      <c r="CE184">
        <v>4054002295</v>
      </c>
      <c r="CF184" t="s">
        <v>98</v>
      </c>
      <c r="CG184" t="s">
        <v>99</v>
      </c>
      <c r="CH184" s="1">
        <v>33644</v>
      </c>
      <c r="CI184" t="s">
        <v>99</v>
      </c>
      <c r="CJ184" t="s">
        <v>100</v>
      </c>
      <c r="CK184" t="s">
        <v>99</v>
      </c>
      <c r="CL184" t="s">
        <v>102</v>
      </c>
      <c r="CM184" t="s">
        <v>288</v>
      </c>
      <c r="CN184">
        <v>160</v>
      </c>
      <c r="CO184" s="1">
        <v>44621</v>
      </c>
      <c r="CP184" s="1"/>
      <c r="CS184">
        <v>12</v>
      </c>
      <c r="CV184"/>
      <c r="CX184">
        <v>12</v>
      </c>
    </row>
    <row r="185" spans="1:104" x14ac:dyDescent="0.25">
      <c r="A185" t="s">
        <v>243</v>
      </c>
      <c r="B185" s="18" t="s">
        <v>1568</v>
      </c>
      <c r="C185" s="18">
        <v>375360</v>
      </c>
      <c r="D185" t="s">
        <v>771</v>
      </c>
      <c r="E185" t="s">
        <v>215</v>
      </c>
      <c r="F185" t="s">
        <v>164</v>
      </c>
      <c r="G185" t="s">
        <v>1582</v>
      </c>
      <c r="H185">
        <v>52.2</v>
      </c>
      <c r="I185" t="s">
        <v>97</v>
      </c>
      <c r="K185" t="s">
        <v>99</v>
      </c>
      <c r="L185" t="s">
        <v>105</v>
      </c>
      <c r="M185">
        <v>2</v>
      </c>
      <c r="N185">
        <v>3</v>
      </c>
      <c r="O185">
        <v>2</v>
      </c>
      <c r="P185">
        <v>3</v>
      </c>
      <c r="Q185">
        <v>3</v>
      </c>
      <c r="R185">
        <v>3</v>
      </c>
      <c r="S185">
        <v>3</v>
      </c>
      <c r="U185" s="8">
        <v>3.2599499999999999</v>
      </c>
      <c r="V185" s="8">
        <v>0.38995000000000002</v>
      </c>
      <c r="W185">
        <v>72.599999999999994</v>
      </c>
      <c r="X185">
        <v>0.82450000000000001</v>
      </c>
      <c r="Y185">
        <v>1.21445</v>
      </c>
      <c r="Z185">
        <v>2.8714499999999998</v>
      </c>
      <c r="AA185">
        <v>0.15497</v>
      </c>
      <c r="AB185">
        <v>0</v>
      </c>
      <c r="AD185">
        <v>2.04549</v>
      </c>
      <c r="AE185">
        <v>50</v>
      </c>
      <c r="AG185">
        <v>0</v>
      </c>
      <c r="AJ185">
        <v>1.85937</v>
      </c>
      <c r="AK185">
        <v>0.61400999999999994</v>
      </c>
      <c r="AL185">
        <v>0.25750000000000001</v>
      </c>
      <c r="AM185">
        <v>2.73089</v>
      </c>
      <c r="AN185">
        <v>2.2521599999999999</v>
      </c>
      <c r="AO185">
        <v>0.98773</v>
      </c>
      <c r="AP185">
        <v>0.56713000000000002</v>
      </c>
      <c r="AQ185">
        <v>3.7689699999999999</v>
      </c>
      <c r="AS185">
        <v>0</v>
      </c>
      <c r="AT185">
        <v>1</v>
      </c>
      <c r="AU185">
        <v>0</v>
      </c>
      <c r="AV185">
        <v>0</v>
      </c>
      <c r="AW185" s="4">
        <v>0</v>
      </c>
      <c r="AX185">
        <v>0</v>
      </c>
      <c r="AY185">
        <v>0</v>
      </c>
      <c r="BA185" s="1">
        <v>43704</v>
      </c>
      <c r="BB185">
        <v>11</v>
      </c>
      <c r="BC185">
        <v>11</v>
      </c>
      <c r="BD185">
        <v>0</v>
      </c>
      <c r="BE185">
        <v>80</v>
      </c>
      <c r="BF185">
        <v>1</v>
      </c>
      <c r="BG185">
        <v>0</v>
      </c>
      <c r="BH185">
        <v>80</v>
      </c>
      <c r="BI185" s="1">
        <v>43300</v>
      </c>
      <c r="BJ185">
        <v>15</v>
      </c>
      <c r="BK185">
        <v>15</v>
      </c>
      <c r="BL185">
        <v>0</v>
      </c>
      <c r="BM185">
        <v>152</v>
      </c>
      <c r="BN185">
        <v>1</v>
      </c>
      <c r="BO185">
        <v>0</v>
      </c>
      <c r="BP185">
        <v>152</v>
      </c>
      <c r="BQ185" s="1">
        <v>42961</v>
      </c>
      <c r="BR185">
        <v>5</v>
      </c>
      <c r="BS185">
        <v>4</v>
      </c>
      <c r="BT185">
        <v>1</v>
      </c>
      <c r="BU185">
        <v>32</v>
      </c>
      <c r="BV185">
        <v>1</v>
      </c>
      <c r="BW185">
        <v>0</v>
      </c>
      <c r="BX185">
        <v>32</v>
      </c>
      <c r="BY185">
        <v>96</v>
      </c>
      <c r="CA185" t="s">
        <v>773</v>
      </c>
      <c r="CB185" t="s">
        <v>774</v>
      </c>
      <c r="CC185">
        <v>74701</v>
      </c>
      <c r="CD185">
        <v>60</v>
      </c>
      <c r="CE185">
        <v>5806344710</v>
      </c>
      <c r="CF185" t="s">
        <v>98</v>
      </c>
      <c r="CG185" t="s">
        <v>99</v>
      </c>
      <c r="CH185" s="1">
        <v>36161</v>
      </c>
      <c r="CI185" t="s">
        <v>99</v>
      </c>
      <c r="CJ185" t="s">
        <v>100</v>
      </c>
      <c r="CK185" t="s">
        <v>99</v>
      </c>
      <c r="CL185" t="s">
        <v>102</v>
      </c>
      <c r="CM185" t="s">
        <v>772</v>
      </c>
      <c r="CN185">
        <v>104</v>
      </c>
      <c r="CO185" s="1">
        <v>44621</v>
      </c>
      <c r="CP185" s="1"/>
      <c r="CV185"/>
    </row>
    <row r="186" spans="1:104" x14ac:dyDescent="0.25">
      <c r="A186" t="s">
        <v>243</v>
      </c>
      <c r="B186" s="18" t="s">
        <v>1568</v>
      </c>
      <c r="C186" s="18" t="s">
        <v>1546</v>
      </c>
      <c r="D186" t="s">
        <v>1547</v>
      </c>
      <c r="E186" t="s">
        <v>687</v>
      </c>
      <c r="F186" t="s">
        <v>1345</v>
      </c>
      <c r="G186" t="s">
        <v>1584</v>
      </c>
      <c r="I186" t="s">
        <v>132</v>
      </c>
      <c r="K186" t="s">
        <v>99</v>
      </c>
      <c r="L186" t="s">
        <v>101</v>
      </c>
      <c r="AC186">
        <v>6</v>
      </c>
      <c r="AF186">
        <v>6</v>
      </c>
      <c r="AH186">
        <v>6</v>
      </c>
      <c r="AS186">
        <v>0</v>
      </c>
      <c r="AT186">
        <v>0</v>
      </c>
      <c r="AV186">
        <v>13</v>
      </c>
      <c r="AW186" s="4">
        <v>33475</v>
      </c>
      <c r="AX186">
        <v>0</v>
      </c>
      <c r="AY186">
        <v>13</v>
      </c>
      <c r="BA186" s="1">
        <v>43664</v>
      </c>
      <c r="BB186" t="s">
        <v>126</v>
      </c>
      <c r="BC186" t="s">
        <v>126</v>
      </c>
      <c r="BD186" t="s">
        <v>126</v>
      </c>
      <c r="BE186" t="s">
        <v>126</v>
      </c>
      <c r="BF186" t="s">
        <v>126</v>
      </c>
      <c r="BG186" t="s">
        <v>126</v>
      </c>
      <c r="BH186" t="s">
        <v>126</v>
      </c>
      <c r="BI186" s="21"/>
      <c r="BJ186" t="s">
        <v>126</v>
      </c>
      <c r="BK186" t="s">
        <v>126</v>
      </c>
      <c r="BL186" t="s">
        <v>126</v>
      </c>
      <c r="BM186" t="s">
        <v>126</v>
      </c>
      <c r="BN186" t="s">
        <v>126</v>
      </c>
      <c r="BO186" t="s">
        <v>126</v>
      </c>
      <c r="BP186" t="s">
        <v>126</v>
      </c>
      <c r="BQ186" s="21"/>
      <c r="BR186" t="s">
        <v>126</v>
      </c>
      <c r="BS186" t="s">
        <v>126</v>
      </c>
      <c r="BT186" t="s">
        <v>126</v>
      </c>
      <c r="BU186" t="s">
        <v>126</v>
      </c>
      <c r="BV186" t="s">
        <v>126</v>
      </c>
      <c r="BW186" t="s">
        <v>126</v>
      </c>
      <c r="BX186" t="s">
        <v>126</v>
      </c>
      <c r="CA186" t="s">
        <v>125</v>
      </c>
      <c r="CB186" t="s">
        <v>1549</v>
      </c>
      <c r="CC186">
        <v>74571</v>
      </c>
      <c r="CD186">
        <v>380</v>
      </c>
      <c r="CE186">
        <v>9185672251</v>
      </c>
      <c r="CF186" t="s">
        <v>127</v>
      </c>
      <c r="CG186" t="s">
        <v>99</v>
      </c>
      <c r="CH186" s="1">
        <v>44317</v>
      </c>
      <c r="CI186" t="s">
        <v>99</v>
      </c>
      <c r="CJ186" t="s">
        <v>100</v>
      </c>
      <c r="CK186" t="s">
        <v>99</v>
      </c>
      <c r="CL186" t="s">
        <v>102</v>
      </c>
      <c r="CM186" t="s">
        <v>1548</v>
      </c>
      <c r="CN186">
        <v>170</v>
      </c>
      <c r="CO186" s="1">
        <v>44621</v>
      </c>
      <c r="CP186" s="1"/>
      <c r="CQ186">
        <v>10</v>
      </c>
      <c r="CR186">
        <v>1</v>
      </c>
      <c r="CS186">
        <v>1</v>
      </c>
      <c r="CT186">
        <v>1</v>
      </c>
      <c r="CU186">
        <v>1</v>
      </c>
      <c r="CV186">
        <v>1</v>
      </c>
      <c r="CW186">
        <v>1</v>
      </c>
      <c r="CX186">
        <v>1</v>
      </c>
      <c r="CY186">
        <v>6</v>
      </c>
      <c r="CZ186">
        <v>6</v>
      </c>
    </row>
    <row r="187" spans="1:104" x14ac:dyDescent="0.25">
      <c r="A187" t="s">
        <v>243</v>
      </c>
      <c r="B187" s="18" t="s">
        <v>1568</v>
      </c>
      <c r="C187" s="18">
        <v>375420</v>
      </c>
      <c r="D187" t="s">
        <v>959</v>
      </c>
      <c r="E187" t="s">
        <v>681</v>
      </c>
      <c r="F187" t="s">
        <v>682</v>
      </c>
      <c r="G187" t="s">
        <v>1582</v>
      </c>
      <c r="H187">
        <v>42.5</v>
      </c>
      <c r="I187" t="s">
        <v>97</v>
      </c>
      <c r="K187" t="s">
        <v>99</v>
      </c>
      <c r="L187" t="s">
        <v>105</v>
      </c>
      <c r="M187">
        <v>2</v>
      </c>
      <c r="N187">
        <v>2</v>
      </c>
      <c r="O187">
        <v>2</v>
      </c>
      <c r="P187">
        <v>2</v>
      </c>
      <c r="Q187">
        <v>2</v>
      </c>
      <c r="S187">
        <v>1</v>
      </c>
      <c r="U187" s="8">
        <v>3.45459</v>
      </c>
      <c r="V187" s="8">
        <v>0.21543999999999999</v>
      </c>
      <c r="W187">
        <v>53.5</v>
      </c>
      <c r="X187">
        <v>0.74770000000000003</v>
      </c>
      <c r="Y187">
        <v>0.96313000000000004</v>
      </c>
      <c r="Z187">
        <v>3.1423299999999998</v>
      </c>
      <c r="AA187">
        <v>0.19589000000000001</v>
      </c>
      <c r="AB187">
        <v>3.2739999999999998E-2</v>
      </c>
      <c r="AD187">
        <v>2.49146</v>
      </c>
      <c r="AF187">
        <v>6</v>
      </c>
      <c r="AG187">
        <v>0</v>
      </c>
      <c r="AJ187">
        <v>1.6694</v>
      </c>
      <c r="AK187">
        <v>0.62502000000000002</v>
      </c>
      <c r="AL187">
        <v>0.34283000000000002</v>
      </c>
      <c r="AM187">
        <v>2.6372499999999999</v>
      </c>
      <c r="AN187">
        <v>3.0553400000000002</v>
      </c>
      <c r="AO187">
        <v>0.87995000000000001</v>
      </c>
      <c r="AP187">
        <v>0.23533999999999999</v>
      </c>
      <c r="AQ187">
        <v>4.1358199999999998</v>
      </c>
      <c r="AS187">
        <v>0</v>
      </c>
      <c r="AT187">
        <v>0</v>
      </c>
      <c r="AU187">
        <v>2</v>
      </c>
      <c r="AV187">
        <v>2</v>
      </c>
      <c r="AW187" s="4">
        <v>3900</v>
      </c>
      <c r="AX187">
        <v>1</v>
      </c>
      <c r="AY187">
        <v>3</v>
      </c>
      <c r="BA187" s="1">
        <v>43622</v>
      </c>
      <c r="BB187">
        <v>13</v>
      </c>
      <c r="BC187">
        <v>13</v>
      </c>
      <c r="BD187">
        <v>4</v>
      </c>
      <c r="BE187">
        <v>92</v>
      </c>
      <c r="BF187">
        <v>1</v>
      </c>
      <c r="BG187">
        <v>0</v>
      </c>
      <c r="BH187">
        <v>92</v>
      </c>
      <c r="BI187" s="1">
        <v>43220</v>
      </c>
      <c r="BJ187">
        <v>11</v>
      </c>
      <c r="BK187">
        <v>9</v>
      </c>
      <c r="BL187">
        <v>0</v>
      </c>
      <c r="BM187">
        <v>80</v>
      </c>
      <c r="BN187">
        <v>1</v>
      </c>
      <c r="BO187">
        <v>0</v>
      </c>
      <c r="BP187">
        <v>80</v>
      </c>
      <c r="BQ187" s="1">
        <v>42782</v>
      </c>
      <c r="BR187">
        <v>11</v>
      </c>
      <c r="BS187">
        <v>11</v>
      </c>
      <c r="BT187">
        <v>0</v>
      </c>
      <c r="BU187">
        <v>100</v>
      </c>
      <c r="BV187">
        <v>1</v>
      </c>
      <c r="BW187">
        <v>0</v>
      </c>
      <c r="BX187">
        <v>100</v>
      </c>
      <c r="BY187">
        <v>89.332999999999998</v>
      </c>
      <c r="CA187" t="s">
        <v>961</v>
      </c>
      <c r="CB187" t="s">
        <v>962</v>
      </c>
      <c r="CC187">
        <v>74859</v>
      </c>
      <c r="CD187">
        <v>530</v>
      </c>
      <c r="CE187">
        <v>9186231126</v>
      </c>
      <c r="CF187" t="s">
        <v>98</v>
      </c>
      <c r="CG187" t="s">
        <v>99</v>
      </c>
      <c r="CH187" s="1">
        <v>37585</v>
      </c>
      <c r="CI187" t="s">
        <v>99</v>
      </c>
      <c r="CJ187" t="s">
        <v>100</v>
      </c>
      <c r="CK187" t="s">
        <v>99</v>
      </c>
      <c r="CL187" t="s">
        <v>102</v>
      </c>
      <c r="CM187" t="s">
        <v>960</v>
      </c>
      <c r="CN187">
        <v>76</v>
      </c>
      <c r="CO187" s="1">
        <v>44621</v>
      </c>
      <c r="CP187" s="1"/>
      <c r="CV187"/>
      <c r="CW187">
        <v>2</v>
      </c>
    </row>
    <row r="188" spans="1:104" x14ac:dyDescent="0.25">
      <c r="A188" t="s">
        <v>243</v>
      </c>
      <c r="B188" s="18" t="s">
        <v>1568</v>
      </c>
      <c r="C188" s="18">
        <v>375468</v>
      </c>
      <c r="D188" t="s">
        <v>1114</v>
      </c>
      <c r="E188" t="s">
        <v>242</v>
      </c>
      <c r="F188" t="s">
        <v>244</v>
      </c>
      <c r="G188" t="s">
        <v>1582</v>
      </c>
      <c r="I188" t="s">
        <v>97</v>
      </c>
      <c r="K188" t="s">
        <v>99</v>
      </c>
      <c r="L188" t="s">
        <v>101</v>
      </c>
      <c r="M188">
        <v>1</v>
      </c>
      <c r="N188">
        <v>1</v>
      </c>
      <c r="O188">
        <v>1</v>
      </c>
      <c r="P188">
        <v>3</v>
      </c>
      <c r="Q188">
        <v>3</v>
      </c>
      <c r="S188">
        <v>1</v>
      </c>
      <c r="AC188">
        <v>6</v>
      </c>
      <c r="AF188">
        <v>6</v>
      </c>
      <c r="AH188">
        <v>6</v>
      </c>
      <c r="AS188">
        <v>0</v>
      </c>
      <c r="AT188">
        <v>1</v>
      </c>
      <c r="AU188">
        <v>0</v>
      </c>
      <c r="AV188">
        <v>1</v>
      </c>
      <c r="AW188" s="4">
        <v>8294</v>
      </c>
      <c r="AX188">
        <v>1</v>
      </c>
      <c r="AY188">
        <v>2</v>
      </c>
      <c r="BA188" s="1">
        <v>43703</v>
      </c>
      <c r="BB188">
        <v>12</v>
      </c>
      <c r="BC188">
        <v>12</v>
      </c>
      <c r="BD188">
        <v>0</v>
      </c>
      <c r="BE188">
        <v>128</v>
      </c>
      <c r="BF188">
        <v>1</v>
      </c>
      <c r="BG188">
        <v>0</v>
      </c>
      <c r="BH188">
        <v>128</v>
      </c>
      <c r="BI188" s="1">
        <v>43298</v>
      </c>
      <c r="BJ188">
        <v>9</v>
      </c>
      <c r="BK188">
        <v>9</v>
      </c>
      <c r="BL188">
        <v>0</v>
      </c>
      <c r="BM188">
        <v>120</v>
      </c>
      <c r="BN188">
        <v>1</v>
      </c>
      <c r="BO188">
        <v>0</v>
      </c>
      <c r="BP188">
        <v>120</v>
      </c>
      <c r="BQ188" s="1">
        <v>42969</v>
      </c>
      <c r="BR188">
        <v>6</v>
      </c>
      <c r="BS188">
        <v>5</v>
      </c>
      <c r="BT188">
        <v>1</v>
      </c>
      <c r="BU188">
        <v>44</v>
      </c>
      <c r="BV188">
        <v>1</v>
      </c>
      <c r="BW188">
        <v>0</v>
      </c>
      <c r="BX188">
        <v>44</v>
      </c>
      <c r="BY188">
        <v>111.333</v>
      </c>
      <c r="CA188" t="s">
        <v>1116</v>
      </c>
      <c r="CB188" t="s">
        <v>1117</v>
      </c>
      <c r="CC188">
        <v>74114</v>
      </c>
      <c r="CD188">
        <v>710</v>
      </c>
      <c r="CE188">
        <v>9187478008</v>
      </c>
      <c r="CF188" t="s">
        <v>98</v>
      </c>
      <c r="CG188" t="s">
        <v>99</v>
      </c>
      <c r="CH188" s="1">
        <v>38283</v>
      </c>
      <c r="CI188" t="s">
        <v>99</v>
      </c>
      <c r="CJ188" t="s">
        <v>100</v>
      </c>
      <c r="CK188" t="s">
        <v>99</v>
      </c>
      <c r="CL188" t="s">
        <v>102</v>
      </c>
      <c r="CM188" t="s">
        <v>1115</v>
      </c>
      <c r="CN188">
        <v>56</v>
      </c>
      <c r="CO188" s="1">
        <v>44621</v>
      </c>
      <c r="CP188" s="1"/>
      <c r="CQ188">
        <v>10</v>
      </c>
      <c r="CS188">
        <v>12</v>
      </c>
      <c r="CV188"/>
      <c r="CW188">
        <v>2</v>
      </c>
      <c r="CX188">
        <v>12</v>
      </c>
      <c r="CY188">
        <v>6</v>
      </c>
      <c r="CZ188">
        <v>6</v>
      </c>
    </row>
    <row r="189" spans="1:104" x14ac:dyDescent="0.25">
      <c r="A189" t="s">
        <v>243</v>
      </c>
      <c r="B189" s="18" t="s">
        <v>1568</v>
      </c>
      <c r="C189" s="18">
        <v>375474</v>
      </c>
      <c r="D189" t="s">
        <v>1139</v>
      </c>
      <c r="E189" t="s">
        <v>758</v>
      </c>
      <c r="F189" t="s">
        <v>759</v>
      </c>
      <c r="G189" t="s">
        <v>1582</v>
      </c>
      <c r="H189">
        <v>26.2</v>
      </c>
      <c r="I189" t="s">
        <v>97</v>
      </c>
      <c r="K189" t="s">
        <v>99</v>
      </c>
      <c r="L189" t="s">
        <v>105</v>
      </c>
      <c r="M189">
        <v>4</v>
      </c>
      <c r="N189">
        <v>4</v>
      </c>
      <c r="O189">
        <v>3</v>
      </c>
      <c r="P189">
        <v>3</v>
      </c>
      <c r="Q189">
        <v>3</v>
      </c>
      <c r="S189">
        <v>4</v>
      </c>
      <c r="U189" s="8">
        <v>4.3215899999999996</v>
      </c>
      <c r="V189" s="8">
        <v>0.78502000000000005</v>
      </c>
      <c r="X189">
        <v>0.73</v>
      </c>
      <c r="Y189">
        <v>1.51502</v>
      </c>
      <c r="Z189">
        <v>3.27725</v>
      </c>
      <c r="AA189">
        <v>0.55781000000000003</v>
      </c>
      <c r="AB189">
        <v>4.7699999999999999E-3</v>
      </c>
      <c r="AC189">
        <v>6</v>
      </c>
      <c r="AD189">
        <v>2.8065699999999998</v>
      </c>
      <c r="AF189">
        <v>6</v>
      </c>
      <c r="AH189">
        <v>6</v>
      </c>
      <c r="AJ189">
        <v>1.91642</v>
      </c>
      <c r="AK189">
        <v>0.60587999999999997</v>
      </c>
      <c r="AL189">
        <v>0.3246</v>
      </c>
      <c r="AM189">
        <v>2.8469099999999998</v>
      </c>
      <c r="AN189">
        <v>2.9981300000000002</v>
      </c>
      <c r="AO189">
        <v>0.88626000000000005</v>
      </c>
      <c r="AP189">
        <v>0.90569999999999995</v>
      </c>
      <c r="AQ189">
        <v>4.79277</v>
      </c>
      <c r="AS189">
        <v>0</v>
      </c>
      <c r="AT189">
        <v>0</v>
      </c>
      <c r="AU189">
        <v>0</v>
      </c>
      <c r="AV189">
        <v>2</v>
      </c>
      <c r="AW189" s="4">
        <v>3905.08</v>
      </c>
      <c r="AX189">
        <v>0</v>
      </c>
      <c r="AY189">
        <v>2</v>
      </c>
      <c r="BA189" s="1">
        <v>43515</v>
      </c>
      <c r="BB189">
        <v>5</v>
      </c>
      <c r="BC189">
        <v>5</v>
      </c>
      <c r="BD189">
        <v>0</v>
      </c>
      <c r="BE189">
        <v>40</v>
      </c>
      <c r="BF189">
        <v>1</v>
      </c>
      <c r="BG189">
        <v>0</v>
      </c>
      <c r="BH189">
        <v>40</v>
      </c>
      <c r="BI189" s="1">
        <v>43188</v>
      </c>
      <c r="BJ189">
        <v>12</v>
      </c>
      <c r="BK189">
        <v>12</v>
      </c>
      <c r="BL189">
        <v>0</v>
      </c>
      <c r="BM189">
        <v>80</v>
      </c>
      <c r="BN189">
        <v>1</v>
      </c>
      <c r="BO189">
        <v>0</v>
      </c>
      <c r="BP189">
        <v>80</v>
      </c>
      <c r="BQ189" s="1">
        <v>42760</v>
      </c>
      <c r="BR189">
        <v>5</v>
      </c>
      <c r="BS189">
        <v>5</v>
      </c>
      <c r="BT189">
        <v>0</v>
      </c>
      <c r="BU189">
        <v>44</v>
      </c>
      <c r="BV189">
        <v>2</v>
      </c>
      <c r="BW189">
        <v>22</v>
      </c>
      <c r="BX189">
        <v>66</v>
      </c>
      <c r="BY189">
        <v>57.667000000000002</v>
      </c>
      <c r="CA189" t="s">
        <v>1141</v>
      </c>
      <c r="CB189" t="s">
        <v>1142</v>
      </c>
      <c r="CC189">
        <v>74048</v>
      </c>
      <c r="CD189">
        <v>520</v>
      </c>
      <c r="CE189">
        <v>9182732012</v>
      </c>
      <c r="CF189" t="s">
        <v>98</v>
      </c>
      <c r="CG189" t="s">
        <v>99</v>
      </c>
      <c r="CH189" s="1">
        <v>38245</v>
      </c>
      <c r="CI189" t="s">
        <v>99</v>
      </c>
      <c r="CJ189" t="s">
        <v>100</v>
      </c>
      <c r="CK189" t="s">
        <v>99</v>
      </c>
      <c r="CL189" t="s">
        <v>102</v>
      </c>
      <c r="CM189" t="s">
        <v>1140</v>
      </c>
      <c r="CN189">
        <v>50</v>
      </c>
      <c r="CO189" s="1">
        <v>44621</v>
      </c>
      <c r="CP189" s="1"/>
      <c r="CV189"/>
      <c r="CW189">
        <v>2</v>
      </c>
    </row>
    <row r="190" spans="1:104" x14ac:dyDescent="0.25">
      <c r="A190" t="s">
        <v>243</v>
      </c>
      <c r="B190" s="18" t="s">
        <v>1568</v>
      </c>
      <c r="C190" s="18">
        <v>375582</v>
      </c>
      <c r="D190" t="s">
        <v>1518</v>
      </c>
      <c r="E190" t="s">
        <v>261</v>
      </c>
      <c r="F190" t="s">
        <v>250</v>
      </c>
      <c r="G190" t="s">
        <v>1582</v>
      </c>
      <c r="I190" t="s">
        <v>97</v>
      </c>
      <c r="K190" t="s">
        <v>99</v>
      </c>
      <c r="L190" t="s">
        <v>105</v>
      </c>
      <c r="AC190">
        <v>6</v>
      </c>
      <c r="AF190">
        <v>6</v>
      </c>
      <c r="AH190">
        <v>6</v>
      </c>
      <c r="AS190">
        <v>0</v>
      </c>
      <c r="AT190">
        <v>0</v>
      </c>
      <c r="AV190">
        <v>0</v>
      </c>
      <c r="AW190" s="4">
        <v>0</v>
      </c>
      <c r="AX190">
        <v>0</v>
      </c>
      <c r="AY190">
        <v>0</v>
      </c>
      <c r="BA190" s="1">
        <v>44433</v>
      </c>
      <c r="BB190" t="s">
        <v>126</v>
      </c>
      <c r="BC190" t="s">
        <v>126</v>
      </c>
      <c r="BD190" t="s">
        <v>126</v>
      </c>
      <c r="BE190" t="s">
        <v>126</v>
      </c>
      <c r="BF190" t="s">
        <v>126</v>
      </c>
      <c r="BG190" t="s">
        <v>126</v>
      </c>
      <c r="BH190" t="s">
        <v>126</v>
      </c>
      <c r="BI190" s="21"/>
      <c r="BJ190" t="s">
        <v>126</v>
      </c>
      <c r="BK190" t="s">
        <v>126</v>
      </c>
      <c r="BL190" t="s">
        <v>126</v>
      </c>
      <c r="BM190" t="s">
        <v>126</v>
      </c>
      <c r="BN190" t="s">
        <v>126</v>
      </c>
      <c r="BO190" t="s">
        <v>126</v>
      </c>
      <c r="BP190" t="s">
        <v>126</v>
      </c>
      <c r="BQ190" s="21"/>
      <c r="BR190" t="s">
        <v>126</v>
      </c>
      <c r="BS190" t="s">
        <v>126</v>
      </c>
      <c r="BT190" t="s">
        <v>126</v>
      </c>
      <c r="BU190" t="s">
        <v>126</v>
      </c>
      <c r="BV190" t="s">
        <v>126</v>
      </c>
      <c r="BW190" t="s">
        <v>126</v>
      </c>
      <c r="BX190" t="s">
        <v>126</v>
      </c>
      <c r="CA190" t="s">
        <v>1520</v>
      </c>
      <c r="CB190" t="s">
        <v>1521</v>
      </c>
      <c r="CC190">
        <v>73117</v>
      </c>
      <c r="CD190">
        <v>540</v>
      </c>
      <c r="CE190">
        <v>4054242237</v>
      </c>
      <c r="CF190" t="s">
        <v>98</v>
      </c>
      <c r="CG190" t="s">
        <v>99</v>
      </c>
      <c r="CH190" s="1">
        <v>44484</v>
      </c>
      <c r="CI190" t="s">
        <v>99</v>
      </c>
      <c r="CJ190" t="s">
        <v>99</v>
      </c>
      <c r="CK190" t="s">
        <v>99</v>
      </c>
      <c r="CL190" t="s">
        <v>102</v>
      </c>
      <c r="CM190" t="s">
        <v>1519</v>
      </c>
      <c r="CN190">
        <v>106</v>
      </c>
      <c r="CO190" s="1">
        <v>44621</v>
      </c>
      <c r="CP190" s="1"/>
      <c r="CQ190">
        <v>10</v>
      </c>
      <c r="CR190">
        <v>1</v>
      </c>
      <c r="CS190">
        <v>1</v>
      </c>
      <c r="CT190">
        <v>1</v>
      </c>
      <c r="CU190">
        <v>1</v>
      </c>
      <c r="CV190">
        <v>1</v>
      </c>
      <c r="CW190">
        <v>1</v>
      </c>
      <c r="CX190">
        <v>1</v>
      </c>
      <c r="CY190">
        <v>6</v>
      </c>
      <c r="CZ190">
        <v>6</v>
      </c>
    </row>
    <row r="191" spans="1:104" x14ac:dyDescent="0.25">
      <c r="A191" t="s">
        <v>243</v>
      </c>
      <c r="B191" s="18" t="s">
        <v>1568</v>
      </c>
      <c r="C191" s="18">
        <v>375322</v>
      </c>
      <c r="D191" t="s">
        <v>663</v>
      </c>
      <c r="E191" t="s">
        <v>182</v>
      </c>
      <c r="F191" t="s">
        <v>560</v>
      </c>
      <c r="G191" t="s">
        <v>1582</v>
      </c>
      <c r="H191">
        <v>42.5</v>
      </c>
      <c r="I191" t="s">
        <v>97</v>
      </c>
      <c r="K191" t="s">
        <v>99</v>
      </c>
      <c r="L191" t="s">
        <v>105</v>
      </c>
      <c r="M191">
        <v>4</v>
      </c>
      <c r="N191">
        <v>1</v>
      </c>
      <c r="O191">
        <v>4</v>
      </c>
      <c r="P191">
        <v>5</v>
      </c>
      <c r="Q191">
        <v>5</v>
      </c>
      <c r="R191">
        <v>5</v>
      </c>
      <c r="S191">
        <v>1</v>
      </c>
      <c r="U191" s="8">
        <v>2.6996000000000002</v>
      </c>
      <c r="V191" s="8">
        <v>0.23666000000000001</v>
      </c>
      <c r="W191">
        <v>21.9</v>
      </c>
      <c r="X191">
        <v>0.7026</v>
      </c>
      <c r="Y191">
        <v>0.93925999999999998</v>
      </c>
      <c r="Z191">
        <v>2.4114300000000002</v>
      </c>
      <c r="AA191">
        <v>0.13306000000000001</v>
      </c>
      <c r="AB191">
        <v>8.9499999999999996E-3</v>
      </c>
      <c r="AD191">
        <v>1.76034</v>
      </c>
      <c r="AF191">
        <v>6</v>
      </c>
      <c r="AG191">
        <v>0</v>
      </c>
      <c r="AJ191">
        <v>2.1791</v>
      </c>
      <c r="AK191">
        <v>0.64441000000000004</v>
      </c>
      <c r="AL191">
        <v>0.29838999999999999</v>
      </c>
      <c r="AM191">
        <v>3.1219100000000002</v>
      </c>
      <c r="AN191">
        <v>1.65381</v>
      </c>
      <c r="AO191">
        <v>0.80198999999999998</v>
      </c>
      <c r="AP191">
        <v>0.29702000000000001</v>
      </c>
      <c r="AQ191">
        <v>2.7302</v>
      </c>
      <c r="AS191">
        <v>0</v>
      </c>
      <c r="AT191">
        <v>0</v>
      </c>
      <c r="AU191">
        <v>3</v>
      </c>
      <c r="AV191">
        <v>1</v>
      </c>
      <c r="AW191" s="4">
        <v>650</v>
      </c>
      <c r="AX191">
        <v>0</v>
      </c>
      <c r="AY191">
        <v>1</v>
      </c>
      <c r="BA191" s="1">
        <v>43724</v>
      </c>
      <c r="BB191">
        <v>3</v>
      </c>
      <c r="BC191">
        <v>2</v>
      </c>
      <c r="BD191">
        <v>0</v>
      </c>
      <c r="BE191">
        <v>24</v>
      </c>
      <c r="BF191">
        <v>1</v>
      </c>
      <c r="BG191">
        <v>0</v>
      </c>
      <c r="BH191">
        <v>24</v>
      </c>
      <c r="BI191" s="1">
        <v>43256</v>
      </c>
      <c r="BJ191">
        <v>4</v>
      </c>
      <c r="BK191">
        <v>2</v>
      </c>
      <c r="BL191">
        <v>0</v>
      </c>
      <c r="BM191">
        <v>32</v>
      </c>
      <c r="BN191">
        <v>1</v>
      </c>
      <c r="BO191">
        <v>0</v>
      </c>
      <c r="BP191">
        <v>32</v>
      </c>
      <c r="BQ191" s="1">
        <v>42809</v>
      </c>
      <c r="BR191">
        <v>6</v>
      </c>
      <c r="BS191">
        <v>6</v>
      </c>
      <c r="BT191">
        <v>0</v>
      </c>
      <c r="BU191">
        <v>44</v>
      </c>
      <c r="BV191">
        <v>1</v>
      </c>
      <c r="BW191">
        <v>0</v>
      </c>
      <c r="BX191">
        <v>44</v>
      </c>
      <c r="BY191">
        <v>30</v>
      </c>
      <c r="CA191" t="s">
        <v>665</v>
      </c>
      <c r="CB191" t="s">
        <v>666</v>
      </c>
      <c r="CC191">
        <v>74365</v>
      </c>
      <c r="CD191">
        <v>480</v>
      </c>
      <c r="CE191">
        <v>9184345600</v>
      </c>
      <c r="CF191" t="s">
        <v>98</v>
      </c>
      <c r="CG191" t="s">
        <v>99</v>
      </c>
      <c r="CH191" s="1">
        <v>36270</v>
      </c>
      <c r="CI191" t="s">
        <v>99</v>
      </c>
      <c r="CJ191" t="s">
        <v>100</v>
      </c>
      <c r="CK191" t="s">
        <v>99</v>
      </c>
      <c r="CL191" t="s">
        <v>102</v>
      </c>
      <c r="CM191" t="s">
        <v>664</v>
      </c>
      <c r="CN191">
        <v>65</v>
      </c>
      <c r="CO191" s="1">
        <v>44621</v>
      </c>
      <c r="CP191" s="1"/>
      <c r="CS191">
        <v>12</v>
      </c>
      <c r="CV191"/>
      <c r="CX191">
        <v>12</v>
      </c>
    </row>
    <row r="192" spans="1:104" x14ac:dyDescent="0.25">
      <c r="A192" t="s">
        <v>243</v>
      </c>
      <c r="B192" s="18" t="s">
        <v>1568</v>
      </c>
      <c r="C192" s="18">
        <v>375385</v>
      </c>
      <c r="D192" t="s">
        <v>845</v>
      </c>
      <c r="E192" t="s">
        <v>847</v>
      </c>
      <c r="F192" t="s">
        <v>135</v>
      </c>
      <c r="G192" t="s">
        <v>1582</v>
      </c>
      <c r="H192">
        <v>14.4</v>
      </c>
      <c r="I192" t="s">
        <v>108</v>
      </c>
      <c r="K192" t="s">
        <v>99</v>
      </c>
      <c r="L192" t="s">
        <v>105</v>
      </c>
      <c r="M192">
        <v>4</v>
      </c>
      <c r="N192">
        <v>4</v>
      </c>
      <c r="O192">
        <v>3</v>
      </c>
      <c r="P192">
        <v>3</v>
      </c>
      <c r="Q192">
        <v>3</v>
      </c>
      <c r="S192">
        <v>4</v>
      </c>
      <c r="U192" s="8">
        <v>6.1906600000000003</v>
      </c>
      <c r="V192" s="8">
        <v>1.05203</v>
      </c>
      <c r="X192">
        <v>0.99021000000000003</v>
      </c>
      <c r="Y192">
        <v>2.0422400000000001</v>
      </c>
      <c r="Z192">
        <v>5.0159599999999998</v>
      </c>
      <c r="AA192">
        <v>0.74600999999999995</v>
      </c>
      <c r="AB192">
        <v>1.728E-2</v>
      </c>
      <c r="AC192">
        <v>6</v>
      </c>
      <c r="AD192">
        <v>4.1484199999999998</v>
      </c>
      <c r="AF192">
        <v>6</v>
      </c>
      <c r="AH192">
        <v>6</v>
      </c>
      <c r="AJ192">
        <v>2.0075400000000001</v>
      </c>
      <c r="AK192">
        <v>0.66981000000000002</v>
      </c>
      <c r="AL192">
        <v>0.38922000000000001</v>
      </c>
      <c r="AM192">
        <v>3.06657</v>
      </c>
      <c r="AN192">
        <v>4.2304399999999998</v>
      </c>
      <c r="AO192">
        <v>1.0874200000000001</v>
      </c>
      <c r="AP192">
        <v>1.0122599999999999</v>
      </c>
      <c r="AQ192">
        <v>6.3738299999999999</v>
      </c>
      <c r="AS192">
        <v>0</v>
      </c>
      <c r="AT192">
        <v>0</v>
      </c>
      <c r="AV192">
        <v>0</v>
      </c>
      <c r="AW192" s="4">
        <v>0</v>
      </c>
      <c r="AX192">
        <v>0</v>
      </c>
      <c r="AY192">
        <v>0</v>
      </c>
      <c r="BA192" s="1">
        <v>44158</v>
      </c>
      <c r="BB192">
        <v>0</v>
      </c>
      <c r="BC192">
        <v>0</v>
      </c>
      <c r="BD192">
        <v>0</v>
      </c>
      <c r="BE192">
        <v>0</v>
      </c>
      <c r="BF192">
        <v>0</v>
      </c>
      <c r="BG192">
        <v>0</v>
      </c>
      <c r="BH192">
        <v>0</v>
      </c>
      <c r="BI192" s="1">
        <v>43314</v>
      </c>
      <c r="BJ192">
        <v>10</v>
      </c>
      <c r="BK192">
        <v>10</v>
      </c>
      <c r="BL192">
        <v>0</v>
      </c>
      <c r="BM192">
        <v>60</v>
      </c>
      <c r="BN192">
        <v>1</v>
      </c>
      <c r="BO192">
        <v>0</v>
      </c>
      <c r="BP192">
        <v>60</v>
      </c>
      <c r="BQ192" s="1">
        <v>42829</v>
      </c>
      <c r="BR192">
        <v>23</v>
      </c>
      <c r="BS192">
        <v>23</v>
      </c>
      <c r="BT192">
        <v>0</v>
      </c>
      <c r="BU192">
        <v>252</v>
      </c>
      <c r="BV192">
        <v>1</v>
      </c>
      <c r="BW192">
        <v>0</v>
      </c>
      <c r="BX192">
        <v>252</v>
      </c>
      <c r="BY192">
        <v>62</v>
      </c>
      <c r="CA192" t="s">
        <v>848</v>
      </c>
      <c r="CB192" t="s">
        <v>849</v>
      </c>
      <c r="CC192">
        <v>74864</v>
      </c>
      <c r="CD192">
        <v>400</v>
      </c>
      <c r="CE192">
        <v>4055672201</v>
      </c>
      <c r="CF192" t="s">
        <v>98</v>
      </c>
      <c r="CG192" t="s">
        <v>99</v>
      </c>
      <c r="CH192" s="1">
        <v>36607</v>
      </c>
      <c r="CI192" t="s">
        <v>99</v>
      </c>
      <c r="CJ192" t="s">
        <v>99</v>
      </c>
      <c r="CK192" t="s">
        <v>99</v>
      </c>
      <c r="CL192" t="s">
        <v>102</v>
      </c>
      <c r="CM192" t="s">
        <v>846</v>
      </c>
      <c r="CN192">
        <v>78</v>
      </c>
      <c r="CO192" s="1">
        <v>44621</v>
      </c>
      <c r="CP192" s="1"/>
      <c r="CV192"/>
      <c r="CW192">
        <v>2</v>
      </c>
    </row>
    <row r="193" spans="1:104" x14ac:dyDescent="0.25">
      <c r="A193" t="s">
        <v>243</v>
      </c>
      <c r="B193" s="18" t="s">
        <v>1568</v>
      </c>
      <c r="C193" s="18">
        <v>375463</v>
      </c>
      <c r="D193" t="s">
        <v>1092</v>
      </c>
      <c r="E193" t="s">
        <v>722</v>
      </c>
      <c r="F193" t="s">
        <v>465</v>
      </c>
      <c r="G193" t="s">
        <v>1582</v>
      </c>
      <c r="H193">
        <v>32.5</v>
      </c>
      <c r="I193" t="s">
        <v>107</v>
      </c>
      <c r="J193" t="s">
        <v>117</v>
      </c>
      <c r="K193" t="s">
        <v>99</v>
      </c>
      <c r="L193" t="s">
        <v>105</v>
      </c>
      <c r="U193" s="8">
        <v>3.60127</v>
      </c>
      <c r="V193" s="8">
        <v>0.38769999999999999</v>
      </c>
      <c r="W193">
        <v>73.900000000000006</v>
      </c>
      <c r="X193">
        <v>0.88602999999999998</v>
      </c>
      <c r="Y193">
        <v>1.27373</v>
      </c>
      <c r="Z193">
        <v>2.65917</v>
      </c>
      <c r="AA193">
        <v>0.46390999999999999</v>
      </c>
      <c r="AB193">
        <v>0</v>
      </c>
      <c r="AD193">
        <v>2.3275399999999999</v>
      </c>
      <c r="AF193">
        <v>6</v>
      </c>
      <c r="AH193">
        <v>6</v>
      </c>
      <c r="AJ193">
        <v>1.79118</v>
      </c>
      <c r="AK193">
        <v>0.70874000000000004</v>
      </c>
      <c r="AL193">
        <v>0.33844999999999997</v>
      </c>
      <c r="AM193">
        <v>2.8383799999999999</v>
      </c>
      <c r="AN193">
        <v>2.6602600000000001</v>
      </c>
      <c r="AO193">
        <v>0.91957</v>
      </c>
      <c r="AP193">
        <v>0.42899999999999999</v>
      </c>
      <c r="AQ193">
        <v>4.0059100000000001</v>
      </c>
      <c r="AS193">
        <v>1</v>
      </c>
      <c r="AT193">
        <v>18</v>
      </c>
      <c r="AU193">
        <v>11</v>
      </c>
      <c r="AV193">
        <v>3</v>
      </c>
      <c r="AW193" s="4">
        <v>29427.81</v>
      </c>
      <c r="AX193">
        <v>0</v>
      </c>
      <c r="AY193">
        <v>3</v>
      </c>
      <c r="BA193" s="1">
        <v>43648</v>
      </c>
      <c r="BB193">
        <v>21</v>
      </c>
      <c r="BC193">
        <v>13</v>
      </c>
      <c r="BD193">
        <v>11</v>
      </c>
      <c r="BE193">
        <v>515</v>
      </c>
      <c r="BF193">
        <v>1</v>
      </c>
      <c r="BG193">
        <v>0</v>
      </c>
      <c r="BH193">
        <v>515</v>
      </c>
      <c r="BI193" s="1">
        <v>43335</v>
      </c>
      <c r="BJ193">
        <v>23</v>
      </c>
      <c r="BK193">
        <v>11</v>
      </c>
      <c r="BL193">
        <v>8</v>
      </c>
      <c r="BM193">
        <v>168</v>
      </c>
      <c r="BN193">
        <v>1</v>
      </c>
      <c r="BO193">
        <v>0</v>
      </c>
      <c r="BP193">
        <v>168</v>
      </c>
      <c r="BQ193" s="1">
        <v>43025</v>
      </c>
      <c r="BR193">
        <v>23</v>
      </c>
      <c r="BS193">
        <v>21</v>
      </c>
      <c r="BT193">
        <v>2</v>
      </c>
      <c r="BU193">
        <v>164</v>
      </c>
      <c r="BV193">
        <v>1</v>
      </c>
      <c r="BW193">
        <v>0</v>
      </c>
      <c r="BX193">
        <v>164</v>
      </c>
      <c r="BY193">
        <v>340.83300000000003</v>
      </c>
      <c r="CA193" t="s">
        <v>1094</v>
      </c>
      <c r="CB193" t="s">
        <v>1095</v>
      </c>
      <c r="CC193">
        <v>73075</v>
      </c>
      <c r="CD193">
        <v>240</v>
      </c>
      <c r="CE193">
        <v>4052386411</v>
      </c>
      <c r="CF193" t="s">
        <v>98</v>
      </c>
      <c r="CG193" t="s">
        <v>99</v>
      </c>
      <c r="CH193" s="1">
        <v>38183</v>
      </c>
      <c r="CI193" t="s">
        <v>99</v>
      </c>
      <c r="CJ193" t="s">
        <v>100</v>
      </c>
      <c r="CK193" t="s">
        <v>99</v>
      </c>
      <c r="CL193" t="s">
        <v>102</v>
      </c>
      <c r="CM193" t="s">
        <v>1093</v>
      </c>
      <c r="CN193">
        <v>71</v>
      </c>
      <c r="CO193" s="1">
        <v>44621</v>
      </c>
      <c r="CP193" s="1"/>
      <c r="CR193">
        <v>18</v>
      </c>
      <c r="CS193">
        <v>18</v>
      </c>
      <c r="CT193">
        <v>18</v>
      </c>
      <c r="CU193">
        <v>18</v>
      </c>
      <c r="CV193">
        <v>18</v>
      </c>
      <c r="CW193">
        <v>18</v>
      </c>
      <c r="CX193">
        <v>18</v>
      </c>
    </row>
    <row r="194" spans="1:104" x14ac:dyDescent="0.25">
      <c r="A194" t="s">
        <v>243</v>
      </c>
      <c r="B194" s="18" t="s">
        <v>1568</v>
      </c>
      <c r="C194" s="18">
        <v>375373</v>
      </c>
      <c r="D194" t="s">
        <v>806</v>
      </c>
      <c r="E194" t="s">
        <v>157</v>
      </c>
      <c r="F194" t="s">
        <v>176</v>
      </c>
      <c r="G194" t="s">
        <v>1582</v>
      </c>
      <c r="H194">
        <v>46.5</v>
      </c>
      <c r="I194" t="s">
        <v>107</v>
      </c>
      <c r="K194" t="s">
        <v>99</v>
      </c>
      <c r="L194" t="s">
        <v>105</v>
      </c>
      <c r="M194">
        <v>4</v>
      </c>
      <c r="N194">
        <v>4</v>
      </c>
      <c r="O194">
        <v>3</v>
      </c>
      <c r="P194">
        <v>2</v>
      </c>
      <c r="Q194">
        <v>2</v>
      </c>
      <c r="S194">
        <v>3</v>
      </c>
      <c r="U194" s="8">
        <v>4.0891799999999998</v>
      </c>
      <c r="V194" s="8">
        <v>0.40672999999999998</v>
      </c>
      <c r="W194">
        <v>58.7</v>
      </c>
      <c r="X194">
        <v>0.69982</v>
      </c>
      <c r="Y194">
        <v>1.1065499999999999</v>
      </c>
      <c r="Z194">
        <v>3.6021999999999998</v>
      </c>
      <c r="AA194">
        <v>0.25414999999999999</v>
      </c>
      <c r="AB194">
        <v>8.6400000000000001E-3</v>
      </c>
      <c r="AD194">
        <v>2.9826299999999999</v>
      </c>
      <c r="AE194">
        <v>33.299999999999997</v>
      </c>
      <c r="AG194">
        <v>1</v>
      </c>
      <c r="AJ194">
        <v>1.7328300000000001</v>
      </c>
      <c r="AK194">
        <v>0.59036999999999995</v>
      </c>
      <c r="AL194">
        <v>0.25103999999999999</v>
      </c>
      <c r="AM194">
        <v>2.5742400000000001</v>
      </c>
      <c r="AN194">
        <v>3.52379</v>
      </c>
      <c r="AO194">
        <v>0.87195</v>
      </c>
      <c r="AP194">
        <v>0.60675000000000001</v>
      </c>
      <c r="AQ194">
        <v>5.0153699999999999</v>
      </c>
      <c r="AS194">
        <v>0</v>
      </c>
      <c r="AT194">
        <v>2</v>
      </c>
      <c r="AU194">
        <v>5</v>
      </c>
      <c r="AV194">
        <v>1</v>
      </c>
      <c r="AW194" s="4">
        <v>11583</v>
      </c>
      <c r="AX194">
        <v>0</v>
      </c>
      <c r="AY194">
        <v>1</v>
      </c>
      <c r="BA194" s="1">
        <v>43594</v>
      </c>
      <c r="BB194">
        <v>3</v>
      </c>
      <c r="BC194">
        <v>0</v>
      </c>
      <c r="BD194">
        <v>3</v>
      </c>
      <c r="BE194">
        <v>56</v>
      </c>
      <c r="BF194">
        <v>0</v>
      </c>
      <c r="BG194">
        <v>0</v>
      </c>
      <c r="BH194">
        <v>56</v>
      </c>
      <c r="BI194" s="1">
        <v>43123</v>
      </c>
      <c r="BJ194">
        <v>9</v>
      </c>
      <c r="BK194">
        <v>7</v>
      </c>
      <c r="BL194">
        <v>0</v>
      </c>
      <c r="BM194">
        <v>44</v>
      </c>
      <c r="BN194">
        <v>1</v>
      </c>
      <c r="BO194">
        <v>0</v>
      </c>
      <c r="BP194">
        <v>44</v>
      </c>
      <c r="BQ194" s="1">
        <v>42689</v>
      </c>
      <c r="BR194">
        <v>8</v>
      </c>
      <c r="BS194">
        <v>8</v>
      </c>
      <c r="BT194">
        <v>0</v>
      </c>
      <c r="BU194">
        <v>68</v>
      </c>
      <c r="BV194">
        <v>1</v>
      </c>
      <c r="BW194">
        <v>0</v>
      </c>
      <c r="BX194">
        <v>68</v>
      </c>
      <c r="BY194">
        <v>54</v>
      </c>
      <c r="CA194" t="s">
        <v>808</v>
      </c>
      <c r="CB194" t="s">
        <v>809</v>
      </c>
      <c r="CC194">
        <v>73077</v>
      </c>
      <c r="CD194">
        <v>510</v>
      </c>
      <c r="CE194">
        <v>5803362285</v>
      </c>
      <c r="CF194" t="s">
        <v>98</v>
      </c>
      <c r="CG194" t="s">
        <v>99</v>
      </c>
      <c r="CH194" s="1">
        <v>36451</v>
      </c>
      <c r="CI194" t="s">
        <v>99</v>
      </c>
      <c r="CJ194" t="s">
        <v>100</v>
      </c>
      <c r="CK194" t="s">
        <v>99</v>
      </c>
      <c r="CL194" t="s">
        <v>102</v>
      </c>
      <c r="CM194" t="s">
        <v>807</v>
      </c>
      <c r="CN194">
        <v>112</v>
      </c>
      <c r="CO194" s="1">
        <v>44621</v>
      </c>
      <c r="CP194" s="1"/>
      <c r="CV194"/>
      <c r="CW194">
        <v>2</v>
      </c>
    </row>
    <row r="195" spans="1:104" x14ac:dyDescent="0.25">
      <c r="A195" t="s">
        <v>243</v>
      </c>
      <c r="B195" s="18" t="s">
        <v>1568</v>
      </c>
      <c r="C195" s="18">
        <v>375451</v>
      </c>
      <c r="D195" t="s">
        <v>1061</v>
      </c>
      <c r="E195" t="s">
        <v>314</v>
      </c>
      <c r="F195" t="s">
        <v>315</v>
      </c>
      <c r="G195" t="s">
        <v>1582</v>
      </c>
      <c r="H195">
        <v>76.599999999999994</v>
      </c>
      <c r="I195" t="s">
        <v>97</v>
      </c>
      <c r="K195" t="s">
        <v>99</v>
      </c>
      <c r="L195" t="s">
        <v>105</v>
      </c>
      <c r="M195">
        <v>3</v>
      </c>
      <c r="N195">
        <v>2</v>
      </c>
      <c r="O195">
        <v>4</v>
      </c>
      <c r="P195">
        <v>1</v>
      </c>
      <c r="Q195">
        <v>1</v>
      </c>
      <c r="R195">
        <v>1</v>
      </c>
      <c r="S195">
        <v>2</v>
      </c>
      <c r="U195" s="8">
        <v>3.6686399999999999</v>
      </c>
      <c r="V195" s="8">
        <v>0.36425999999999997</v>
      </c>
      <c r="W195">
        <v>70</v>
      </c>
      <c r="X195">
        <v>0.78120000000000001</v>
      </c>
      <c r="Y195">
        <v>1.1454599999999999</v>
      </c>
      <c r="Z195">
        <v>3.11117</v>
      </c>
      <c r="AA195">
        <v>0.24451999999999999</v>
      </c>
      <c r="AB195">
        <v>2.1579999999999998E-2</v>
      </c>
      <c r="AD195">
        <v>2.5231699999999999</v>
      </c>
      <c r="AE195">
        <v>100</v>
      </c>
      <c r="AG195">
        <v>0</v>
      </c>
      <c r="AJ195">
        <v>1.98047</v>
      </c>
      <c r="AK195">
        <v>0.68783000000000005</v>
      </c>
      <c r="AL195">
        <v>0.34776000000000001</v>
      </c>
      <c r="AM195">
        <v>3.01606</v>
      </c>
      <c r="AN195">
        <v>2.6082299999999998</v>
      </c>
      <c r="AO195">
        <v>0.83543000000000001</v>
      </c>
      <c r="AP195">
        <v>0.39227000000000001</v>
      </c>
      <c r="AQ195">
        <v>3.8404400000000001</v>
      </c>
      <c r="AS195">
        <v>0</v>
      </c>
      <c r="AT195">
        <v>1</v>
      </c>
      <c r="AU195">
        <v>0</v>
      </c>
      <c r="AV195">
        <v>0</v>
      </c>
      <c r="AW195" s="4">
        <v>0</v>
      </c>
      <c r="AX195">
        <v>0</v>
      </c>
      <c r="AY195">
        <v>0</v>
      </c>
      <c r="BA195" s="1">
        <v>43633</v>
      </c>
      <c r="BB195">
        <v>2</v>
      </c>
      <c r="BC195">
        <v>2</v>
      </c>
      <c r="BD195">
        <v>0</v>
      </c>
      <c r="BE195">
        <v>16</v>
      </c>
      <c r="BF195">
        <v>1</v>
      </c>
      <c r="BG195">
        <v>0</v>
      </c>
      <c r="BH195">
        <v>16</v>
      </c>
      <c r="BI195" s="1">
        <v>43185</v>
      </c>
      <c r="BJ195">
        <v>4</v>
      </c>
      <c r="BK195">
        <v>4</v>
      </c>
      <c r="BL195">
        <v>0</v>
      </c>
      <c r="BM195">
        <v>32</v>
      </c>
      <c r="BN195">
        <v>1</v>
      </c>
      <c r="BO195">
        <v>0</v>
      </c>
      <c r="BP195">
        <v>32</v>
      </c>
      <c r="BQ195" s="1">
        <v>42782</v>
      </c>
      <c r="BR195">
        <v>4</v>
      </c>
      <c r="BS195">
        <v>2</v>
      </c>
      <c r="BT195">
        <v>2</v>
      </c>
      <c r="BU195">
        <v>36</v>
      </c>
      <c r="BV195">
        <v>1</v>
      </c>
      <c r="BW195">
        <v>0</v>
      </c>
      <c r="BX195">
        <v>36</v>
      </c>
      <c r="BY195">
        <v>24.667000000000002</v>
      </c>
      <c r="CA195" t="s">
        <v>1063</v>
      </c>
      <c r="CB195" t="s">
        <v>1064</v>
      </c>
      <c r="CC195">
        <v>74403</v>
      </c>
      <c r="CD195">
        <v>500</v>
      </c>
      <c r="CE195">
        <v>9186825391</v>
      </c>
      <c r="CF195" t="s">
        <v>98</v>
      </c>
      <c r="CG195" t="s">
        <v>99</v>
      </c>
      <c r="CH195" s="1">
        <v>37990</v>
      </c>
      <c r="CI195" t="s">
        <v>99</v>
      </c>
      <c r="CJ195" t="s">
        <v>100</v>
      </c>
      <c r="CK195" t="s">
        <v>99</v>
      </c>
      <c r="CL195" t="s">
        <v>102</v>
      </c>
      <c r="CM195" t="s">
        <v>1062</v>
      </c>
      <c r="CN195">
        <v>101</v>
      </c>
      <c r="CO195" s="1">
        <v>44621</v>
      </c>
      <c r="CP195" s="1"/>
      <c r="CV195"/>
    </row>
    <row r="196" spans="1:104" x14ac:dyDescent="0.25">
      <c r="A196" t="s">
        <v>243</v>
      </c>
      <c r="B196" s="18" t="s">
        <v>1568</v>
      </c>
      <c r="C196" s="18">
        <v>375188</v>
      </c>
      <c r="D196" t="s">
        <v>426</v>
      </c>
      <c r="E196" t="s">
        <v>428</v>
      </c>
      <c r="F196" t="s">
        <v>377</v>
      </c>
      <c r="G196" t="s">
        <v>1582</v>
      </c>
      <c r="H196">
        <v>47.6</v>
      </c>
      <c r="I196" t="s">
        <v>97</v>
      </c>
      <c r="K196" t="s">
        <v>99</v>
      </c>
      <c r="L196" t="s">
        <v>105</v>
      </c>
      <c r="M196">
        <v>4</v>
      </c>
      <c r="N196">
        <v>2</v>
      </c>
      <c r="O196">
        <v>4</v>
      </c>
      <c r="P196">
        <v>2</v>
      </c>
      <c r="Q196">
        <v>1</v>
      </c>
      <c r="R196">
        <v>3</v>
      </c>
      <c r="S196">
        <v>2</v>
      </c>
      <c r="U196" s="8">
        <v>3.7916699999999999</v>
      </c>
      <c r="V196" s="8">
        <v>0.31090000000000001</v>
      </c>
      <c r="W196">
        <v>68.3</v>
      </c>
      <c r="X196">
        <v>0.96340999999999999</v>
      </c>
      <c r="Y196">
        <v>1.2743199999999999</v>
      </c>
      <c r="Z196">
        <v>3.55423</v>
      </c>
      <c r="AA196">
        <v>0.27177000000000001</v>
      </c>
      <c r="AB196">
        <v>4.7200000000000002E-3</v>
      </c>
      <c r="AD196">
        <v>2.51735</v>
      </c>
      <c r="AF196">
        <v>6</v>
      </c>
      <c r="AG196">
        <v>0</v>
      </c>
      <c r="AJ196">
        <v>2.1385299999999998</v>
      </c>
      <c r="AK196">
        <v>0.67796000000000001</v>
      </c>
      <c r="AL196">
        <v>0.31142999999999998</v>
      </c>
      <c r="AM196">
        <v>3.12792</v>
      </c>
      <c r="AN196">
        <v>2.4098700000000002</v>
      </c>
      <c r="AO196">
        <v>1.0452699999999999</v>
      </c>
      <c r="AP196">
        <v>0.37386999999999998</v>
      </c>
      <c r="AQ196">
        <v>3.82728</v>
      </c>
      <c r="AS196">
        <v>0</v>
      </c>
      <c r="AT196">
        <v>1</v>
      </c>
      <c r="AU196">
        <v>0</v>
      </c>
      <c r="AV196">
        <v>1</v>
      </c>
      <c r="AW196" s="4">
        <v>3250</v>
      </c>
      <c r="AX196">
        <v>1</v>
      </c>
      <c r="AY196">
        <v>2</v>
      </c>
      <c r="BA196" s="1">
        <v>43643</v>
      </c>
      <c r="BB196">
        <v>8</v>
      </c>
      <c r="BC196">
        <v>8</v>
      </c>
      <c r="BD196">
        <v>2</v>
      </c>
      <c r="BE196">
        <v>56</v>
      </c>
      <c r="BF196">
        <v>1</v>
      </c>
      <c r="BG196">
        <v>0</v>
      </c>
      <c r="BH196">
        <v>56</v>
      </c>
      <c r="BI196" s="1">
        <v>43220</v>
      </c>
      <c r="BJ196">
        <v>2</v>
      </c>
      <c r="BK196">
        <v>2</v>
      </c>
      <c r="BL196">
        <v>0</v>
      </c>
      <c r="BM196">
        <v>16</v>
      </c>
      <c r="BN196">
        <v>1</v>
      </c>
      <c r="BO196">
        <v>0</v>
      </c>
      <c r="BP196">
        <v>16</v>
      </c>
      <c r="BQ196" s="1">
        <v>42865</v>
      </c>
      <c r="BR196">
        <v>5</v>
      </c>
      <c r="BS196">
        <v>5</v>
      </c>
      <c r="BT196">
        <v>0</v>
      </c>
      <c r="BU196">
        <v>32</v>
      </c>
      <c r="BV196">
        <v>1</v>
      </c>
      <c r="BW196">
        <v>0</v>
      </c>
      <c r="BX196">
        <v>32</v>
      </c>
      <c r="BY196">
        <v>38.667000000000002</v>
      </c>
      <c r="CA196" t="s">
        <v>429</v>
      </c>
      <c r="CB196" t="s">
        <v>430</v>
      </c>
      <c r="CC196">
        <v>74902</v>
      </c>
      <c r="CD196">
        <v>390</v>
      </c>
      <c r="CE196">
        <v>9184362228</v>
      </c>
      <c r="CF196" t="s">
        <v>98</v>
      </c>
      <c r="CG196" t="s">
        <v>99</v>
      </c>
      <c r="CH196" s="1">
        <v>34608</v>
      </c>
      <c r="CI196" t="s">
        <v>99</v>
      </c>
      <c r="CJ196" t="s">
        <v>100</v>
      </c>
      <c r="CK196" t="s">
        <v>99</v>
      </c>
      <c r="CL196" t="s">
        <v>102</v>
      </c>
      <c r="CM196" t="s">
        <v>427</v>
      </c>
      <c r="CN196">
        <v>90</v>
      </c>
      <c r="CO196" s="1">
        <v>44621</v>
      </c>
      <c r="CP196" s="1"/>
      <c r="CV196"/>
    </row>
    <row r="197" spans="1:104" x14ac:dyDescent="0.25">
      <c r="A197" t="s">
        <v>243</v>
      </c>
      <c r="B197" s="18" t="s">
        <v>1568</v>
      </c>
      <c r="C197" s="18">
        <v>375439</v>
      </c>
      <c r="D197" t="s">
        <v>1035</v>
      </c>
      <c r="E197" t="s">
        <v>446</v>
      </c>
      <c r="F197" t="s">
        <v>447</v>
      </c>
      <c r="G197" t="s">
        <v>1582</v>
      </c>
      <c r="H197">
        <v>68.599999999999994</v>
      </c>
      <c r="I197" t="s">
        <v>107</v>
      </c>
      <c r="K197" t="s">
        <v>99</v>
      </c>
      <c r="L197" t="s">
        <v>105</v>
      </c>
      <c r="M197">
        <v>1</v>
      </c>
      <c r="N197">
        <v>3</v>
      </c>
      <c r="O197">
        <v>1</v>
      </c>
      <c r="P197">
        <v>1</v>
      </c>
      <c r="Q197">
        <v>2</v>
      </c>
      <c r="R197">
        <v>1</v>
      </c>
      <c r="S197">
        <v>2</v>
      </c>
      <c r="U197" s="8">
        <v>3.9145699999999999</v>
      </c>
      <c r="V197" s="8">
        <v>0.38103999999999999</v>
      </c>
      <c r="W197">
        <v>70.900000000000006</v>
      </c>
      <c r="X197">
        <v>1.1834100000000001</v>
      </c>
      <c r="Y197">
        <v>1.5644499999999999</v>
      </c>
      <c r="Z197">
        <v>3.3853399999999998</v>
      </c>
      <c r="AA197">
        <v>0.16164999999999999</v>
      </c>
      <c r="AB197">
        <v>3.78E-2</v>
      </c>
      <c r="AD197">
        <v>2.35012</v>
      </c>
      <c r="AE197">
        <v>85.7</v>
      </c>
      <c r="AH197">
        <v>6</v>
      </c>
      <c r="AJ197">
        <v>1.84796</v>
      </c>
      <c r="AK197">
        <v>0.64797000000000005</v>
      </c>
      <c r="AL197">
        <v>0.34522000000000003</v>
      </c>
      <c r="AM197">
        <v>2.8411499999999998</v>
      </c>
      <c r="AN197">
        <v>2.6035400000000002</v>
      </c>
      <c r="AO197">
        <v>1.3433999999999999</v>
      </c>
      <c r="AP197">
        <v>0.41336000000000001</v>
      </c>
      <c r="AQ197">
        <v>4.3501700000000003</v>
      </c>
      <c r="AS197">
        <v>0</v>
      </c>
      <c r="AT197">
        <v>1</v>
      </c>
      <c r="AU197">
        <v>0</v>
      </c>
      <c r="AV197">
        <v>0</v>
      </c>
      <c r="AW197" s="4">
        <v>0</v>
      </c>
      <c r="AX197">
        <v>0</v>
      </c>
      <c r="AY197">
        <v>0</v>
      </c>
      <c r="BA197" s="1">
        <v>43706</v>
      </c>
      <c r="BB197">
        <v>4</v>
      </c>
      <c r="BC197">
        <v>4</v>
      </c>
      <c r="BD197">
        <v>1</v>
      </c>
      <c r="BE197">
        <v>32</v>
      </c>
      <c r="BF197">
        <v>1</v>
      </c>
      <c r="BG197">
        <v>0</v>
      </c>
      <c r="BH197">
        <v>32</v>
      </c>
      <c r="BI197" s="1">
        <v>43250</v>
      </c>
      <c r="BJ197">
        <v>24</v>
      </c>
      <c r="BK197">
        <v>24</v>
      </c>
      <c r="BL197">
        <v>0</v>
      </c>
      <c r="BM197">
        <v>204</v>
      </c>
      <c r="BN197">
        <v>2</v>
      </c>
      <c r="BO197">
        <v>102</v>
      </c>
      <c r="BP197">
        <v>306</v>
      </c>
      <c r="BQ197" s="1">
        <v>42845</v>
      </c>
      <c r="BR197">
        <v>4</v>
      </c>
      <c r="BS197">
        <v>4</v>
      </c>
      <c r="BT197">
        <v>0</v>
      </c>
      <c r="BU197">
        <v>16</v>
      </c>
      <c r="BV197">
        <v>1</v>
      </c>
      <c r="BW197">
        <v>0</v>
      </c>
      <c r="BX197">
        <v>16</v>
      </c>
      <c r="BY197">
        <v>120.667</v>
      </c>
      <c r="CA197" t="s">
        <v>1037</v>
      </c>
      <c r="CB197" t="s">
        <v>1038</v>
      </c>
      <c r="CC197">
        <v>74601</v>
      </c>
      <c r="CD197">
        <v>350</v>
      </c>
      <c r="CE197">
        <v>5807626668</v>
      </c>
      <c r="CF197" t="s">
        <v>98</v>
      </c>
      <c r="CG197" t="s">
        <v>99</v>
      </c>
      <c r="CH197" s="1">
        <v>37786</v>
      </c>
      <c r="CI197" t="s">
        <v>99</v>
      </c>
      <c r="CJ197" t="s">
        <v>100</v>
      </c>
      <c r="CK197" t="s">
        <v>99</v>
      </c>
      <c r="CL197" t="s">
        <v>102</v>
      </c>
      <c r="CM197" t="s">
        <v>1036</v>
      </c>
      <c r="CN197">
        <v>157</v>
      </c>
      <c r="CO197" s="1">
        <v>44621</v>
      </c>
      <c r="CP197" s="1"/>
      <c r="CV197"/>
    </row>
    <row r="198" spans="1:104" x14ac:dyDescent="0.25">
      <c r="A198" t="s">
        <v>243</v>
      </c>
      <c r="B198" s="18" t="s">
        <v>1568</v>
      </c>
      <c r="C198" s="18">
        <v>375286</v>
      </c>
      <c r="D198" t="s">
        <v>578</v>
      </c>
      <c r="E198" t="s">
        <v>580</v>
      </c>
      <c r="F198" t="s">
        <v>581</v>
      </c>
      <c r="G198" t="s">
        <v>1582</v>
      </c>
      <c r="H198">
        <v>29.5</v>
      </c>
      <c r="I198" t="s">
        <v>107</v>
      </c>
      <c r="K198" t="s">
        <v>99</v>
      </c>
      <c r="L198" t="s">
        <v>105</v>
      </c>
      <c r="M198">
        <v>1</v>
      </c>
      <c r="N198">
        <v>2</v>
      </c>
      <c r="O198">
        <v>2</v>
      </c>
      <c r="P198">
        <v>1</v>
      </c>
      <c r="Q198">
        <v>1</v>
      </c>
      <c r="S198">
        <v>2</v>
      </c>
      <c r="U198" s="8">
        <v>3.3149099999999998</v>
      </c>
      <c r="V198" s="8">
        <v>0.39437</v>
      </c>
      <c r="X198">
        <v>1.0374300000000001</v>
      </c>
      <c r="Y198">
        <v>1.4318</v>
      </c>
      <c r="Z198">
        <v>3.0754199999999998</v>
      </c>
      <c r="AA198">
        <v>0.48763000000000001</v>
      </c>
      <c r="AB198">
        <v>4.0059999999999998E-2</v>
      </c>
      <c r="AC198">
        <v>6</v>
      </c>
      <c r="AD198">
        <v>1.8831100000000001</v>
      </c>
      <c r="AF198">
        <v>6</v>
      </c>
      <c r="AH198">
        <v>6</v>
      </c>
      <c r="AJ198">
        <v>1.7467999999999999</v>
      </c>
      <c r="AK198">
        <v>0.65115000000000001</v>
      </c>
      <c r="AL198">
        <v>0.32039000000000001</v>
      </c>
      <c r="AM198">
        <v>2.71834</v>
      </c>
      <c r="AN198">
        <v>2.2069700000000001</v>
      </c>
      <c r="AO198">
        <v>1.1719299999999999</v>
      </c>
      <c r="AP198">
        <v>0.46098</v>
      </c>
      <c r="AQ198">
        <v>3.8502000000000001</v>
      </c>
      <c r="AS198">
        <v>0</v>
      </c>
      <c r="AT198">
        <v>3</v>
      </c>
      <c r="AU198">
        <v>3</v>
      </c>
      <c r="AV198">
        <v>3</v>
      </c>
      <c r="AW198" s="4">
        <v>12300.1</v>
      </c>
      <c r="AX198">
        <v>0</v>
      </c>
      <c r="AY198">
        <v>3</v>
      </c>
      <c r="BA198" s="1">
        <v>43838</v>
      </c>
      <c r="BB198">
        <v>14</v>
      </c>
      <c r="BC198">
        <v>14</v>
      </c>
      <c r="BD198">
        <v>2</v>
      </c>
      <c r="BE198">
        <v>104</v>
      </c>
      <c r="BF198">
        <v>2</v>
      </c>
      <c r="BG198">
        <v>52</v>
      </c>
      <c r="BH198">
        <v>156</v>
      </c>
      <c r="BI198" s="1">
        <v>43391</v>
      </c>
      <c r="BJ198">
        <v>6</v>
      </c>
      <c r="BK198">
        <v>3</v>
      </c>
      <c r="BL198">
        <v>0</v>
      </c>
      <c r="BM198">
        <v>44</v>
      </c>
      <c r="BN198">
        <v>1</v>
      </c>
      <c r="BO198">
        <v>0</v>
      </c>
      <c r="BP198">
        <v>44</v>
      </c>
      <c r="BQ198" s="1">
        <v>43209</v>
      </c>
      <c r="BR198">
        <v>8</v>
      </c>
      <c r="BS198">
        <v>6</v>
      </c>
      <c r="BT198">
        <v>2</v>
      </c>
      <c r="BU198">
        <v>56</v>
      </c>
      <c r="BV198">
        <v>1</v>
      </c>
      <c r="BW198">
        <v>0</v>
      </c>
      <c r="BX198">
        <v>56</v>
      </c>
      <c r="BY198">
        <v>102</v>
      </c>
      <c r="CA198" t="s">
        <v>582</v>
      </c>
      <c r="CB198" t="s">
        <v>583</v>
      </c>
      <c r="CC198">
        <v>73080</v>
      </c>
      <c r="CD198">
        <v>430</v>
      </c>
      <c r="CE198">
        <v>4055277798</v>
      </c>
      <c r="CF198" t="s">
        <v>98</v>
      </c>
      <c r="CG198" t="s">
        <v>99</v>
      </c>
      <c r="CH198" s="1">
        <v>35400</v>
      </c>
      <c r="CI198" t="s">
        <v>99</v>
      </c>
      <c r="CJ198" t="s">
        <v>100</v>
      </c>
      <c r="CK198" t="s">
        <v>99</v>
      </c>
      <c r="CL198" t="s">
        <v>102</v>
      </c>
      <c r="CM198" t="s">
        <v>579</v>
      </c>
      <c r="CN198">
        <v>105</v>
      </c>
      <c r="CO198" s="1">
        <v>44621</v>
      </c>
      <c r="CP198" s="1"/>
      <c r="CV198"/>
      <c r="CW198">
        <v>2</v>
      </c>
    </row>
    <row r="199" spans="1:104" x14ac:dyDescent="0.25">
      <c r="A199" t="s">
        <v>243</v>
      </c>
      <c r="B199" s="18" t="s">
        <v>1568</v>
      </c>
      <c r="C199" s="18">
        <v>375386</v>
      </c>
      <c r="D199" t="s">
        <v>850</v>
      </c>
      <c r="E199" t="s">
        <v>852</v>
      </c>
      <c r="F199" t="s">
        <v>173</v>
      </c>
      <c r="G199" t="s">
        <v>1582</v>
      </c>
      <c r="H199">
        <v>71.099999999999994</v>
      </c>
      <c r="I199" t="s">
        <v>97</v>
      </c>
      <c r="K199" t="s">
        <v>99</v>
      </c>
      <c r="L199" t="s">
        <v>105</v>
      </c>
      <c r="M199">
        <v>4</v>
      </c>
      <c r="N199">
        <v>2</v>
      </c>
      <c r="O199">
        <v>4</v>
      </c>
      <c r="P199">
        <v>2</v>
      </c>
      <c r="Q199">
        <v>3</v>
      </c>
      <c r="R199">
        <v>2</v>
      </c>
      <c r="S199">
        <v>2</v>
      </c>
      <c r="U199" s="8">
        <v>3.7639399999999998</v>
      </c>
      <c r="V199" s="8">
        <v>0.31544</v>
      </c>
      <c r="W199">
        <v>41.8</v>
      </c>
      <c r="X199">
        <v>0.75680999999999998</v>
      </c>
      <c r="Y199">
        <v>1.0722499999999999</v>
      </c>
      <c r="Z199">
        <v>3.2613799999999999</v>
      </c>
      <c r="AA199">
        <v>0.28813</v>
      </c>
      <c r="AB199">
        <v>5.77E-3</v>
      </c>
      <c r="AD199">
        <v>2.6916899999999999</v>
      </c>
      <c r="AF199">
        <v>6</v>
      </c>
      <c r="AH199">
        <v>6</v>
      </c>
      <c r="AJ199">
        <v>1.9656</v>
      </c>
      <c r="AK199">
        <v>0.69281999999999999</v>
      </c>
      <c r="AL199">
        <v>0.33404</v>
      </c>
      <c r="AM199">
        <v>2.9924599999999999</v>
      </c>
      <c r="AN199">
        <v>2.80348</v>
      </c>
      <c r="AO199">
        <v>0.80350999999999995</v>
      </c>
      <c r="AP199">
        <v>0.35365000000000002</v>
      </c>
      <c r="AQ199">
        <v>3.9712800000000001</v>
      </c>
      <c r="AS199">
        <v>0</v>
      </c>
      <c r="AT199">
        <v>0</v>
      </c>
      <c r="AU199">
        <v>1</v>
      </c>
      <c r="AV199">
        <v>1</v>
      </c>
      <c r="AW199" s="4">
        <v>650</v>
      </c>
      <c r="AX199">
        <v>0</v>
      </c>
      <c r="AY199">
        <v>1</v>
      </c>
      <c r="BA199" s="1">
        <v>43839</v>
      </c>
      <c r="BB199">
        <v>4</v>
      </c>
      <c r="BC199">
        <v>4</v>
      </c>
      <c r="BD199">
        <v>0</v>
      </c>
      <c r="BE199">
        <v>28</v>
      </c>
      <c r="BF199">
        <v>1</v>
      </c>
      <c r="BG199">
        <v>0</v>
      </c>
      <c r="BH199">
        <v>28</v>
      </c>
      <c r="BI199" s="1">
        <v>43381</v>
      </c>
      <c r="BJ199">
        <v>7</v>
      </c>
      <c r="BK199">
        <v>6</v>
      </c>
      <c r="BL199">
        <v>0</v>
      </c>
      <c r="BM199">
        <v>52</v>
      </c>
      <c r="BN199">
        <v>1</v>
      </c>
      <c r="BO199">
        <v>0</v>
      </c>
      <c r="BP199">
        <v>52</v>
      </c>
      <c r="BQ199" s="1">
        <v>42976</v>
      </c>
      <c r="BR199">
        <v>2</v>
      </c>
      <c r="BS199">
        <v>2</v>
      </c>
      <c r="BT199">
        <v>0</v>
      </c>
      <c r="BU199">
        <v>12</v>
      </c>
      <c r="BV199">
        <v>1</v>
      </c>
      <c r="BW199">
        <v>0</v>
      </c>
      <c r="BX199">
        <v>12</v>
      </c>
      <c r="BY199">
        <v>33.332999999999998</v>
      </c>
      <c r="CA199" t="s">
        <v>853</v>
      </c>
      <c r="CB199" t="s">
        <v>854</v>
      </c>
      <c r="CC199">
        <v>74338</v>
      </c>
      <c r="CD199">
        <v>200</v>
      </c>
      <c r="CE199">
        <v>9184225138</v>
      </c>
      <c r="CF199" t="s">
        <v>98</v>
      </c>
      <c r="CG199" t="s">
        <v>99</v>
      </c>
      <c r="CH199" s="1">
        <v>36717</v>
      </c>
      <c r="CI199" t="s">
        <v>99</v>
      </c>
      <c r="CJ199" t="s">
        <v>100</v>
      </c>
      <c r="CK199" t="s">
        <v>99</v>
      </c>
      <c r="CL199" t="s">
        <v>102</v>
      </c>
      <c r="CM199" t="s">
        <v>851</v>
      </c>
      <c r="CN199">
        <v>120</v>
      </c>
      <c r="CO199" s="1">
        <v>44621</v>
      </c>
      <c r="CP199" s="1"/>
      <c r="CV199"/>
    </row>
    <row r="200" spans="1:104" x14ac:dyDescent="0.25">
      <c r="A200" t="s">
        <v>243</v>
      </c>
      <c r="B200" s="18" t="s">
        <v>1568</v>
      </c>
      <c r="C200" s="18">
        <v>375506</v>
      </c>
      <c r="D200" t="s">
        <v>1249</v>
      </c>
      <c r="E200" t="s">
        <v>1251</v>
      </c>
      <c r="F200" t="s">
        <v>656</v>
      </c>
      <c r="G200" t="s">
        <v>1582</v>
      </c>
      <c r="H200">
        <v>16.2</v>
      </c>
      <c r="I200" t="s">
        <v>97</v>
      </c>
      <c r="K200" t="s">
        <v>99</v>
      </c>
      <c r="L200" t="s">
        <v>101</v>
      </c>
      <c r="M200">
        <v>1</v>
      </c>
      <c r="N200">
        <v>1</v>
      </c>
      <c r="O200">
        <v>2</v>
      </c>
      <c r="P200">
        <v>3</v>
      </c>
      <c r="Q200">
        <v>3</v>
      </c>
      <c r="S200">
        <v>1</v>
      </c>
      <c r="U200" s="8">
        <v>4.2694400000000003</v>
      </c>
      <c r="V200" s="8">
        <v>0.66540999999999995</v>
      </c>
      <c r="W200">
        <v>63</v>
      </c>
      <c r="X200">
        <v>1.2140899999999999</v>
      </c>
      <c r="Y200">
        <v>1.8794999999999999</v>
      </c>
      <c r="Z200">
        <v>4.1562599999999996</v>
      </c>
      <c r="AA200">
        <v>0.52276</v>
      </c>
      <c r="AB200">
        <v>4.6899999999999997E-3</v>
      </c>
      <c r="AD200">
        <v>2.3899400000000002</v>
      </c>
      <c r="AF200">
        <v>6</v>
      </c>
      <c r="AG200">
        <v>0</v>
      </c>
      <c r="AJ200">
        <v>2.0175999999999998</v>
      </c>
      <c r="AK200">
        <v>0.66325999999999996</v>
      </c>
      <c r="AL200">
        <v>0.28327999999999998</v>
      </c>
      <c r="AM200">
        <v>2.9641500000000001</v>
      </c>
      <c r="AN200">
        <v>2.4250400000000001</v>
      </c>
      <c r="AO200">
        <v>1.3464400000000001</v>
      </c>
      <c r="AP200">
        <v>0.87968000000000002</v>
      </c>
      <c r="AQ200">
        <v>4.54765</v>
      </c>
      <c r="AS200">
        <v>0</v>
      </c>
      <c r="AT200">
        <v>0</v>
      </c>
      <c r="AU200">
        <v>0</v>
      </c>
      <c r="AV200">
        <v>0</v>
      </c>
      <c r="AW200" s="4">
        <v>0</v>
      </c>
      <c r="AX200">
        <v>0</v>
      </c>
      <c r="AY200">
        <v>0</v>
      </c>
      <c r="BA200" s="1">
        <v>43678</v>
      </c>
      <c r="BB200">
        <v>10</v>
      </c>
      <c r="BC200">
        <v>10</v>
      </c>
      <c r="BD200">
        <v>0</v>
      </c>
      <c r="BE200">
        <v>60</v>
      </c>
      <c r="BF200">
        <v>1</v>
      </c>
      <c r="BG200">
        <v>0</v>
      </c>
      <c r="BH200">
        <v>60</v>
      </c>
      <c r="BI200" s="1">
        <v>43354</v>
      </c>
      <c r="BJ200">
        <v>13</v>
      </c>
      <c r="BK200">
        <v>13</v>
      </c>
      <c r="BL200">
        <v>0</v>
      </c>
      <c r="BM200">
        <v>88</v>
      </c>
      <c r="BN200">
        <v>1</v>
      </c>
      <c r="BO200">
        <v>0</v>
      </c>
      <c r="BP200">
        <v>88</v>
      </c>
      <c r="BQ200" s="1">
        <v>42926</v>
      </c>
      <c r="BR200">
        <v>6</v>
      </c>
      <c r="BS200">
        <v>6</v>
      </c>
      <c r="BT200">
        <v>0</v>
      </c>
      <c r="BU200">
        <v>44</v>
      </c>
      <c r="BV200">
        <v>1</v>
      </c>
      <c r="BW200">
        <v>0</v>
      </c>
      <c r="BX200">
        <v>44</v>
      </c>
      <c r="BY200">
        <v>66.667000000000002</v>
      </c>
      <c r="CA200" t="s">
        <v>1252</v>
      </c>
      <c r="CB200" t="s">
        <v>1253</v>
      </c>
      <c r="CC200">
        <v>74561</v>
      </c>
      <c r="CD200">
        <v>600</v>
      </c>
      <c r="CE200">
        <v>9184692600</v>
      </c>
      <c r="CF200" t="s">
        <v>98</v>
      </c>
      <c r="CG200" t="s">
        <v>99</v>
      </c>
      <c r="CH200" s="1">
        <v>38954</v>
      </c>
      <c r="CI200" t="s">
        <v>99</v>
      </c>
      <c r="CJ200" t="s">
        <v>100</v>
      </c>
      <c r="CK200" t="s">
        <v>99</v>
      </c>
      <c r="CL200" t="s">
        <v>102</v>
      </c>
      <c r="CM200" t="s">
        <v>1250</v>
      </c>
      <c r="CN200">
        <v>50</v>
      </c>
      <c r="CO200" s="1">
        <v>44621</v>
      </c>
      <c r="CP200" s="1"/>
      <c r="CS200">
        <v>12</v>
      </c>
      <c r="CV200"/>
      <c r="CW200">
        <v>2</v>
      </c>
      <c r="CX200">
        <v>12</v>
      </c>
    </row>
    <row r="201" spans="1:104" x14ac:dyDescent="0.25">
      <c r="A201" t="s">
        <v>243</v>
      </c>
      <c r="B201" s="18" t="s">
        <v>1568</v>
      </c>
      <c r="C201" s="18">
        <v>375320</v>
      </c>
      <c r="D201" t="s">
        <v>659</v>
      </c>
      <c r="E201" t="s">
        <v>660</v>
      </c>
      <c r="F201" t="s">
        <v>570</v>
      </c>
      <c r="G201" t="s">
        <v>1582</v>
      </c>
      <c r="H201">
        <v>69.8</v>
      </c>
      <c r="I201" t="s">
        <v>97</v>
      </c>
      <c r="K201" t="s">
        <v>99</v>
      </c>
      <c r="L201" t="s">
        <v>105</v>
      </c>
      <c r="M201">
        <v>4</v>
      </c>
      <c r="N201">
        <v>3</v>
      </c>
      <c r="O201">
        <v>3</v>
      </c>
      <c r="P201">
        <v>5</v>
      </c>
      <c r="Q201">
        <v>5</v>
      </c>
      <c r="R201">
        <v>4</v>
      </c>
      <c r="S201">
        <v>3</v>
      </c>
      <c r="U201" s="8">
        <v>3.71793</v>
      </c>
      <c r="V201" s="8">
        <v>0.49446000000000001</v>
      </c>
      <c r="W201">
        <v>100</v>
      </c>
      <c r="X201">
        <v>0.51258999999999999</v>
      </c>
      <c r="Y201">
        <v>1.00705</v>
      </c>
      <c r="Z201">
        <v>3.1867000000000001</v>
      </c>
      <c r="AA201">
        <v>0.25036999999999998</v>
      </c>
      <c r="AB201">
        <v>1.1599999999999999E-2</v>
      </c>
      <c r="AD201">
        <v>2.71088</v>
      </c>
      <c r="AF201">
        <v>6</v>
      </c>
      <c r="AG201">
        <v>2</v>
      </c>
      <c r="AJ201">
        <v>1.9419299999999999</v>
      </c>
      <c r="AK201">
        <v>0.66279999999999994</v>
      </c>
      <c r="AL201">
        <v>0.30386000000000002</v>
      </c>
      <c r="AM201">
        <v>2.9085999999999999</v>
      </c>
      <c r="AN201">
        <v>2.8578700000000001</v>
      </c>
      <c r="AO201">
        <v>0.56886999999999999</v>
      </c>
      <c r="AP201">
        <v>0.60941000000000001</v>
      </c>
      <c r="AQ201">
        <v>4.0358400000000003</v>
      </c>
      <c r="AS201">
        <v>0</v>
      </c>
      <c r="AT201">
        <v>0</v>
      </c>
      <c r="AU201">
        <v>1</v>
      </c>
      <c r="AV201">
        <v>2</v>
      </c>
      <c r="AW201" s="4">
        <v>1637.79</v>
      </c>
      <c r="AX201">
        <v>0</v>
      </c>
      <c r="AY201">
        <v>2</v>
      </c>
      <c r="BA201" s="1">
        <v>43752</v>
      </c>
      <c r="BB201">
        <v>3</v>
      </c>
      <c r="BC201">
        <v>3</v>
      </c>
      <c r="BD201">
        <v>3</v>
      </c>
      <c r="BE201">
        <v>16</v>
      </c>
      <c r="BF201">
        <v>1</v>
      </c>
      <c r="BG201">
        <v>0</v>
      </c>
      <c r="BH201">
        <v>16</v>
      </c>
      <c r="BI201" s="1">
        <v>43335</v>
      </c>
      <c r="BJ201">
        <v>13</v>
      </c>
      <c r="BK201">
        <v>10</v>
      </c>
      <c r="BL201">
        <v>2</v>
      </c>
      <c r="BM201">
        <v>116</v>
      </c>
      <c r="BN201">
        <v>1</v>
      </c>
      <c r="BO201">
        <v>0</v>
      </c>
      <c r="BP201">
        <v>116</v>
      </c>
      <c r="BQ201" s="1">
        <v>42891</v>
      </c>
      <c r="BR201">
        <v>5</v>
      </c>
      <c r="BS201">
        <v>5</v>
      </c>
      <c r="BT201">
        <v>0</v>
      </c>
      <c r="BU201">
        <v>40</v>
      </c>
      <c r="BV201">
        <v>1</v>
      </c>
      <c r="BW201">
        <v>0</v>
      </c>
      <c r="BX201">
        <v>40</v>
      </c>
      <c r="BY201">
        <v>53.332999999999998</v>
      </c>
      <c r="CA201" t="s">
        <v>661</v>
      </c>
      <c r="CB201" t="s">
        <v>662</v>
      </c>
      <c r="CC201">
        <v>74010</v>
      </c>
      <c r="CD201">
        <v>180</v>
      </c>
      <c r="CE201">
        <v>9183672246</v>
      </c>
      <c r="CF201" t="s">
        <v>98</v>
      </c>
      <c r="CG201" t="s">
        <v>99</v>
      </c>
      <c r="CH201" s="1">
        <v>35765</v>
      </c>
      <c r="CI201" t="s">
        <v>99</v>
      </c>
      <c r="CJ201" t="s">
        <v>100</v>
      </c>
      <c r="CK201" t="s">
        <v>99</v>
      </c>
      <c r="CL201" t="s">
        <v>102</v>
      </c>
      <c r="CM201" t="s">
        <v>171</v>
      </c>
      <c r="CN201">
        <v>106</v>
      </c>
      <c r="CO201" s="1">
        <v>44621</v>
      </c>
      <c r="CP201" s="1"/>
      <c r="CV201"/>
    </row>
    <row r="202" spans="1:104" x14ac:dyDescent="0.25">
      <c r="A202" t="s">
        <v>243</v>
      </c>
      <c r="B202" s="18" t="s">
        <v>1568</v>
      </c>
      <c r="C202" s="18">
        <v>3.6999999999999998E+205</v>
      </c>
      <c r="D202" t="s">
        <v>1534</v>
      </c>
      <c r="E202" t="s">
        <v>1536</v>
      </c>
      <c r="F202" t="s">
        <v>682</v>
      </c>
      <c r="G202" t="s">
        <v>1582</v>
      </c>
      <c r="H202">
        <v>32.6</v>
      </c>
      <c r="I202" t="s">
        <v>97</v>
      </c>
      <c r="K202" t="s">
        <v>99</v>
      </c>
      <c r="L202" t="s">
        <v>115</v>
      </c>
      <c r="M202">
        <v>2</v>
      </c>
      <c r="N202">
        <v>1</v>
      </c>
      <c r="O202">
        <v>1</v>
      </c>
      <c r="P202">
        <v>5</v>
      </c>
      <c r="Q202">
        <v>5</v>
      </c>
      <c r="S202">
        <v>1</v>
      </c>
      <c r="AC202">
        <v>6</v>
      </c>
      <c r="AF202">
        <v>6</v>
      </c>
      <c r="AH202">
        <v>6</v>
      </c>
      <c r="AS202">
        <v>0</v>
      </c>
      <c r="AT202">
        <v>1</v>
      </c>
      <c r="AU202">
        <v>7</v>
      </c>
      <c r="AV202">
        <v>3</v>
      </c>
      <c r="AW202" s="4">
        <v>2925</v>
      </c>
      <c r="AX202">
        <v>0</v>
      </c>
      <c r="AY202">
        <v>3</v>
      </c>
      <c r="BA202" s="1">
        <v>43717</v>
      </c>
      <c r="BB202">
        <v>24</v>
      </c>
      <c r="BC202">
        <v>17</v>
      </c>
      <c r="BD202">
        <v>0</v>
      </c>
      <c r="BE202">
        <v>164</v>
      </c>
      <c r="BF202">
        <v>1</v>
      </c>
      <c r="BG202">
        <v>0</v>
      </c>
      <c r="BH202">
        <v>164</v>
      </c>
      <c r="BI202" s="1">
        <v>43391</v>
      </c>
      <c r="BJ202">
        <v>13</v>
      </c>
      <c r="BK202">
        <v>13</v>
      </c>
      <c r="BL202">
        <v>0</v>
      </c>
      <c r="BM202">
        <v>88</v>
      </c>
      <c r="BN202">
        <v>3</v>
      </c>
      <c r="BO202">
        <v>62</v>
      </c>
      <c r="BP202">
        <v>150</v>
      </c>
      <c r="BQ202" s="1">
        <v>43052</v>
      </c>
      <c r="BR202">
        <v>10</v>
      </c>
      <c r="BS202">
        <v>9</v>
      </c>
      <c r="BT202">
        <v>1</v>
      </c>
      <c r="BU202">
        <v>60</v>
      </c>
      <c r="BV202">
        <v>1</v>
      </c>
      <c r="BW202">
        <v>0</v>
      </c>
      <c r="BX202">
        <v>60</v>
      </c>
      <c r="BY202">
        <v>142</v>
      </c>
      <c r="CA202" t="s">
        <v>125</v>
      </c>
      <c r="CB202" t="s">
        <v>1537</v>
      </c>
      <c r="CC202">
        <v>74880</v>
      </c>
      <c r="CD202">
        <v>530</v>
      </c>
      <c r="CE202">
        <v>4057862244</v>
      </c>
      <c r="CF202" t="s">
        <v>127</v>
      </c>
      <c r="CG202" t="s">
        <v>99</v>
      </c>
      <c r="CH202" s="1">
        <v>27273</v>
      </c>
      <c r="CI202" t="s">
        <v>99</v>
      </c>
      <c r="CJ202" t="s">
        <v>100</v>
      </c>
      <c r="CK202" t="s">
        <v>99</v>
      </c>
      <c r="CL202" t="s">
        <v>102</v>
      </c>
      <c r="CM202" t="s">
        <v>1535</v>
      </c>
      <c r="CN202">
        <v>60</v>
      </c>
      <c r="CO202" s="1">
        <v>44621</v>
      </c>
      <c r="CP202" s="1"/>
      <c r="CS202">
        <v>12</v>
      </c>
      <c r="CV202"/>
      <c r="CW202">
        <v>2</v>
      </c>
      <c r="CX202">
        <v>12</v>
      </c>
      <c r="CY202">
        <v>6</v>
      </c>
      <c r="CZ202">
        <v>6</v>
      </c>
    </row>
    <row r="203" spans="1:104" x14ac:dyDescent="0.25">
      <c r="A203" t="s">
        <v>243</v>
      </c>
      <c r="B203" s="18" t="s">
        <v>1568</v>
      </c>
      <c r="C203" s="18">
        <v>375539</v>
      </c>
      <c r="D203" t="s">
        <v>1352</v>
      </c>
      <c r="E203" t="s">
        <v>569</v>
      </c>
      <c r="F203" t="s">
        <v>570</v>
      </c>
      <c r="G203" t="s">
        <v>1582</v>
      </c>
      <c r="H203">
        <v>35.700000000000003</v>
      </c>
      <c r="I203" t="s">
        <v>97</v>
      </c>
      <c r="K203" t="s">
        <v>99</v>
      </c>
      <c r="L203" t="s">
        <v>105</v>
      </c>
      <c r="M203">
        <v>1</v>
      </c>
      <c r="N203">
        <v>1</v>
      </c>
      <c r="O203">
        <v>1</v>
      </c>
      <c r="P203">
        <v>1</v>
      </c>
      <c r="Q203">
        <v>1</v>
      </c>
      <c r="S203">
        <v>1</v>
      </c>
      <c r="AC203">
        <v>6</v>
      </c>
      <c r="AF203">
        <v>6</v>
      </c>
      <c r="AH203">
        <v>6</v>
      </c>
      <c r="AS203">
        <v>0</v>
      </c>
      <c r="AT203">
        <v>0</v>
      </c>
      <c r="AU203">
        <v>5</v>
      </c>
      <c r="AV203">
        <v>5</v>
      </c>
      <c r="AW203" s="4">
        <v>6500</v>
      </c>
      <c r="AX203">
        <v>0</v>
      </c>
      <c r="AY203">
        <v>5</v>
      </c>
      <c r="BA203" s="1">
        <v>43886</v>
      </c>
      <c r="BB203">
        <v>10</v>
      </c>
      <c r="BC203">
        <v>7</v>
      </c>
      <c r="BD203">
        <v>0</v>
      </c>
      <c r="BE203">
        <v>124</v>
      </c>
      <c r="BF203">
        <v>1</v>
      </c>
      <c r="BG203">
        <v>0</v>
      </c>
      <c r="BH203">
        <v>124</v>
      </c>
      <c r="BI203" s="1">
        <v>43557</v>
      </c>
      <c r="BJ203">
        <v>12</v>
      </c>
      <c r="BK203">
        <v>10</v>
      </c>
      <c r="BL203">
        <v>0</v>
      </c>
      <c r="BM203">
        <v>96</v>
      </c>
      <c r="BN203">
        <v>1</v>
      </c>
      <c r="BO203">
        <v>0</v>
      </c>
      <c r="BP203">
        <v>96</v>
      </c>
      <c r="BQ203" s="1">
        <v>43151</v>
      </c>
      <c r="BR203">
        <v>6</v>
      </c>
      <c r="BS203">
        <v>6</v>
      </c>
      <c r="BT203">
        <v>0</v>
      </c>
      <c r="BU203">
        <v>75</v>
      </c>
      <c r="BV203">
        <v>1</v>
      </c>
      <c r="BW203">
        <v>0</v>
      </c>
      <c r="BX203">
        <v>75</v>
      </c>
      <c r="BY203">
        <v>106.5</v>
      </c>
      <c r="CA203" t="s">
        <v>1354</v>
      </c>
      <c r="CB203" t="s">
        <v>1355</v>
      </c>
      <c r="CC203">
        <v>74066</v>
      </c>
      <c r="CD203">
        <v>180</v>
      </c>
      <c r="CE203">
        <v>9182242578</v>
      </c>
      <c r="CF203" t="s">
        <v>98</v>
      </c>
      <c r="CG203" t="s">
        <v>99</v>
      </c>
      <c r="CH203" s="1">
        <v>40324</v>
      </c>
      <c r="CI203" t="s">
        <v>99</v>
      </c>
      <c r="CJ203" t="s">
        <v>100</v>
      </c>
      <c r="CK203" t="s">
        <v>99</v>
      </c>
      <c r="CL203" t="s">
        <v>102</v>
      </c>
      <c r="CM203" t="s">
        <v>1353</v>
      </c>
      <c r="CN203">
        <v>85</v>
      </c>
      <c r="CO203" s="1">
        <v>44621</v>
      </c>
      <c r="CP203" s="1"/>
      <c r="CS203">
        <v>12</v>
      </c>
      <c r="CV203"/>
      <c r="CW203">
        <v>2</v>
      </c>
      <c r="CX203">
        <v>12</v>
      </c>
      <c r="CY203">
        <v>6</v>
      </c>
      <c r="CZ203">
        <v>6</v>
      </c>
    </row>
    <row r="204" spans="1:104" x14ac:dyDescent="0.25">
      <c r="A204" t="s">
        <v>243</v>
      </c>
      <c r="B204" s="18" t="s">
        <v>1568</v>
      </c>
      <c r="C204" s="18">
        <v>375229</v>
      </c>
      <c r="D204" t="s">
        <v>482</v>
      </c>
      <c r="E204" t="s">
        <v>484</v>
      </c>
      <c r="F204" t="s">
        <v>280</v>
      </c>
      <c r="G204" t="s">
        <v>1584</v>
      </c>
      <c r="H204">
        <v>123.8</v>
      </c>
      <c r="I204" t="s">
        <v>129</v>
      </c>
      <c r="K204" t="s">
        <v>99</v>
      </c>
      <c r="L204" t="s">
        <v>105</v>
      </c>
      <c r="M204">
        <v>1</v>
      </c>
      <c r="N204">
        <v>1</v>
      </c>
      <c r="O204">
        <v>1</v>
      </c>
      <c r="P204">
        <v>3</v>
      </c>
      <c r="Q204">
        <v>4</v>
      </c>
      <c r="R204">
        <v>2</v>
      </c>
      <c r="S204">
        <v>1</v>
      </c>
      <c r="U204" s="8">
        <v>2.7441900000000001</v>
      </c>
      <c r="V204" s="8">
        <v>0.19930999999999999</v>
      </c>
      <c r="X204">
        <v>0.73509000000000002</v>
      </c>
      <c r="Y204">
        <v>0.93440000000000001</v>
      </c>
      <c r="Z204">
        <v>2.2782499999999999</v>
      </c>
      <c r="AA204">
        <v>0.18679999999999999</v>
      </c>
      <c r="AB204">
        <v>2.75E-2</v>
      </c>
      <c r="AC204">
        <v>6</v>
      </c>
      <c r="AD204">
        <v>1.80979</v>
      </c>
      <c r="AF204">
        <v>6</v>
      </c>
      <c r="AH204">
        <v>6</v>
      </c>
      <c r="AJ204">
        <v>1.85927</v>
      </c>
      <c r="AK204">
        <v>0.65356000000000003</v>
      </c>
      <c r="AL204">
        <v>0.28270000000000001</v>
      </c>
      <c r="AM204">
        <v>2.7955299999999998</v>
      </c>
      <c r="AN204">
        <v>1.99275</v>
      </c>
      <c r="AO204">
        <v>0.82733000000000001</v>
      </c>
      <c r="AP204">
        <v>0.26402999999999999</v>
      </c>
      <c r="AQ204">
        <v>3.09931</v>
      </c>
      <c r="AS204">
        <v>1</v>
      </c>
      <c r="AT204">
        <v>5</v>
      </c>
      <c r="AU204">
        <v>7</v>
      </c>
      <c r="AV204">
        <v>3</v>
      </c>
      <c r="AW204" s="4">
        <v>59596.15</v>
      </c>
      <c r="AX204">
        <v>1</v>
      </c>
      <c r="AY204">
        <v>4</v>
      </c>
      <c r="BA204" s="1">
        <v>43874</v>
      </c>
      <c r="BB204">
        <v>9</v>
      </c>
      <c r="BC204">
        <v>4</v>
      </c>
      <c r="BD204">
        <v>5</v>
      </c>
      <c r="BE204">
        <v>127</v>
      </c>
      <c r="BF204">
        <v>1</v>
      </c>
      <c r="BG204">
        <v>0</v>
      </c>
      <c r="BH204">
        <v>127</v>
      </c>
      <c r="BI204" s="1">
        <v>43410</v>
      </c>
      <c r="BJ204">
        <v>8</v>
      </c>
      <c r="BK204">
        <v>2</v>
      </c>
      <c r="BL204">
        <v>6</v>
      </c>
      <c r="BM204">
        <v>328</v>
      </c>
      <c r="BN204">
        <v>1</v>
      </c>
      <c r="BO204">
        <v>0</v>
      </c>
      <c r="BP204">
        <v>328</v>
      </c>
      <c r="BQ204" s="1">
        <v>42978</v>
      </c>
      <c r="BR204">
        <v>24</v>
      </c>
      <c r="BS204">
        <v>17</v>
      </c>
      <c r="BT204">
        <v>7</v>
      </c>
      <c r="BU204">
        <v>176</v>
      </c>
      <c r="BV204">
        <v>1</v>
      </c>
      <c r="BW204">
        <v>0</v>
      </c>
      <c r="BX204">
        <v>176</v>
      </c>
      <c r="BY204">
        <v>202.167</v>
      </c>
      <c r="CA204" t="s">
        <v>485</v>
      </c>
      <c r="CB204" t="s">
        <v>486</v>
      </c>
      <c r="CC204">
        <v>73099</v>
      </c>
      <c r="CD204">
        <v>80</v>
      </c>
      <c r="CE204">
        <v>4053542022</v>
      </c>
      <c r="CF204" t="s">
        <v>98</v>
      </c>
      <c r="CG204" t="s">
        <v>99</v>
      </c>
      <c r="CH204" s="1">
        <v>34869</v>
      </c>
      <c r="CI204" t="s">
        <v>99</v>
      </c>
      <c r="CJ204" t="s">
        <v>100</v>
      </c>
      <c r="CK204" t="s">
        <v>99</v>
      </c>
      <c r="CL204" t="s">
        <v>102</v>
      </c>
      <c r="CM204" t="s">
        <v>483</v>
      </c>
      <c r="CN204">
        <v>150</v>
      </c>
      <c r="CO204" s="1">
        <v>44621</v>
      </c>
      <c r="CP204" s="1"/>
      <c r="CV204"/>
    </row>
    <row r="205" spans="1:104" x14ac:dyDescent="0.25">
      <c r="A205" t="s">
        <v>243</v>
      </c>
      <c r="B205" s="18" t="s">
        <v>1568</v>
      </c>
      <c r="C205" s="18">
        <v>375113</v>
      </c>
      <c r="D205" t="s">
        <v>277</v>
      </c>
      <c r="E205" t="s">
        <v>279</v>
      </c>
      <c r="F205" t="s">
        <v>280</v>
      </c>
      <c r="G205" t="s">
        <v>1582</v>
      </c>
      <c r="H205">
        <v>74.900000000000006</v>
      </c>
      <c r="I205" t="s">
        <v>116</v>
      </c>
      <c r="K205" t="s">
        <v>99</v>
      </c>
      <c r="L205" t="s">
        <v>105</v>
      </c>
      <c r="M205">
        <v>5</v>
      </c>
      <c r="N205">
        <v>3</v>
      </c>
      <c r="O205">
        <v>5</v>
      </c>
      <c r="P205">
        <v>3</v>
      </c>
      <c r="Q205">
        <v>4</v>
      </c>
      <c r="R205">
        <v>2</v>
      </c>
      <c r="S205">
        <v>3</v>
      </c>
      <c r="U205" s="8">
        <v>3.30064</v>
      </c>
      <c r="V205" s="8">
        <v>0.47954999999999998</v>
      </c>
      <c r="W205">
        <v>44.3</v>
      </c>
      <c r="X205">
        <v>1.0505100000000001</v>
      </c>
      <c r="Y205">
        <v>1.53006</v>
      </c>
      <c r="Z205">
        <v>2.9779100000000001</v>
      </c>
      <c r="AA205">
        <v>0.37333</v>
      </c>
      <c r="AB205">
        <v>1.2019999999999999E-2</v>
      </c>
      <c r="AD205">
        <v>1.77058</v>
      </c>
      <c r="AE205">
        <v>33.299999999999997</v>
      </c>
      <c r="AG205">
        <v>0</v>
      </c>
      <c r="AJ205">
        <v>1.80582</v>
      </c>
      <c r="AK205">
        <v>0.64054</v>
      </c>
      <c r="AL205">
        <v>0.28112999999999999</v>
      </c>
      <c r="AM205">
        <v>2.72749</v>
      </c>
      <c r="AN205">
        <v>2.0072700000000001</v>
      </c>
      <c r="AO205">
        <v>1.20635</v>
      </c>
      <c r="AP205">
        <v>0.63883999999999996</v>
      </c>
      <c r="AQ205">
        <v>3.8207599999999999</v>
      </c>
      <c r="AS205">
        <v>0</v>
      </c>
      <c r="AT205">
        <v>0</v>
      </c>
      <c r="AU205">
        <v>0</v>
      </c>
      <c r="AV205">
        <v>0</v>
      </c>
      <c r="AW205" s="4">
        <v>0</v>
      </c>
      <c r="AX205">
        <v>0</v>
      </c>
      <c r="AY205">
        <v>0</v>
      </c>
      <c r="BA205" s="1">
        <v>43678</v>
      </c>
      <c r="BB205">
        <v>0</v>
      </c>
      <c r="BC205">
        <v>0</v>
      </c>
      <c r="BD205">
        <v>0</v>
      </c>
      <c r="BE205">
        <v>0</v>
      </c>
      <c r="BF205">
        <v>0</v>
      </c>
      <c r="BG205">
        <v>0</v>
      </c>
      <c r="BH205">
        <v>0</v>
      </c>
      <c r="BI205" s="1">
        <v>43270</v>
      </c>
      <c r="BJ205">
        <v>0</v>
      </c>
      <c r="BK205">
        <v>0</v>
      </c>
      <c r="BL205">
        <v>0</v>
      </c>
      <c r="BM205">
        <v>0</v>
      </c>
      <c r="BN205">
        <v>0</v>
      </c>
      <c r="BO205">
        <v>0</v>
      </c>
      <c r="BP205">
        <v>0</v>
      </c>
      <c r="BQ205" s="1">
        <v>42852</v>
      </c>
      <c r="BR205">
        <v>0</v>
      </c>
      <c r="BS205">
        <v>0</v>
      </c>
      <c r="BT205">
        <v>0</v>
      </c>
      <c r="BU205">
        <v>0</v>
      </c>
      <c r="BV205">
        <v>0</v>
      </c>
      <c r="BW205">
        <v>0</v>
      </c>
      <c r="BX205">
        <v>0</v>
      </c>
      <c r="BY205">
        <v>0</v>
      </c>
      <c r="CA205" t="s">
        <v>281</v>
      </c>
      <c r="CB205" t="s">
        <v>282</v>
      </c>
      <c r="CC205">
        <v>73036</v>
      </c>
      <c r="CD205">
        <v>80</v>
      </c>
      <c r="CE205">
        <v>4052622833</v>
      </c>
      <c r="CF205" t="s">
        <v>98</v>
      </c>
      <c r="CG205" t="s">
        <v>99</v>
      </c>
      <c r="CH205" s="1">
        <v>33522</v>
      </c>
      <c r="CI205" t="s">
        <v>99</v>
      </c>
      <c r="CJ205" t="s">
        <v>100</v>
      </c>
      <c r="CK205" t="s">
        <v>99</v>
      </c>
      <c r="CL205" t="s">
        <v>102</v>
      </c>
      <c r="CM205" t="s">
        <v>278</v>
      </c>
      <c r="CN205">
        <v>120</v>
      </c>
      <c r="CO205" s="1">
        <v>44621</v>
      </c>
      <c r="CP205" s="1"/>
      <c r="CV205"/>
    </row>
    <row r="206" spans="1:104" x14ac:dyDescent="0.25">
      <c r="A206" t="s">
        <v>243</v>
      </c>
      <c r="B206" s="18" t="s">
        <v>1568</v>
      </c>
      <c r="C206" s="18">
        <v>375141</v>
      </c>
      <c r="D206" t="s">
        <v>326</v>
      </c>
      <c r="E206" t="s">
        <v>138</v>
      </c>
      <c r="F206" t="s">
        <v>223</v>
      </c>
      <c r="G206" t="s">
        <v>1582</v>
      </c>
      <c r="H206">
        <v>54.2</v>
      </c>
      <c r="I206" t="s">
        <v>97</v>
      </c>
      <c r="K206" t="s">
        <v>99</v>
      </c>
      <c r="L206" t="s">
        <v>105</v>
      </c>
      <c r="M206">
        <v>4</v>
      </c>
      <c r="N206">
        <v>4</v>
      </c>
      <c r="O206">
        <v>3</v>
      </c>
      <c r="P206">
        <v>4</v>
      </c>
      <c r="Q206">
        <v>5</v>
      </c>
      <c r="R206">
        <v>3</v>
      </c>
      <c r="S206">
        <v>3</v>
      </c>
      <c r="U206" s="8">
        <v>3.8750800000000001</v>
      </c>
      <c r="V206" s="8">
        <v>0.51900000000000002</v>
      </c>
      <c r="W206">
        <v>63.2</v>
      </c>
      <c r="X206">
        <v>0.79876999999999998</v>
      </c>
      <c r="Y206">
        <v>1.31778</v>
      </c>
      <c r="Z206">
        <v>3.3487</v>
      </c>
      <c r="AA206">
        <v>0.30001</v>
      </c>
      <c r="AB206">
        <v>2E-3</v>
      </c>
      <c r="AD206">
        <v>2.5573000000000001</v>
      </c>
      <c r="AE206">
        <v>80</v>
      </c>
      <c r="AG206">
        <v>2</v>
      </c>
      <c r="AJ206">
        <v>1.7858099999999999</v>
      </c>
      <c r="AK206">
        <v>0.63561000000000001</v>
      </c>
      <c r="AL206">
        <v>0.28521000000000002</v>
      </c>
      <c r="AM206">
        <v>2.7066300000000001</v>
      </c>
      <c r="AN206">
        <v>2.9316599999999999</v>
      </c>
      <c r="AO206">
        <v>0.9244</v>
      </c>
      <c r="AP206">
        <v>0.68149000000000004</v>
      </c>
      <c r="AQ206">
        <v>4.5203100000000003</v>
      </c>
      <c r="AS206">
        <v>0</v>
      </c>
      <c r="AT206">
        <v>0</v>
      </c>
      <c r="AU206">
        <v>0</v>
      </c>
      <c r="AV206">
        <v>0</v>
      </c>
      <c r="AW206" s="4">
        <v>0</v>
      </c>
      <c r="AX206">
        <v>0</v>
      </c>
      <c r="AY206">
        <v>0</v>
      </c>
      <c r="BA206" s="1">
        <v>43620</v>
      </c>
      <c r="BB206">
        <v>6</v>
      </c>
      <c r="BC206">
        <v>6</v>
      </c>
      <c r="BD206">
        <v>0</v>
      </c>
      <c r="BE206">
        <v>64</v>
      </c>
      <c r="BF206">
        <v>1</v>
      </c>
      <c r="BG206">
        <v>0</v>
      </c>
      <c r="BH206">
        <v>64</v>
      </c>
      <c r="BI206" s="1">
        <v>43292</v>
      </c>
      <c r="BJ206">
        <v>1</v>
      </c>
      <c r="BK206">
        <v>1</v>
      </c>
      <c r="BL206">
        <v>0</v>
      </c>
      <c r="BM206">
        <v>4</v>
      </c>
      <c r="BN206">
        <v>1</v>
      </c>
      <c r="BO206">
        <v>0</v>
      </c>
      <c r="BP206">
        <v>4</v>
      </c>
      <c r="BQ206" s="1">
        <v>42866</v>
      </c>
      <c r="BR206">
        <v>6</v>
      </c>
      <c r="BS206">
        <v>6</v>
      </c>
      <c r="BT206">
        <v>0</v>
      </c>
      <c r="BU206">
        <v>40</v>
      </c>
      <c r="BV206">
        <v>1</v>
      </c>
      <c r="BW206">
        <v>0</v>
      </c>
      <c r="BX206">
        <v>40</v>
      </c>
      <c r="BY206">
        <v>40</v>
      </c>
      <c r="CA206" t="s">
        <v>328</v>
      </c>
      <c r="CB206" t="s">
        <v>329</v>
      </c>
      <c r="CC206">
        <v>73601</v>
      </c>
      <c r="CD206">
        <v>190</v>
      </c>
      <c r="CE206">
        <v>5803231110</v>
      </c>
      <c r="CF206" t="s">
        <v>98</v>
      </c>
      <c r="CG206" t="s">
        <v>99</v>
      </c>
      <c r="CH206" s="1">
        <v>34274</v>
      </c>
      <c r="CI206" t="s">
        <v>99</v>
      </c>
      <c r="CJ206" t="s">
        <v>100</v>
      </c>
      <c r="CK206" t="s">
        <v>99</v>
      </c>
      <c r="CL206" t="s">
        <v>102</v>
      </c>
      <c r="CM206" t="s">
        <v>327</v>
      </c>
      <c r="CN206">
        <v>100</v>
      </c>
      <c r="CO206" s="1">
        <v>44621</v>
      </c>
      <c r="CP206" s="1"/>
      <c r="CV206"/>
    </row>
    <row r="207" spans="1:104" x14ac:dyDescent="0.25">
      <c r="A207" t="s">
        <v>243</v>
      </c>
      <c r="B207" s="18" t="s">
        <v>1568</v>
      </c>
      <c r="C207" s="18">
        <v>375371</v>
      </c>
      <c r="D207" t="s">
        <v>797</v>
      </c>
      <c r="E207" t="s">
        <v>799</v>
      </c>
      <c r="F207" t="s">
        <v>377</v>
      </c>
      <c r="G207" t="s">
        <v>1582</v>
      </c>
      <c r="H207">
        <v>36.6</v>
      </c>
      <c r="I207" t="s">
        <v>116</v>
      </c>
      <c r="K207" t="s">
        <v>99</v>
      </c>
      <c r="L207" t="s">
        <v>105</v>
      </c>
      <c r="M207">
        <v>2</v>
      </c>
      <c r="N207">
        <v>1</v>
      </c>
      <c r="O207">
        <v>4</v>
      </c>
      <c r="P207">
        <v>1</v>
      </c>
      <c r="Q207">
        <v>1</v>
      </c>
      <c r="S207">
        <v>1</v>
      </c>
      <c r="AC207">
        <v>6</v>
      </c>
      <c r="AF207">
        <v>6</v>
      </c>
      <c r="AH207">
        <v>6</v>
      </c>
      <c r="AS207">
        <v>0</v>
      </c>
      <c r="AT207">
        <v>0</v>
      </c>
      <c r="AU207">
        <v>0</v>
      </c>
      <c r="AV207">
        <v>6</v>
      </c>
      <c r="AW207" s="4">
        <v>8825.7199999999993</v>
      </c>
      <c r="AX207">
        <v>0</v>
      </c>
      <c r="AY207">
        <v>6</v>
      </c>
      <c r="BA207" s="1">
        <v>43790</v>
      </c>
      <c r="BB207">
        <v>3</v>
      </c>
      <c r="BC207">
        <v>3</v>
      </c>
      <c r="BD207">
        <v>0</v>
      </c>
      <c r="BE207">
        <v>20</v>
      </c>
      <c r="BF207">
        <v>1</v>
      </c>
      <c r="BG207">
        <v>0</v>
      </c>
      <c r="BH207">
        <v>20</v>
      </c>
      <c r="BI207" s="1">
        <v>43384</v>
      </c>
      <c r="BJ207">
        <v>3</v>
      </c>
      <c r="BK207">
        <v>3</v>
      </c>
      <c r="BL207">
        <v>0</v>
      </c>
      <c r="BM207">
        <v>16</v>
      </c>
      <c r="BN207">
        <v>1</v>
      </c>
      <c r="BO207">
        <v>0</v>
      </c>
      <c r="BP207">
        <v>16</v>
      </c>
      <c r="BQ207" s="1">
        <v>43077</v>
      </c>
      <c r="BR207">
        <v>5</v>
      </c>
      <c r="BS207">
        <v>5</v>
      </c>
      <c r="BT207">
        <v>0</v>
      </c>
      <c r="BU207">
        <v>40</v>
      </c>
      <c r="BV207">
        <v>1</v>
      </c>
      <c r="BW207">
        <v>0</v>
      </c>
      <c r="BX207">
        <v>40</v>
      </c>
      <c r="BY207">
        <v>22</v>
      </c>
      <c r="CA207" t="s">
        <v>800</v>
      </c>
      <c r="CB207" t="s">
        <v>801</v>
      </c>
      <c r="CC207">
        <v>74901</v>
      </c>
      <c r="CD207">
        <v>390</v>
      </c>
      <c r="CE207">
        <v>9188753107</v>
      </c>
      <c r="CF207" t="s">
        <v>98</v>
      </c>
      <c r="CG207" t="s">
        <v>99</v>
      </c>
      <c r="CH207" s="1">
        <v>36404</v>
      </c>
      <c r="CI207" t="s">
        <v>99</v>
      </c>
      <c r="CJ207" t="s">
        <v>100</v>
      </c>
      <c r="CK207" t="s">
        <v>99</v>
      </c>
      <c r="CL207" t="s">
        <v>102</v>
      </c>
      <c r="CM207" t="s">
        <v>798</v>
      </c>
      <c r="CN207">
        <v>56</v>
      </c>
      <c r="CO207" s="1">
        <v>44621</v>
      </c>
      <c r="CP207" s="1"/>
      <c r="CS207">
        <v>12</v>
      </c>
      <c r="CV207"/>
      <c r="CW207">
        <v>2</v>
      </c>
      <c r="CX207">
        <v>12</v>
      </c>
      <c r="CY207">
        <v>6</v>
      </c>
      <c r="CZ207">
        <v>6</v>
      </c>
    </row>
    <row r="208" spans="1:104" x14ac:dyDescent="0.25">
      <c r="A208" t="s">
        <v>243</v>
      </c>
      <c r="B208" s="18" t="s">
        <v>1568</v>
      </c>
      <c r="C208" s="18">
        <v>375241</v>
      </c>
      <c r="D208" t="s">
        <v>230</v>
      </c>
      <c r="E208" t="s">
        <v>508</v>
      </c>
      <c r="F208" t="s">
        <v>509</v>
      </c>
      <c r="G208" t="s">
        <v>1582</v>
      </c>
      <c r="H208">
        <v>60.1</v>
      </c>
      <c r="I208" t="s">
        <v>97</v>
      </c>
      <c r="K208" t="s">
        <v>99</v>
      </c>
      <c r="L208" t="s">
        <v>101</v>
      </c>
      <c r="M208">
        <v>2</v>
      </c>
      <c r="N208">
        <v>2</v>
      </c>
      <c r="O208">
        <v>2</v>
      </c>
      <c r="P208">
        <v>3</v>
      </c>
      <c r="Q208">
        <v>2</v>
      </c>
      <c r="R208">
        <v>3</v>
      </c>
      <c r="S208">
        <v>2</v>
      </c>
      <c r="U208" s="8">
        <v>3.06318</v>
      </c>
      <c r="V208" s="8">
        <v>0.36663000000000001</v>
      </c>
      <c r="W208">
        <v>83.7</v>
      </c>
      <c r="X208">
        <v>0.69898000000000005</v>
      </c>
      <c r="Y208">
        <v>1.0656099999999999</v>
      </c>
      <c r="Z208">
        <v>2.6824300000000001</v>
      </c>
      <c r="AA208">
        <v>0.27204</v>
      </c>
      <c r="AB208">
        <v>3.4869999999999998E-2</v>
      </c>
      <c r="AD208">
        <v>1.99756</v>
      </c>
      <c r="AE208">
        <v>66.7</v>
      </c>
      <c r="AG208">
        <v>4</v>
      </c>
      <c r="AJ208">
        <v>1.83775</v>
      </c>
      <c r="AK208">
        <v>0.65136000000000005</v>
      </c>
      <c r="AL208">
        <v>0.29864000000000002</v>
      </c>
      <c r="AM208">
        <v>2.78776</v>
      </c>
      <c r="AN208">
        <v>2.22525</v>
      </c>
      <c r="AO208">
        <v>0.78934000000000004</v>
      </c>
      <c r="AP208">
        <v>0.45976</v>
      </c>
      <c r="AQ208">
        <v>3.46922</v>
      </c>
      <c r="AS208">
        <v>0</v>
      </c>
      <c r="AT208">
        <v>2</v>
      </c>
      <c r="AU208">
        <v>1</v>
      </c>
      <c r="AV208">
        <v>2</v>
      </c>
      <c r="AW208" s="4">
        <v>88838.75</v>
      </c>
      <c r="AX208">
        <v>0</v>
      </c>
      <c r="AY208">
        <v>2</v>
      </c>
      <c r="BA208" s="1">
        <v>43558</v>
      </c>
      <c r="BB208">
        <v>6</v>
      </c>
      <c r="BC208">
        <v>6</v>
      </c>
      <c r="BD208">
        <v>0</v>
      </c>
      <c r="BE208">
        <v>80</v>
      </c>
      <c r="BF208">
        <v>1</v>
      </c>
      <c r="BG208">
        <v>0</v>
      </c>
      <c r="BH208">
        <v>80</v>
      </c>
      <c r="BI208" s="1">
        <v>43136</v>
      </c>
      <c r="BJ208">
        <v>5</v>
      </c>
      <c r="BK208">
        <v>4</v>
      </c>
      <c r="BL208">
        <v>0</v>
      </c>
      <c r="BM208">
        <v>36</v>
      </c>
      <c r="BN208">
        <v>1</v>
      </c>
      <c r="BO208">
        <v>0</v>
      </c>
      <c r="BP208">
        <v>36</v>
      </c>
      <c r="BQ208" s="1">
        <v>42705</v>
      </c>
      <c r="BR208">
        <v>5</v>
      </c>
      <c r="BS208">
        <v>1</v>
      </c>
      <c r="BT208">
        <v>4</v>
      </c>
      <c r="BU208">
        <v>180</v>
      </c>
      <c r="BV208">
        <v>1</v>
      </c>
      <c r="BW208">
        <v>0</v>
      </c>
      <c r="BX208">
        <v>180</v>
      </c>
      <c r="BY208">
        <v>82</v>
      </c>
      <c r="CA208" t="s">
        <v>510</v>
      </c>
      <c r="CB208" t="s">
        <v>511</v>
      </c>
      <c r="CC208">
        <v>74015</v>
      </c>
      <c r="CD208">
        <v>650</v>
      </c>
      <c r="CE208">
        <v>9182665500</v>
      </c>
      <c r="CF208" t="s">
        <v>98</v>
      </c>
      <c r="CG208" t="s">
        <v>99</v>
      </c>
      <c r="CH208" s="1">
        <v>34904</v>
      </c>
      <c r="CI208" t="s">
        <v>99</v>
      </c>
      <c r="CJ208" t="s">
        <v>100</v>
      </c>
      <c r="CK208" t="s">
        <v>99</v>
      </c>
      <c r="CL208" t="s">
        <v>102</v>
      </c>
      <c r="CM208" t="s">
        <v>507</v>
      </c>
      <c r="CN208">
        <v>126</v>
      </c>
      <c r="CO208" s="1">
        <v>44621</v>
      </c>
      <c r="CP208" s="1"/>
      <c r="CV208"/>
    </row>
    <row r="209" spans="1:102" x14ac:dyDescent="0.25">
      <c r="A209" t="s">
        <v>243</v>
      </c>
      <c r="B209" s="18" t="s">
        <v>1568</v>
      </c>
      <c r="C209" s="18">
        <v>375312</v>
      </c>
      <c r="D209" t="s">
        <v>635</v>
      </c>
      <c r="E209" t="s">
        <v>637</v>
      </c>
      <c r="F209" t="s">
        <v>638</v>
      </c>
      <c r="G209" t="s">
        <v>1583</v>
      </c>
      <c r="H209">
        <v>37.9</v>
      </c>
      <c r="I209" t="s">
        <v>110</v>
      </c>
      <c r="K209" t="s">
        <v>99</v>
      </c>
      <c r="L209" t="s">
        <v>101</v>
      </c>
      <c r="M209">
        <v>2</v>
      </c>
      <c r="N209">
        <v>4</v>
      </c>
      <c r="O209">
        <v>2</v>
      </c>
      <c r="P209">
        <v>1</v>
      </c>
      <c r="Q209">
        <v>1</v>
      </c>
      <c r="S209">
        <v>3</v>
      </c>
      <c r="U209" s="8">
        <v>4.5414300000000001</v>
      </c>
      <c r="V209" s="8">
        <v>0.40617999999999999</v>
      </c>
      <c r="W209">
        <v>51.9</v>
      </c>
      <c r="X209">
        <v>0.86568000000000001</v>
      </c>
      <c r="Y209">
        <v>1.27186</v>
      </c>
      <c r="Z209">
        <v>3.6878199999999999</v>
      </c>
      <c r="AA209">
        <v>0.20311000000000001</v>
      </c>
      <c r="AB209">
        <v>0</v>
      </c>
      <c r="AD209">
        <v>3.2695699999999999</v>
      </c>
      <c r="AE209">
        <v>50</v>
      </c>
      <c r="AH209">
        <v>6</v>
      </c>
      <c r="AJ209">
        <v>1.9462699999999999</v>
      </c>
      <c r="AK209">
        <v>0.61079000000000006</v>
      </c>
      <c r="AL209">
        <v>0.28119</v>
      </c>
      <c r="AM209">
        <v>2.8382399999999999</v>
      </c>
      <c r="AN209">
        <v>3.4391699999999998</v>
      </c>
      <c r="AO209">
        <v>1.04254</v>
      </c>
      <c r="AP209">
        <v>0.54096999999999995</v>
      </c>
      <c r="AQ209">
        <v>5.0519400000000001</v>
      </c>
      <c r="AS209">
        <v>0</v>
      </c>
      <c r="AT209">
        <v>0</v>
      </c>
      <c r="AU209">
        <v>1</v>
      </c>
      <c r="AV209">
        <v>3</v>
      </c>
      <c r="AW209" s="4">
        <v>16632.8</v>
      </c>
      <c r="AX209">
        <v>0</v>
      </c>
      <c r="AY209">
        <v>3</v>
      </c>
      <c r="BA209" s="1">
        <v>43500</v>
      </c>
      <c r="BB209">
        <v>8</v>
      </c>
      <c r="BC209">
        <v>8</v>
      </c>
      <c r="BD209">
        <v>0</v>
      </c>
      <c r="BE209">
        <v>64</v>
      </c>
      <c r="BF209">
        <v>1</v>
      </c>
      <c r="BG209">
        <v>0</v>
      </c>
      <c r="BH209">
        <v>64</v>
      </c>
      <c r="BI209" s="1">
        <v>43174</v>
      </c>
      <c r="BJ209">
        <v>10</v>
      </c>
      <c r="BK209">
        <v>9</v>
      </c>
      <c r="BL209">
        <v>0</v>
      </c>
      <c r="BM209">
        <v>64</v>
      </c>
      <c r="BN209">
        <v>1</v>
      </c>
      <c r="BO209">
        <v>0</v>
      </c>
      <c r="BP209">
        <v>64</v>
      </c>
      <c r="BQ209" s="1">
        <v>42768</v>
      </c>
      <c r="BR209">
        <v>11</v>
      </c>
      <c r="BS209">
        <v>11</v>
      </c>
      <c r="BT209">
        <v>0</v>
      </c>
      <c r="BU209">
        <v>72</v>
      </c>
      <c r="BV209">
        <v>1</v>
      </c>
      <c r="BW209">
        <v>0</v>
      </c>
      <c r="BX209">
        <v>72</v>
      </c>
      <c r="BY209">
        <v>65.332999999999998</v>
      </c>
      <c r="CA209" t="s">
        <v>639</v>
      </c>
      <c r="CB209" t="s">
        <v>640</v>
      </c>
      <c r="CC209">
        <v>74538</v>
      </c>
      <c r="CD209">
        <v>140</v>
      </c>
      <c r="CE209">
        <v>5809272377</v>
      </c>
      <c r="CF209" t="s">
        <v>98</v>
      </c>
      <c r="CG209" t="s">
        <v>99</v>
      </c>
      <c r="CH209" s="1">
        <v>35643</v>
      </c>
      <c r="CI209" t="s">
        <v>99</v>
      </c>
      <c r="CJ209" t="s">
        <v>100</v>
      </c>
      <c r="CK209" t="s">
        <v>99</v>
      </c>
      <c r="CL209" t="s">
        <v>102</v>
      </c>
      <c r="CM209" t="s">
        <v>636</v>
      </c>
      <c r="CN209">
        <v>75</v>
      </c>
      <c r="CO209" s="1">
        <v>44621</v>
      </c>
      <c r="CP209" s="1"/>
      <c r="CV209"/>
      <c r="CW209">
        <v>2</v>
      </c>
    </row>
    <row r="210" spans="1:102" x14ac:dyDescent="0.25">
      <c r="A210" t="s">
        <v>243</v>
      </c>
      <c r="B210" s="18" t="s">
        <v>1568</v>
      </c>
      <c r="C210" s="18">
        <v>375554</v>
      </c>
      <c r="D210" t="s">
        <v>1411</v>
      </c>
      <c r="E210" t="s">
        <v>242</v>
      </c>
      <c r="F210" t="s">
        <v>244</v>
      </c>
      <c r="G210" t="s">
        <v>1583</v>
      </c>
      <c r="H210">
        <v>85.4</v>
      </c>
      <c r="I210" t="s">
        <v>123</v>
      </c>
      <c r="K210" t="s">
        <v>99</v>
      </c>
      <c r="L210" t="s">
        <v>105</v>
      </c>
      <c r="M210">
        <v>3</v>
      </c>
      <c r="N210">
        <v>3</v>
      </c>
      <c r="O210">
        <v>3</v>
      </c>
      <c r="P210">
        <v>3</v>
      </c>
      <c r="Q210">
        <v>2</v>
      </c>
      <c r="R210">
        <v>3</v>
      </c>
      <c r="S210">
        <v>2</v>
      </c>
      <c r="U210" s="8">
        <v>5.8372799999999998</v>
      </c>
      <c r="V210" s="8">
        <v>0.27971000000000001</v>
      </c>
      <c r="W210">
        <v>58.5</v>
      </c>
      <c r="X210">
        <v>1.4644699999999999</v>
      </c>
      <c r="Y210">
        <v>1.7441800000000001</v>
      </c>
      <c r="Z210">
        <v>5.0627000000000004</v>
      </c>
      <c r="AA210">
        <v>0.12236</v>
      </c>
      <c r="AB210">
        <v>9.3200000000000002E-3</v>
      </c>
      <c r="AD210">
        <v>4.0930999999999997</v>
      </c>
      <c r="AE210">
        <v>57.1</v>
      </c>
      <c r="AH210">
        <v>6</v>
      </c>
      <c r="AJ210">
        <v>2.1620200000000001</v>
      </c>
      <c r="AK210">
        <v>0.72233999999999998</v>
      </c>
      <c r="AL210">
        <v>0.30745</v>
      </c>
      <c r="AM210">
        <v>3.1918099999999998</v>
      </c>
      <c r="AN210">
        <v>3.8757799999999998</v>
      </c>
      <c r="AO210">
        <v>1.4913000000000001</v>
      </c>
      <c r="AP210">
        <v>0.34071000000000001</v>
      </c>
      <c r="AQ210">
        <v>5.7741600000000002</v>
      </c>
      <c r="AS210">
        <v>0</v>
      </c>
      <c r="AT210">
        <v>0</v>
      </c>
      <c r="AU210">
        <v>1</v>
      </c>
      <c r="AV210">
        <v>1</v>
      </c>
      <c r="AW210" s="4">
        <v>650</v>
      </c>
      <c r="AX210">
        <v>1</v>
      </c>
      <c r="AY210">
        <v>2</v>
      </c>
      <c r="BA210" s="1">
        <v>43642</v>
      </c>
      <c r="BB210">
        <v>6</v>
      </c>
      <c r="BC210">
        <v>6</v>
      </c>
      <c r="BD210">
        <v>0</v>
      </c>
      <c r="BE210">
        <v>52</v>
      </c>
      <c r="BF210">
        <v>1</v>
      </c>
      <c r="BG210">
        <v>0</v>
      </c>
      <c r="BH210">
        <v>52</v>
      </c>
      <c r="BI210" s="1">
        <v>43179</v>
      </c>
      <c r="BJ210">
        <v>5</v>
      </c>
      <c r="BK210">
        <v>4</v>
      </c>
      <c r="BL210">
        <v>0</v>
      </c>
      <c r="BM210">
        <v>40</v>
      </c>
      <c r="BN210">
        <v>1</v>
      </c>
      <c r="BO210">
        <v>0</v>
      </c>
      <c r="BP210">
        <v>40</v>
      </c>
      <c r="BQ210" s="1">
        <v>42705</v>
      </c>
      <c r="BR210">
        <v>3</v>
      </c>
      <c r="BS210">
        <v>0</v>
      </c>
      <c r="BT210">
        <v>3</v>
      </c>
      <c r="BU210">
        <v>12</v>
      </c>
      <c r="BV210">
        <v>0</v>
      </c>
      <c r="BW210">
        <v>0</v>
      </c>
      <c r="BX210">
        <v>12</v>
      </c>
      <c r="BY210">
        <v>41.332999999999998</v>
      </c>
      <c r="CA210" t="s">
        <v>1413</v>
      </c>
      <c r="CB210" t="s">
        <v>1414</v>
      </c>
      <c r="CC210">
        <v>74106</v>
      </c>
      <c r="CD210">
        <v>710</v>
      </c>
      <c r="CE210">
        <v>9184253583</v>
      </c>
      <c r="CF210" t="s">
        <v>124</v>
      </c>
      <c r="CG210" t="s">
        <v>99</v>
      </c>
      <c r="CH210" s="1">
        <v>41454</v>
      </c>
      <c r="CI210" t="s">
        <v>100</v>
      </c>
      <c r="CJ210" t="s">
        <v>100</v>
      </c>
      <c r="CK210" t="s">
        <v>99</v>
      </c>
      <c r="CL210" t="s">
        <v>102</v>
      </c>
      <c r="CM210" t="s">
        <v>1412</v>
      </c>
      <c r="CN210">
        <v>109</v>
      </c>
      <c r="CO210" s="1">
        <v>44621</v>
      </c>
      <c r="CP210" s="1"/>
      <c r="CV210"/>
    </row>
    <row r="211" spans="1:102" x14ac:dyDescent="0.25">
      <c r="A211" t="s">
        <v>243</v>
      </c>
      <c r="B211" s="18" t="s">
        <v>1568</v>
      </c>
      <c r="C211" s="18">
        <v>375285</v>
      </c>
      <c r="D211" t="s">
        <v>573</v>
      </c>
      <c r="E211" t="s">
        <v>575</v>
      </c>
      <c r="F211" t="s">
        <v>244</v>
      </c>
      <c r="G211" t="s">
        <v>1582</v>
      </c>
      <c r="H211">
        <v>51.4</v>
      </c>
      <c r="I211" t="s">
        <v>97</v>
      </c>
      <c r="K211" t="s">
        <v>99</v>
      </c>
      <c r="L211" t="s">
        <v>105</v>
      </c>
      <c r="M211">
        <v>1</v>
      </c>
      <c r="N211">
        <v>2</v>
      </c>
      <c r="O211">
        <v>2</v>
      </c>
      <c r="P211">
        <v>1</v>
      </c>
      <c r="Q211">
        <v>3</v>
      </c>
      <c r="R211">
        <v>1</v>
      </c>
      <c r="S211">
        <v>2</v>
      </c>
      <c r="U211" s="8">
        <v>3.1946400000000001</v>
      </c>
      <c r="V211" s="8">
        <v>0.30009999999999998</v>
      </c>
      <c r="W211">
        <v>75</v>
      </c>
      <c r="X211">
        <v>0.91500999999999999</v>
      </c>
      <c r="Y211">
        <v>1.2151000000000001</v>
      </c>
      <c r="Z211">
        <v>2.8986999999999998</v>
      </c>
      <c r="AA211">
        <v>0.32924999999999999</v>
      </c>
      <c r="AB211">
        <v>1.1679999999999999E-2</v>
      </c>
      <c r="AD211">
        <v>1.97953</v>
      </c>
      <c r="AE211">
        <v>66.7</v>
      </c>
      <c r="AG211">
        <v>2</v>
      </c>
      <c r="AJ211">
        <v>1.87706</v>
      </c>
      <c r="AK211">
        <v>0.62799000000000005</v>
      </c>
      <c r="AL211">
        <v>0.27378000000000002</v>
      </c>
      <c r="AM211">
        <v>2.7788300000000001</v>
      </c>
      <c r="AN211">
        <v>2.1589800000000001</v>
      </c>
      <c r="AO211">
        <v>1.07176</v>
      </c>
      <c r="AP211">
        <v>0.41049000000000002</v>
      </c>
      <c r="AQ211">
        <v>3.6297299999999999</v>
      </c>
      <c r="AS211">
        <v>0</v>
      </c>
      <c r="AT211">
        <v>2</v>
      </c>
      <c r="AU211">
        <v>6</v>
      </c>
      <c r="AV211">
        <v>0</v>
      </c>
      <c r="AW211" s="4">
        <v>0</v>
      </c>
      <c r="AX211">
        <v>0</v>
      </c>
      <c r="AY211">
        <v>0</v>
      </c>
      <c r="BA211" s="1">
        <v>43775</v>
      </c>
      <c r="BB211">
        <v>11</v>
      </c>
      <c r="BC211">
        <v>5</v>
      </c>
      <c r="BD211">
        <v>4</v>
      </c>
      <c r="BE211">
        <v>76</v>
      </c>
      <c r="BF211">
        <v>1</v>
      </c>
      <c r="BG211">
        <v>0</v>
      </c>
      <c r="BH211">
        <v>76</v>
      </c>
      <c r="BI211" s="1">
        <v>43299</v>
      </c>
      <c r="BJ211">
        <v>10</v>
      </c>
      <c r="BK211">
        <v>10</v>
      </c>
      <c r="BL211">
        <v>0</v>
      </c>
      <c r="BM211">
        <v>160</v>
      </c>
      <c r="BN211">
        <v>1</v>
      </c>
      <c r="BO211">
        <v>0</v>
      </c>
      <c r="BP211">
        <v>160</v>
      </c>
      <c r="BQ211" s="1">
        <v>42872</v>
      </c>
      <c r="BR211">
        <v>0</v>
      </c>
      <c r="BS211">
        <v>0</v>
      </c>
      <c r="BT211">
        <v>0</v>
      </c>
      <c r="BU211">
        <v>0</v>
      </c>
      <c r="BV211">
        <v>0</v>
      </c>
      <c r="BW211">
        <v>0</v>
      </c>
      <c r="BX211">
        <v>0</v>
      </c>
      <c r="BY211">
        <v>91.332999999999998</v>
      </c>
      <c r="CA211" t="s">
        <v>576</v>
      </c>
      <c r="CB211" t="s">
        <v>577</v>
      </c>
      <c r="CC211">
        <v>74063</v>
      </c>
      <c r="CD211">
        <v>710</v>
      </c>
      <c r="CE211">
        <v>9182455908</v>
      </c>
      <c r="CF211" t="s">
        <v>98</v>
      </c>
      <c r="CG211" t="s">
        <v>99</v>
      </c>
      <c r="CH211" s="1">
        <v>35431</v>
      </c>
      <c r="CI211" t="s">
        <v>99</v>
      </c>
      <c r="CJ211" t="s">
        <v>100</v>
      </c>
      <c r="CK211" t="s">
        <v>99</v>
      </c>
      <c r="CL211" t="s">
        <v>102</v>
      </c>
      <c r="CM211" t="s">
        <v>574</v>
      </c>
      <c r="CN211">
        <v>173</v>
      </c>
      <c r="CO211" s="1">
        <v>44621</v>
      </c>
      <c r="CP211" s="1"/>
      <c r="CV211"/>
    </row>
    <row r="212" spans="1:102" x14ac:dyDescent="0.25">
      <c r="A212" t="s">
        <v>243</v>
      </c>
      <c r="B212" s="18" t="s">
        <v>1568</v>
      </c>
      <c r="C212" s="18">
        <v>3.7000000000000002E+83</v>
      </c>
      <c r="D212" t="s">
        <v>1526</v>
      </c>
      <c r="E212" t="s">
        <v>1528</v>
      </c>
      <c r="F212" t="s">
        <v>1379</v>
      </c>
      <c r="G212" t="s">
        <v>1584</v>
      </c>
      <c r="H212">
        <v>16.3</v>
      </c>
      <c r="I212" t="s">
        <v>119</v>
      </c>
      <c r="K212" t="s">
        <v>99</v>
      </c>
      <c r="L212" t="s">
        <v>101</v>
      </c>
      <c r="M212">
        <v>3</v>
      </c>
      <c r="N212">
        <v>5</v>
      </c>
      <c r="O212">
        <v>2</v>
      </c>
      <c r="P212">
        <v>3</v>
      </c>
      <c r="Q212">
        <v>3</v>
      </c>
      <c r="S212">
        <v>5</v>
      </c>
      <c r="U212" s="8">
        <v>4.2561600000000004</v>
      </c>
      <c r="V212" s="8">
        <v>1.15642</v>
      </c>
      <c r="W212">
        <v>28.6</v>
      </c>
      <c r="X212">
        <v>0.70006999999999997</v>
      </c>
      <c r="Y212">
        <v>1.85649</v>
      </c>
      <c r="Z212">
        <v>3.99648</v>
      </c>
      <c r="AA212">
        <v>0.81283000000000005</v>
      </c>
      <c r="AB212">
        <v>0</v>
      </c>
      <c r="AD212">
        <v>2.39967</v>
      </c>
      <c r="AF212">
        <v>6</v>
      </c>
      <c r="AG212">
        <v>0</v>
      </c>
      <c r="AJ212">
        <v>1.7628600000000001</v>
      </c>
      <c r="AK212">
        <v>0.56991000000000003</v>
      </c>
      <c r="AL212">
        <v>0.24857000000000001</v>
      </c>
      <c r="AM212">
        <v>2.58134</v>
      </c>
      <c r="AN212">
        <v>2.7867500000000001</v>
      </c>
      <c r="AO212">
        <v>0.90356999999999998</v>
      </c>
      <c r="AP212">
        <v>1.74231</v>
      </c>
      <c r="AQ212">
        <v>5.2058099999999996</v>
      </c>
      <c r="AS212">
        <v>0</v>
      </c>
      <c r="AT212">
        <v>0</v>
      </c>
      <c r="AU212">
        <v>0</v>
      </c>
      <c r="AV212">
        <v>1</v>
      </c>
      <c r="AW212" s="4">
        <v>650</v>
      </c>
      <c r="AX212">
        <v>0</v>
      </c>
      <c r="AY212">
        <v>1</v>
      </c>
      <c r="BA212" s="1">
        <v>43714</v>
      </c>
      <c r="BB212">
        <v>12</v>
      </c>
      <c r="BC212">
        <v>12</v>
      </c>
      <c r="BD212">
        <v>0</v>
      </c>
      <c r="BE212">
        <v>88</v>
      </c>
      <c r="BF212">
        <v>1</v>
      </c>
      <c r="BG212">
        <v>0</v>
      </c>
      <c r="BH212">
        <v>88</v>
      </c>
      <c r="BI212" s="1">
        <v>43420</v>
      </c>
      <c r="BJ212">
        <v>6</v>
      </c>
      <c r="BK212">
        <v>6</v>
      </c>
      <c r="BL212">
        <v>0</v>
      </c>
      <c r="BM212">
        <v>36</v>
      </c>
      <c r="BN212">
        <v>1</v>
      </c>
      <c r="BO212">
        <v>0</v>
      </c>
      <c r="BP212">
        <v>36</v>
      </c>
      <c r="BQ212" s="1">
        <v>42989</v>
      </c>
      <c r="BR212">
        <v>8</v>
      </c>
      <c r="BS212">
        <v>8</v>
      </c>
      <c r="BT212">
        <v>0</v>
      </c>
      <c r="BU212">
        <v>44</v>
      </c>
      <c r="BV212">
        <v>1</v>
      </c>
      <c r="BW212">
        <v>0</v>
      </c>
      <c r="BX212">
        <v>44</v>
      </c>
      <c r="BY212">
        <v>63.332999999999998</v>
      </c>
      <c r="CA212" t="s">
        <v>125</v>
      </c>
      <c r="CB212" t="s">
        <v>1529</v>
      </c>
      <c r="CC212">
        <v>73663</v>
      </c>
      <c r="CD212">
        <v>210</v>
      </c>
      <c r="CE212">
        <v>5809224433</v>
      </c>
      <c r="CF212" t="s">
        <v>127</v>
      </c>
      <c r="CG212" t="s">
        <v>99</v>
      </c>
      <c r="CH212" s="1">
        <v>28916</v>
      </c>
      <c r="CI212" t="s">
        <v>99</v>
      </c>
      <c r="CJ212" t="s">
        <v>100</v>
      </c>
      <c r="CK212" t="s">
        <v>99</v>
      </c>
      <c r="CL212" t="s">
        <v>102</v>
      </c>
      <c r="CM212" t="s">
        <v>1527</v>
      </c>
      <c r="CN212">
        <v>31</v>
      </c>
      <c r="CO212" s="1">
        <v>44621</v>
      </c>
      <c r="CP212" s="1"/>
      <c r="CV212"/>
      <c r="CW212">
        <v>2</v>
      </c>
    </row>
    <row r="213" spans="1:102" x14ac:dyDescent="0.25">
      <c r="A213" t="s">
        <v>243</v>
      </c>
      <c r="B213" s="18" t="s">
        <v>1568</v>
      </c>
      <c r="C213" s="18">
        <v>375418</v>
      </c>
      <c r="D213" t="s">
        <v>955</v>
      </c>
      <c r="E213" t="s">
        <v>156</v>
      </c>
      <c r="F213" t="s">
        <v>155</v>
      </c>
      <c r="G213" t="s">
        <v>1582</v>
      </c>
      <c r="H213">
        <v>85.1</v>
      </c>
      <c r="I213" t="s">
        <v>97</v>
      </c>
      <c r="K213" t="s">
        <v>99</v>
      </c>
      <c r="L213" t="s">
        <v>101</v>
      </c>
      <c r="M213">
        <v>3</v>
      </c>
      <c r="N213">
        <v>2</v>
      </c>
      <c r="O213">
        <v>3</v>
      </c>
      <c r="P213">
        <v>4</v>
      </c>
      <c r="Q213">
        <v>5</v>
      </c>
      <c r="R213">
        <v>3</v>
      </c>
      <c r="S213">
        <v>3</v>
      </c>
      <c r="U213" s="8">
        <v>3.1083400000000001</v>
      </c>
      <c r="V213" s="8">
        <v>0.44825999999999999</v>
      </c>
      <c r="W213">
        <v>100</v>
      </c>
      <c r="X213">
        <v>0.61760000000000004</v>
      </c>
      <c r="Y213">
        <v>1.06586</v>
      </c>
      <c r="Z213">
        <v>2.5361699999999998</v>
      </c>
      <c r="AA213">
        <v>0.33879999999999999</v>
      </c>
      <c r="AB213">
        <v>3.8980000000000001E-2</v>
      </c>
      <c r="AD213">
        <v>2.0424799999999999</v>
      </c>
      <c r="AF213">
        <v>6</v>
      </c>
      <c r="AG213">
        <v>1</v>
      </c>
      <c r="AJ213">
        <v>2.1447799999999999</v>
      </c>
      <c r="AK213">
        <v>0.70394000000000001</v>
      </c>
      <c r="AL213">
        <v>0.32081999999999999</v>
      </c>
      <c r="AM213">
        <v>3.16954</v>
      </c>
      <c r="AN213">
        <v>1.9495899999999999</v>
      </c>
      <c r="AO213">
        <v>0.64534999999999998</v>
      </c>
      <c r="AP213">
        <v>0.52327000000000001</v>
      </c>
      <c r="AQ213">
        <v>3.0963400000000001</v>
      </c>
      <c r="AS213">
        <v>0</v>
      </c>
      <c r="AT213">
        <v>0</v>
      </c>
      <c r="AU213">
        <v>7</v>
      </c>
      <c r="AV213">
        <v>1</v>
      </c>
      <c r="AW213" s="4">
        <v>650</v>
      </c>
      <c r="AX213">
        <v>0</v>
      </c>
      <c r="AY213">
        <v>1</v>
      </c>
      <c r="BA213" s="1">
        <v>43692</v>
      </c>
      <c r="BB213">
        <v>12</v>
      </c>
      <c r="BC213">
        <v>5</v>
      </c>
      <c r="BD213">
        <v>0</v>
      </c>
      <c r="BE213">
        <v>68</v>
      </c>
      <c r="BF213">
        <v>1</v>
      </c>
      <c r="BG213">
        <v>0</v>
      </c>
      <c r="BH213">
        <v>68</v>
      </c>
      <c r="BI213" s="1">
        <v>43265</v>
      </c>
      <c r="BJ213">
        <v>4</v>
      </c>
      <c r="BK213">
        <v>4</v>
      </c>
      <c r="BL213">
        <v>0</v>
      </c>
      <c r="BM213">
        <v>32</v>
      </c>
      <c r="BN213">
        <v>1</v>
      </c>
      <c r="BO213">
        <v>0</v>
      </c>
      <c r="BP213">
        <v>32</v>
      </c>
      <c r="BQ213" s="1">
        <v>42871</v>
      </c>
      <c r="BR213">
        <v>10</v>
      </c>
      <c r="BS213">
        <v>10</v>
      </c>
      <c r="BT213">
        <v>0</v>
      </c>
      <c r="BU213">
        <v>76</v>
      </c>
      <c r="BV213">
        <v>1</v>
      </c>
      <c r="BW213">
        <v>0</v>
      </c>
      <c r="BX213">
        <v>76</v>
      </c>
      <c r="BY213">
        <v>57.332999999999998</v>
      </c>
      <c r="CA213" t="s">
        <v>957</v>
      </c>
      <c r="CB213" t="s">
        <v>958</v>
      </c>
      <c r="CC213">
        <v>74868</v>
      </c>
      <c r="CD213">
        <v>660</v>
      </c>
      <c r="CE213">
        <v>4053821127</v>
      </c>
      <c r="CF213" t="s">
        <v>98</v>
      </c>
      <c r="CG213" t="s">
        <v>99</v>
      </c>
      <c r="CH213" s="1">
        <v>37497</v>
      </c>
      <c r="CI213" t="s">
        <v>99</v>
      </c>
      <c r="CJ213" t="s">
        <v>100</v>
      </c>
      <c r="CK213" t="s">
        <v>99</v>
      </c>
      <c r="CL213" t="s">
        <v>102</v>
      </c>
      <c r="CM213" t="s">
        <v>956</v>
      </c>
      <c r="CN213">
        <v>106</v>
      </c>
      <c r="CO213" s="1">
        <v>44621</v>
      </c>
      <c r="CP213" s="1"/>
      <c r="CV213"/>
    </row>
    <row r="214" spans="1:102" x14ac:dyDescent="0.25">
      <c r="A214" t="s">
        <v>243</v>
      </c>
      <c r="B214" s="18" t="s">
        <v>1568</v>
      </c>
      <c r="C214" s="18">
        <v>375350</v>
      </c>
      <c r="D214" t="s">
        <v>744</v>
      </c>
      <c r="E214" t="s">
        <v>156</v>
      </c>
      <c r="F214" t="s">
        <v>155</v>
      </c>
      <c r="G214" t="s">
        <v>1582</v>
      </c>
      <c r="H214">
        <v>39.700000000000003</v>
      </c>
      <c r="I214" t="s">
        <v>107</v>
      </c>
      <c r="K214" t="s">
        <v>99</v>
      </c>
      <c r="L214" t="s">
        <v>105</v>
      </c>
      <c r="M214">
        <v>4</v>
      </c>
      <c r="N214">
        <v>1</v>
      </c>
      <c r="O214">
        <v>5</v>
      </c>
      <c r="P214">
        <v>3</v>
      </c>
      <c r="Q214">
        <v>3</v>
      </c>
      <c r="S214">
        <v>1</v>
      </c>
      <c r="U214" s="8">
        <v>2.6059800000000002</v>
      </c>
      <c r="V214" s="8">
        <v>0.19317999999999999</v>
      </c>
      <c r="W214">
        <v>66.7</v>
      </c>
      <c r="X214">
        <v>0.68886999999999998</v>
      </c>
      <c r="Y214">
        <v>0.88205</v>
      </c>
      <c r="Z214">
        <v>2.7891699999999999</v>
      </c>
      <c r="AA214">
        <v>0.18737999999999999</v>
      </c>
      <c r="AB214">
        <v>0</v>
      </c>
      <c r="AD214">
        <v>1.72393</v>
      </c>
      <c r="AF214">
        <v>6</v>
      </c>
      <c r="AG214">
        <v>0</v>
      </c>
      <c r="AJ214">
        <v>1.6286799999999999</v>
      </c>
      <c r="AK214">
        <v>0.61911000000000005</v>
      </c>
      <c r="AL214">
        <v>0.27184999999999998</v>
      </c>
      <c r="AM214">
        <v>2.5196399999999999</v>
      </c>
      <c r="AN214">
        <v>2.16696</v>
      </c>
      <c r="AO214">
        <v>0.81845999999999997</v>
      </c>
      <c r="AP214">
        <v>0.26612999999999998</v>
      </c>
      <c r="AQ214">
        <v>3.2654999999999998</v>
      </c>
      <c r="AS214">
        <v>0</v>
      </c>
      <c r="AT214">
        <v>0</v>
      </c>
      <c r="AU214">
        <v>0</v>
      </c>
      <c r="AV214">
        <v>9</v>
      </c>
      <c r="AW214" s="4">
        <v>17613.3</v>
      </c>
      <c r="AX214">
        <v>0</v>
      </c>
      <c r="AY214">
        <v>9</v>
      </c>
      <c r="BA214" s="1">
        <v>43755</v>
      </c>
      <c r="BB214">
        <v>0</v>
      </c>
      <c r="BC214">
        <v>0</v>
      </c>
      <c r="BD214">
        <v>0</v>
      </c>
      <c r="BE214">
        <v>0</v>
      </c>
      <c r="BF214">
        <v>0</v>
      </c>
      <c r="BG214">
        <v>0</v>
      </c>
      <c r="BH214">
        <v>0</v>
      </c>
      <c r="BI214" s="1">
        <v>43369</v>
      </c>
      <c r="BJ214">
        <v>1</v>
      </c>
      <c r="BK214">
        <v>1</v>
      </c>
      <c r="BL214">
        <v>0</v>
      </c>
      <c r="BM214">
        <v>8</v>
      </c>
      <c r="BN214">
        <v>1</v>
      </c>
      <c r="BO214">
        <v>0</v>
      </c>
      <c r="BP214">
        <v>8</v>
      </c>
      <c r="BQ214" s="1">
        <v>43047</v>
      </c>
      <c r="BR214">
        <v>6</v>
      </c>
      <c r="BS214">
        <v>6</v>
      </c>
      <c r="BT214">
        <v>0</v>
      </c>
      <c r="BU214">
        <v>36</v>
      </c>
      <c r="BV214">
        <v>1</v>
      </c>
      <c r="BW214">
        <v>0</v>
      </c>
      <c r="BX214">
        <v>36</v>
      </c>
      <c r="BY214">
        <v>8.6669999999999998</v>
      </c>
      <c r="CA214" t="s">
        <v>746</v>
      </c>
      <c r="CB214" t="s">
        <v>747</v>
      </c>
      <c r="CC214">
        <v>74868</v>
      </c>
      <c r="CD214">
        <v>660</v>
      </c>
      <c r="CE214">
        <v>4053821270</v>
      </c>
      <c r="CF214" t="s">
        <v>98</v>
      </c>
      <c r="CG214" t="s">
        <v>99</v>
      </c>
      <c r="CH214" s="1">
        <v>35971</v>
      </c>
      <c r="CI214" t="s">
        <v>99</v>
      </c>
      <c r="CJ214" t="s">
        <v>100</v>
      </c>
      <c r="CK214" t="s">
        <v>99</v>
      </c>
      <c r="CL214" t="s">
        <v>102</v>
      </c>
      <c r="CM214" t="s">
        <v>745</v>
      </c>
      <c r="CN214">
        <v>110</v>
      </c>
      <c r="CO214" s="1">
        <v>44621</v>
      </c>
      <c r="CP214" s="1"/>
      <c r="CS214">
        <v>12</v>
      </c>
      <c r="CV214"/>
      <c r="CW214">
        <v>2</v>
      </c>
      <c r="CX214">
        <v>12</v>
      </c>
    </row>
    <row r="215" spans="1:102" x14ac:dyDescent="0.25">
      <c r="A215" t="s">
        <v>243</v>
      </c>
      <c r="B215" s="18" t="s">
        <v>1568</v>
      </c>
      <c r="C215" s="18">
        <v>375528</v>
      </c>
      <c r="D215" t="s">
        <v>1316</v>
      </c>
      <c r="E215" t="s">
        <v>386</v>
      </c>
      <c r="F215" t="s">
        <v>244</v>
      </c>
      <c r="G215" t="s">
        <v>1582</v>
      </c>
      <c r="H215">
        <v>79.7</v>
      </c>
      <c r="I215" t="s">
        <v>107</v>
      </c>
      <c r="K215" t="s">
        <v>99</v>
      </c>
      <c r="L215" t="s">
        <v>105</v>
      </c>
      <c r="M215">
        <v>4</v>
      </c>
      <c r="N215">
        <v>2</v>
      </c>
      <c r="O215">
        <v>4</v>
      </c>
      <c r="P215">
        <v>3</v>
      </c>
      <c r="Q215">
        <v>3</v>
      </c>
      <c r="R215">
        <v>2</v>
      </c>
      <c r="S215">
        <v>1</v>
      </c>
      <c r="U215" s="8">
        <v>3.5985800000000001</v>
      </c>
      <c r="V215" s="8">
        <v>0.21668999999999999</v>
      </c>
      <c r="W215">
        <v>72.599999999999994</v>
      </c>
      <c r="X215">
        <v>0.72738000000000003</v>
      </c>
      <c r="Y215">
        <v>0.94406999999999996</v>
      </c>
      <c r="Z215">
        <v>2.9934500000000002</v>
      </c>
      <c r="AA215">
        <v>0.13328000000000001</v>
      </c>
      <c r="AB215">
        <v>6.062E-2</v>
      </c>
      <c r="AD215">
        <v>2.6545000000000001</v>
      </c>
      <c r="AE215">
        <v>66.7</v>
      </c>
      <c r="AG215">
        <v>0</v>
      </c>
      <c r="AJ215">
        <v>1.98817</v>
      </c>
      <c r="AK215">
        <v>0.70506000000000002</v>
      </c>
      <c r="AL215">
        <v>0.31880999999999998</v>
      </c>
      <c r="AM215">
        <v>3.0120399999999998</v>
      </c>
      <c r="AN215">
        <v>2.7333500000000002</v>
      </c>
      <c r="AO215">
        <v>0.75885999999999998</v>
      </c>
      <c r="AP215">
        <v>0.25453999999999999</v>
      </c>
      <c r="AQ215">
        <v>3.7721200000000001</v>
      </c>
      <c r="AS215">
        <v>0</v>
      </c>
      <c r="AT215">
        <v>1</v>
      </c>
      <c r="AU215">
        <v>3</v>
      </c>
      <c r="AV215">
        <v>5</v>
      </c>
      <c r="AW215" s="4">
        <v>6545.91</v>
      </c>
      <c r="AX215">
        <v>0</v>
      </c>
      <c r="AY215">
        <v>5</v>
      </c>
      <c r="BA215" s="1">
        <v>43614</v>
      </c>
      <c r="BB215">
        <v>6</v>
      </c>
      <c r="BC215">
        <v>3</v>
      </c>
      <c r="BD215">
        <v>3</v>
      </c>
      <c r="BE215">
        <v>44</v>
      </c>
      <c r="BF215">
        <v>1</v>
      </c>
      <c r="BG215">
        <v>0</v>
      </c>
      <c r="BH215">
        <v>44</v>
      </c>
      <c r="BI215" s="1">
        <v>43195</v>
      </c>
      <c r="BJ215">
        <v>1</v>
      </c>
      <c r="BK215">
        <v>1</v>
      </c>
      <c r="BL215">
        <v>0</v>
      </c>
      <c r="BM215">
        <v>4</v>
      </c>
      <c r="BN215">
        <v>1</v>
      </c>
      <c r="BO215">
        <v>0</v>
      </c>
      <c r="BP215">
        <v>4</v>
      </c>
      <c r="BQ215" s="1">
        <v>42866</v>
      </c>
      <c r="BR215">
        <v>2</v>
      </c>
      <c r="BS215">
        <v>2</v>
      </c>
      <c r="BT215">
        <v>0</v>
      </c>
      <c r="BU215">
        <v>24</v>
      </c>
      <c r="BV215">
        <v>1</v>
      </c>
      <c r="BW215">
        <v>0</v>
      </c>
      <c r="BX215">
        <v>24</v>
      </c>
      <c r="BY215">
        <v>27.332999999999998</v>
      </c>
      <c r="CA215" t="s">
        <v>1318</v>
      </c>
      <c r="CB215" t="s">
        <v>1319</v>
      </c>
      <c r="CC215">
        <v>74012</v>
      </c>
      <c r="CD215">
        <v>710</v>
      </c>
      <c r="CE215">
        <v>9182505405</v>
      </c>
      <c r="CF215" t="s">
        <v>98</v>
      </c>
      <c r="CG215" t="s">
        <v>99</v>
      </c>
      <c r="CH215" s="1">
        <v>39715</v>
      </c>
      <c r="CI215" t="s">
        <v>99</v>
      </c>
      <c r="CJ215" t="s">
        <v>100</v>
      </c>
      <c r="CK215" t="s">
        <v>99</v>
      </c>
      <c r="CL215" t="s">
        <v>102</v>
      </c>
      <c r="CM215" t="s">
        <v>1317</v>
      </c>
      <c r="CN215">
        <v>82</v>
      </c>
      <c r="CO215" s="1">
        <v>44621</v>
      </c>
      <c r="CP215" s="1"/>
      <c r="CV215"/>
    </row>
    <row r="216" spans="1:102" x14ac:dyDescent="0.25">
      <c r="A216" t="s">
        <v>243</v>
      </c>
      <c r="B216" s="18" t="s">
        <v>1568</v>
      </c>
      <c r="C216" s="18">
        <v>375577</v>
      </c>
      <c r="D216" t="s">
        <v>1500</v>
      </c>
      <c r="E216" t="s">
        <v>1502</v>
      </c>
      <c r="F216" t="s">
        <v>581</v>
      </c>
      <c r="G216" t="s">
        <v>1582</v>
      </c>
      <c r="H216">
        <v>35.200000000000003</v>
      </c>
      <c r="I216" t="s">
        <v>116</v>
      </c>
      <c r="K216" t="s">
        <v>99</v>
      </c>
      <c r="L216" t="s">
        <v>105</v>
      </c>
      <c r="M216">
        <v>2</v>
      </c>
      <c r="N216">
        <v>3</v>
      </c>
      <c r="O216">
        <v>2</v>
      </c>
      <c r="P216">
        <v>2</v>
      </c>
      <c r="Q216">
        <v>3</v>
      </c>
      <c r="R216">
        <v>1</v>
      </c>
      <c r="S216">
        <v>3</v>
      </c>
      <c r="U216" s="8">
        <v>3.6273</v>
      </c>
      <c r="V216" s="8">
        <v>0.50802999999999998</v>
      </c>
      <c r="W216">
        <v>48.8</v>
      </c>
      <c r="X216">
        <v>0.98140000000000005</v>
      </c>
      <c r="Y216">
        <v>1.4894400000000001</v>
      </c>
      <c r="Z216">
        <v>3.1820300000000001</v>
      </c>
      <c r="AA216">
        <v>0.50587000000000004</v>
      </c>
      <c r="AB216">
        <v>1.136E-2</v>
      </c>
      <c r="AD216">
        <v>2.1378599999999999</v>
      </c>
      <c r="AF216">
        <v>6</v>
      </c>
      <c r="AG216">
        <v>0</v>
      </c>
      <c r="AJ216">
        <v>1.98706</v>
      </c>
      <c r="AK216">
        <v>0.64195999999999998</v>
      </c>
      <c r="AL216">
        <v>0.2782</v>
      </c>
      <c r="AM216">
        <v>2.9072200000000001</v>
      </c>
      <c r="AN216">
        <v>2.2025899999999998</v>
      </c>
      <c r="AO216">
        <v>1.12452</v>
      </c>
      <c r="AP216">
        <v>0.68389999999999995</v>
      </c>
      <c r="AQ216">
        <v>3.9393199999999999</v>
      </c>
      <c r="AS216">
        <v>0</v>
      </c>
      <c r="AT216">
        <v>2</v>
      </c>
      <c r="AU216">
        <v>1</v>
      </c>
      <c r="AV216">
        <v>2</v>
      </c>
      <c r="AW216" s="4">
        <v>20423</v>
      </c>
      <c r="AX216">
        <v>0</v>
      </c>
      <c r="AY216">
        <v>2</v>
      </c>
      <c r="BA216" s="1">
        <v>44329</v>
      </c>
      <c r="BB216">
        <v>3</v>
      </c>
      <c r="BC216">
        <v>3</v>
      </c>
      <c r="BD216">
        <v>3</v>
      </c>
      <c r="BE216">
        <v>40</v>
      </c>
      <c r="BF216">
        <v>1</v>
      </c>
      <c r="BG216">
        <v>0</v>
      </c>
      <c r="BH216">
        <v>40</v>
      </c>
      <c r="BI216" s="1">
        <v>43500</v>
      </c>
      <c r="BJ216">
        <v>5</v>
      </c>
      <c r="BK216">
        <v>4</v>
      </c>
      <c r="BL216">
        <v>0</v>
      </c>
      <c r="BM216">
        <v>120</v>
      </c>
      <c r="BN216">
        <v>1</v>
      </c>
      <c r="BO216">
        <v>0</v>
      </c>
      <c r="BP216">
        <v>120</v>
      </c>
      <c r="BQ216" s="21"/>
      <c r="BR216" t="s">
        <v>126</v>
      </c>
      <c r="BS216" t="s">
        <v>126</v>
      </c>
      <c r="BT216" t="s">
        <v>126</v>
      </c>
      <c r="BU216" t="s">
        <v>126</v>
      </c>
      <c r="BV216" t="s">
        <v>126</v>
      </c>
      <c r="BW216" t="s">
        <v>126</v>
      </c>
      <c r="BX216" t="s">
        <v>126</v>
      </c>
      <c r="BY216">
        <v>72</v>
      </c>
      <c r="CA216" t="s">
        <v>1503</v>
      </c>
      <c r="CB216" t="s">
        <v>1504</v>
      </c>
      <c r="CC216">
        <v>73010</v>
      </c>
      <c r="CD216">
        <v>430</v>
      </c>
      <c r="CE216">
        <v>4054853315</v>
      </c>
      <c r="CF216" t="s">
        <v>98</v>
      </c>
      <c r="CG216" t="s">
        <v>99</v>
      </c>
      <c r="CH216" s="1">
        <v>43777</v>
      </c>
      <c r="CI216" t="s">
        <v>99</v>
      </c>
      <c r="CJ216" t="s">
        <v>99</v>
      </c>
      <c r="CK216" t="s">
        <v>99</v>
      </c>
      <c r="CL216" t="s">
        <v>102</v>
      </c>
      <c r="CM216" t="s">
        <v>1501</v>
      </c>
      <c r="CN216">
        <v>50</v>
      </c>
      <c r="CO216" s="1">
        <v>44621</v>
      </c>
      <c r="CP216" s="1"/>
      <c r="CV216"/>
    </row>
    <row r="217" spans="1:102" x14ac:dyDescent="0.25">
      <c r="A217" t="s">
        <v>243</v>
      </c>
      <c r="B217" s="18" t="s">
        <v>1568</v>
      </c>
      <c r="C217" s="18">
        <v>375394</v>
      </c>
      <c r="D217" t="s">
        <v>877</v>
      </c>
      <c r="E217" t="s">
        <v>879</v>
      </c>
      <c r="F217" t="s">
        <v>396</v>
      </c>
      <c r="G217" t="s">
        <v>1582</v>
      </c>
      <c r="H217">
        <v>48.4</v>
      </c>
      <c r="I217" t="s">
        <v>97</v>
      </c>
      <c r="K217" t="s">
        <v>99</v>
      </c>
      <c r="L217" t="s">
        <v>105</v>
      </c>
      <c r="M217">
        <v>4</v>
      </c>
      <c r="N217">
        <v>3</v>
      </c>
      <c r="O217">
        <v>4</v>
      </c>
      <c r="P217">
        <v>2</v>
      </c>
      <c r="Q217">
        <v>2</v>
      </c>
      <c r="R217">
        <v>2</v>
      </c>
      <c r="S217">
        <v>2</v>
      </c>
      <c r="U217" s="8">
        <v>4.2089499999999997</v>
      </c>
      <c r="V217" s="8">
        <v>0.32001000000000002</v>
      </c>
      <c r="W217">
        <v>47.8</v>
      </c>
      <c r="X217">
        <v>1.15802</v>
      </c>
      <c r="Y217">
        <v>1.47803</v>
      </c>
      <c r="Z217">
        <v>3.75658</v>
      </c>
      <c r="AA217">
        <v>0.19724</v>
      </c>
      <c r="AB217">
        <v>2.6900000000000001E-3</v>
      </c>
      <c r="AD217">
        <v>2.7309199999999998</v>
      </c>
      <c r="AF217">
        <v>6</v>
      </c>
      <c r="AG217">
        <v>0</v>
      </c>
      <c r="AJ217">
        <v>1.9306300000000001</v>
      </c>
      <c r="AK217">
        <v>0.66842000000000001</v>
      </c>
      <c r="AL217">
        <v>0.33871000000000001</v>
      </c>
      <c r="AM217">
        <v>2.9377599999999999</v>
      </c>
      <c r="AN217">
        <v>2.8958400000000002</v>
      </c>
      <c r="AO217">
        <v>1.2743599999999999</v>
      </c>
      <c r="AP217">
        <v>0.35382000000000002</v>
      </c>
      <c r="AQ217">
        <v>4.5234800000000002</v>
      </c>
      <c r="AS217">
        <v>0</v>
      </c>
      <c r="AT217">
        <v>0</v>
      </c>
      <c r="AU217">
        <v>1</v>
      </c>
      <c r="AV217">
        <v>5</v>
      </c>
      <c r="AW217" s="4">
        <v>25855.08</v>
      </c>
      <c r="AX217">
        <v>1</v>
      </c>
      <c r="AY217">
        <v>6</v>
      </c>
      <c r="BA217" s="1">
        <v>43545</v>
      </c>
      <c r="BB217">
        <v>9</v>
      </c>
      <c r="BC217">
        <v>9</v>
      </c>
      <c r="BD217">
        <v>0</v>
      </c>
      <c r="BE217">
        <v>44</v>
      </c>
      <c r="BF217">
        <v>1</v>
      </c>
      <c r="BG217">
        <v>0</v>
      </c>
      <c r="BH217">
        <v>44</v>
      </c>
      <c r="BI217" s="1">
        <v>43119</v>
      </c>
      <c r="BJ217">
        <v>3</v>
      </c>
      <c r="BK217">
        <v>2</v>
      </c>
      <c r="BL217">
        <v>0</v>
      </c>
      <c r="BM217">
        <v>20</v>
      </c>
      <c r="BN217">
        <v>1</v>
      </c>
      <c r="BO217">
        <v>0</v>
      </c>
      <c r="BP217">
        <v>20</v>
      </c>
      <c r="BQ217" s="1">
        <v>42689</v>
      </c>
      <c r="BR217">
        <v>4</v>
      </c>
      <c r="BS217">
        <v>4</v>
      </c>
      <c r="BT217">
        <v>0</v>
      </c>
      <c r="BU217">
        <v>72</v>
      </c>
      <c r="BV217">
        <v>1</v>
      </c>
      <c r="BW217">
        <v>0</v>
      </c>
      <c r="BX217">
        <v>72</v>
      </c>
      <c r="BY217">
        <v>40.667000000000002</v>
      </c>
      <c r="CA217" t="s">
        <v>880</v>
      </c>
      <c r="CB217" t="s">
        <v>881</v>
      </c>
      <c r="CC217">
        <v>74954</v>
      </c>
      <c r="CD217">
        <v>670</v>
      </c>
      <c r="CE217">
        <v>9184277401</v>
      </c>
      <c r="CF217" t="s">
        <v>98</v>
      </c>
      <c r="CG217" t="s">
        <v>99</v>
      </c>
      <c r="CH217" s="1">
        <v>37019</v>
      </c>
      <c r="CI217" t="s">
        <v>99</v>
      </c>
      <c r="CJ217" t="s">
        <v>100</v>
      </c>
      <c r="CK217" t="s">
        <v>99</v>
      </c>
      <c r="CL217" t="s">
        <v>102</v>
      </c>
      <c r="CM217" t="s">
        <v>878</v>
      </c>
      <c r="CN217">
        <v>80</v>
      </c>
      <c r="CO217" s="1">
        <v>44621</v>
      </c>
      <c r="CP217" s="1"/>
      <c r="CV217"/>
    </row>
    <row r="218" spans="1:102" x14ac:dyDescent="0.25">
      <c r="A218" t="s">
        <v>243</v>
      </c>
      <c r="B218" s="18" t="s">
        <v>1568</v>
      </c>
      <c r="C218" s="18">
        <v>375173</v>
      </c>
      <c r="D218" t="s">
        <v>393</v>
      </c>
      <c r="E218" t="s">
        <v>395</v>
      </c>
      <c r="F218" t="s">
        <v>396</v>
      </c>
      <c r="G218" t="s">
        <v>1582</v>
      </c>
      <c r="H218">
        <v>71.099999999999994</v>
      </c>
      <c r="I218" t="s">
        <v>97</v>
      </c>
      <c r="K218" t="s">
        <v>99</v>
      </c>
      <c r="L218" t="s">
        <v>105</v>
      </c>
      <c r="M218">
        <v>5</v>
      </c>
      <c r="N218">
        <v>3</v>
      </c>
      <c r="O218">
        <v>5</v>
      </c>
      <c r="P218">
        <v>3</v>
      </c>
      <c r="Q218">
        <v>1</v>
      </c>
      <c r="R218">
        <v>5</v>
      </c>
      <c r="S218">
        <v>2</v>
      </c>
      <c r="U218" s="8">
        <v>3.8408000000000002</v>
      </c>
      <c r="V218" s="8">
        <v>0.25780999999999998</v>
      </c>
      <c r="W218">
        <v>69.8</v>
      </c>
      <c r="X218">
        <v>1.06968</v>
      </c>
      <c r="Y218">
        <v>1.3274999999999999</v>
      </c>
      <c r="Z218">
        <v>3.35182</v>
      </c>
      <c r="AA218">
        <v>0.25596000000000002</v>
      </c>
      <c r="AB218">
        <v>0</v>
      </c>
      <c r="AD218">
        <v>2.5133100000000002</v>
      </c>
      <c r="AF218">
        <v>6</v>
      </c>
      <c r="AG218">
        <v>0</v>
      </c>
      <c r="AJ218">
        <v>1.86446</v>
      </c>
      <c r="AK218">
        <v>0.62283999999999995</v>
      </c>
      <c r="AL218">
        <v>0.29969000000000001</v>
      </c>
      <c r="AM218">
        <v>2.7869899999999999</v>
      </c>
      <c r="AN218">
        <v>2.7596699999999998</v>
      </c>
      <c r="AO218">
        <v>1.26329</v>
      </c>
      <c r="AP218">
        <v>0.32218000000000002</v>
      </c>
      <c r="AQ218">
        <v>4.35114</v>
      </c>
      <c r="AS218">
        <v>0</v>
      </c>
      <c r="AT218">
        <v>1</v>
      </c>
      <c r="AU218">
        <v>0</v>
      </c>
      <c r="AV218">
        <v>2</v>
      </c>
      <c r="AW218" s="4">
        <v>1637.85</v>
      </c>
      <c r="AX218">
        <v>0</v>
      </c>
      <c r="AY218">
        <v>2</v>
      </c>
      <c r="BA218" s="1">
        <v>43839</v>
      </c>
      <c r="BB218">
        <v>1</v>
      </c>
      <c r="BC218">
        <v>1</v>
      </c>
      <c r="BD218">
        <v>0</v>
      </c>
      <c r="BE218">
        <v>8</v>
      </c>
      <c r="BF218">
        <v>1</v>
      </c>
      <c r="BG218">
        <v>0</v>
      </c>
      <c r="BH218">
        <v>8</v>
      </c>
      <c r="BI218" s="1">
        <v>43419</v>
      </c>
      <c r="BJ218">
        <v>1</v>
      </c>
      <c r="BK218">
        <v>1</v>
      </c>
      <c r="BL218">
        <v>0</v>
      </c>
      <c r="BM218">
        <v>16</v>
      </c>
      <c r="BN218">
        <v>1</v>
      </c>
      <c r="BO218">
        <v>0</v>
      </c>
      <c r="BP218">
        <v>16</v>
      </c>
      <c r="BQ218" s="1">
        <v>42978</v>
      </c>
      <c r="BR218">
        <v>3</v>
      </c>
      <c r="BS218">
        <v>2</v>
      </c>
      <c r="BT218">
        <v>1</v>
      </c>
      <c r="BU218">
        <v>16</v>
      </c>
      <c r="BV218">
        <v>1</v>
      </c>
      <c r="BW218">
        <v>0</v>
      </c>
      <c r="BX218">
        <v>16</v>
      </c>
      <c r="BY218">
        <v>12</v>
      </c>
      <c r="CA218" t="s">
        <v>397</v>
      </c>
      <c r="CB218" t="s">
        <v>398</v>
      </c>
      <c r="CC218">
        <v>74955</v>
      </c>
      <c r="CD218">
        <v>670</v>
      </c>
      <c r="CE218">
        <v>9187754881</v>
      </c>
      <c r="CF218" t="s">
        <v>98</v>
      </c>
      <c r="CG218" t="s">
        <v>99</v>
      </c>
      <c r="CH218" s="1">
        <v>34455</v>
      </c>
      <c r="CI218" t="s">
        <v>99</v>
      </c>
      <c r="CJ218" t="s">
        <v>100</v>
      </c>
      <c r="CK218" t="s">
        <v>99</v>
      </c>
      <c r="CL218" t="s">
        <v>102</v>
      </c>
      <c r="CM218" t="s">
        <v>394</v>
      </c>
      <c r="CN218">
        <v>162</v>
      </c>
      <c r="CO218" s="1">
        <v>44621</v>
      </c>
      <c r="CP218" s="1"/>
      <c r="CV218"/>
    </row>
    <row r="219" spans="1:102" x14ac:dyDescent="0.25">
      <c r="A219" t="s">
        <v>243</v>
      </c>
      <c r="B219" s="18" t="s">
        <v>1568</v>
      </c>
      <c r="C219" s="18">
        <v>375344</v>
      </c>
      <c r="D219" t="s">
        <v>725</v>
      </c>
      <c r="E219" t="s">
        <v>727</v>
      </c>
      <c r="F219" t="s">
        <v>244</v>
      </c>
      <c r="G219" t="s">
        <v>1582</v>
      </c>
      <c r="H219">
        <v>46.3</v>
      </c>
      <c r="I219" t="s">
        <v>97</v>
      </c>
      <c r="K219" t="s">
        <v>99</v>
      </c>
      <c r="L219" t="s">
        <v>105</v>
      </c>
      <c r="M219">
        <v>2</v>
      </c>
      <c r="N219">
        <v>1</v>
      </c>
      <c r="O219">
        <v>3</v>
      </c>
      <c r="P219">
        <v>4</v>
      </c>
      <c r="Q219">
        <v>4</v>
      </c>
      <c r="R219">
        <v>5</v>
      </c>
      <c r="S219">
        <v>1</v>
      </c>
      <c r="U219" s="8">
        <v>2.9604200000000001</v>
      </c>
      <c r="V219" s="8">
        <v>0.22681999999999999</v>
      </c>
      <c r="W219">
        <v>82.3</v>
      </c>
      <c r="X219">
        <v>0.89646000000000003</v>
      </c>
      <c r="Y219">
        <v>1.1232800000000001</v>
      </c>
      <c r="Z219">
        <v>3.0712299999999999</v>
      </c>
      <c r="AA219">
        <v>0.19843</v>
      </c>
      <c r="AB219">
        <v>3.737E-2</v>
      </c>
      <c r="AD219">
        <v>1.8371500000000001</v>
      </c>
      <c r="AE219">
        <v>85.7</v>
      </c>
      <c r="AG219">
        <v>0</v>
      </c>
      <c r="AJ219">
        <v>1.8059799999999999</v>
      </c>
      <c r="AK219">
        <v>0.73306000000000004</v>
      </c>
      <c r="AL219">
        <v>0.35541</v>
      </c>
      <c r="AM219">
        <v>2.8944399999999999</v>
      </c>
      <c r="AN219">
        <v>2.08256</v>
      </c>
      <c r="AO219">
        <v>0.89953000000000005</v>
      </c>
      <c r="AP219">
        <v>0.23899999999999999</v>
      </c>
      <c r="AQ219">
        <v>3.2292700000000001</v>
      </c>
      <c r="AS219">
        <v>0</v>
      </c>
      <c r="AT219">
        <v>0</v>
      </c>
      <c r="AU219">
        <v>2</v>
      </c>
      <c r="AV219">
        <v>1</v>
      </c>
      <c r="AW219" s="4">
        <v>10650</v>
      </c>
      <c r="AX219">
        <v>0</v>
      </c>
      <c r="AY219">
        <v>1</v>
      </c>
      <c r="BA219" s="1">
        <v>43696</v>
      </c>
      <c r="BB219">
        <v>4</v>
      </c>
      <c r="BC219">
        <v>2</v>
      </c>
      <c r="BD219">
        <v>0</v>
      </c>
      <c r="BE219">
        <v>44</v>
      </c>
      <c r="BF219">
        <v>1</v>
      </c>
      <c r="BG219">
        <v>0</v>
      </c>
      <c r="BH219">
        <v>44</v>
      </c>
      <c r="BI219" s="1">
        <v>43262</v>
      </c>
      <c r="BJ219">
        <v>3</v>
      </c>
      <c r="BK219">
        <v>3</v>
      </c>
      <c r="BL219">
        <v>0</v>
      </c>
      <c r="BM219">
        <v>32</v>
      </c>
      <c r="BN219">
        <v>1</v>
      </c>
      <c r="BO219">
        <v>0</v>
      </c>
      <c r="BP219">
        <v>32</v>
      </c>
      <c r="BQ219" s="1">
        <v>42844</v>
      </c>
      <c r="BR219">
        <v>12</v>
      </c>
      <c r="BS219">
        <v>12</v>
      </c>
      <c r="BT219">
        <v>0</v>
      </c>
      <c r="BU219">
        <v>68</v>
      </c>
      <c r="BV219">
        <v>1</v>
      </c>
      <c r="BW219">
        <v>0</v>
      </c>
      <c r="BX219">
        <v>68</v>
      </c>
      <c r="BY219">
        <v>44</v>
      </c>
      <c r="CA219" t="s">
        <v>728</v>
      </c>
      <c r="CB219" t="s">
        <v>729</v>
      </c>
      <c r="CC219">
        <v>74055</v>
      </c>
      <c r="CD219">
        <v>710</v>
      </c>
      <c r="CE219">
        <v>9182725151</v>
      </c>
      <c r="CF219" t="s">
        <v>98</v>
      </c>
      <c r="CG219" t="s">
        <v>99</v>
      </c>
      <c r="CH219" s="1">
        <v>35996</v>
      </c>
      <c r="CI219" t="s">
        <v>99</v>
      </c>
      <c r="CJ219" t="s">
        <v>100</v>
      </c>
      <c r="CK219" t="s">
        <v>99</v>
      </c>
      <c r="CL219" t="s">
        <v>102</v>
      </c>
      <c r="CM219" t="s">
        <v>726</v>
      </c>
      <c r="CN219">
        <v>92</v>
      </c>
      <c r="CO219" s="1">
        <v>44621</v>
      </c>
      <c r="CP219" s="1"/>
      <c r="CV219"/>
    </row>
    <row r="220" spans="1:102" x14ac:dyDescent="0.25">
      <c r="A220" t="s">
        <v>243</v>
      </c>
      <c r="B220" s="18" t="s">
        <v>1568</v>
      </c>
      <c r="C220" s="18">
        <v>375124</v>
      </c>
      <c r="D220" t="s">
        <v>307</v>
      </c>
      <c r="E220" t="s">
        <v>309</v>
      </c>
      <c r="F220" t="s">
        <v>121</v>
      </c>
      <c r="G220" t="s">
        <v>1582</v>
      </c>
      <c r="H220">
        <v>56.2</v>
      </c>
      <c r="I220" t="s">
        <v>116</v>
      </c>
      <c r="K220" t="s">
        <v>99</v>
      </c>
      <c r="L220" t="s">
        <v>105</v>
      </c>
      <c r="M220">
        <v>2</v>
      </c>
      <c r="N220">
        <v>4</v>
      </c>
      <c r="O220">
        <v>1</v>
      </c>
      <c r="P220">
        <v>3</v>
      </c>
      <c r="Q220">
        <v>3</v>
      </c>
      <c r="R220">
        <v>3</v>
      </c>
      <c r="S220">
        <v>3</v>
      </c>
      <c r="U220" s="8">
        <v>3.65537</v>
      </c>
      <c r="V220" s="8">
        <v>0.49134</v>
      </c>
      <c r="W220">
        <v>69.099999999999994</v>
      </c>
      <c r="X220">
        <v>1.24529</v>
      </c>
      <c r="Y220">
        <v>1.7366200000000001</v>
      </c>
      <c r="Z220">
        <v>3.0165199999999999</v>
      </c>
      <c r="AA220">
        <v>0.30467</v>
      </c>
      <c r="AB220">
        <v>1.059E-2</v>
      </c>
      <c r="AD220">
        <v>1.91875</v>
      </c>
      <c r="AF220">
        <v>6</v>
      </c>
      <c r="AG220">
        <v>0</v>
      </c>
      <c r="AJ220">
        <v>1.7082900000000001</v>
      </c>
      <c r="AK220">
        <v>0.62160000000000004</v>
      </c>
      <c r="AL220">
        <v>0.28775000000000001</v>
      </c>
      <c r="AM220">
        <v>2.6176400000000002</v>
      </c>
      <c r="AN220">
        <v>2.2994500000000002</v>
      </c>
      <c r="AO220">
        <v>1.4736</v>
      </c>
      <c r="AP220">
        <v>0.63946999999999998</v>
      </c>
      <c r="AQ220">
        <v>4.4089799999999997</v>
      </c>
      <c r="AS220">
        <v>0</v>
      </c>
      <c r="AT220">
        <v>0</v>
      </c>
      <c r="AU220">
        <v>1</v>
      </c>
      <c r="AV220">
        <v>0</v>
      </c>
      <c r="AW220" s="4">
        <v>0</v>
      </c>
      <c r="AX220">
        <v>0</v>
      </c>
      <c r="AY220">
        <v>0</v>
      </c>
      <c r="BA220" s="1">
        <v>43711</v>
      </c>
      <c r="BB220">
        <v>13</v>
      </c>
      <c r="BC220">
        <v>12</v>
      </c>
      <c r="BD220">
        <v>0</v>
      </c>
      <c r="BE220">
        <v>104</v>
      </c>
      <c r="BF220">
        <v>1</v>
      </c>
      <c r="BG220">
        <v>0</v>
      </c>
      <c r="BH220">
        <v>104</v>
      </c>
      <c r="BI220" s="1">
        <v>43244</v>
      </c>
      <c r="BJ220">
        <v>9</v>
      </c>
      <c r="BK220">
        <v>9</v>
      </c>
      <c r="BL220">
        <v>0</v>
      </c>
      <c r="BM220">
        <v>88</v>
      </c>
      <c r="BN220">
        <v>1</v>
      </c>
      <c r="BO220">
        <v>0</v>
      </c>
      <c r="BP220">
        <v>88</v>
      </c>
      <c r="BQ220" s="1">
        <v>42774</v>
      </c>
      <c r="BR220">
        <v>14</v>
      </c>
      <c r="BS220">
        <v>12</v>
      </c>
      <c r="BT220">
        <v>2</v>
      </c>
      <c r="BU220">
        <v>211</v>
      </c>
      <c r="BV220">
        <v>1</v>
      </c>
      <c r="BW220">
        <v>0</v>
      </c>
      <c r="BX220">
        <v>211</v>
      </c>
      <c r="BY220">
        <v>116.5</v>
      </c>
      <c r="CA220" t="s">
        <v>310</v>
      </c>
      <c r="CB220" t="s">
        <v>311</v>
      </c>
      <c r="CC220">
        <v>74465</v>
      </c>
      <c r="CD220">
        <v>100</v>
      </c>
      <c r="CE220">
        <v>9184562573</v>
      </c>
      <c r="CF220" t="s">
        <v>98</v>
      </c>
      <c r="CG220" t="s">
        <v>99</v>
      </c>
      <c r="CH220" s="1">
        <v>33820</v>
      </c>
      <c r="CI220" t="s">
        <v>99</v>
      </c>
      <c r="CJ220" t="s">
        <v>100</v>
      </c>
      <c r="CK220" t="s">
        <v>99</v>
      </c>
      <c r="CL220" t="s">
        <v>102</v>
      </c>
      <c r="CM220" t="s">
        <v>308</v>
      </c>
      <c r="CN220">
        <v>125</v>
      </c>
      <c r="CO220" s="1">
        <v>44621</v>
      </c>
      <c r="CP220" s="1"/>
      <c r="CV220"/>
    </row>
    <row r="221" spans="1:102" x14ac:dyDescent="0.25">
      <c r="A221" t="s">
        <v>243</v>
      </c>
      <c r="B221" s="18" t="s">
        <v>1568</v>
      </c>
      <c r="C221" s="18">
        <v>375334</v>
      </c>
      <c r="D221" t="s">
        <v>703</v>
      </c>
      <c r="E221" t="s">
        <v>605</v>
      </c>
      <c r="F221" t="s">
        <v>560</v>
      </c>
      <c r="G221" t="s">
        <v>1582</v>
      </c>
      <c r="H221">
        <v>34.1</v>
      </c>
      <c r="I221" t="s">
        <v>97</v>
      </c>
      <c r="J221" t="s">
        <v>117</v>
      </c>
      <c r="K221" t="s">
        <v>100</v>
      </c>
      <c r="L221" t="s">
        <v>105</v>
      </c>
      <c r="U221" s="8">
        <v>3.15368</v>
      </c>
      <c r="V221" s="8">
        <v>0.27990999999999999</v>
      </c>
      <c r="W221">
        <v>81</v>
      </c>
      <c r="X221">
        <v>0.73070999999999997</v>
      </c>
      <c r="Y221">
        <v>1.0106200000000001</v>
      </c>
      <c r="Z221">
        <v>2.6543000000000001</v>
      </c>
      <c r="AA221">
        <v>0.35533999999999999</v>
      </c>
      <c r="AB221">
        <v>1.91E-3</v>
      </c>
      <c r="AD221">
        <v>2.1430600000000002</v>
      </c>
      <c r="AE221">
        <v>83.3</v>
      </c>
      <c r="AG221">
        <v>2</v>
      </c>
      <c r="AJ221">
        <v>1.8138399999999999</v>
      </c>
      <c r="AK221">
        <v>0.66998000000000002</v>
      </c>
      <c r="AL221">
        <v>0.34811999999999999</v>
      </c>
      <c r="AM221">
        <v>2.8319399999999999</v>
      </c>
      <c r="AN221">
        <v>2.4188000000000001</v>
      </c>
      <c r="AO221">
        <v>0.80225000000000002</v>
      </c>
      <c r="AP221">
        <v>0.30113000000000001</v>
      </c>
      <c r="AQ221">
        <v>3.516</v>
      </c>
      <c r="AS221">
        <v>0</v>
      </c>
      <c r="AT221">
        <v>10</v>
      </c>
      <c r="AU221">
        <v>16</v>
      </c>
      <c r="AV221">
        <v>2</v>
      </c>
      <c r="AW221" s="4">
        <v>102932.51</v>
      </c>
      <c r="AX221">
        <v>1</v>
      </c>
      <c r="AY221">
        <v>3</v>
      </c>
      <c r="BA221" s="1">
        <v>43573</v>
      </c>
      <c r="BB221">
        <v>40</v>
      </c>
      <c r="BC221">
        <v>28</v>
      </c>
      <c r="BD221">
        <v>12</v>
      </c>
      <c r="BE221">
        <v>651</v>
      </c>
      <c r="BF221">
        <v>1</v>
      </c>
      <c r="BG221">
        <v>0</v>
      </c>
      <c r="BH221">
        <v>651</v>
      </c>
      <c r="BI221" s="1">
        <v>43166</v>
      </c>
      <c r="BJ221">
        <v>14</v>
      </c>
      <c r="BK221">
        <v>9</v>
      </c>
      <c r="BL221">
        <v>0</v>
      </c>
      <c r="BM221">
        <v>88</v>
      </c>
      <c r="BN221">
        <v>1</v>
      </c>
      <c r="BO221">
        <v>0</v>
      </c>
      <c r="BP221">
        <v>88</v>
      </c>
      <c r="BQ221" s="1">
        <v>42712</v>
      </c>
      <c r="BR221">
        <v>11</v>
      </c>
      <c r="BS221">
        <v>8</v>
      </c>
      <c r="BT221">
        <v>3</v>
      </c>
      <c r="BU221">
        <v>88</v>
      </c>
      <c r="BV221">
        <v>1</v>
      </c>
      <c r="BW221">
        <v>0</v>
      </c>
      <c r="BX221">
        <v>88</v>
      </c>
      <c r="BY221">
        <v>369.5</v>
      </c>
      <c r="CA221" t="s">
        <v>705</v>
      </c>
      <c r="CB221" t="s">
        <v>706</v>
      </c>
      <c r="CC221">
        <v>74361</v>
      </c>
      <c r="CD221">
        <v>480</v>
      </c>
      <c r="CE221">
        <v>9188254455</v>
      </c>
      <c r="CF221" t="s">
        <v>98</v>
      </c>
      <c r="CG221" t="s">
        <v>99</v>
      </c>
      <c r="CH221" s="1">
        <v>35856</v>
      </c>
      <c r="CI221" t="s">
        <v>99</v>
      </c>
      <c r="CJ221" t="s">
        <v>100</v>
      </c>
      <c r="CK221" t="s">
        <v>99</v>
      </c>
      <c r="CL221" t="s">
        <v>102</v>
      </c>
      <c r="CM221" t="s">
        <v>704</v>
      </c>
      <c r="CN221">
        <v>65</v>
      </c>
      <c r="CO221" s="1">
        <v>44621</v>
      </c>
      <c r="CP221" s="1"/>
      <c r="CR221">
        <v>18</v>
      </c>
      <c r="CS221">
        <v>18</v>
      </c>
      <c r="CT221">
        <v>18</v>
      </c>
      <c r="CU221">
        <v>18</v>
      </c>
      <c r="CV221">
        <v>18</v>
      </c>
      <c r="CW221">
        <v>18</v>
      </c>
      <c r="CX221">
        <v>18</v>
      </c>
    </row>
    <row r="222" spans="1:102" x14ac:dyDescent="0.25">
      <c r="A222" t="s">
        <v>243</v>
      </c>
      <c r="B222" s="18" t="s">
        <v>1568</v>
      </c>
      <c r="C222" s="18">
        <v>375362</v>
      </c>
      <c r="D222" t="s">
        <v>775</v>
      </c>
      <c r="E222" t="s">
        <v>332</v>
      </c>
      <c r="F222" t="s">
        <v>165</v>
      </c>
      <c r="G222" t="s">
        <v>1582</v>
      </c>
      <c r="H222">
        <v>46.4</v>
      </c>
      <c r="I222" t="s">
        <v>97</v>
      </c>
      <c r="K222" t="s">
        <v>99</v>
      </c>
      <c r="L222" t="s">
        <v>105</v>
      </c>
      <c r="M222">
        <v>4</v>
      </c>
      <c r="N222">
        <v>3</v>
      </c>
      <c r="O222">
        <v>4</v>
      </c>
      <c r="P222">
        <v>4</v>
      </c>
      <c r="Q222">
        <v>3</v>
      </c>
      <c r="R222">
        <v>5</v>
      </c>
      <c r="S222">
        <v>2</v>
      </c>
      <c r="U222" s="8">
        <v>3.8520300000000001</v>
      </c>
      <c r="V222" s="8">
        <v>0.35326000000000002</v>
      </c>
      <c r="W222">
        <v>64.900000000000006</v>
      </c>
      <c r="X222">
        <v>1.05192</v>
      </c>
      <c r="Y222">
        <v>1.4051800000000001</v>
      </c>
      <c r="Z222">
        <v>3.5818099999999999</v>
      </c>
      <c r="AA222">
        <v>0.25768000000000002</v>
      </c>
      <c r="AB222">
        <v>8.5699999999999995E-3</v>
      </c>
      <c r="AD222">
        <v>2.44685</v>
      </c>
      <c r="AF222">
        <v>6</v>
      </c>
      <c r="AH222">
        <v>6</v>
      </c>
      <c r="AJ222">
        <v>1.77817</v>
      </c>
      <c r="AK222">
        <v>0.64885000000000004</v>
      </c>
      <c r="AL222">
        <v>0.27664</v>
      </c>
      <c r="AM222">
        <v>2.7036600000000002</v>
      </c>
      <c r="AN222">
        <v>2.8170700000000002</v>
      </c>
      <c r="AO222">
        <v>1.19252</v>
      </c>
      <c r="AP222">
        <v>0.47822999999999999</v>
      </c>
      <c r="AQ222">
        <v>4.4983500000000003</v>
      </c>
      <c r="AS222">
        <v>0</v>
      </c>
      <c r="AT222">
        <v>2</v>
      </c>
      <c r="AU222">
        <v>0</v>
      </c>
      <c r="AV222">
        <v>0</v>
      </c>
      <c r="AW222" s="4">
        <v>0</v>
      </c>
      <c r="AX222">
        <v>0</v>
      </c>
      <c r="AY222">
        <v>0</v>
      </c>
      <c r="BA222" s="1">
        <v>43565</v>
      </c>
      <c r="BB222">
        <v>3</v>
      </c>
      <c r="BC222">
        <v>3</v>
      </c>
      <c r="BD222">
        <v>0</v>
      </c>
      <c r="BE222">
        <v>20</v>
      </c>
      <c r="BF222">
        <v>1</v>
      </c>
      <c r="BG222">
        <v>0</v>
      </c>
      <c r="BH222">
        <v>20</v>
      </c>
      <c r="BI222" s="1">
        <v>43255</v>
      </c>
      <c r="BJ222">
        <v>3</v>
      </c>
      <c r="BK222">
        <v>3</v>
      </c>
      <c r="BL222">
        <v>0</v>
      </c>
      <c r="BM222">
        <v>24</v>
      </c>
      <c r="BN222">
        <v>1</v>
      </c>
      <c r="BO222">
        <v>0</v>
      </c>
      <c r="BP222">
        <v>24</v>
      </c>
      <c r="BQ222" s="1">
        <v>42809</v>
      </c>
      <c r="BR222">
        <v>4</v>
      </c>
      <c r="BS222">
        <v>2</v>
      </c>
      <c r="BT222">
        <v>2</v>
      </c>
      <c r="BU222">
        <v>24</v>
      </c>
      <c r="BV222">
        <v>1</v>
      </c>
      <c r="BW222">
        <v>0</v>
      </c>
      <c r="BX222">
        <v>24</v>
      </c>
      <c r="BY222">
        <v>22</v>
      </c>
      <c r="CA222" t="s">
        <v>777</v>
      </c>
      <c r="CB222" t="s">
        <v>778</v>
      </c>
      <c r="CC222">
        <v>73018</v>
      </c>
      <c r="CD222">
        <v>250</v>
      </c>
      <c r="CE222">
        <v>4052241397</v>
      </c>
      <c r="CF222" t="s">
        <v>98</v>
      </c>
      <c r="CG222" t="s">
        <v>99</v>
      </c>
      <c r="CH222" s="1">
        <v>36192</v>
      </c>
      <c r="CI222" t="s">
        <v>99</v>
      </c>
      <c r="CJ222" t="s">
        <v>100</v>
      </c>
      <c r="CK222" t="s">
        <v>99</v>
      </c>
      <c r="CL222" t="s">
        <v>102</v>
      </c>
      <c r="CM222" t="s">
        <v>776</v>
      </c>
      <c r="CN222">
        <v>82</v>
      </c>
      <c r="CO222" s="1">
        <v>44621</v>
      </c>
      <c r="CP222" s="1"/>
      <c r="CV222"/>
    </row>
    <row r="223" spans="1:102" x14ac:dyDescent="0.25">
      <c r="A223" t="s">
        <v>243</v>
      </c>
      <c r="B223" s="18" t="s">
        <v>1568</v>
      </c>
      <c r="C223" s="18">
        <v>375550</v>
      </c>
      <c r="D223" t="s">
        <v>1399</v>
      </c>
      <c r="E223" t="s">
        <v>1299</v>
      </c>
      <c r="F223" t="s">
        <v>1300</v>
      </c>
      <c r="G223" t="s">
        <v>1584</v>
      </c>
      <c r="H223">
        <v>38.9</v>
      </c>
      <c r="I223" t="s">
        <v>119</v>
      </c>
      <c r="K223" t="s">
        <v>99</v>
      </c>
      <c r="L223" t="s">
        <v>105</v>
      </c>
      <c r="M223">
        <v>1</v>
      </c>
      <c r="N223">
        <v>4</v>
      </c>
      <c r="O223">
        <v>1</v>
      </c>
      <c r="P223">
        <v>1</v>
      </c>
      <c r="Q223">
        <v>1</v>
      </c>
      <c r="S223">
        <v>4</v>
      </c>
      <c r="U223" s="8">
        <v>4.5098599999999998</v>
      </c>
      <c r="V223" s="8">
        <v>0.64885999999999999</v>
      </c>
      <c r="W223">
        <v>56.3</v>
      </c>
      <c r="X223">
        <v>1.59188</v>
      </c>
      <c r="Y223">
        <v>2.2407400000000002</v>
      </c>
      <c r="Z223">
        <v>3.73482</v>
      </c>
      <c r="AA223">
        <v>0.44878000000000001</v>
      </c>
      <c r="AB223">
        <v>2.333E-2</v>
      </c>
      <c r="AD223">
        <v>2.26912</v>
      </c>
      <c r="AE223">
        <v>0</v>
      </c>
      <c r="AH223">
        <v>6</v>
      </c>
      <c r="AJ223">
        <v>1.87246</v>
      </c>
      <c r="AK223">
        <v>0.61728000000000005</v>
      </c>
      <c r="AL223">
        <v>0.27052999999999999</v>
      </c>
      <c r="AM223">
        <v>2.7602600000000002</v>
      </c>
      <c r="AN223">
        <v>2.4809100000000002</v>
      </c>
      <c r="AO223">
        <v>1.8969400000000001</v>
      </c>
      <c r="AP223">
        <v>0.89824999999999999</v>
      </c>
      <c r="AQ223">
        <v>5.1585599999999996</v>
      </c>
      <c r="AS223">
        <v>0</v>
      </c>
      <c r="AT223">
        <v>0</v>
      </c>
      <c r="AU223">
        <v>1</v>
      </c>
      <c r="AV223">
        <v>1</v>
      </c>
      <c r="AW223" s="4">
        <v>25954.5</v>
      </c>
      <c r="AX223">
        <v>0</v>
      </c>
      <c r="AY223">
        <v>1</v>
      </c>
      <c r="BA223" s="1">
        <v>43703</v>
      </c>
      <c r="BB223">
        <v>14</v>
      </c>
      <c r="BC223">
        <v>14</v>
      </c>
      <c r="BD223">
        <v>0</v>
      </c>
      <c r="BE223">
        <v>120</v>
      </c>
      <c r="BF223">
        <v>1</v>
      </c>
      <c r="BG223">
        <v>0</v>
      </c>
      <c r="BH223">
        <v>120</v>
      </c>
      <c r="BI223" s="1">
        <v>43389</v>
      </c>
      <c r="BJ223">
        <v>17</v>
      </c>
      <c r="BK223">
        <v>16</v>
      </c>
      <c r="BL223">
        <v>0</v>
      </c>
      <c r="BM223">
        <v>120</v>
      </c>
      <c r="BN223">
        <v>1</v>
      </c>
      <c r="BO223">
        <v>0</v>
      </c>
      <c r="BP223">
        <v>120</v>
      </c>
      <c r="BQ223" s="1">
        <v>42975</v>
      </c>
      <c r="BR223">
        <v>11</v>
      </c>
      <c r="BS223">
        <v>11</v>
      </c>
      <c r="BT223">
        <v>0</v>
      </c>
      <c r="BU223">
        <v>76</v>
      </c>
      <c r="BV223">
        <v>1</v>
      </c>
      <c r="BW223">
        <v>0</v>
      </c>
      <c r="BX223">
        <v>76</v>
      </c>
      <c r="BY223">
        <v>112.667</v>
      </c>
      <c r="CA223" t="s">
        <v>1401</v>
      </c>
      <c r="CB223" t="s">
        <v>1402</v>
      </c>
      <c r="CC223">
        <v>73717</v>
      </c>
      <c r="CD223">
        <v>750</v>
      </c>
      <c r="CE223">
        <v>5803272800</v>
      </c>
      <c r="CF223" t="s">
        <v>98</v>
      </c>
      <c r="CG223" t="s">
        <v>99</v>
      </c>
      <c r="CH223" s="1">
        <v>40979</v>
      </c>
      <c r="CI223" t="s">
        <v>99</v>
      </c>
      <c r="CJ223" t="s">
        <v>100</v>
      </c>
      <c r="CK223" t="s">
        <v>99</v>
      </c>
      <c r="CL223" t="s">
        <v>102</v>
      </c>
      <c r="CM223" t="s">
        <v>1400</v>
      </c>
      <c r="CN223">
        <v>80</v>
      </c>
      <c r="CO223" s="1">
        <v>44621</v>
      </c>
      <c r="CP223" s="1"/>
      <c r="CV223"/>
      <c r="CW223">
        <v>2</v>
      </c>
    </row>
    <row r="224" spans="1:102" x14ac:dyDescent="0.25">
      <c r="A224" t="s">
        <v>243</v>
      </c>
      <c r="B224" s="18" t="s">
        <v>1568</v>
      </c>
      <c r="C224" s="18">
        <v>375564</v>
      </c>
      <c r="D224" t="s">
        <v>1452</v>
      </c>
      <c r="E224" t="s">
        <v>1454</v>
      </c>
      <c r="F224" t="s">
        <v>189</v>
      </c>
      <c r="G224" t="s">
        <v>1582</v>
      </c>
      <c r="H224">
        <v>40.4</v>
      </c>
      <c r="I224" t="s">
        <v>97</v>
      </c>
      <c r="K224" t="s">
        <v>99</v>
      </c>
      <c r="L224" t="s">
        <v>105</v>
      </c>
      <c r="M224">
        <v>2</v>
      </c>
      <c r="N224">
        <v>3</v>
      </c>
      <c r="O224">
        <v>3</v>
      </c>
      <c r="P224">
        <v>1</v>
      </c>
      <c r="Q224">
        <v>1</v>
      </c>
      <c r="S224">
        <v>2</v>
      </c>
      <c r="U224" s="8">
        <v>3.5931899999999999</v>
      </c>
      <c r="V224" s="8">
        <v>0.31402999999999998</v>
      </c>
      <c r="W224">
        <v>38.6</v>
      </c>
      <c r="X224">
        <v>0.61775999999999998</v>
      </c>
      <c r="Y224">
        <v>0.93179000000000001</v>
      </c>
      <c r="Z224">
        <v>3.28152</v>
      </c>
      <c r="AA224">
        <v>0.28628999999999999</v>
      </c>
      <c r="AB224">
        <v>0</v>
      </c>
      <c r="AD224">
        <v>2.6613899999999999</v>
      </c>
      <c r="AF224">
        <v>6</v>
      </c>
      <c r="AG224">
        <v>0</v>
      </c>
      <c r="AJ224">
        <v>1.6471</v>
      </c>
      <c r="AK224">
        <v>0.62609999999999999</v>
      </c>
      <c r="AL224">
        <v>0.26972000000000002</v>
      </c>
      <c r="AM224">
        <v>2.54291</v>
      </c>
      <c r="AN224">
        <v>3.3079299999999998</v>
      </c>
      <c r="AO224">
        <v>0.72577999999999998</v>
      </c>
      <c r="AP224">
        <v>0.43602999999999997</v>
      </c>
      <c r="AQ224">
        <v>4.4613300000000002</v>
      </c>
      <c r="AS224">
        <v>0</v>
      </c>
      <c r="AT224">
        <v>0</v>
      </c>
      <c r="AU224">
        <v>0</v>
      </c>
      <c r="AV224">
        <v>3</v>
      </c>
      <c r="AW224" s="4">
        <v>3275.26</v>
      </c>
      <c r="AX224">
        <v>0</v>
      </c>
      <c r="AY224">
        <v>3</v>
      </c>
      <c r="BA224" s="1">
        <v>43689</v>
      </c>
      <c r="BB224">
        <v>12</v>
      </c>
      <c r="BC224">
        <v>12</v>
      </c>
      <c r="BD224">
        <v>0</v>
      </c>
      <c r="BE224">
        <v>80</v>
      </c>
      <c r="BF224">
        <v>1</v>
      </c>
      <c r="BG224">
        <v>0</v>
      </c>
      <c r="BH224">
        <v>80</v>
      </c>
      <c r="BI224" s="1">
        <v>43262</v>
      </c>
      <c r="BJ224">
        <v>7</v>
      </c>
      <c r="BK224">
        <v>7</v>
      </c>
      <c r="BL224">
        <v>0</v>
      </c>
      <c r="BM224">
        <v>36</v>
      </c>
      <c r="BN224">
        <v>1</v>
      </c>
      <c r="BO224">
        <v>0</v>
      </c>
      <c r="BP224">
        <v>36</v>
      </c>
      <c r="BQ224" s="1">
        <v>42843</v>
      </c>
      <c r="BR224">
        <v>4</v>
      </c>
      <c r="BS224">
        <v>4</v>
      </c>
      <c r="BT224">
        <v>0</v>
      </c>
      <c r="BU224">
        <v>24</v>
      </c>
      <c r="BV224">
        <v>1</v>
      </c>
      <c r="BW224">
        <v>0</v>
      </c>
      <c r="BX224">
        <v>24</v>
      </c>
      <c r="BY224">
        <v>56</v>
      </c>
      <c r="CA224" t="s">
        <v>1455</v>
      </c>
      <c r="CB224" t="s">
        <v>1456</v>
      </c>
      <c r="CC224">
        <v>73858</v>
      </c>
      <c r="CD224">
        <v>220</v>
      </c>
      <c r="CE224">
        <v>5809382501</v>
      </c>
      <c r="CF224" t="s">
        <v>98</v>
      </c>
      <c r="CG224" t="s">
        <v>99</v>
      </c>
      <c r="CH224" s="1">
        <v>42247</v>
      </c>
      <c r="CI224" t="s">
        <v>99</v>
      </c>
      <c r="CJ224" t="s">
        <v>100</v>
      </c>
      <c r="CK224" t="s">
        <v>99</v>
      </c>
      <c r="CL224" t="s">
        <v>102</v>
      </c>
      <c r="CM224" t="s">
        <v>1453</v>
      </c>
      <c r="CN224">
        <v>60</v>
      </c>
      <c r="CO224" s="1">
        <v>44621</v>
      </c>
      <c r="CP224" s="1"/>
      <c r="CV224"/>
      <c r="CW224">
        <v>2</v>
      </c>
    </row>
    <row r="225" spans="1:102" x14ac:dyDescent="0.25">
      <c r="A225" t="s">
        <v>243</v>
      </c>
      <c r="B225" s="18" t="s">
        <v>1568</v>
      </c>
      <c r="C225" s="18">
        <v>375194</v>
      </c>
      <c r="D225" t="s">
        <v>444</v>
      </c>
      <c r="E225" t="s">
        <v>446</v>
      </c>
      <c r="F225" t="s">
        <v>447</v>
      </c>
      <c r="G225" t="s">
        <v>1582</v>
      </c>
      <c r="H225">
        <v>30.7</v>
      </c>
      <c r="I225" t="s">
        <v>97</v>
      </c>
      <c r="K225" t="s">
        <v>99</v>
      </c>
      <c r="L225" t="s">
        <v>105</v>
      </c>
      <c r="M225">
        <v>2</v>
      </c>
      <c r="N225">
        <v>3</v>
      </c>
      <c r="O225">
        <v>2</v>
      </c>
      <c r="P225">
        <v>3</v>
      </c>
      <c r="Q225">
        <v>3</v>
      </c>
      <c r="S225">
        <v>3</v>
      </c>
      <c r="U225" s="8">
        <v>3.2840699999999998</v>
      </c>
      <c r="V225" s="8">
        <v>0.53271999999999997</v>
      </c>
      <c r="W225">
        <v>60.7</v>
      </c>
      <c r="X225">
        <v>0.80711999999999995</v>
      </c>
      <c r="Y225">
        <v>1.3398399999999999</v>
      </c>
      <c r="Z225">
        <v>3.06433</v>
      </c>
      <c r="AA225">
        <v>0.41377000000000003</v>
      </c>
      <c r="AB225">
        <v>9.2099999999999994E-3</v>
      </c>
      <c r="AD225">
        <v>1.9442299999999999</v>
      </c>
      <c r="AE225">
        <v>40</v>
      </c>
      <c r="AG225">
        <v>0</v>
      </c>
      <c r="AJ225">
        <v>1.96363</v>
      </c>
      <c r="AK225">
        <v>0.63685999999999998</v>
      </c>
      <c r="AL225">
        <v>0.27459</v>
      </c>
      <c r="AM225">
        <v>2.8750800000000001</v>
      </c>
      <c r="AN225">
        <v>2.0270000000000001</v>
      </c>
      <c r="AO225">
        <v>0.93220999999999998</v>
      </c>
      <c r="AP225">
        <v>0.72655999999999998</v>
      </c>
      <c r="AQ225">
        <v>3.60643</v>
      </c>
      <c r="AS225">
        <v>0</v>
      </c>
      <c r="AT225">
        <v>5</v>
      </c>
      <c r="AU225">
        <v>1</v>
      </c>
      <c r="AV225">
        <v>0</v>
      </c>
      <c r="AW225" s="4">
        <v>0</v>
      </c>
      <c r="AX225">
        <v>0</v>
      </c>
      <c r="AY225">
        <v>0</v>
      </c>
      <c r="BA225" s="1">
        <v>43769</v>
      </c>
      <c r="BB225">
        <v>10</v>
      </c>
      <c r="BC225">
        <v>8</v>
      </c>
      <c r="BD225">
        <v>5</v>
      </c>
      <c r="BE225">
        <v>80</v>
      </c>
      <c r="BF225">
        <v>1</v>
      </c>
      <c r="BG225">
        <v>0</v>
      </c>
      <c r="BH225">
        <v>80</v>
      </c>
      <c r="BI225" s="1">
        <v>43333</v>
      </c>
      <c r="BJ225">
        <v>8</v>
      </c>
      <c r="BK225">
        <v>8</v>
      </c>
      <c r="BL225">
        <v>0</v>
      </c>
      <c r="BM225">
        <v>68</v>
      </c>
      <c r="BN225">
        <v>1</v>
      </c>
      <c r="BO225">
        <v>0</v>
      </c>
      <c r="BP225">
        <v>68</v>
      </c>
      <c r="BQ225" s="1">
        <v>43025</v>
      </c>
      <c r="BR225">
        <v>18</v>
      </c>
      <c r="BS225">
        <v>18</v>
      </c>
      <c r="BT225">
        <v>0</v>
      </c>
      <c r="BU225">
        <v>124</v>
      </c>
      <c r="BV225">
        <v>1</v>
      </c>
      <c r="BW225">
        <v>0</v>
      </c>
      <c r="BX225">
        <v>124</v>
      </c>
      <c r="BY225">
        <v>83.332999999999998</v>
      </c>
      <c r="CA225" t="s">
        <v>448</v>
      </c>
      <c r="CB225" t="s">
        <v>449</v>
      </c>
      <c r="CC225">
        <v>74604</v>
      </c>
      <c r="CD225">
        <v>350</v>
      </c>
      <c r="CE225">
        <v>5807653364</v>
      </c>
      <c r="CF225" t="s">
        <v>98</v>
      </c>
      <c r="CG225" t="s">
        <v>99</v>
      </c>
      <c r="CH225" s="1">
        <v>34715</v>
      </c>
      <c r="CI225" t="s">
        <v>99</v>
      </c>
      <c r="CJ225" t="s">
        <v>100</v>
      </c>
      <c r="CK225" t="s">
        <v>99</v>
      </c>
      <c r="CL225" t="s">
        <v>102</v>
      </c>
      <c r="CM225" t="s">
        <v>445</v>
      </c>
      <c r="CN225">
        <v>96</v>
      </c>
      <c r="CO225" s="1">
        <v>44621</v>
      </c>
      <c r="CP225" s="1"/>
      <c r="CV225"/>
      <c r="CW225">
        <v>2</v>
      </c>
    </row>
    <row r="226" spans="1:102" x14ac:dyDescent="0.25">
      <c r="A226" t="s">
        <v>243</v>
      </c>
      <c r="B226" s="18" t="s">
        <v>1568</v>
      </c>
      <c r="C226" s="18">
        <v>375246</v>
      </c>
      <c r="D226" t="s">
        <v>521</v>
      </c>
      <c r="E226" t="s">
        <v>187</v>
      </c>
      <c r="F226" t="s">
        <v>185</v>
      </c>
      <c r="G226" t="s">
        <v>1582</v>
      </c>
      <c r="H226">
        <v>50.2</v>
      </c>
      <c r="I226" t="s">
        <v>97</v>
      </c>
      <c r="K226" t="s">
        <v>99</v>
      </c>
      <c r="L226" t="s">
        <v>105</v>
      </c>
      <c r="M226">
        <v>3</v>
      </c>
      <c r="N226">
        <v>2</v>
      </c>
      <c r="O226">
        <v>3</v>
      </c>
      <c r="P226">
        <v>4</v>
      </c>
      <c r="Q226">
        <v>5</v>
      </c>
      <c r="R226">
        <v>2</v>
      </c>
      <c r="S226">
        <v>2</v>
      </c>
      <c r="U226" s="8">
        <v>3.1890499999999999</v>
      </c>
      <c r="V226" s="8">
        <v>0.33550999999999997</v>
      </c>
      <c r="W226">
        <v>55.2</v>
      </c>
      <c r="X226">
        <v>0.95150000000000001</v>
      </c>
      <c r="Y226">
        <v>1.28701</v>
      </c>
      <c r="Z226">
        <v>2.9641600000000001</v>
      </c>
      <c r="AA226">
        <v>0.23685999999999999</v>
      </c>
      <c r="AB226">
        <v>1.205E-2</v>
      </c>
      <c r="AD226">
        <v>1.90204</v>
      </c>
      <c r="AF226">
        <v>6</v>
      </c>
      <c r="AG226">
        <v>0</v>
      </c>
      <c r="AJ226">
        <v>1.9414199999999999</v>
      </c>
      <c r="AK226">
        <v>0.59757000000000005</v>
      </c>
      <c r="AL226">
        <v>0.25275999999999998</v>
      </c>
      <c r="AM226">
        <v>2.79175</v>
      </c>
      <c r="AN226">
        <v>2.0057100000000001</v>
      </c>
      <c r="AO226">
        <v>1.1712400000000001</v>
      </c>
      <c r="AP226">
        <v>0.49709999999999999</v>
      </c>
      <c r="AQ226">
        <v>3.60663</v>
      </c>
      <c r="AS226">
        <v>0</v>
      </c>
      <c r="AT226">
        <v>2</v>
      </c>
      <c r="AU226">
        <v>4</v>
      </c>
      <c r="AV226">
        <v>1</v>
      </c>
      <c r="AW226" s="4">
        <v>9750</v>
      </c>
      <c r="AX226">
        <v>1</v>
      </c>
      <c r="AY226">
        <v>2</v>
      </c>
      <c r="BA226" s="1">
        <v>43598</v>
      </c>
      <c r="BB226">
        <v>5</v>
      </c>
      <c r="BC226">
        <v>5</v>
      </c>
      <c r="BD226">
        <v>0</v>
      </c>
      <c r="BE226">
        <v>36</v>
      </c>
      <c r="BF226">
        <v>1</v>
      </c>
      <c r="BG226">
        <v>0</v>
      </c>
      <c r="BH226">
        <v>36</v>
      </c>
      <c r="BI226" s="1">
        <v>43144</v>
      </c>
      <c r="BJ226">
        <v>10</v>
      </c>
      <c r="BK226">
        <v>2</v>
      </c>
      <c r="BL226">
        <v>7</v>
      </c>
      <c r="BM226">
        <v>76</v>
      </c>
      <c r="BN226">
        <v>1</v>
      </c>
      <c r="BO226">
        <v>0</v>
      </c>
      <c r="BP226">
        <v>76</v>
      </c>
      <c r="BQ226" s="1">
        <v>42649</v>
      </c>
      <c r="BR226">
        <v>6</v>
      </c>
      <c r="BS226">
        <v>6</v>
      </c>
      <c r="BT226">
        <v>0</v>
      </c>
      <c r="BU226">
        <v>36</v>
      </c>
      <c r="BV226">
        <v>1</v>
      </c>
      <c r="BW226">
        <v>0</v>
      </c>
      <c r="BX226">
        <v>36</v>
      </c>
      <c r="BY226">
        <v>49.332999999999998</v>
      </c>
      <c r="CA226" t="s">
        <v>523</v>
      </c>
      <c r="CB226" t="s">
        <v>524</v>
      </c>
      <c r="CC226">
        <v>74804</v>
      </c>
      <c r="CD226">
        <v>620</v>
      </c>
      <c r="CE226">
        <v>4052738043</v>
      </c>
      <c r="CF226" t="s">
        <v>98</v>
      </c>
      <c r="CG226" t="s">
        <v>99</v>
      </c>
      <c r="CH226" s="1">
        <v>34973</v>
      </c>
      <c r="CI226" t="s">
        <v>99</v>
      </c>
      <c r="CJ226" t="s">
        <v>100</v>
      </c>
      <c r="CK226" t="s">
        <v>99</v>
      </c>
      <c r="CL226" t="s">
        <v>102</v>
      </c>
      <c r="CM226" t="s">
        <v>522</v>
      </c>
      <c r="CN226">
        <v>114</v>
      </c>
      <c r="CO226" s="1">
        <v>44621</v>
      </c>
      <c r="CP226" s="1"/>
      <c r="CV226"/>
    </row>
    <row r="227" spans="1:102" x14ac:dyDescent="0.25">
      <c r="A227" t="s">
        <v>243</v>
      </c>
      <c r="B227" s="18" t="s">
        <v>1568</v>
      </c>
      <c r="C227" s="18">
        <v>375432</v>
      </c>
      <c r="D227" t="s">
        <v>1009</v>
      </c>
      <c r="E227" t="s">
        <v>187</v>
      </c>
      <c r="F227" t="s">
        <v>185</v>
      </c>
      <c r="G227" t="s">
        <v>1582</v>
      </c>
      <c r="H227">
        <v>75.599999999999994</v>
      </c>
      <c r="I227" t="s">
        <v>97</v>
      </c>
      <c r="K227" t="s">
        <v>99</v>
      </c>
      <c r="L227" t="s">
        <v>105</v>
      </c>
      <c r="M227">
        <v>4</v>
      </c>
      <c r="N227">
        <v>2</v>
      </c>
      <c r="O227">
        <v>4</v>
      </c>
      <c r="P227">
        <v>2</v>
      </c>
      <c r="Q227">
        <v>2</v>
      </c>
      <c r="R227">
        <v>3</v>
      </c>
      <c r="S227">
        <v>1</v>
      </c>
      <c r="U227" s="8">
        <v>3.8345899999999999</v>
      </c>
      <c r="V227" s="8">
        <v>0.16616</v>
      </c>
      <c r="W227">
        <v>70.5</v>
      </c>
      <c r="X227">
        <v>1.13724</v>
      </c>
      <c r="Y227">
        <v>1.3033999999999999</v>
      </c>
      <c r="Z227">
        <v>3.4459599999999999</v>
      </c>
      <c r="AA227">
        <v>0.1147</v>
      </c>
      <c r="AB227">
        <v>6.2899999999999996E-3</v>
      </c>
      <c r="AD227">
        <v>2.5311900000000001</v>
      </c>
      <c r="AE227">
        <v>85.7</v>
      </c>
      <c r="AH227">
        <v>6</v>
      </c>
      <c r="AJ227">
        <v>1.9401200000000001</v>
      </c>
      <c r="AK227">
        <v>0.66061999999999999</v>
      </c>
      <c r="AL227">
        <v>0.29593000000000003</v>
      </c>
      <c r="AM227">
        <v>2.8966599999999998</v>
      </c>
      <c r="AN227">
        <v>2.6709299999999998</v>
      </c>
      <c r="AO227">
        <v>1.2662599999999999</v>
      </c>
      <c r="AP227">
        <v>0.21027999999999999</v>
      </c>
      <c r="AQ227">
        <v>4.1796199999999999</v>
      </c>
      <c r="AS227">
        <v>0</v>
      </c>
      <c r="AT227">
        <v>0</v>
      </c>
      <c r="AU227">
        <v>0</v>
      </c>
      <c r="AV227">
        <v>1</v>
      </c>
      <c r="AW227" s="4">
        <v>650</v>
      </c>
      <c r="AX227">
        <v>0</v>
      </c>
      <c r="AY227">
        <v>1</v>
      </c>
      <c r="BA227" s="1">
        <v>43720</v>
      </c>
      <c r="BB227">
        <v>2</v>
      </c>
      <c r="BC227">
        <v>1</v>
      </c>
      <c r="BD227">
        <v>1</v>
      </c>
      <c r="BE227">
        <v>12</v>
      </c>
      <c r="BF227">
        <v>1</v>
      </c>
      <c r="BG227">
        <v>0</v>
      </c>
      <c r="BH227">
        <v>12</v>
      </c>
      <c r="BI227" s="1">
        <v>43293</v>
      </c>
      <c r="BJ227">
        <v>12</v>
      </c>
      <c r="BK227">
        <v>12</v>
      </c>
      <c r="BL227">
        <v>0</v>
      </c>
      <c r="BM227">
        <v>92</v>
      </c>
      <c r="BN227">
        <v>1</v>
      </c>
      <c r="BO227">
        <v>0</v>
      </c>
      <c r="BP227">
        <v>92</v>
      </c>
      <c r="BQ227" s="1">
        <v>42814</v>
      </c>
      <c r="BR227">
        <v>0</v>
      </c>
      <c r="BS227">
        <v>0</v>
      </c>
      <c r="BT227">
        <v>0</v>
      </c>
      <c r="BU227">
        <v>0</v>
      </c>
      <c r="BV227">
        <v>0</v>
      </c>
      <c r="BW227">
        <v>0</v>
      </c>
      <c r="BX227">
        <v>0</v>
      </c>
      <c r="BY227">
        <v>36.667000000000002</v>
      </c>
      <c r="CA227" t="s">
        <v>1011</v>
      </c>
      <c r="CB227" t="s">
        <v>1012</v>
      </c>
      <c r="CC227">
        <v>74801</v>
      </c>
      <c r="CD227">
        <v>620</v>
      </c>
      <c r="CE227">
        <v>4052737661</v>
      </c>
      <c r="CF227" t="s">
        <v>98</v>
      </c>
      <c r="CG227" t="s">
        <v>99</v>
      </c>
      <c r="CH227" s="1">
        <v>37672</v>
      </c>
      <c r="CI227" t="s">
        <v>99</v>
      </c>
      <c r="CJ227" t="s">
        <v>100</v>
      </c>
      <c r="CK227" t="s">
        <v>99</v>
      </c>
      <c r="CL227" t="s">
        <v>102</v>
      </c>
      <c r="CM227" t="s">
        <v>1010</v>
      </c>
      <c r="CN227">
        <v>161</v>
      </c>
      <c r="CO227" s="1">
        <v>44621</v>
      </c>
      <c r="CP227" s="1"/>
      <c r="CV227"/>
    </row>
    <row r="228" spans="1:102" x14ac:dyDescent="0.25">
      <c r="A228" t="s">
        <v>243</v>
      </c>
      <c r="B228" s="18" t="s">
        <v>1568</v>
      </c>
      <c r="C228" s="18">
        <v>375556</v>
      </c>
      <c r="D228" t="s">
        <v>1420</v>
      </c>
      <c r="E228" t="s">
        <v>242</v>
      </c>
      <c r="F228" t="s">
        <v>244</v>
      </c>
      <c r="G228" t="s">
        <v>1582</v>
      </c>
      <c r="H228">
        <v>65.3</v>
      </c>
      <c r="I228" t="s">
        <v>107</v>
      </c>
      <c r="K228" t="s">
        <v>99</v>
      </c>
      <c r="L228" t="s">
        <v>105</v>
      </c>
      <c r="M228">
        <v>2</v>
      </c>
      <c r="N228">
        <v>1</v>
      </c>
      <c r="O228">
        <v>3</v>
      </c>
      <c r="P228">
        <v>4</v>
      </c>
      <c r="Q228">
        <v>4</v>
      </c>
      <c r="R228">
        <v>4</v>
      </c>
      <c r="S228">
        <v>1</v>
      </c>
      <c r="U228" s="8">
        <v>3.0405700000000002</v>
      </c>
      <c r="V228" s="8">
        <v>0.12179</v>
      </c>
      <c r="W228">
        <v>62.5</v>
      </c>
      <c r="X228">
        <v>0.69457000000000002</v>
      </c>
      <c r="Y228">
        <v>0.81635999999999997</v>
      </c>
      <c r="Z228">
        <v>2.5560999999999998</v>
      </c>
      <c r="AA228">
        <v>0.11681</v>
      </c>
      <c r="AB228">
        <v>1.7739999999999999E-2</v>
      </c>
      <c r="AD228">
        <v>2.2242099999999998</v>
      </c>
      <c r="AE228">
        <v>50</v>
      </c>
      <c r="AG228">
        <v>0</v>
      </c>
      <c r="AJ228">
        <v>1.7427699999999999</v>
      </c>
      <c r="AK228">
        <v>0.62814000000000003</v>
      </c>
      <c r="AL228">
        <v>0.26395000000000002</v>
      </c>
      <c r="AM228">
        <v>2.6348600000000002</v>
      </c>
      <c r="AN228">
        <v>2.6127699999999998</v>
      </c>
      <c r="AO228">
        <v>0.81335000000000002</v>
      </c>
      <c r="AP228">
        <v>0.17280999999999999</v>
      </c>
      <c r="AQ228">
        <v>3.6434600000000001</v>
      </c>
      <c r="AS228">
        <v>0</v>
      </c>
      <c r="AT228">
        <v>0</v>
      </c>
      <c r="AU228">
        <v>1</v>
      </c>
      <c r="AV228">
        <v>1</v>
      </c>
      <c r="AW228" s="4">
        <v>3250</v>
      </c>
      <c r="AX228">
        <v>0</v>
      </c>
      <c r="AY228">
        <v>1</v>
      </c>
      <c r="BA228" s="1">
        <v>43501</v>
      </c>
      <c r="BB228">
        <v>12</v>
      </c>
      <c r="BC228">
        <v>12</v>
      </c>
      <c r="BD228">
        <v>0</v>
      </c>
      <c r="BE228">
        <v>92</v>
      </c>
      <c r="BF228">
        <v>1</v>
      </c>
      <c r="BG228">
        <v>0</v>
      </c>
      <c r="BH228">
        <v>92</v>
      </c>
      <c r="BI228" s="1">
        <v>43054</v>
      </c>
      <c r="BJ228">
        <v>1</v>
      </c>
      <c r="BK228">
        <v>0</v>
      </c>
      <c r="BL228">
        <v>0</v>
      </c>
      <c r="BM228">
        <v>8</v>
      </c>
      <c r="BN228">
        <v>0</v>
      </c>
      <c r="BO228">
        <v>0</v>
      </c>
      <c r="BP228">
        <v>8</v>
      </c>
      <c r="BQ228" s="1">
        <v>42600</v>
      </c>
      <c r="BR228">
        <v>4</v>
      </c>
      <c r="BS228">
        <v>4</v>
      </c>
      <c r="BT228">
        <v>0</v>
      </c>
      <c r="BU228">
        <v>32</v>
      </c>
      <c r="BV228">
        <v>1</v>
      </c>
      <c r="BW228">
        <v>0</v>
      </c>
      <c r="BX228">
        <v>32</v>
      </c>
      <c r="BY228">
        <v>54</v>
      </c>
      <c r="CA228" t="s">
        <v>1422</v>
      </c>
      <c r="CB228" t="s">
        <v>1423</v>
      </c>
      <c r="CC228">
        <v>74107</v>
      </c>
      <c r="CD228">
        <v>710</v>
      </c>
      <c r="CE228">
        <v>9184464284</v>
      </c>
      <c r="CF228" t="s">
        <v>98</v>
      </c>
      <c r="CG228" t="s">
        <v>99</v>
      </c>
      <c r="CH228" s="1">
        <v>41542</v>
      </c>
      <c r="CI228" t="s">
        <v>99</v>
      </c>
      <c r="CJ228" t="s">
        <v>100</v>
      </c>
      <c r="CK228" t="s">
        <v>99</v>
      </c>
      <c r="CL228" t="s">
        <v>102</v>
      </c>
      <c r="CM228" t="s">
        <v>1421</v>
      </c>
      <c r="CN228">
        <v>102</v>
      </c>
      <c r="CO228" s="1">
        <v>44621</v>
      </c>
      <c r="CP228" s="1"/>
      <c r="CS228">
        <v>12</v>
      </c>
      <c r="CV228"/>
      <c r="CX228">
        <v>12</v>
      </c>
    </row>
    <row r="229" spans="1:102" x14ac:dyDescent="0.25">
      <c r="A229" t="s">
        <v>243</v>
      </c>
      <c r="B229" s="18" t="s">
        <v>1568</v>
      </c>
      <c r="C229" s="18">
        <v>375534</v>
      </c>
      <c r="D229" t="s">
        <v>1338</v>
      </c>
      <c r="E229" t="s">
        <v>249</v>
      </c>
      <c r="F229" t="s">
        <v>250</v>
      </c>
      <c r="G229" t="s">
        <v>1582</v>
      </c>
      <c r="H229">
        <v>73.8</v>
      </c>
      <c r="I229" t="s">
        <v>107</v>
      </c>
      <c r="K229" t="s">
        <v>99</v>
      </c>
      <c r="L229" t="s">
        <v>105</v>
      </c>
      <c r="M229">
        <v>1</v>
      </c>
      <c r="N229">
        <v>1</v>
      </c>
      <c r="O229">
        <v>1</v>
      </c>
      <c r="P229">
        <v>3</v>
      </c>
      <c r="Q229">
        <v>2</v>
      </c>
      <c r="R229">
        <v>4</v>
      </c>
      <c r="S229">
        <v>1</v>
      </c>
      <c r="U229" s="8">
        <v>3.2690700000000001</v>
      </c>
      <c r="V229" s="8">
        <v>0.12402000000000001</v>
      </c>
      <c r="W229">
        <v>68.7</v>
      </c>
      <c r="X229">
        <v>1.27922</v>
      </c>
      <c r="Y229">
        <v>1.40323</v>
      </c>
      <c r="Z229">
        <v>2.6640299999999999</v>
      </c>
      <c r="AA229">
        <v>0.14699000000000001</v>
      </c>
      <c r="AB229">
        <v>6.9000000000000006E-2</v>
      </c>
      <c r="AD229">
        <v>1.8658399999999999</v>
      </c>
      <c r="AE229">
        <v>71.400000000000006</v>
      </c>
      <c r="AH229">
        <v>6</v>
      </c>
      <c r="AJ229">
        <v>1.96408</v>
      </c>
      <c r="AK229">
        <v>0.72014999999999996</v>
      </c>
      <c r="AL229">
        <v>0.33201999999999998</v>
      </c>
      <c r="AM229">
        <v>3.0162499999999999</v>
      </c>
      <c r="AN229">
        <v>1.9448300000000001</v>
      </c>
      <c r="AO229">
        <v>1.30661</v>
      </c>
      <c r="AP229">
        <v>0.13988</v>
      </c>
      <c r="AQ229">
        <v>3.4219400000000002</v>
      </c>
      <c r="AS229">
        <v>0</v>
      </c>
      <c r="AT229">
        <v>27</v>
      </c>
      <c r="AU229">
        <v>11</v>
      </c>
      <c r="AV229">
        <v>14</v>
      </c>
      <c r="AW229" s="4">
        <v>274225.88</v>
      </c>
      <c r="AX229">
        <v>3</v>
      </c>
      <c r="AY229">
        <v>17</v>
      </c>
      <c r="BA229" s="1">
        <v>44489</v>
      </c>
      <c r="BB229">
        <v>16</v>
      </c>
      <c r="BC229">
        <v>9</v>
      </c>
      <c r="BD229">
        <v>0</v>
      </c>
      <c r="BE229">
        <v>116</v>
      </c>
      <c r="BF229">
        <v>1</v>
      </c>
      <c r="BG229">
        <v>0</v>
      </c>
      <c r="BH229">
        <v>116</v>
      </c>
      <c r="BI229" s="1">
        <v>44300</v>
      </c>
      <c r="BJ229">
        <v>9</v>
      </c>
      <c r="BK229">
        <v>5</v>
      </c>
      <c r="BL229">
        <v>8</v>
      </c>
      <c r="BM229">
        <v>132</v>
      </c>
      <c r="BN229">
        <v>1</v>
      </c>
      <c r="BO229">
        <v>0</v>
      </c>
      <c r="BP229">
        <v>132</v>
      </c>
      <c r="BQ229" s="1">
        <v>43790</v>
      </c>
      <c r="BR229">
        <v>32</v>
      </c>
      <c r="BS229">
        <v>4</v>
      </c>
      <c r="BT229">
        <v>28</v>
      </c>
      <c r="BU229">
        <v>272</v>
      </c>
      <c r="BV229">
        <v>1</v>
      </c>
      <c r="BW229">
        <v>0</v>
      </c>
      <c r="BX229">
        <v>272</v>
      </c>
      <c r="BY229">
        <v>147.333</v>
      </c>
      <c r="CA229" t="s">
        <v>1340</v>
      </c>
      <c r="CB229" t="s">
        <v>1341</v>
      </c>
      <c r="CC229">
        <v>73130</v>
      </c>
      <c r="CD229">
        <v>540</v>
      </c>
      <c r="CE229">
        <v>4058690700</v>
      </c>
      <c r="CF229" t="s">
        <v>98</v>
      </c>
      <c r="CG229" t="s">
        <v>99</v>
      </c>
      <c r="CH229" s="1">
        <v>40121</v>
      </c>
      <c r="CI229" t="s">
        <v>99</v>
      </c>
      <c r="CJ229" t="s">
        <v>99</v>
      </c>
      <c r="CK229" t="s">
        <v>99</v>
      </c>
      <c r="CL229" t="s">
        <v>102</v>
      </c>
      <c r="CM229" t="s">
        <v>1339</v>
      </c>
      <c r="CN229">
        <v>100</v>
      </c>
      <c r="CO229" s="1">
        <v>44621</v>
      </c>
      <c r="CP229" s="1"/>
      <c r="CV229"/>
    </row>
    <row r="230" spans="1:102" x14ac:dyDescent="0.25">
      <c r="A230" t="s">
        <v>243</v>
      </c>
      <c r="B230" s="18" t="s">
        <v>1568</v>
      </c>
      <c r="C230" s="18">
        <v>375293</v>
      </c>
      <c r="D230" t="s">
        <v>593</v>
      </c>
      <c r="E230" t="s">
        <v>595</v>
      </c>
      <c r="F230" t="s">
        <v>183</v>
      </c>
      <c r="G230" t="s">
        <v>1582</v>
      </c>
      <c r="H230">
        <v>29.3</v>
      </c>
      <c r="I230" t="s">
        <v>107</v>
      </c>
      <c r="K230" t="s">
        <v>99</v>
      </c>
      <c r="L230" t="s">
        <v>101</v>
      </c>
      <c r="M230">
        <v>3</v>
      </c>
      <c r="N230">
        <v>5</v>
      </c>
      <c r="O230">
        <v>2</v>
      </c>
      <c r="P230">
        <v>2</v>
      </c>
      <c r="Q230">
        <v>2</v>
      </c>
      <c r="S230">
        <v>5</v>
      </c>
      <c r="U230" s="8">
        <v>4.4813499999999999</v>
      </c>
      <c r="V230" s="8">
        <v>0.81752999999999998</v>
      </c>
      <c r="W230">
        <v>38.700000000000003</v>
      </c>
      <c r="X230">
        <v>0.84657000000000004</v>
      </c>
      <c r="Y230">
        <v>1.6640999999999999</v>
      </c>
      <c r="Z230">
        <v>3.7414200000000002</v>
      </c>
      <c r="AA230">
        <v>1.12632</v>
      </c>
      <c r="AB230">
        <v>4.0000000000000001E-3</v>
      </c>
      <c r="AD230">
        <v>2.81725</v>
      </c>
      <c r="AE230">
        <v>20</v>
      </c>
      <c r="AG230">
        <v>0</v>
      </c>
      <c r="AJ230">
        <v>1.77834</v>
      </c>
      <c r="AK230">
        <v>0.65088000000000001</v>
      </c>
      <c r="AL230">
        <v>0.28815000000000002</v>
      </c>
      <c r="AM230">
        <v>2.7173799999999999</v>
      </c>
      <c r="AN230">
        <v>3.24322</v>
      </c>
      <c r="AO230">
        <v>0.95672000000000001</v>
      </c>
      <c r="AP230">
        <v>1.0625199999999999</v>
      </c>
      <c r="AQ230">
        <v>5.2068500000000002</v>
      </c>
      <c r="AS230">
        <v>0</v>
      </c>
      <c r="AT230">
        <v>0</v>
      </c>
      <c r="AU230">
        <v>0</v>
      </c>
      <c r="AV230">
        <v>0</v>
      </c>
      <c r="AW230" s="4">
        <v>0</v>
      </c>
      <c r="AX230">
        <v>0</v>
      </c>
      <c r="AY230">
        <v>0</v>
      </c>
      <c r="BA230" s="1">
        <v>43838</v>
      </c>
      <c r="BB230">
        <v>3</v>
      </c>
      <c r="BC230">
        <v>3</v>
      </c>
      <c r="BD230">
        <v>0</v>
      </c>
      <c r="BE230">
        <v>24</v>
      </c>
      <c r="BF230">
        <v>1</v>
      </c>
      <c r="BG230">
        <v>0</v>
      </c>
      <c r="BH230">
        <v>24</v>
      </c>
      <c r="BI230" s="1">
        <v>43412</v>
      </c>
      <c r="BJ230">
        <v>4</v>
      </c>
      <c r="BK230">
        <v>4</v>
      </c>
      <c r="BL230">
        <v>0</v>
      </c>
      <c r="BM230">
        <v>32</v>
      </c>
      <c r="BN230">
        <v>1</v>
      </c>
      <c r="BO230">
        <v>0</v>
      </c>
      <c r="BP230">
        <v>32</v>
      </c>
      <c r="BQ230" s="1">
        <v>43004</v>
      </c>
      <c r="BR230">
        <v>16</v>
      </c>
      <c r="BS230">
        <v>16</v>
      </c>
      <c r="BT230">
        <v>0</v>
      </c>
      <c r="BU230">
        <v>245</v>
      </c>
      <c r="BV230">
        <v>1</v>
      </c>
      <c r="BW230">
        <v>0</v>
      </c>
      <c r="BX230">
        <v>245</v>
      </c>
      <c r="BY230">
        <v>63.5</v>
      </c>
      <c r="CA230" t="s">
        <v>596</v>
      </c>
      <c r="CB230" t="s">
        <v>597</v>
      </c>
      <c r="CC230">
        <v>74070</v>
      </c>
      <c r="CD230">
        <v>560</v>
      </c>
      <c r="CE230">
        <v>9183962149</v>
      </c>
      <c r="CF230" t="s">
        <v>98</v>
      </c>
      <c r="CG230" t="s">
        <v>99</v>
      </c>
      <c r="CH230" s="1">
        <v>35490</v>
      </c>
      <c r="CI230" t="s">
        <v>99</v>
      </c>
      <c r="CJ230" t="s">
        <v>100</v>
      </c>
      <c r="CK230" t="s">
        <v>99</v>
      </c>
      <c r="CL230" t="s">
        <v>102</v>
      </c>
      <c r="CM230" t="s">
        <v>594</v>
      </c>
      <c r="CN230">
        <v>70</v>
      </c>
      <c r="CO230" s="1">
        <v>44621</v>
      </c>
      <c r="CP230" s="1"/>
      <c r="CV230"/>
      <c r="CW230">
        <v>2</v>
      </c>
    </row>
    <row r="231" spans="1:102" x14ac:dyDescent="0.25">
      <c r="A231" t="s">
        <v>243</v>
      </c>
      <c r="B231" s="18" t="s">
        <v>1568</v>
      </c>
      <c r="C231" s="18">
        <v>375422</v>
      </c>
      <c r="D231" t="s">
        <v>966</v>
      </c>
      <c r="E231" t="s">
        <v>261</v>
      </c>
      <c r="F231" t="s">
        <v>250</v>
      </c>
      <c r="G231" t="s">
        <v>1582</v>
      </c>
      <c r="H231">
        <v>33.1</v>
      </c>
      <c r="I231" t="s">
        <v>97</v>
      </c>
      <c r="K231" t="s">
        <v>99</v>
      </c>
      <c r="L231" t="s">
        <v>105</v>
      </c>
      <c r="M231">
        <v>1</v>
      </c>
      <c r="N231">
        <v>1</v>
      </c>
      <c r="O231">
        <v>1</v>
      </c>
      <c r="P231">
        <v>4</v>
      </c>
      <c r="Q231">
        <v>4</v>
      </c>
      <c r="S231">
        <v>1</v>
      </c>
      <c r="U231" s="8">
        <v>4.61374</v>
      </c>
      <c r="V231" s="8">
        <v>0.28326000000000001</v>
      </c>
      <c r="X231">
        <v>0.76951000000000003</v>
      </c>
      <c r="Y231">
        <v>1.05277</v>
      </c>
      <c r="Z231">
        <v>3.9820700000000002</v>
      </c>
      <c r="AA231">
        <v>0.39126</v>
      </c>
      <c r="AB231">
        <v>8.2900000000000005E-3</v>
      </c>
      <c r="AC231">
        <v>6</v>
      </c>
      <c r="AD231">
        <v>3.5609700000000002</v>
      </c>
      <c r="AF231">
        <v>6</v>
      </c>
      <c r="AH231">
        <v>6</v>
      </c>
      <c r="AJ231">
        <v>1.7314000000000001</v>
      </c>
      <c r="AK231">
        <v>0.64988999999999997</v>
      </c>
      <c r="AL231">
        <v>0.28937000000000002</v>
      </c>
      <c r="AM231">
        <v>2.6706599999999998</v>
      </c>
      <c r="AN231">
        <v>4.2105399999999999</v>
      </c>
      <c r="AO231">
        <v>0.87095999999999996</v>
      </c>
      <c r="AP231">
        <v>0.36659000000000003</v>
      </c>
      <c r="AQ231">
        <v>5.45444</v>
      </c>
      <c r="AS231">
        <v>0</v>
      </c>
      <c r="AT231">
        <v>13</v>
      </c>
      <c r="AU231">
        <v>1</v>
      </c>
      <c r="AV231">
        <v>5</v>
      </c>
      <c r="AW231" s="4">
        <v>64642.58</v>
      </c>
      <c r="AX231">
        <v>1</v>
      </c>
      <c r="AY231">
        <v>6</v>
      </c>
      <c r="BA231" s="1">
        <v>43888</v>
      </c>
      <c r="BB231">
        <v>20</v>
      </c>
      <c r="BC231">
        <v>20</v>
      </c>
      <c r="BD231">
        <v>0</v>
      </c>
      <c r="BE231">
        <v>192</v>
      </c>
      <c r="BF231">
        <v>1</v>
      </c>
      <c r="BG231">
        <v>0</v>
      </c>
      <c r="BH231">
        <v>192</v>
      </c>
      <c r="BI231" s="1">
        <v>43418</v>
      </c>
      <c r="BJ231">
        <v>7</v>
      </c>
      <c r="BK231">
        <v>5</v>
      </c>
      <c r="BL231">
        <v>2</v>
      </c>
      <c r="BM231">
        <v>64</v>
      </c>
      <c r="BN231">
        <v>1</v>
      </c>
      <c r="BO231">
        <v>0</v>
      </c>
      <c r="BP231">
        <v>64</v>
      </c>
      <c r="BQ231" s="1">
        <v>42983</v>
      </c>
      <c r="BR231">
        <v>32</v>
      </c>
      <c r="BS231">
        <v>4</v>
      </c>
      <c r="BT231">
        <v>28</v>
      </c>
      <c r="BU231">
        <v>478</v>
      </c>
      <c r="BV231">
        <v>1</v>
      </c>
      <c r="BW231">
        <v>0</v>
      </c>
      <c r="BX231">
        <v>478</v>
      </c>
      <c r="BY231">
        <v>197</v>
      </c>
      <c r="CA231" t="s">
        <v>968</v>
      </c>
      <c r="CB231" t="s">
        <v>969</v>
      </c>
      <c r="CC231">
        <v>73121</v>
      </c>
      <c r="CD231">
        <v>540</v>
      </c>
      <c r="CE231">
        <v>4054271322</v>
      </c>
      <c r="CF231" t="s">
        <v>98</v>
      </c>
      <c r="CG231" t="s">
        <v>99</v>
      </c>
      <c r="CH231" s="1">
        <v>37593</v>
      </c>
      <c r="CI231" t="s">
        <v>99</v>
      </c>
      <c r="CJ231" t="s">
        <v>100</v>
      </c>
      <c r="CK231" t="s">
        <v>99</v>
      </c>
      <c r="CL231" t="s">
        <v>102</v>
      </c>
      <c r="CM231" t="s">
        <v>967</v>
      </c>
      <c r="CN231">
        <v>60</v>
      </c>
      <c r="CO231" s="1">
        <v>44621</v>
      </c>
      <c r="CP231" s="1"/>
      <c r="CS231">
        <v>12</v>
      </c>
      <c r="CV231"/>
      <c r="CW231">
        <v>2</v>
      </c>
      <c r="CX231">
        <v>12</v>
      </c>
    </row>
    <row r="232" spans="1:102" x14ac:dyDescent="0.25">
      <c r="A232" t="s">
        <v>243</v>
      </c>
      <c r="B232" s="18" t="s">
        <v>1568</v>
      </c>
      <c r="C232" s="18">
        <v>375452</v>
      </c>
      <c r="D232" t="s">
        <v>1065</v>
      </c>
      <c r="E232" t="s">
        <v>261</v>
      </c>
      <c r="F232" t="s">
        <v>250</v>
      </c>
      <c r="G232" t="s">
        <v>1582</v>
      </c>
      <c r="H232">
        <v>30.5</v>
      </c>
      <c r="I232" t="s">
        <v>108</v>
      </c>
      <c r="K232" t="s">
        <v>99</v>
      </c>
      <c r="L232" t="s">
        <v>105</v>
      </c>
      <c r="M232">
        <v>4</v>
      </c>
      <c r="N232">
        <v>1</v>
      </c>
      <c r="O232">
        <v>5</v>
      </c>
      <c r="P232">
        <v>2</v>
      </c>
      <c r="Q232">
        <v>2</v>
      </c>
      <c r="S232">
        <v>1</v>
      </c>
      <c r="U232" s="8">
        <v>4.0743999999999998</v>
      </c>
      <c r="V232" s="8">
        <v>0.20091999999999999</v>
      </c>
      <c r="W232">
        <v>60.5</v>
      </c>
      <c r="X232">
        <v>1.3471200000000001</v>
      </c>
      <c r="Y232">
        <v>1.5480400000000001</v>
      </c>
      <c r="Z232">
        <v>3.6218599999999999</v>
      </c>
      <c r="AA232">
        <v>0.28181</v>
      </c>
      <c r="AB232">
        <v>1.5699999999999999E-2</v>
      </c>
      <c r="AD232">
        <v>2.5263599999999999</v>
      </c>
      <c r="AF232">
        <v>6</v>
      </c>
      <c r="AG232">
        <v>0</v>
      </c>
      <c r="AJ232">
        <v>2.2883399999999998</v>
      </c>
      <c r="AK232">
        <v>0.65371000000000001</v>
      </c>
      <c r="AL232">
        <v>0.26551000000000002</v>
      </c>
      <c r="AM232">
        <v>3.20756</v>
      </c>
      <c r="AN232">
        <v>2.2601599999999999</v>
      </c>
      <c r="AO232">
        <v>1.5158100000000001</v>
      </c>
      <c r="AP232">
        <v>0.28339999999999999</v>
      </c>
      <c r="AQ232">
        <v>4.0105599999999999</v>
      </c>
      <c r="AS232">
        <v>0</v>
      </c>
      <c r="AT232">
        <v>0</v>
      </c>
      <c r="AU232">
        <v>0</v>
      </c>
      <c r="AV232">
        <v>2</v>
      </c>
      <c r="AW232" s="4">
        <v>28626</v>
      </c>
      <c r="AX232">
        <v>0</v>
      </c>
      <c r="AY232">
        <v>2</v>
      </c>
      <c r="BA232" s="1">
        <v>43719</v>
      </c>
      <c r="BB232">
        <v>0</v>
      </c>
      <c r="BC232">
        <v>0</v>
      </c>
      <c r="BD232">
        <v>0</v>
      </c>
      <c r="BE232">
        <v>0</v>
      </c>
      <c r="BF232">
        <v>0</v>
      </c>
      <c r="BG232">
        <v>0</v>
      </c>
      <c r="BH232">
        <v>0</v>
      </c>
      <c r="BI232" s="1">
        <v>43313</v>
      </c>
      <c r="BJ232">
        <v>3</v>
      </c>
      <c r="BK232">
        <v>3</v>
      </c>
      <c r="BL232">
        <v>0</v>
      </c>
      <c r="BM232">
        <v>20</v>
      </c>
      <c r="BN232">
        <v>1</v>
      </c>
      <c r="BO232">
        <v>0</v>
      </c>
      <c r="BP232">
        <v>20</v>
      </c>
      <c r="BQ232" s="1">
        <v>42891</v>
      </c>
      <c r="BR232">
        <v>8</v>
      </c>
      <c r="BS232">
        <v>8</v>
      </c>
      <c r="BT232">
        <v>0</v>
      </c>
      <c r="BU232">
        <v>60</v>
      </c>
      <c r="BV232">
        <v>1</v>
      </c>
      <c r="BW232">
        <v>0</v>
      </c>
      <c r="BX232">
        <v>60</v>
      </c>
      <c r="BY232">
        <v>16.667000000000002</v>
      </c>
      <c r="CA232" t="s">
        <v>785</v>
      </c>
      <c r="CB232" t="s">
        <v>1067</v>
      </c>
      <c r="CC232">
        <v>73109</v>
      </c>
      <c r="CD232">
        <v>540</v>
      </c>
      <c r="CE232">
        <v>4056317444</v>
      </c>
      <c r="CF232" t="s">
        <v>98</v>
      </c>
      <c r="CG232" t="s">
        <v>99</v>
      </c>
      <c r="CH232" s="1">
        <v>38036</v>
      </c>
      <c r="CI232" t="s">
        <v>99</v>
      </c>
      <c r="CJ232" t="s">
        <v>100</v>
      </c>
      <c r="CK232" t="s">
        <v>99</v>
      </c>
      <c r="CL232" t="s">
        <v>102</v>
      </c>
      <c r="CM232" t="s">
        <v>1066</v>
      </c>
      <c r="CN232">
        <v>47</v>
      </c>
      <c r="CO232" s="1">
        <v>44621</v>
      </c>
      <c r="CP232" s="1"/>
      <c r="CS232">
        <v>12</v>
      </c>
      <c r="CV232"/>
      <c r="CW232">
        <v>2</v>
      </c>
      <c r="CX232">
        <v>12</v>
      </c>
    </row>
    <row r="233" spans="1:102" x14ac:dyDescent="0.25">
      <c r="A233" t="s">
        <v>243</v>
      </c>
      <c r="B233" s="18" t="s">
        <v>1568</v>
      </c>
      <c r="C233" s="18">
        <v>375365</v>
      </c>
      <c r="D233" t="s">
        <v>779</v>
      </c>
      <c r="E233" t="s">
        <v>261</v>
      </c>
      <c r="F233" t="s">
        <v>250</v>
      </c>
      <c r="G233" t="s">
        <v>1582</v>
      </c>
      <c r="H233">
        <v>168.1</v>
      </c>
      <c r="I233" t="s">
        <v>97</v>
      </c>
      <c r="J233" t="s">
        <v>109</v>
      </c>
      <c r="K233" t="s">
        <v>99</v>
      </c>
      <c r="L233" t="s">
        <v>105</v>
      </c>
      <c r="M233">
        <v>1</v>
      </c>
      <c r="N233">
        <v>2</v>
      </c>
      <c r="O233">
        <v>1</v>
      </c>
      <c r="P233">
        <v>3</v>
      </c>
      <c r="Q233">
        <v>4</v>
      </c>
      <c r="R233">
        <v>3</v>
      </c>
      <c r="S233">
        <v>2</v>
      </c>
      <c r="U233" s="8">
        <v>2.6357400000000002</v>
      </c>
      <c r="V233" s="8">
        <v>0.26285999999999998</v>
      </c>
      <c r="X233">
        <v>0.74922999999999995</v>
      </c>
      <c r="Y233">
        <v>1.0120899999999999</v>
      </c>
      <c r="Z233">
        <v>2.29894</v>
      </c>
      <c r="AA233">
        <v>0.18726000000000001</v>
      </c>
      <c r="AB233">
        <v>2.666E-2</v>
      </c>
      <c r="AC233">
        <v>6</v>
      </c>
      <c r="AD233">
        <v>1.62365</v>
      </c>
      <c r="AF233">
        <v>6</v>
      </c>
      <c r="AG233">
        <v>3</v>
      </c>
      <c r="AJ233">
        <v>1.9022399999999999</v>
      </c>
      <c r="AK233">
        <v>0.65356000000000003</v>
      </c>
      <c r="AL233">
        <v>0.30264999999999997</v>
      </c>
      <c r="AM233">
        <v>2.8584499999999999</v>
      </c>
      <c r="AN233">
        <v>1.7474000000000001</v>
      </c>
      <c r="AO233">
        <v>0.84323999999999999</v>
      </c>
      <c r="AP233">
        <v>0.32525999999999999</v>
      </c>
      <c r="AQ233">
        <v>2.9113000000000002</v>
      </c>
      <c r="AS233">
        <v>0</v>
      </c>
      <c r="AT233">
        <v>19</v>
      </c>
      <c r="AU233">
        <v>7</v>
      </c>
      <c r="AV233">
        <v>3</v>
      </c>
      <c r="AW233" s="4">
        <v>101162.83</v>
      </c>
      <c r="AX233">
        <v>0</v>
      </c>
      <c r="AY233">
        <v>3</v>
      </c>
      <c r="BA233" s="1">
        <v>44369</v>
      </c>
      <c r="BB233">
        <v>23</v>
      </c>
      <c r="BC233">
        <v>17</v>
      </c>
      <c r="BD233">
        <v>14</v>
      </c>
      <c r="BE233">
        <v>224</v>
      </c>
      <c r="BF233">
        <v>1</v>
      </c>
      <c r="BG233">
        <v>0</v>
      </c>
      <c r="BH233">
        <v>224</v>
      </c>
      <c r="BI233" s="1">
        <v>43453</v>
      </c>
      <c r="BJ233">
        <v>19</v>
      </c>
      <c r="BK233">
        <v>14</v>
      </c>
      <c r="BL233">
        <v>0</v>
      </c>
      <c r="BM233">
        <v>423</v>
      </c>
      <c r="BN233">
        <v>1</v>
      </c>
      <c r="BO233">
        <v>0</v>
      </c>
      <c r="BP233">
        <v>423</v>
      </c>
      <c r="BQ233" s="1">
        <v>43025</v>
      </c>
      <c r="BR233">
        <v>22</v>
      </c>
      <c r="BS233">
        <v>9</v>
      </c>
      <c r="BT233">
        <v>13</v>
      </c>
      <c r="BU233">
        <v>156</v>
      </c>
      <c r="BV233">
        <v>1</v>
      </c>
      <c r="BW233">
        <v>0</v>
      </c>
      <c r="BX233">
        <v>156</v>
      </c>
      <c r="BY233">
        <v>279</v>
      </c>
      <c r="CA233" t="s">
        <v>781</v>
      </c>
      <c r="CB233" t="s">
        <v>782</v>
      </c>
      <c r="CC233">
        <v>73119</v>
      </c>
      <c r="CD233">
        <v>540</v>
      </c>
      <c r="CE233">
        <v>4056854791</v>
      </c>
      <c r="CF233" t="s">
        <v>98</v>
      </c>
      <c r="CG233" t="s">
        <v>99</v>
      </c>
      <c r="CH233" s="1">
        <v>36220</v>
      </c>
      <c r="CI233" t="s">
        <v>99</v>
      </c>
      <c r="CJ233" t="s">
        <v>99</v>
      </c>
      <c r="CK233" t="s">
        <v>99</v>
      </c>
      <c r="CL233" t="s">
        <v>102</v>
      </c>
      <c r="CM233" t="s">
        <v>780</v>
      </c>
      <c r="CN233">
        <v>375</v>
      </c>
      <c r="CO233" s="1">
        <v>44621</v>
      </c>
      <c r="CP233" s="1"/>
      <c r="CV233"/>
    </row>
    <row r="234" spans="1:102" x14ac:dyDescent="0.25">
      <c r="A234" t="s">
        <v>243</v>
      </c>
      <c r="B234" s="18" t="s">
        <v>1568</v>
      </c>
      <c r="C234" s="18">
        <v>375255</v>
      </c>
      <c r="D234" t="s">
        <v>533</v>
      </c>
      <c r="E234" t="s">
        <v>367</v>
      </c>
      <c r="F234" t="s">
        <v>196</v>
      </c>
      <c r="G234" t="s">
        <v>1582</v>
      </c>
      <c r="H234">
        <v>41.4</v>
      </c>
      <c r="I234" t="s">
        <v>97</v>
      </c>
      <c r="K234" t="s">
        <v>99</v>
      </c>
      <c r="L234" t="s">
        <v>105</v>
      </c>
      <c r="M234">
        <v>4</v>
      </c>
      <c r="N234">
        <v>3</v>
      </c>
      <c r="O234">
        <v>4</v>
      </c>
      <c r="P234">
        <v>4</v>
      </c>
      <c r="Q234">
        <v>5</v>
      </c>
      <c r="R234">
        <v>3</v>
      </c>
      <c r="S234">
        <v>4</v>
      </c>
      <c r="U234" s="8">
        <v>2.8452700000000002</v>
      </c>
      <c r="V234" s="8">
        <v>0.55589</v>
      </c>
      <c r="W234">
        <v>69.2</v>
      </c>
      <c r="X234">
        <v>0.52339000000000002</v>
      </c>
      <c r="Y234">
        <v>1.07927</v>
      </c>
      <c r="Z234">
        <v>2.1846399999999999</v>
      </c>
      <c r="AA234">
        <v>0.46705999999999998</v>
      </c>
      <c r="AB234">
        <v>3.4099999999999998E-3</v>
      </c>
      <c r="AD234">
        <v>1.7659899999999999</v>
      </c>
      <c r="AE234">
        <v>42.9</v>
      </c>
      <c r="AG234">
        <v>0</v>
      </c>
      <c r="AJ234">
        <v>1.6816199999999999</v>
      </c>
      <c r="AK234">
        <v>0.61973999999999996</v>
      </c>
      <c r="AL234">
        <v>0.28400999999999998</v>
      </c>
      <c r="AM234">
        <v>2.5853700000000002</v>
      </c>
      <c r="AN234">
        <v>2.14995</v>
      </c>
      <c r="AO234">
        <v>0.62119999999999997</v>
      </c>
      <c r="AP234">
        <v>0.73299999999999998</v>
      </c>
      <c r="AQ234">
        <v>3.4746899999999998</v>
      </c>
      <c r="AS234">
        <v>0</v>
      </c>
      <c r="AT234">
        <v>1</v>
      </c>
      <c r="AU234">
        <v>0</v>
      </c>
      <c r="AV234">
        <v>1</v>
      </c>
      <c r="AW234" s="4">
        <v>5690.75</v>
      </c>
      <c r="AX234">
        <v>0</v>
      </c>
      <c r="AY234">
        <v>1</v>
      </c>
      <c r="BA234" s="1">
        <v>43755</v>
      </c>
      <c r="BB234">
        <v>8</v>
      </c>
      <c r="BC234">
        <v>8</v>
      </c>
      <c r="BD234">
        <v>0</v>
      </c>
      <c r="BE234">
        <v>48</v>
      </c>
      <c r="BF234">
        <v>1</v>
      </c>
      <c r="BG234">
        <v>0</v>
      </c>
      <c r="BH234">
        <v>48</v>
      </c>
      <c r="BI234" s="1">
        <v>43321</v>
      </c>
      <c r="BJ234">
        <v>0</v>
      </c>
      <c r="BK234">
        <v>0</v>
      </c>
      <c r="BL234">
        <v>0</v>
      </c>
      <c r="BM234">
        <v>0</v>
      </c>
      <c r="BN234">
        <v>0</v>
      </c>
      <c r="BO234">
        <v>0</v>
      </c>
      <c r="BP234">
        <v>0</v>
      </c>
      <c r="BQ234" s="1">
        <v>42915</v>
      </c>
      <c r="BR234">
        <v>5</v>
      </c>
      <c r="BS234">
        <v>3</v>
      </c>
      <c r="BT234">
        <v>2</v>
      </c>
      <c r="BU234">
        <v>60</v>
      </c>
      <c r="BV234">
        <v>1</v>
      </c>
      <c r="BW234">
        <v>0</v>
      </c>
      <c r="BX234">
        <v>60</v>
      </c>
      <c r="BY234">
        <v>34</v>
      </c>
      <c r="CA234" t="s">
        <v>535</v>
      </c>
      <c r="CB234" t="s">
        <v>536</v>
      </c>
      <c r="CC234">
        <v>73401</v>
      </c>
      <c r="CD234">
        <v>90</v>
      </c>
      <c r="CE234">
        <v>5802235901</v>
      </c>
      <c r="CF234" t="s">
        <v>98</v>
      </c>
      <c r="CG234" t="s">
        <v>99</v>
      </c>
      <c r="CH234" s="1">
        <v>35198</v>
      </c>
      <c r="CI234" t="s">
        <v>99</v>
      </c>
      <c r="CJ234" t="s">
        <v>100</v>
      </c>
      <c r="CK234" t="s">
        <v>99</v>
      </c>
      <c r="CL234" t="s">
        <v>102</v>
      </c>
      <c r="CM234" t="s">
        <v>534</v>
      </c>
      <c r="CN234">
        <v>114</v>
      </c>
      <c r="CO234" s="1">
        <v>44621</v>
      </c>
      <c r="CP234" s="1"/>
      <c r="CV234"/>
    </row>
    <row r="235" spans="1:102" x14ac:dyDescent="0.25">
      <c r="A235" t="s">
        <v>243</v>
      </c>
      <c r="B235" s="18" t="s">
        <v>1568</v>
      </c>
      <c r="C235" s="18">
        <v>375172</v>
      </c>
      <c r="D235" t="s">
        <v>389</v>
      </c>
      <c r="E235" t="s">
        <v>242</v>
      </c>
      <c r="F235" t="s">
        <v>244</v>
      </c>
      <c r="G235" t="s">
        <v>1582</v>
      </c>
      <c r="H235">
        <v>59.9</v>
      </c>
      <c r="I235" t="s">
        <v>116</v>
      </c>
      <c r="K235" t="s">
        <v>99</v>
      </c>
      <c r="L235" t="s">
        <v>105</v>
      </c>
      <c r="M235">
        <v>1</v>
      </c>
      <c r="N235">
        <v>3</v>
      </c>
      <c r="O235">
        <v>1</v>
      </c>
      <c r="P235">
        <v>3</v>
      </c>
      <c r="Q235">
        <v>2</v>
      </c>
      <c r="R235">
        <v>3</v>
      </c>
      <c r="S235">
        <v>3</v>
      </c>
      <c r="U235" s="8">
        <v>3.8447300000000002</v>
      </c>
      <c r="V235" s="8">
        <v>0.43597999999999998</v>
      </c>
      <c r="W235">
        <v>68.8</v>
      </c>
      <c r="X235">
        <v>0.87361999999999995</v>
      </c>
      <c r="Y235">
        <v>1.3096000000000001</v>
      </c>
      <c r="Z235">
        <v>3.2812600000000001</v>
      </c>
      <c r="AA235">
        <v>0.29424</v>
      </c>
      <c r="AB235">
        <v>1.243E-2</v>
      </c>
      <c r="AD235">
        <v>2.5351300000000001</v>
      </c>
      <c r="AE235">
        <v>40</v>
      </c>
      <c r="AG235">
        <v>0</v>
      </c>
      <c r="AJ235">
        <v>1.87866</v>
      </c>
      <c r="AK235">
        <v>0.65780000000000005</v>
      </c>
      <c r="AL235">
        <v>0.29577999999999999</v>
      </c>
      <c r="AM235">
        <v>2.8322400000000001</v>
      </c>
      <c r="AN235">
        <v>2.7625999999999999</v>
      </c>
      <c r="AO235">
        <v>0.97690999999999995</v>
      </c>
      <c r="AP235">
        <v>0.55201999999999996</v>
      </c>
      <c r="AQ235">
        <v>4.2859999999999996</v>
      </c>
      <c r="AS235">
        <v>0</v>
      </c>
      <c r="AT235">
        <v>3</v>
      </c>
      <c r="AU235">
        <v>6</v>
      </c>
      <c r="AV235">
        <v>10</v>
      </c>
      <c r="AW235" s="4">
        <v>21214.83</v>
      </c>
      <c r="AX235">
        <v>1</v>
      </c>
      <c r="AY235">
        <v>11</v>
      </c>
      <c r="BA235" s="1">
        <v>43804</v>
      </c>
      <c r="BB235">
        <v>19</v>
      </c>
      <c r="BC235">
        <v>12</v>
      </c>
      <c r="BD235">
        <v>7</v>
      </c>
      <c r="BE235">
        <v>148</v>
      </c>
      <c r="BF235">
        <v>1</v>
      </c>
      <c r="BG235">
        <v>0</v>
      </c>
      <c r="BH235">
        <v>148</v>
      </c>
      <c r="BI235" s="1">
        <v>43529</v>
      </c>
      <c r="BJ235">
        <v>12</v>
      </c>
      <c r="BK235">
        <v>12</v>
      </c>
      <c r="BL235">
        <v>12</v>
      </c>
      <c r="BM235">
        <v>84</v>
      </c>
      <c r="BN235">
        <v>1</v>
      </c>
      <c r="BO235">
        <v>0</v>
      </c>
      <c r="BP235">
        <v>84</v>
      </c>
      <c r="BQ235" s="1">
        <v>43230</v>
      </c>
      <c r="BR235">
        <v>9</v>
      </c>
      <c r="BS235">
        <v>6</v>
      </c>
      <c r="BT235">
        <v>3</v>
      </c>
      <c r="BU235">
        <v>64</v>
      </c>
      <c r="BV235">
        <v>1</v>
      </c>
      <c r="BW235">
        <v>0</v>
      </c>
      <c r="BX235">
        <v>64</v>
      </c>
      <c r="BY235">
        <v>112.667</v>
      </c>
      <c r="CA235" t="s">
        <v>391</v>
      </c>
      <c r="CB235" t="s">
        <v>392</v>
      </c>
      <c r="CC235">
        <v>74135</v>
      </c>
      <c r="CD235">
        <v>710</v>
      </c>
      <c r="CE235">
        <v>9184963963</v>
      </c>
      <c r="CF235" t="s">
        <v>98</v>
      </c>
      <c r="CG235" t="s">
        <v>99</v>
      </c>
      <c r="CH235" s="1">
        <v>34394</v>
      </c>
      <c r="CI235" t="s">
        <v>99</v>
      </c>
      <c r="CJ235" t="s">
        <v>100</v>
      </c>
      <c r="CK235" t="s">
        <v>99</v>
      </c>
      <c r="CL235" t="s">
        <v>102</v>
      </c>
      <c r="CM235" t="s">
        <v>390</v>
      </c>
      <c r="CN235">
        <v>106</v>
      </c>
      <c r="CO235" s="1">
        <v>44621</v>
      </c>
      <c r="CP235" s="1"/>
      <c r="CV235"/>
    </row>
    <row r="236" spans="1:102" x14ac:dyDescent="0.25">
      <c r="A236" t="s">
        <v>243</v>
      </c>
      <c r="B236" s="18" t="s">
        <v>1568</v>
      </c>
      <c r="C236" s="18">
        <v>375378</v>
      </c>
      <c r="D236" t="s">
        <v>158</v>
      </c>
      <c r="E236" t="s">
        <v>824</v>
      </c>
      <c r="F236" t="s">
        <v>186</v>
      </c>
      <c r="G236" t="s">
        <v>1582</v>
      </c>
      <c r="H236">
        <v>32.6</v>
      </c>
      <c r="I236" t="s">
        <v>97</v>
      </c>
      <c r="K236" t="s">
        <v>99</v>
      </c>
      <c r="L236" t="s">
        <v>105</v>
      </c>
      <c r="M236">
        <v>3</v>
      </c>
      <c r="N236">
        <v>4</v>
      </c>
      <c r="O236">
        <v>2</v>
      </c>
      <c r="P236">
        <v>3</v>
      </c>
      <c r="Q236">
        <v>1</v>
      </c>
      <c r="R236">
        <v>5</v>
      </c>
      <c r="S236">
        <v>3</v>
      </c>
      <c r="U236" s="8">
        <v>4.4737499999999999</v>
      </c>
      <c r="V236" s="8">
        <v>0.50395999999999996</v>
      </c>
      <c r="W236">
        <v>67.2</v>
      </c>
      <c r="X236">
        <v>1.4808300000000001</v>
      </c>
      <c r="Y236">
        <v>1.9847900000000001</v>
      </c>
      <c r="Z236">
        <v>4.05809</v>
      </c>
      <c r="AA236">
        <v>0.47892000000000001</v>
      </c>
      <c r="AB236">
        <v>2.7130000000000001E-2</v>
      </c>
      <c r="AD236">
        <v>2.4889600000000001</v>
      </c>
      <c r="AE236">
        <v>57.1</v>
      </c>
      <c r="AG236">
        <v>2</v>
      </c>
      <c r="AJ236">
        <v>2.1682600000000001</v>
      </c>
      <c r="AK236">
        <v>0.65603999999999996</v>
      </c>
      <c r="AL236">
        <v>0.29316999999999999</v>
      </c>
      <c r="AM236">
        <v>3.11747</v>
      </c>
      <c r="AN236">
        <v>2.3500299999999998</v>
      </c>
      <c r="AO236">
        <v>1.6603399999999999</v>
      </c>
      <c r="AP236">
        <v>0.64376999999999995</v>
      </c>
      <c r="AQ236">
        <v>4.5309100000000004</v>
      </c>
      <c r="AS236">
        <v>0</v>
      </c>
      <c r="AT236">
        <v>0</v>
      </c>
      <c r="AU236">
        <v>0</v>
      </c>
      <c r="AV236">
        <v>0</v>
      </c>
      <c r="AW236" s="4">
        <v>0</v>
      </c>
      <c r="AX236">
        <v>0</v>
      </c>
      <c r="AY236">
        <v>0</v>
      </c>
      <c r="BA236" s="1">
        <v>43626</v>
      </c>
      <c r="BB236">
        <v>4</v>
      </c>
      <c r="BC236">
        <v>4</v>
      </c>
      <c r="BD236">
        <v>0</v>
      </c>
      <c r="BE236">
        <v>32</v>
      </c>
      <c r="BF236">
        <v>1</v>
      </c>
      <c r="BG236">
        <v>0</v>
      </c>
      <c r="BH236">
        <v>32</v>
      </c>
      <c r="BI236" s="1">
        <v>43298</v>
      </c>
      <c r="BJ236">
        <v>8</v>
      </c>
      <c r="BK236">
        <v>8</v>
      </c>
      <c r="BL236">
        <v>0</v>
      </c>
      <c r="BM236">
        <v>88</v>
      </c>
      <c r="BN236">
        <v>1</v>
      </c>
      <c r="BO236">
        <v>0</v>
      </c>
      <c r="BP236">
        <v>88</v>
      </c>
      <c r="BQ236" s="1">
        <v>42849</v>
      </c>
      <c r="BR236">
        <v>8</v>
      </c>
      <c r="BS236">
        <v>8</v>
      </c>
      <c r="BT236">
        <v>0</v>
      </c>
      <c r="BU236">
        <v>148</v>
      </c>
      <c r="BV236">
        <v>1</v>
      </c>
      <c r="BW236">
        <v>0</v>
      </c>
      <c r="BX236">
        <v>148</v>
      </c>
      <c r="BY236">
        <v>70</v>
      </c>
      <c r="CA236" t="s">
        <v>785</v>
      </c>
      <c r="CB236" t="s">
        <v>825</v>
      </c>
      <c r="CC236">
        <v>74058</v>
      </c>
      <c r="CD236">
        <v>580</v>
      </c>
      <c r="CE236">
        <v>9187622515</v>
      </c>
      <c r="CF236" t="s">
        <v>98</v>
      </c>
      <c r="CG236" t="s">
        <v>99</v>
      </c>
      <c r="CH236" s="1">
        <v>36586</v>
      </c>
      <c r="CI236" t="s">
        <v>99</v>
      </c>
      <c r="CJ236" t="s">
        <v>100</v>
      </c>
      <c r="CK236" t="s">
        <v>99</v>
      </c>
      <c r="CL236" t="s">
        <v>102</v>
      </c>
      <c r="CM236" t="s">
        <v>823</v>
      </c>
      <c r="CN236">
        <v>82</v>
      </c>
      <c r="CO236" s="1">
        <v>44621</v>
      </c>
      <c r="CP236" s="1"/>
      <c r="CV236"/>
    </row>
    <row r="237" spans="1:102" x14ac:dyDescent="0.25">
      <c r="A237" t="s">
        <v>243</v>
      </c>
      <c r="B237" s="18" t="s">
        <v>1568</v>
      </c>
      <c r="C237" s="18">
        <v>375469</v>
      </c>
      <c r="D237" t="s">
        <v>1118</v>
      </c>
      <c r="E237" t="s">
        <v>1120</v>
      </c>
      <c r="F237" t="s">
        <v>164</v>
      </c>
      <c r="G237" t="s">
        <v>1582</v>
      </c>
      <c r="H237">
        <v>41.8</v>
      </c>
      <c r="I237" t="s">
        <v>97</v>
      </c>
      <c r="K237" t="s">
        <v>99</v>
      </c>
      <c r="L237" t="s">
        <v>105</v>
      </c>
      <c r="M237">
        <v>2</v>
      </c>
      <c r="N237">
        <v>1</v>
      </c>
      <c r="O237">
        <v>3</v>
      </c>
      <c r="P237">
        <v>3</v>
      </c>
      <c r="Q237">
        <v>4</v>
      </c>
      <c r="R237">
        <v>3</v>
      </c>
      <c r="S237">
        <v>1</v>
      </c>
      <c r="U237" s="8">
        <v>2.7281499999999999</v>
      </c>
      <c r="V237" s="8">
        <v>0.14191000000000001</v>
      </c>
      <c r="X237">
        <v>0.81940000000000002</v>
      </c>
      <c r="Y237">
        <v>0.96131</v>
      </c>
      <c r="Z237">
        <v>2.34138</v>
      </c>
      <c r="AA237">
        <v>0.11191</v>
      </c>
      <c r="AB237">
        <v>2.0799999999999999E-2</v>
      </c>
      <c r="AC237">
        <v>6</v>
      </c>
      <c r="AD237">
        <v>1.76684</v>
      </c>
      <c r="AF237">
        <v>6</v>
      </c>
      <c r="AH237">
        <v>6</v>
      </c>
      <c r="AJ237">
        <v>2.0455899999999998</v>
      </c>
      <c r="AK237">
        <v>0.67684999999999995</v>
      </c>
      <c r="AL237">
        <v>0.34561999999999998</v>
      </c>
      <c r="AM237">
        <v>3.0680700000000001</v>
      </c>
      <c r="AN237">
        <v>1.7682500000000001</v>
      </c>
      <c r="AO237">
        <v>0.89048000000000005</v>
      </c>
      <c r="AP237">
        <v>0.15376999999999999</v>
      </c>
      <c r="AQ237">
        <v>2.8075000000000001</v>
      </c>
      <c r="AS237">
        <v>0</v>
      </c>
      <c r="AT237">
        <v>2</v>
      </c>
      <c r="AU237">
        <v>0</v>
      </c>
      <c r="AV237">
        <v>3</v>
      </c>
      <c r="AW237" s="4">
        <v>2932.61</v>
      </c>
      <c r="AX237">
        <v>0</v>
      </c>
      <c r="AY237">
        <v>3</v>
      </c>
      <c r="BA237" s="1">
        <v>43594</v>
      </c>
      <c r="BB237">
        <v>11</v>
      </c>
      <c r="BC237">
        <v>8</v>
      </c>
      <c r="BD237">
        <v>3</v>
      </c>
      <c r="BE237">
        <v>80</v>
      </c>
      <c r="BF237">
        <v>1</v>
      </c>
      <c r="BG237">
        <v>0</v>
      </c>
      <c r="BH237">
        <v>80</v>
      </c>
      <c r="BI237" s="1">
        <v>43192</v>
      </c>
      <c r="BJ237">
        <v>6</v>
      </c>
      <c r="BK237">
        <v>6</v>
      </c>
      <c r="BL237">
        <v>0</v>
      </c>
      <c r="BM237">
        <v>44</v>
      </c>
      <c r="BN237">
        <v>1</v>
      </c>
      <c r="BO237">
        <v>0</v>
      </c>
      <c r="BP237">
        <v>44</v>
      </c>
      <c r="BQ237" s="1">
        <v>42880</v>
      </c>
      <c r="BR237">
        <v>5</v>
      </c>
      <c r="BS237">
        <v>5</v>
      </c>
      <c r="BT237">
        <v>0</v>
      </c>
      <c r="BU237">
        <v>40</v>
      </c>
      <c r="BV237">
        <v>1</v>
      </c>
      <c r="BW237">
        <v>0</v>
      </c>
      <c r="BX237">
        <v>40</v>
      </c>
      <c r="BY237">
        <v>61.332999999999998</v>
      </c>
      <c r="CA237" t="s">
        <v>1121</v>
      </c>
      <c r="CB237" t="s">
        <v>1122</v>
      </c>
      <c r="CC237">
        <v>74733</v>
      </c>
      <c r="CD237">
        <v>60</v>
      </c>
      <c r="CE237">
        <v>5802964500</v>
      </c>
      <c r="CF237" t="s">
        <v>98</v>
      </c>
      <c r="CG237" t="s">
        <v>99</v>
      </c>
      <c r="CH237" s="1">
        <v>38249</v>
      </c>
      <c r="CI237" t="s">
        <v>99</v>
      </c>
      <c r="CJ237" t="s">
        <v>100</v>
      </c>
      <c r="CK237" t="s">
        <v>99</v>
      </c>
      <c r="CL237" t="s">
        <v>102</v>
      </c>
      <c r="CM237" t="s">
        <v>1119</v>
      </c>
      <c r="CN237">
        <v>95</v>
      </c>
      <c r="CO237" s="1">
        <v>44621</v>
      </c>
      <c r="CP237" s="1"/>
      <c r="CS237">
        <v>12</v>
      </c>
      <c r="CV237"/>
      <c r="CX237">
        <v>12</v>
      </c>
    </row>
    <row r="238" spans="1:102" x14ac:dyDescent="0.25">
      <c r="A238" t="s">
        <v>243</v>
      </c>
      <c r="B238" s="18" t="s">
        <v>1568</v>
      </c>
      <c r="C238" s="18">
        <v>375560</v>
      </c>
      <c r="D238" t="s">
        <v>1437</v>
      </c>
      <c r="E238" t="s">
        <v>484</v>
      </c>
      <c r="F238" t="s">
        <v>280</v>
      </c>
      <c r="G238" t="s">
        <v>1584</v>
      </c>
      <c r="H238">
        <v>40.4</v>
      </c>
      <c r="I238" t="s">
        <v>129</v>
      </c>
      <c r="K238" t="s">
        <v>99</v>
      </c>
      <c r="L238" t="s">
        <v>101</v>
      </c>
      <c r="M238">
        <v>5</v>
      </c>
      <c r="N238">
        <v>4</v>
      </c>
      <c r="O238">
        <v>5</v>
      </c>
      <c r="P238">
        <v>4</v>
      </c>
      <c r="Q238">
        <v>3</v>
      </c>
      <c r="R238">
        <v>4</v>
      </c>
      <c r="S238">
        <v>3</v>
      </c>
      <c r="U238" s="8">
        <v>5.6061800000000002</v>
      </c>
      <c r="V238" s="8">
        <v>0.48607</v>
      </c>
      <c r="W238">
        <v>49.2</v>
      </c>
      <c r="X238">
        <v>1.5279199999999999</v>
      </c>
      <c r="Y238">
        <v>2.0139999999999998</v>
      </c>
      <c r="Z238">
        <v>4.8953300000000004</v>
      </c>
      <c r="AA238">
        <v>0.32418000000000002</v>
      </c>
      <c r="AB238">
        <v>8.8400000000000006E-3</v>
      </c>
      <c r="AD238">
        <v>3.59219</v>
      </c>
      <c r="AE238">
        <v>42.9</v>
      </c>
      <c r="AH238">
        <v>6</v>
      </c>
      <c r="AJ238">
        <v>2.1170499999999999</v>
      </c>
      <c r="AK238">
        <v>0.63207000000000002</v>
      </c>
      <c r="AL238">
        <v>0.30824000000000001</v>
      </c>
      <c r="AM238">
        <v>3.0573600000000001</v>
      </c>
      <c r="AN238">
        <v>3.4737100000000001</v>
      </c>
      <c r="AO238">
        <v>1.7781100000000001</v>
      </c>
      <c r="AP238">
        <v>0.59055999999999997</v>
      </c>
      <c r="AQ238">
        <v>5.7894300000000003</v>
      </c>
      <c r="AS238">
        <v>0</v>
      </c>
      <c r="AT238">
        <v>0</v>
      </c>
      <c r="AU238">
        <v>0</v>
      </c>
      <c r="AV238">
        <v>0</v>
      </c>
      <c r="AW238" s="4">
        <v>0</v>
      </c>
      <c r="AX238">
        <v>1</v>
      </c>
      <c r="AY238">
        <v>1</v>
      </c>
      <c r="BA238" s="1">
        <v>43648</v>
      </c>
      <c r="BB238">
        <v>0</v>
      </c>
      <c r="BC238">
        <v>0</v>
      </c>
      <c r="BD238">
        <v>0</v>
      </c>
      <c r="BE238">
        <v>0</v>
      </c>
      <c r="BF238">
        <v>0</v>
      </c>
      <c r="BG238">
        <v>0</v>
      </c>
      <c r="BH238">
        <v>0</v>
      </c>
      <c r="BI238" s="1">
        <v>43202</v>
      </c>
      <c r="BJ238">
        <v>0</v>
      </c>
      <c r="BK238">
        <v>0</v>
      </c>
      <c r="BL238">
        <v>0</v>
      </c>
      <c r="BM238">
        <v>0</v>
      </c>
      <c r="BN238">
        <v>0</v>
      </c>
      <c r="BO238">
        <v>0</v>
      </c>
      <c r="BP238">
        <v>0</v>
      </c>
      <c r="BQ238" s="1">
        <v>42761</v>
      </c>
      <c r="BR238">
        <v>0</v>
      </c>
      <c r="BS238">
        <v>0</v>
      </c>
      <c r="BT238">
        <v>0</v>
      </c>
      <c r="BU238">
        <v>0</v>
      </c>
      <c r="BV238">
        <v>0</v>
      </c>
      <c r="BW238">
        <v>0</v>
      </c>
      <c r="BX238">
        <v>0</v>
      </c>
      <c r="BY238">
        <v>0</v>
      </c>
      <c r="CA238" t="s">
        <v>1437</v>
      </c>
      <c r="CB238" t="s">
        <v>1439</v>
      </c>
      <c r="CC238">
        <v>73099</v>
      </c>
      <c r="CD238">
        <v>80</v>
      </c>
      <c r="CE238">
        <v>4053541901</v>
      </c>
      <c r="CF238" t="s">
        <v>124</v>
      </c>
      <c r="CG238" t="s">
        <v>99</v>
      </c>
      <c r="CH238" s="1">
        <v>41705</v>
      </c>
      <c r="CI238" t="s">
        <v>100</v>
      </c>
      <c r="CJ238" t="s">
        <v>100</v>
      </c>
      <c r="CK238" t="s">
        <v>99</v>
      </c>
      <c r="CL238" t="s">
        <v>102</v>
      </c>
      <c r="CM238" t="s">
        <v>1438</v>
      </c>
      <c r="CN238">
        <v>47</v>
      </c>
      <c r="CO238" s="1">
        <v>44621</v>
      </c>
      <c r="CP238" s="1"/>
      <c r="CV238"/>
    </row>
    <row r="239" spans="1:102" x14ac:dyDescent="0.25">
      <c r="A239" t="s">
        <v>243</v>
      </c>
      <c r="B239" s="18" t="s">
        <v>1568</v>
      </c>
      <c r="C239" s="18">
        <v>375258</v>
      </c>
      <c r="D239" t="s">
        <v>541</v>
      </c>
      <c r="E239" t="s">
        <v>543</v>
      </c>
      <c r="F239" t="s">
        <v>377</v>
      </c>
      <c r="G239" t="s">
        <v>1582</v>
      </c>
      <c r="H239">
        <v>56</v>
      </c>
      <c r="I239" t="s">
        <v>97</v>
      </c>
      <c r="K239" t="s">
        <v>99</v>
      </c>
      <c r="L239" t="s">
        <v>105</v>
      </c>
      <c r="M239">
        <v>4</v>
      </c>
      <c r="N239">
        <v>1</v>
      </c>
      <c r="O239">
        <v>5</v>
      </c>
      <c r="P239">
        <v>4</v>
      </c>
      <c r="Q239">
        <v>5</v>
      </c>
      <c r="R239">
        <v>3</v>
      </c>
      <c r="S239">
        <v>1</v>
      </c>
      <c r="U239" s="8">
        <v>3.3804400000000001</v>
      </c>
      <c r="V239" s="8">
        <v>0.38402999999999998</v>
      </c>
      <c r="X239">
        <v>0.82201999999999997</v>
      </c>
      <c r="Y239">
        <v>1.2060500000000001</v>
      </c>
      <c r="Z239">
        <v>3.0780599999999998</v>
      </c>
      <c r="AA239">
        <v>0.13583000000000001</v>
      </c>
      <c r="AB239">
        <v>3.0899999999999999E-3</v>
      </c>
      <c r="AC239">
        <v>6</v>
      </c>
      <c r="AD239">
        <v>2.1743899999999998</v>
      </c>
      <c r="AF239">
        <v>6</v>
      </c>
      <c r="AH239">
        <v>6</v>
      </c>
      <c r="AJ239">
        <v>1.9297</v>
      </c>
      <c r="AK239">
        <v>0.66830000000000001</v>
      </c>
      <c r="AL239">
        <v>0.32218000000000002</v>
      </c>
      <c r="AM239">
        <v>2.9201700000000002</v>
      </c>
      <c r="AN239">
        <v>2.3068200000000001</v>
      </c>
      <c r="AO239">
        <v>0.90476999999999996</v>
      </c>
      <c r="AP239">
        <v>0.44640000000000002</v>
      </c>
      <c r="AQ239">
        <v>3.6549399999999999</v>
      </c>
      <c r="AS239">
        <v>0</v>
      </c>
      <c r="AT239">
        <v>0</v>
      </c>
      <c r="AU239">
        <v>0</v>
      </c>
      <c r="AV239">
        <v>0</v>
      </c>
      <c r="AW239" s="4">
        <v>0</v>
      </c>
      <c r="AX239">
        <v>0</v>
      </c>
      <c r="AY239">
        <v>0</v>
      </c>
      <c r="BA239" s="1">
        <v>44389</v>
      </c>
      <c r="BB239">
        <v>2</v>
      </c>
      <c r="BC239">
        <v>2</v>
      </c>
      <c r="BD239">
        <v>0</v>
      </c>
      <c r="BE239">
        <v>12</v>
      </c>
      <c r="BF239">
        <v>1</v>
      </c>
      <c r="BG239">
        <v>0</v>
      </c>
      <c r="BH239">
        <v>12</v>
      </c>
      <c r="BI239" s="1">
        <v>43587</v>
      </c>
      <c r="BJ239">
        <v>0</v>
      </c>
      <c r="BK239">
        <v>0</v>
      </c>
      <c r="BL239">
        <v>0</v>
      </c>
      <c r="BM239">
        <v>0</v>
      </c>
      <c r="BN239">
        <v>0</v>
      </c>
      <c r="BO239">
        <v>0</v>
      </c>
      <c r="BP239">
        <v>0</v>
      </c>
      <c r="BQ239" s="1">
        <v>43258</v>
      </c>
      <c r="BR239">
        <v>5</v>
      </c>
      <c r="BS239">
        <v>4</v>
      </c>
      <c r="BT239">
        <v>1</v>
      </c>
      <c r="BU239">
        <v>32</v>
      </c>
      <c r="BV239">
        <v>1</v>
      </c>
      <c r="BW239">
        <v>0</v>
      </c>
      <c r="BX239">
        <v>32</v>
      </c>
      <c r="BY239">
        <v>11.333</v>
      </c>
      <c r="CA239" t="s">
        <v>541</v>
      </c>
      <c r="CB239" t="s">
        <v>544</v>
      </c>
      <c r="CC239">
        <v>74959</v>
      </c>
      <c r="CD239">
        <v>390</v>
      </c>
      <c r="CE239">
        <v>9189622308</v>
      </c>
      <c r="CF239" t="s">
        <v>98</v>
      </c>
      <c r="CG239" t="s">
        <v>99</v>
      </c>
      <c r="CH239" s="1">
        <v>35186</v>
      </c>
      <c r="CI239" t="s">
        <v>99</v>
      </c>
      <c r="CJ239" t="s">
        <v>99</v>
      </c>
      <c r="CK239" t="s">
        <v>99</v>
      </c>
      <c r="CL239" t="s">
        <v>102</v>
      </c>
      <c r="CM239" t="s">
        <v>542</v>
      </c>
      <c r="CN239">
        <v>95</v>
      </c>
      <c r="CO239" s="1">
        <v>44621</v>
      </c>
      <c r="CP239" s="1"/>
      <c r="CS239">
        <v>12</v>
      </c>
      <c r="CV239"/>
      <c r="CX239">
        <v>12</v>
      </c>
    </row>
    <row r="240" spans="1:102" x14ac:dyDescent="0.25">
      <c r="A240" t="s">
        <v>243</v>
      </c>
      <c r="B240" s="18" t="s">
        <v>1568</v>
      </c>
      <c r="C240" s="18">
        <v>375561</v>
      </c>
      <c r="D240" t="s">
        <v>1440</v>
      </c>
      <c r="E240" t="s">
        <v>261</v>
      </c>
      <c r="F240" t="s">
        <v>250</v>
      </c>
      <c r="G240" t="s">
        <v>1582</v>
      </c>
      <c r="H240">
        <v>98.2</v>
      </c>
      <c r="I240" t="s">
        <v>116</v>
      </c>
      <c r="K240" t="s">
        <v>99</v>
      </c>
      <c r="L240" t="s">
        <v>105</v>
      </c>
      <c r="M240">
        <v>2</v>
      </c>
      <c r="N240">
        <v>2</v>
      </c>
      <c r="O240">
        <v>2</v>
      </c>
      <c r="P240">
        <v>4</v>
      </c>
      <c r="Q240">
        <v>5</v>
      </c>
      <c r="R240">
        <v>3</v>
      </c>
      <c r="S240">
        <v>1</v>
      </c>
      <c r="U240" s="8">
        <v>3.2308300000000001</v>
      </c>
      <c r="V240" s="8">
        <v>0.24102999999999999</v>
      </c>
      <c r="W240">
        <v>60.4</v>
      </c>
      <c r="X240">
        <v>0.97516999999999998</v>
      </c>
      <c r="Y240">
        <v>1.2161999999999999</v>
      </c>
      <c r="Z240">
        <v>2.8443000000000001</v>
      </c>
      <c r="AA240">
        <v>9.6710000000000004E-2</v>
      </c>
      <c r="AB240">
        <v>2.2200000000000001E-2</v>
      </c>
      <c r="AD240">
        <v>2.0146299999999999</v>
      </c>
      <c r="AE240">
        <v>66.7</v>
      </c>
      <c r="AG240">
        <v>0</v>
      </c>
      <c r="AJ240">
        <v>1.84927</v>
      </c>
      <c r="AK240">
        <v>0.64966999999999997</v>
      </c>
      <c r="AL240">
        <v>0.29943999999999998</v>
      </c>
      <c r="AM240">
        <v>2.7983899999999999</v>
      </c>
      <c r="AN240">
        <v>2.2302900000000001</v>
      </c>
      <c r="AO240">
        <v>1.1041000000000001</v>
      </c>
      <c r="AP240">
        <v>0.30145</v>
      </c>
      <c r="AQ240">
        <v>3.6452100000000001</v>
      </c>
      <c r="AS240">
        <v>0</v>
      </c>
      <c r="AT240">
        <v>10</v>
      </c>
      <c r="AU240">
        <v>0</v>
      </c>
      <c r="AV240">
        <v>0</v>
      </c>
      <c r="AW240" s="4">
        <v>0</v>
      </c>
      <c r="AX240">
        <v>0</v>
      </c>
      <c r="AY240">
        <v>0</v>
      </c>
      <c r="BA240" s="1">
        <v>43782</v>
      </c>
      <c r="BB240">
        <v>11</v>
      </c>
      <c r="BC240">
        <v>11</v>
      </c>
      <c r="BD240">
        <v>7</v>
      </c>
      <c r="BE240">
        <v>68</v>
      </c>
      <c r="BF240">
        <v>1</v>
      </c>
      <c r="BG240">
        <v>0</v>
      </c>
      <c r="BH240">
        <v>68</v>
      </c>
      <c r="BI240" s="1">
        <v>43452</v>
      </c>
      <c r="BJ240">
        <v>9</v>
      </c>
      <c r="BK240">
        <v>8</v>
      </c>
      <c r="BL240">
        <v>1</v>
      </c>
      <c r="BM240">
        <v>64</v>
      </c>
      <c r="BN240">
        <v>1</v>
      </c>
      <c r="BO240">
        <v>0</v>
      </c>
      <c r="BP240">
        <v>64</v>
      </c>
      <c r="BQ240" s="1">
        <v>43117</v>
      </c>
      <c r="BR240">
        <v>11</v>
      </c>
      <c r="BS240">
        <v>9</v>
      </c>
      <c r="BT240">
        <v>2</v>
      </c>
      <c r="BU240">
        <v>76</v>
      </c>
      <c r="BV240">
        <v>1</v>
      </c>
      <c r="BW240">
        <v>0</v>
      </c>
      <c r="BX240">
        <v>76</v>
      </c>
      <c r="BY240">
        <v>68</v>
      </c>
      <c r="CA240" t="s">
        <v>1442</v>
      </c>
      <c r="CB240" t="s">
        <v>1443</v>
      </c>
      <c r="CC240">
        <v>73162</v>
      </c>
      <c r="CD240">
        <v>540</v>
      </c>
      <c r="CE240">
        <v>4057287888</v>
      </c>
      <c r="CF240" t="s">
        <v>98</v>
      </c>
      <c r="CG240" t="s">
        <v>99</v>
      </c>
      <c r="CH240" s="1">
        <v>41760</v>
      </c>
      <c r="CI240" t="s">
        <v>99</v>
      </c>
      <c r="CJ240" t="s">
        <v>100</v>
      </c>
      <c r="CK240" t="s">
        <v>99</v>
      </c>
      <c r="CL240" t="s">
        <v>102</v>
      </c>
      <c r="CM240" t="s">
        <v>1441</v>
      </c>
      <c r="CN240">
        <v>120</v>
      </c>
      <c r="CO240" s="1">
        <v>44621</v>
      </c>
      <c r="CP240" s="1"/>
      <c r="CV240"/>
    </row>
    <row r="241" spans="1:104" x14ac:dyDescent="0.25">
      <c r="A241" t="s">
        <v>243</v>
      </c>
      <c r="B241" s="18" t="s">
        <v>1568</v>
      </c>
      <c r="C241" s="18">
        <v>375178</v>
      </c>
      <c r="D241" t="s">
        <v>403</v>
      </c>
      <c r="E241" t="s">
        <v>208</v>
      </c>
      <c r="F241" t="s">
        <v>405</v>
      </c>
      <c r="G241" t="s">
        <v>1582</v>
      </c>
      <c r="H241">
        <v>67.7</v>
      </c>
      <c r="I241" t="s">
        <v>116</v>
      </c>
      <c r="K241" t="s">
        <v>99</v>
      </c>
      <c r="L241" t="s">
        <v>105</v>
      </c>
      <c r="M241">
        <v>1</v>
      </c>
      <c r="N241">
        <v>3</v>
      </c>
      <c r="O241">
        <v>1</v>
      </c>
      <c r="P241">
        <v>2</v>
      </c>
      <c r="Q241">
        <v>3</v>
      </c>
      <c r="R241">
        <v>2</v>
      </c>
      <c r="S241">
        <v>2</v>
      </c>
      <c r="U241" s="8">
        <v>3.5671400000000002</v>
      </c>
      <c r="V241" s="8">
        <v>0.32879999999999998</v>
      </c>
      <c r="W241">
        <v>52.5</v>
      </c>
      <c r="X241">
        <v>1.0136000000000001</v>
      </c>
      <c r="Y241">
        <v>1.3424</v>
      </c>
      <c r="Z241">
        <v>3.0861000000000001</v>
      </c>
      <c r="AA241">
        <v>0.22228999999999999</v>
      </c>
      <c r="AB241">
        <v>1.4239999999999999E-2</v>
      </c>
      <c r="AD241">
        <v>2.2247400000000002</v>
      </c>
      <c r="AF241">
        <v>6</v>
      </c>
      <c r="AG241">
        <v>1</v>
      </c>
      <c r="AJ241">
        <v>1.74349</v>
      </c>
      <c r="AK241">
        <v>0.65830999999999995</v>
      </c>
      <c r="AL241">
        <v>0.30247000000000002</v>
      </c>
      <c r="AM241">
        <v>2.7042700000000002</v>
      </c>
      <c r="AN241">
        <v>2.61232</v>
      </c>
      <c r="AO241">
        <v>1.13256</v>
      </c>
      <c r="AP241">
        <v>0.40711000000000003</v>
      </c>
      <c r="AQ241">
        <v>4.1647299999999996</v>
      </c>
      <c r="AS241">
        <v>1</v>
      </c>
      <c r="AT241">
        <v>7</v>
      </c>
      <c r="AU241">
        <v>3</v>
      </c>
      <c r="AV241">
        <v>4</v>
      </c>
      <c r="AW241" s="4">
        <v>41843.75</v>
      </c>
      <c r="AX241">
        <v>0</v>
      </c>
      <c r="AY241">
        <v>4</v>
      </c>
      <c r="BA241" s="1">
        <v>43748</v>
      </c>
      <c r="BB241">
        <v>11</v>
      </c>
      <c r="BC241">
        <v>10</v>
      </c>
      <c r="BD241">
        <v>0</v>
      </c>
      <c r="BE241">
        <v>68</v>
      </c>
      <c r="BF241">
        <v>1</v>
      </c>
      <c r="BG241">
        <v>0</v>
      </c>
      <c r="BH241">
        <v>68</v>
      </c>
      <c r="BI241" s="1">
        <v>43300</v>
      </c>
      <c r="BJ241">
        <v>20</v>
      </c>
      <c r="BK241">
        <v>16</v>
      </c>
      <c r="BL241">
        <v>2</v>
      </c>
      <c r="BM241">
        <v>188</v>
      </c>
      <c r="BN241">
        <v>1</v>
      </c>
      <c r="BO241">
        <v>0</v>
      </c>
      <c r="BP241">
        <v>188</v>
      </c>
      <c r="BQ241" s="1">
        <v>42877</v>
      </c>
      <c r="BR241">
        <v>18</v>
      </c>
      <c r="BS241">
        <v>5</v>
      </c>
      <c r="BT241">
        <v>13</v>
      </c>
      <c r="BU241">
        <v>168</v>
      </c>
      <c r="BV241">
        <v>1</v>
      </c>
      <c r="BW241">
        <v>0</v>
      </c>
      <c r="BX241">
        <v>168</v>
      </c>
      <c r="BY241">
        <v>124.667</v>
      </c>
      <c r="CA241" t="s">
        <v>406</v>
      </c>
      <c r="CB241" t="s">
        <v>407</v>
      </c>
      <c r="CC241">
        <v>74074</v>
      </c>
      <c r="CD241">
        <v>590</v>
      </c>
      <c r="CE241">
        <v>4053721000</v>
      </c>
      <c r="CF241" t="s">
        <v>98</v>
      </c>
      <c r="CG241" t="s">
        <v>99</v>
      </c>
      <c r="CH241" s="1">
        <v>34547</v>
      </c>
      <c r="CI241" t="s">
        <v>99</v>
      </c>
      <c r="CJ241" t="s">
        <v>100</v>
      </c>
      <c r="CK241" t="s">
        <v>99</v>
      </c>
      <c r="CL241" t="s">
        <v>102</v>
      </c>
      <c r="CM241" t="s">
        <v>404</v>
      </c>
      <c r="CN241">
        <v>112</v>
      </c>
      <c r="CO241" s="1">
        <v>44621</v>
      </c>
      <c r="CP241" s="1"/>
      <c r="CV241"/>
    </row>
    <row r="242" spans="1:104" x14ac:dyDescent="0.25">
      <c r="A242" t="s">
        <v>243</v>
      </c>
      <c r="B242" s="18" t="s">
        <v>1568</v>
      </c>
      <c r="C242" s="18">
        <v>375333</v>
      </c>
      <c r="D242" t="s">
        <v>699</v>
      </c>
      <c r="E242" t="s">
        <v>701</v>
      </c>
      <c r="F242" t="s">
        <v>179</v>
      </c>
      <c r="G242" t="s">
        <v>1582</v>
      </c>
      <c r="H242">
        <v>47</v>
      </c>
      <c r="I242" t="s">
        <v>107</v>
      </c>
      <c r="K242" t="s">
        <v>99</v>
      </c>
      <c r="L242" t="s">
        <v>105</v>
      </c>
      <c r="M242">
        <v>2</v>
      </c>
      <c r="N242">
        <v>3</v>
      </c>
      <c r="O242">
        <v>2</v>
      </c>
      <c r="P242">
        <v>2</v>
      </c>
      <c r="Q242">
        <v>2</v>
      </c>
      <c r="R242">
        <v>2</v>
      </c>
      <c r="S242">
        <v>2</v>
      </c>
      <c r="U242" s="8">
        <v>3.7644500000000001</v>
      </c>
      <c r="V242" s="8">
        <v>0.25833</v>
      </c>
      <c r="W242">
        <v>47.6</v>
      </c>
      <c r="X242">
        <v>0.91825000000000001</v>
      </c>
      <c r="Y242">
        <v>1.1765699999999999</v>
      </c>
      <c r="Z242">
        <v>3.3879000000000001</v>
      </c>
      <c r="AA242">
        <v>0.23266000000000001</v>
      </c>
      <c r="AB242">
        <v>6.43E-3</v>
      </c>
      <c r="AD242">
        <v>2.5878800000000002</v>
      </c>
      <c r="AE242">
        <v>66.7</v>
      </c>
      <c r="AG242">
        <v>1</v>
      </c>
      <c r="AJ242">
        <v>1.66655</v>
      </c>
      <c r="AK242">
        <v>0.59550000000000003</v>
      </c>
      <c r="AL242">
        <v>0.26605000000000001</v>
      </c>
      <c r="AM242">
        <v>2.5280999999999998</v>
      </c>
      <c r="AN242">
        <v>3.17902</v>
      </c>
      <c r="AO242">
        <v>1.1342300000000001</v>
      </c>
      <c r="AP242">
        <v>0.36363000000000001</v>
      </c>
      <c r="AQ242">
        <v>4.7013699999999998</v>
      </c>
      <c r="AS242">
        <v>0</v>
      </c>
      <c r="AT242">
        <v>1</v>
      </c>
      <c r="AU242">
        <v>0</v>
      </c>
      <c r="AV242">
        <v>0</v>
      </c>
      <c r="AW242" s="4">
        <v>0</v>
      </c>
      <c r="AX242">
        <v>0</v>
      </c>
      <c r="AY242">
        <v>0</v>
      </c>
      <c r="BA242" s="1">
        <v>43788</v>
      </c>
      <c r="BB242">
        <v>12</v>
      </c>
      <c r="BC242">
        <v>12</v>
      </c>
      <c r="BD242">
        <v>0</v>
      </c>
      <c r="BE242">
        <v>88</v>
      </c>
      <c r="BF242">
        <v>1</v>
      </c>
      <c r="BG242">
        <v>0</v>
      </c>
      <c r="BH242">
        <v>88</v>
      </c>
      <c r="BI242" s="1">
        <v>43339</v>
      </c>
      <c r="BJ242">
        <v>8</v>
      </c>
      <c r="BK242">
        <v>8</v>
      </c>
      <c r="BL242">
        <v>0</v>
      </c>
      <c r="BM242">
        <v>72</v>
      </c>
      <c r="BN242">
        <v>1</v>
      </c>
      <c r="BO242">
        <v>0</v>
      </c>
      <c r="BP242">
        <v>72</v>
      </c>
      <c r="BQ242" s="1">
        <v>42905</v>
      </c>
      <c r="BR242">
        <v>10</v>
      </c>
      <c r="BS242">
        <v>9</v>
      </c>
      <c r="BT242">
        <v>1</v>
      </c>
      <c r="BU242">
        <v>156</v>
      </c>
      <c r="BV242">
        <v>1</v>
      </c>
      <c r="BW242">
        <v>0</v>
      </c>
      <c r="BX242">
        <v>156</v>
      </c>
      <c r="BY242">
        <v>94</v>
      </c>
      <c r="CA242" t="s">
        <v>699</v>
      </c>
      <c r="CB242" t="s">
        <v>702</v>
      </c>
      <c r="CC242">
        <v>74960</v>
      </c>
      <c r="CD242">
        <v>0</v>
      </c>
      <c r="CE242">
        <v>9186967715</v>
      </c>
      <c r="CF242" t="s">
        <v>98</v>
      </c>
      <c r="CG242" t="s">
        <v>99</v>
      </c>
      <c r="CH242" s="1">
        <v>35827</v>
      </c>
      <c r="CI242" t="s">
        <v>99</v>
      </c>
      <c r="CJ242" t="s">
        <v>100</v>
      </c>
      <c r="CK242" t="s">
        <v>99</v>
      </c>
      <c r="CL242" t="s">
        <v>102</v>
      </c>
      <c r="CM242" t="s">
        <v>700</v>
      </c>
      <c r="CN242">
        <v>120</v>
      </c>
      <c r="CO242" s="1">
        <v>44621</v>
      </c>
      <c r="CP242" s="1"/>
      <c r="CV242"/>
    </row>
    <row r="243" spans="1:104" x14ac:dyDescent="0.25">
      <c r="A243" t="s">
        <v>243</v>
      </c>
      <c r="B243" s="18" t="s">
        <v>1568</v>
      </c>
      <c r="C243" s="18">
        <v>375367</v>
      </c>
      <c r="D243" t="s">
        <v>787</v>
      </c>
      <c r="E243" t="s">
        <v>789</v>
      </c>
      <c r="F243" t="s">
        <v>135</v>
      </c>
      <c r="G243" t="s">
        <v>1582</v>
      </c>
      <c r="H243">
        <v>55</v>
      </c>
      <c r="I243" t="s">
        <v>97</v>
      </c>
      <c r="K243" t="s">
        <v>99</v>
      </c>
      <c r="L243" t="s">
        <v>105</v>
      </c>
      <c r="M243">
        <v>5</v>
      </c>
      <c r="N243">
        <v>4</v>
      </c>
      <c r="O243">
        <v>4</v>
      </c>
      <c r="P243">
        <v>5</v>
      </c>
      <c r="Q243">
        <v>5</v>
      </c>
      <c r="S243">
        <v>4</v>
      </c>
      <c r="U243" s="8">
        <v>3.1868099999999999</v>
      </c>
      <c r="V243" s="8">
        <v>0.54779</v>
      </c>
      <c r="W243">
        <v>27.9</v>
      </c>
      <c r="X243">
        <v>0.51422000000000001</v>
      </c>
      <c r="Y243">
        <v>1.0620099999999999</v>
      </c>
      <c r="Z243">
        <v>3.0272700000000001</v>
      </c>
      <c r="AA243">
        <v>0.46853</v>
      </c>
      <c r="AB243">
        <v>3.3600000000000001E-3</v>
      </c>
      <c r="AD243">
        <v>2.1248</v>
      </c>
      <c r="AE243">
        <v>20</v>
      </c>
      <c r="AG243">
        <v>1</v>
      </c>
      <c r="AJ243">
        <v>1.8044500000000001</v>
      </c>
      <c r="AK243">
        <v>0.62344999999999995</v>
      </c>
      <c r="AL243">
        <v>0.26345000000000002</v>
      </c>
      <c r="AM243">
        <v>2.69136</v>
      </c>
      <c r="AN243">
        <v>2.4106800000000002</v>
      </c>
      <c r="AO243">
        <v>0.60668999999999995</v>
      </c>
      <c r="AP243">
        <v>0.77868999999999999</v>
      </c>
      <c r="AQ243">
        <v>3.7385199999999998</v>
      </c>
      <c r="AS243">
        <v>0</v>
      </c>
      <c r="AT243">
        <v>0</v>
      </c>
      <c r="AU243">
        <v>4</v>
      </c>
      <c r="AV243">
        <v>1</v>
      </c>
      <c r="AW243" s="4">
        <v>650</v>
      </c>
      <c r="AX243">
        <v>0</v>
      </c>
      <c r="AY243">
        <v>1</v>
      </c>
      <c r="BA243" s="1">
        <v>44369</v>
      </c>
      <c r="BB243">
        <v>4</v>
      </c>
      <c r="BC243">
        <v>4</v>
      </c>
      <c r="BD243">
        <v>0</v>
      </c>
      <c r="BE243">
        <v>32</v>
      </c>
      <c r="BF243">
        <v>1</v>
      </c>
      <c r="BG243">
        <v>0</v>
      </c>
      <c r="BH243">
        <v>32</v>
      </c>
      <c r="BI243" s="1">
        <v>43566</v>
      </c>
      <c r="BJ243">
        <v>2</v>
      </c>
      <c r="BK243">
        <v>2</v>
      </c>
      <c r="BL243">
        <v>0</v>
      </c>
      <c r="BM243">
        <v>12</v>
      </c>
      <c r="BN243">
        <v>1</v>
      </c>
      <c r="BO243">
        <v>0</v>
      </c>
      <c r="BP243">
        <v>12</v>
      </c>
      <c r="BQ243" s="1">
        <v>43277</v>
      </c>
      <c r="BR243">
        <v>9</v>
      </c>
      <c r="BS243">
        <v>9</v>
      </c>
      <c r="BT243">
        <v>0</v>
      </c>
      <c r="BU243">
        <v>60</v>
      </c>
      <c r="BV243">
        <v>1</v>
      </c>
      <c r="BW243">
        <v>0</v>
      </c>
      <c r="BX243">
        <v>60</v>
      </c>
      <c r="BY243">
        <v>30</v>
      </c>
      <c r="CA243" t="s">
        <v>790</v>
      </c>
      <c r="CB243" t="s">
        <v>791</v>
      </c>
      <c r="CC243">
        <v>74079</v>
      </c>
      <c r="CD243">
        <v>400</v>
      </c>
      <c r="CE243">
        <v>9189682075</v>
      </c>
      <c r="CF243" t="s">
        <v>98</v>
      </c>
      <c r="CG243" t="s">
        <v>99</v>
      </c>
      <c r="CH243" s="1">
        <v>36251</v>
      </c>
      <c r="CI243" t="s">
        <v>99</v>
      </c>
      <c r="CJ243" t="s">
        <v>99</v>
      </c>
      <c r="CK243" t="s">
        <v>99</v>
      </c>
      <c r="CL243" t="s">
        <v>102</v>
      </c>
      <c r="CM243" t="s">
        <v>788</v>
      </c>
      <c r="CN243">
        <v>58</v>
      </c>
      <c r="CO243" s="1">
        <v>44621</v>
      </c>
      <c r="CP243" s="1"/>
      <c r="CV243"/>
      <c r="CW243">
        <v>2</v>
      </c>
    </row>
    <row r="244" spans="1:104" x14ac:dyDescent="0.25">
      <c r="A244" t="s">
        <v>243</v>
      </c>
      <c r="B244" s="18" t="s">
        <v>1568</v>
      </c>
      <c r="C244" s="18">
        <v>375478</v>
      </c>
      <c r="D244" t="s">
        <v>1152</v>
      </c>
      <c r="E244" t="s">
        <v>1154</v>
      </c>
      <c r="F244" t="s">
        <v>169</v>
      </c>
      <c r="G244" t="s">
        <v>1582</v>
      </c>
      <c r="H244">
        <v>25.8</v>
      </c>
      <c r="I244" t="s">
        <v>107</v>
      </c>
      <c r="K244" t="s">
        <v>99</v>
      </c>
      <c r="L244" t="s">
        <v>105</v>
      </c>
      <c r="M244">
        <v>3</v>
      </c>
      <c r="N244">
        <v>2</v>
      </c>
      <c r="O244">
        <v>3</v>
      </c>
      <c r="P244">
        <v>4</v>
      </c>
      <c r="Q244">
        <v>4</v>
      </c>
      <c r="S244">
        <v>1</v>
      </c>
      <c r="U244" s="8">
        <v>3.9695900000000002</v>
      </c>
      <c r="V244" s="8">
        <v>0.32902999999999999</v>
      </c>
      <c r="W244">
        <v>50</v>
      </c>
      <c r="X244">
        <v>1.36527</v>
      </c>
      <c r="Y244">
        <v>1.6942900000000001</v>
      </c>
      <c r="Z244">
        <v>3.7544900000000001</v>
      </c>
      <c r="AA244">
        <v>0.32783000000000001</v>
      </c>
      <c r="AB244">
        <v>0</v>
      </c>
      <c r="AD244">
        <v>2.2753000000000001</v>
      </c>
      <c r="AF244">
        <v>6</v>
      </c>
      <c r="AG244">
        <v>0</v>
      </c>
      <c r="AJ244">
        <v>1.90632</v>
      </c>
      <c r="AK244">
        <v>0.63926000000000005</v>
      </c>
      <c r="AL244">
        <v>0.53885000000000005</v>
      </c>
      <c r="AM244">
        <v>3.0844299999999998</v>
      </c>
      <c r="AN244">
        <v>2.4434800000000001</v>
      </c>
      <c r="AO244">
        <v>1.5709500000000001</v>
      </c>
      <c r="AP244">
        <v>0.22867999999999999</v>
      </c>
      <c r="AQ244">
        <v>4.0633699999999999</v>
      </c>
      <c r="AS244">
        <v>0</v>
      </c>
      <c r="AT244">
        <v>0</v>
      </c>
      <c r="AU244">
        <v>1</v>
      </c>
      <c r="AV244">
        <v>2</v>
      </c>
      <c r="AW244" s="4">
        <v>1625</v>
      </c>
      <c r="AX244">
        <v>0</v>
      </c>
      <c r="AY244">
        <v>2</v>
      </c>
      <c r="BA244" s="1">
        <v>43727</v>
      </c>
      <c r="BB244">
        <v>15</v>
      </c>
      <c r="BC244">
        <v>15</v>
      </c>
      <c r="BD244">
        <v>0</v>
      </c>
      <c r="BE244">
        <v>120</v>
      </c>
      <c r="BF244">
        <v>1</v>
      </c>
      <c r="BG244">
        <v>0</v>
      </c>
      <c r="BH244">
        <v>120</v>
      </c>
      <c r="BI244" s="1">
        <v>43451</v>
      </c>
      <c r="BJ244">
        <v>1</v>
      </c>
      <c r="BK244">
        <v>0</v>
      </c>
      <c r="BL244">
        <v>0</v>
      </c>
      <c r="BM244">
        <v>8</v>
      </c>
      <c r="BN244">
        <v>0</v>
      </c>
      <c r="BO244">
        <v>0</v>
      </c>
      <c r="BP244">
        <v>8</v>
      </c>
      <c r="BQ244" s="1">
        <v>43020</v>
      </c>
      <c r="BR244">
        <v>3</v>
      </c>
      <c r="BS244">
        <v>3</v>
      </c>
      <c r="BT244">
        <v>0</v>
      </c>
      <c r="BU244">
        <v>16</v>
      </c>
      <c r="BV244">
        <v>1</v>
      </c>
      <c r="BW244">
        <v>0</v>
      </c>
      <c r="BX244">
        <v>16</v>
      </c>
      <c r="BY244">
        <v>65.332999999999998</v>
      </c>
      <c r="CA244" t="s">
        <v>1155</v>
      </c>
      <c r="CB244" t="s">
        <v>1156</v>
      </c>
      <c r="CC244">
        <v>73763</v>
      </c>
      <c r="CD244">
        <v>50</v>
      </c>
      <c r="CE244">
        <v>5808224441</v>
      </c>
      <c r="CF244" t="s">
        <v>98</v>
      </c>
      <c r="CG244" t="s">
        <v>99</v>
      </c>
      <c r="CH244" s="1">
        <v>38008</v>
      </c>
      <c r="CI244" t="s">
        <v>99</v>
      </c>
      <c r="CJ244" t="s">
        <v>100</v>
      </c>
      <c r="CK244" t="s">
        <v>99</v>
      </c>
      <c r="CL244" t="s">
        <v>102</v>
      </c>
      <c r="CM244" t="s">
        <v>1153</v>
      </c>
      <c r="CN244">
        <v>48</v>
      </c>
      <c r="CO244" s="1">
        <v>44621</v>
      </c>
      <c r="CP244" s="1"/>
      <c r="CV244"/>
      <c r="CW244">
        <v>2</v>
      </c>
    </row>
    <row r="245" spans="1:104" x14ac:dyDescent="0.25">
      <c r="A245" t="s">
        <v>243</v>
      </c>
      <c r="B245" s="18" t="s">
        <v>1568</v>
      </c>
      <c r="C245" s="18">
        <v>375440</v>
      </c>
      <c r="D245" t="s">
        <v>1039</v>
      </c>
      <c r="E245" t="s">
        <v>580</v>
      </c>
      <c r="F245" t="s">
        <v>581</v>
      </c>
      <c r="G245" t="s">
        <v>1582</v>
      </c>
      <c r="H245">
        <v>45.3</v>
      </c>
      <c r="I245" t="s">
        <v>107</v>
      </c>
      <c r="K245" t="s">
        <v>99</v>
      </c>
      <c r="L245" t="s">
        <v>105</v>
      </c>
      <c r="M245">
        <v>2</v>
      </c>
      <c r="N245">
        <v>2</v>
      </c>
      <c r="O245">
        <v>2</v>
      </c>
      <c r="P245">
        <v>4</v>
      </c>
      <c r="Q245">
        <v>5</v>
      </c>
      <c r="R245">
        <v>3</v>
      </c>
      <c r="S245">
        <v>2</v>
      </c>
      <c r="U245" s="8">
        <v>3.5097299999999998</v>
      </c>
      <c r="V245" s="8">
        <v>0.24310000000000001</v>
      </c>
      <c r="W245">
        <v>52.6</v>
      </c>
      <c r="X245">
        <v>0.82437000000000005</v>
      </c>
      <c r="Y245">
        <v>1.0674600000000001</v>
      </c>
      <c r="Z245">
        <v>3.2336900000000002</v>
      </c>
      <c r="AA245">
        <v>0.18740999999999999</v>
      </c>
      <c r="AB245">
        <v>5.7499999999999999E-3</v>
      </c>
      <c r="AD245">
        <v>2.4422600000000001</v>
      </c>
      <c r="AF245">
        <v>6</v>
      </c>
      <c r="AH245">
        <v>6</v>
      </c>
      <c r="AJ245">
        <v>1.96404</v>
      </c>
      <c r="AK245">
        <v>0.63078000000000001</v>
      </c>
      <c r="AL245">
        <v>0.28541</v>
      </c>
      <c r="AM245">
        <v>2.8802300000000001</v>
      </c>
      <c r="AN245">
        <v>2.5457100000000001</v>
      </c>
      <c r="AO245">
        <v>0.96131999999999995</v>
      </c>
      <c r="AP245">
        <v>0.31897999999999999</v>
      </c>
      <c r="AQ245">
        <v>3.84735</v>
      </c>
      <c r="AS245">
        <v>0</v>
      </c>
      <c r="AT245">
        <v>0</v>
      </c>
      <c r="AU245">
        <v>2</v>
      </c>
      <c r="AV245">
        <v>2</v>
      </c>
      <c r="AW245" s="4">
        <v>4891.25</v>
      </c>
      <c r="AX245">
        <v>0</v>
      </c>
      <c r="AY245">
        <v>2</v>
      </c>
      <c r="BA245" s="1">
        <v>43775</v>
      </c>
      <c r="BB245">
        <v>11</v>
      </c>
      <c r="BC245">
        <v>10</v>
      </c>
      <c r="BD245">
        <v>0</v>
      </c>
      <c r="BE245">
        <v>88</v>
      </c>
      <c r="BF245">
        <v>1</v>
      </c>
      <c r="BG245">
        <v>0</v>
      </c>
      <c r="BH245">
        <v>88</v>
      </c>
      <c r="BI245" s="1">
        <v>43349</v>
      </c>
      <c r="BJ245">
        <v>1</v>
      </c>
      <c r="BK245">
        <v>0</v>
      </c>
      <c r="BL245">
        <v>0</v>
      </c>
      <c r="BM245">
        <v>75</v>
      </c>
      <c r="BN245">
        <v>0</v>
      </c>
      <c r="BO245">
        <v>0</v>
      </c>
      <c r="BP245">
        <v>75</v>
      </c>
      <c r="BQ245" s="1">
        <v>42899</v>
      </c>
      <c r="BR245">
        <v>7</v>
      </c>
      <c r="BS245">
        <v>7</v>
      </c>
      <c r="BT245">
        <v>0</v>
      </c>
      <c r="BU245">
        <v>56</v>
      </c>
      <c r="BV245">
        <v>1</v>
      </c>
      <c r="BW245">
        <v>0</v>
      </c>
      <c r="BX245">
        <v>56</v>
      </c>
      <c r="BY245">
        <v>78.332999999999998</v>
      </c>
      <c r="CA245" t="s">
        <v>1041</v>
      </c>
      <c r="CB245" t="s">
        <v>1042</v>
      </c>
      <c r="CC245">
        <v>73080</v>
      </c>
      <c r="CD245">
        <v>430</v>
      </c>
      <c r="CE245">
        <v>4055272122</v>
      </c>
      <c r="CF245" t="s">
        <v>98</v>
      </c>
      <c r="CG245" t="s">
        <v>99</v>
      </c>
      <c r="CH245" s="1">
        <v>37883</v>
      </c>
      <c r="CI245" t="s">
        <v>99</v>
      </c>
      <c r="CJ245" t="s">
        <v>100</v>
      </c>
      <c r="CK245" t="s">
        <v>99</v>
      </c>
      <c r="CL245" t="s">
        <v>102</v>
      </c>
      <c r="CM245" t="s">
        <v>1040</v>
      </c>
      <c r="CN245">
        <v>69</v>
      </c>
      <c r="CO245" s="1">
        <v>44621</v>
      </c>
      <c r="CP245" s="1"/>
      <c r="CV245"/>
    </row>
    <row r="246" spans="1:104" x14ac:dyDescent="0.25">
      <c r="A246" t="s">
        <v>243</v>
      </c>
      <c r="B246" s="18" t="s">
        <v>1568</v>
      </c>
      <c r="C246" s="18">
        <v>375328</v>
      </c>
      <c r="D246" t="s">
        <v>685</v>
      </c>
      <c r="E246" t="s">
        <v>687</v>
      </c>
      <c r="F246" t="s">
        <v>377</v>
      </c>
      <c r="G246" t="s">
        <v>1582</v>
      </c>
      <c r="H246">
        <v>29.8</v>
      </c>
      <c r="I246" t="s">
        <v>107</v>
      </c>
      <c r="K246" t="s">
        <v>99</v>
      </c>
      <c r="L246" t="s">
        <v>101</v>
      </c>
      <c r="M246">
        <v>4</v>
      </c>
      <c r="N246">
        <v>2</v>
      </c>
      <c r="O246">
        <v>3</v>
      </c>
      <c r="P246">
        <v>5</v>
      </c>
      <c r="Q246">
        <v>5</v>
      </c>
      <c r="S246">
        <v>2</v>
      </c>
      <c r="U246" s="8">
        <v>3.4486500000000002</v>
      </c>
      <c r="V246" s="8">
        <v>0.39360000000000001</v>
      </c>
      <c r="W246">
        <v>48</v>
      </c>
      <c r="X246">
        <v>1.1288</v>
      </c>
      <c r="Y246">
        <v>1.5224</v>
      </c>
      <c r="Z246">
        <v>3.2274500000000002</v>
      </c>
      <c r="AA246">
        <v>0.32911000000000001</v>
      </c>
      <c r="AB246">
        <v>1.0410000000000001E-2</v>
      </c>
      <c r="AD246">
        <v>1.92625</v>
      </c>
      <c r="AF246">
        <v>6</v>
      </c>
      <c r="AG246">
        <v>1</v>
      </c>
      <c r="AJ246">
        <v>2.11117</v>
      </c>
      <c r="AK246">
        <v>0.69728000000000001</v>
      </c>
      <c r="AL246">
        <v>0.32813999999999999</v>
      </c>
      <c r="AM246">
        <v>3.13659</v>
      </c>
      <c r="AN246">
        <v>1.86791</v>
      </c>
      <c r="AO246">
        <v>1.1907799999999999</v>
      </c>
      <c r="AP246">
        <v>0.44922000000000001</v>
      </c>
      <c r="AQ246">
        <v>3.4714200000000002</v>
      </c>
      <c r="AS246">
        <v>0</v>
      </c>
      <c r="AT246">
        <v>0</v>
      </c>
      <c r="AU246">
        <v>2</v>
      </c>
      <c r="AV246">
        <v>4</v>
      </c>
      <c r="AW246" s="4">
        <v>7940.25</v>
      </c>
      <c r="AX246">
        <v>0</v>
      </c>
      <c r="AY246">
        <v>4</v>
      </c>
      <c r="BA246" s="1">
        <v>43699</v>
      </c>
      <c r="BB246">
        <v>8</v>
      </c>
      <c r="BC246">
        <v>7</v>
      </c>
      <c r="BD246">
        <v>0</v>
      </c>
      <c r="BE246">
        <v>60</v>
      </c>
      <c r="BF246">
        <v>1</v>
      </c>
      <c r="BG246">
        <v>0</v>
      </c>
      <c r="BH246">
        <v>60</v>
      </c>
      <c r="BI246" s="1">
        <v>43272</v>
      </c>
      <c r="BJ246">
        <v>3</v>
      </c>
      <c r="BK246">
        <v>2</v>
      </c>
      <c r="BL246">
        <v>0</v>
      </c>
      <c r="BM246">
        <v>24</v>
      </c>
      <c r="BN246">
        <v>1</v>
      </c>
      <c r="BO246">
        <v>0</v>
      </c>
      <c r="BP246">
        <v>24</v>
      </c>
      <c r="BQ246" s="1">
        <v>42926</v>
      </c>
      <c r="BR246">
        <v>5</v>
      </c>
      <c r="BS246">
        <v>4</v>
      </c>
      <c r="BT246">
        <v>1</v>
      </c>
      <c r="BU246">
        <v>36</v>
      </c>
      <c r="BV246">
        <v>1</v>
      </c>
      <c r="BW246">
        <v>0</v>
      </c>
      <c r="BX246">
        <v>36</v>
      </c>
      <c r="BY246">
        <v>44</v>
      </c>
      <c r="CA246" t="s">
        <v>688</v>
      </c>
      <c r="CB246" t="s">
        <v>689</v>
      </c>
      <c r="CC246">
        <v>74571</v>
      </c>
      <c r="CD246">
        <v>390</v>
      </c>
      <c r="CE246">
        <v>9185672279</v>
      </c>
      <c r="CF246" t="s">
        <v>98</v>
      </c>
      <c r="CG246" t="s">
        <v>99</v>
      </c>
      <c r="CH246" s="1">
        <v>35739</v>
      </c>
      <c r="CI246" t="s">
        <v>99</v>
      </c>
      <c r="CJ246" t="s">
        <v>100</v>
      </c>
      <c r="CK246" t="s">
        <v>99</v>
      </c>
      <c r="CL246" t="s">
        <v>102</v>
      </c>
      <c r="CM246" t="s">
        <v>686</v>
      </c>
      <c r="CN246">
        <v>69</v>
      </c>
      <c r="CO246" s="1">
        <v>44621</v>
      </c>
      <c r="CP246" s="1"/>
      <c r="CV246"/>
      <c r="CW246">
        <v>2</v>
      </c>
    </row>
    <row r="247" spans="1:104" x14ac:dyDescent="0.25">
      <c r="A247" t="s">
        <v>243</v>
      </c>
      <c r="B247" s="18" t="s">
        <v>1568</v>
      </c>
      <c r="C247" s="18">
        <v>375429</v>
      </c>
      <c r="D247" t="s">
        <v>998</v>
      </c>
      <c r="E247" t="s">
        <v>1000</v>
      </c>
      <c r="F247" t="s">
        <v>1001</v>
      </c>
      <c r="G247" t="s">
        <v>1582</v>
      </c>
      <c r="H247">
        <v>32.200000000000003</v>
      </c>
      <c r="I247" t="s">
        <v>97</v>
      </c>
      <c r="K247" t="s">
        <v>99</v>
      </c>
      <c r="L247" t="s">
        <v>105</v>
      </c>
      <c r="M247">
        <v>5</v>
      </c>
      <c r="N247">
        <v>1</v>
      </c>
      <c r="O247">
        <v>5</v>
      </c>
      <c r="P247">
        <v>5</v>
      </c>
      <c r="Q247">
        <v>5</v>
      </c>
      <c r="S247">
        <v>1</v>
      </c>
      <c r="U247" s="8">
        <v>3.0973299999999999</v>
      </c>
      <c r="V247" s="8">
        <v>0.25370999999999999</v>
      </c>
      <c r="W247">
        <v>61.3</v>
      </c>
      <c r="X247">
        <v>0.57648999999999995</v>
      </c>
      <c r="Y247">
        <v>0.83020000000000005</v>
      </c>
      <c r="Z247">
        <v>2.7986399999999998</v>
      </c>
      <c r="AA247">
        <v>0.25</v>
      </c>
      <c r="AB247">
        <v>7.5799999999999999E-3</v>
      </c>
      <c r="AD247">
        <v>2.2671399999999999</v>
      </c>
      <c r="AF247">
        <v>6</v>
      </c>
      <c r="AH247">
        <v>6</v>
      </c>
      <c r="AJ247">
        <v>1.73143</v>
      </c>
      <c r="AK247">
        <v>0.68371000000000004</v>
      </c>
      <c r="AL247">
        <v>0.35715999999999998</v>
      </c>
      <c r="AM247">
        <v>2.7723</v>
      </c>
      <c r="AN247">
        <v>2.6806299999999998</v>
      </c>
      <c r="AO247">
        <v>0.62021999999999999</v>
      </c>
      <c r="AP247">
        <v>0.26602999999999999</v>
      </c>
      <c r="AQ247">
        <v>3.5274700000000001</v>
      </c>
      <c r="AS247">
        <v>0</v>
      </c>
      <c r="AT247">
        <v>2</v>
      </c>
      <c r="AU247">
        <v>1</v>
      </c>
      <c r="AV247">
        <v>0</v>
      </c>
      <c r="AW247" s="4">
        <v>0</v>
      </c>
      <c r="AX247">
        <v>0</v>
      </c>
      <c r="AY247">
        <v>0</v>
      </c>
      <c r="BA247" s="1">
        <v>43586</v>
      </c>
      <c r="BB247">
        <v>1</v>
      </c>
      <c r="BC247">
        <v>1</v>
      </c>
      <c r="BD247">
        <v>0</v>
      </c>
      <c r="BE247">
        <v>4</v>
      </c>
      <c r="BF247">
        <v>1</v>
      </c>
      <c r="BG247">
        <v>0</v>
      </c>
      <c r="BH247">
        <v>4</v>
      </c>
      <c r="BI247" s="1">
        <v>43257</v>
      </c>
      <c r="BJ247">
        <v>1</v>
      </c>
      <c r="BK247">
        <v>0</v>
      </c>
      <c r="BL247">
        <v>0</v>
      </c>
      <c r="BM247">
        <v>8</v>
      </c>
      <c r="BN247">
        <v>0</v>
      </c>
      <c r="BO247">
        <v>0</v>
      </c>
      <c r="BP247">
        <v>8</v>
      </c>
      <c r="BQ247" s="1">
        <v>42814</v>
      </c>
      <c r="BR247">
        <v>4</v>
      </c>
      <c r="BS247">
        <v>3</v>
      </c>
      <c r="BT247">
        <v>1</v>
      </c>
      <c r="BU247">
        <v>32</v>
      </c>
      <c r="BV247">
        <v>1</v>
      </c>
      <c r="BW247">
        <v>0</v>
      </c>
      <c r="BX247">
        <v>32</v>
      </c>
      <c r="BY247">
        <v>10</v>
      </c>
      <c r="CA247" t="s">
        <v>1002</v>
      </c>
      <c r="CB247" t="s">
        <v>1003</v>
      </c>
      <c r="CC247">
        <v>73568</v>
      </c>
      <c r="CD247">
        <v>160</v>
      </c>
      <c r="CE247">
        <v>5808256336</v>
      </c>
      <c r="CF247" t="s">
        <v>98</v>
      </c>
      <c r="CG247" t="s">
        <v>99</v>
      </c>
      <c r="CH247" s="1">
        <v>37624</v>
      </c>
      <c r="CI247" t="s">
        <v>99</v>
      </c>
      <c r="CJ247" t="s">
        <v>100</v>
      </c>
      <c r="CK247" t="s">
        <v>99</v>
      </c>
      <c r="CL247" t="s">
        <v>102</v>
      </c>
      <c r="CM247" t="s">
        <v>999</v>
      </c>
      <c r="CN247">
        <v>48</v>
      </c>
      <c r="CO247" s="1">
        <v>44621</v>
      </c>
      <c r="CP247" s="1"/>
      <c r="CV247"/>
      <c r="CW247">
        <v>2</v>
      </c>
    </row>
    <row r="248" spans="1:104" x14ac:dyDescent="0.25">
      <c r="A248" t="s">
        <v>243</v>
      </c>
      <c r="B248" s="18" t="s">
        <v>1568</v>
      </c>
      <c r="C248" s="18">
        <v>375488</v>
      </c>
      <c r="D248" t="s">
        <v>1182</v>
      </c>
      <c r="E248" t="s">
        <v>410</v>
      </c>
      <c r="F248" t="s">
        <v>146</v>
      </c>
      <c r="G248" t="s">
        <v>1583</v>
      </c>
      <c r="H248">
        <v>81.8</v>
      </c>
      <c r="I248" t="s">
        <v>110</v>
      </c>
      <c r="J248" t="s">
        <v>109</v>
      </c>
      <c r="K248" t="s">
        <v>100</v>
      </c>
      <c r="L248" t="s">
        <v>105</v>
      </c>
      <c r="M248">
        <v>1</v>
      </c>
      <c r="N248">
        <v>1</v>
      </c>
      <c r="O248">
        <v>1</v>
      </c>
      <c r="P248">
        <v>3</v>
      </c>
      <c r="Q248">
        <v>3</v>
      </c>
      <c r="R248">
        <v>3</v>
      </c>
      <c r="S248">
        <v>1</v>
      </c>
      <c r="U248" s="8">
        <v>2.39655</v>
      </c>
      <c r="V248" s="8">
        <v>0.2596</v>
      </c>
      <c r="W248">
        <v>52</v>
      </c>
      <c r="X248">
        <v>0.73753999999999997</v>
      </c>
      <c r="Y248">
        <v>0.99714000000000003</v>
      </c>
      <c r="Z248">
        <v>1.87585</v>
      </c>
      <c r="AA248">
        <v>0.13286000000000001</v>
      </c>
      <c r="AB248">
        <v>6.3109999999999999E-2</v>
      </c>
      <c r="AD248">
        <v>1.39941</v>
      </c>
      <c r="AE248">
        <v>33.299999999999997</v>
      </c>
      <c r="AG248">
        <v>0</v>
      </c>
      <c r="AJ248">
        <v>1.89696</v>
      </c>
      <c r="AK248">
        <v>0.64642999999999995</v>
      </c>
      <c r="AL248">
        <v>0.29210999999999998</v>
      </c>
      <c r="AM248">
        <v>2.8355100000000002</v>
      </c>
      <c r="AN248">
        <v>1.5102599999999999</v>
      </c>
      <c r="AO248">
        <v>0.83923000000000003</v>
      </c>
      <c r="AP248">
        <v>0.33282</v>
      </c>
      <c r="AQ248">
        <v>2.66852</v>
      </c>
      <c r="AS248">
        <v>0</v>
      </c>
      <c r="AT248">
        <v>1</v>
      </c>
      <c r="AU248">
        <v>8</v>
      </c>
      <c r="AV248">
        <v>1</v>
      </c>
      <c r="AW248" s="4">
        <v>69290</v>
      </c>
      <c r="AX248">
        <v>1</v>
      </c>
      <c r="AY248">
        <v>2</v>
      </c>
      <c r="BA248" s="1">
        <v>43573</v>
      </c>
      <c r="BB248">
        <v>12</v>
      </c>
      <c r="BC248">
        <v>4</v>
      </c>
      <c r="BD248">
        <v>0</v>
      </c>
      <c r="BE248">
        <v>640</v>
      </c>
      <c r="BF248">
        <v>1</v>
      </c>
      <c r="BG248">
        <v>0</v>
      </c>
      <c r="BH248">
        <v>640</v>
      </c>
      <c r="BI248" s="1">
        <v>43165</v>
      </c>
      <c r="BJ248">
        <v>2</v>
      </c>
      <c r="BK248">
        <v>2</v>
      </c>
      <c r="BL248">
        <v>0</v>
      </c>
      <c r="BM248">
        <v>8</v>
      </c>
      <c r="BN248">
        <v>1</v>
      </c>
      <c r="BO248">
        <v>0</v>
      </c>
      <c r="BP248">
        <v>8</v>
      </c>
      <c r="BQ248" s="1">
        <v>42762</v>
      </c>
      <c r="BR248">
        <v>4</v>
      </c>
      <c r="BS248">
        <v>2</v>
      </c>
      <c r="BT248">
        <v>2</v>
      </c>
      <c r="BU248">
        <v>28</v>
      </c>
      <c r="BV248">
        <v>1</v>
      </c>
      <c r="BW248">
        <v>0</v>
      </c>
      <c r="BX248">
        <v>28</v>
      </c>
      <c r="BY248">
        <v>327.33300000000003</v>
      </c>
      <c r="CA248" t="s">
        <v>1184</v>
      </c>
      <c r="CB248" t="s">
        <v>1185</v>
      </c>
      <c r="CC248">
        <v>73706</v>
      </c>
      <c r="CD248">
        <v>230</v>
      </c>
      <c r="CE248">
        <v>5802376164</v>
      </c>
      <c r="CF248" t="s">
        <v>98</v>
      </c>
      <c r="CG248" t="s">
        <v>99</v>
      </c>
      <c r="CH248" s="1">
        <v>38392</v>
      </c>
      <c r="CI248" t="s">
        <v>100</v>
      </c>
      <c r="CJ248" t="s">
        <v>100</v>
      </c>
      <c r="CK248" t="s">
        <v>99</v>
      </c>
      <c r="CL248" t="s">
        <v>102</v>
      </c>
      <c r="CM248" t="s">
        <v>1183</v>
      </c>
      <c r="CN248">
        <v>138</v>
      </c>
      <c r="CO248" s="1">
        <v>44621</v>
      </c>
      <c r="CP248" s="1"/>
      <c r="CS248">
        <v>12</v>
      </c>
      <c r="CV248"/>
      <c r="CX248">
        <v>12</v>
      </c>
    </row>
    <row r="249" spans="1:104" x14ac:dyDescent="0.25">
      <c r="A249" t="s">
        <v>243</v>
      </c>
      <c r="B249" s="18" t="s">
        <v>1568</v>
      </c>
      <c r="C249" s="18">
        <v>375489</v>
      </c>
      <c r="D249" t="s">
        <v>1186</v>
      </c>
      <c r="E249" t="s">
        <v>242</v>
      </c>
      <c r="F249" t="s">
        <v>244</v>
      </c>
      <c r="G249" t="s">
        <v>1582</v>
      </c>
      <c r="H249">
        <v>82.7</v>
      </c>
      <c r="I249" t="s">
        <v>97</v>
      </c>
      <c r="K249" t="s">
        <v>99</v>
      </c>
      <c r="L249" t="s">
        <v>105</v>
      </c>
      <c r="M249">
        <v>2</v>
      </c>
      <c r="N249">
        <v>2</v>
      </c>
      <c r="O249">
        <v>2</v>
      </c>
      <c r="P249">
        <v>4</v>
      </c>
      <c r="Q249">
        <v>2</v>
      </c>
      <c r="R249">
        <v>5</v>
      </c>
      <c r="S249">
        <v>2</v>
      </c>
      <c r="U249" s="8">
        <v>3.4451100000000001</v>
      </c>
      <c r="V249" s="8">
        <v>0.40164</v>
      </c>
      <c r="W249">
        <v>74.2</v>
      </c>
      <c r="X249">
        <v>0.80205000000000004</v>
      </c>
      <c r="Y249">
        <v>1.2037</v>
      </c>
      <c r="Z249">
        <v>2.7382300000000002</v>
      </c>
      <c r="AA249">
        <v>0.44240000000000002</v>
      </c>
      <c r="AB249">
        <v>2.2599999999999999E-2</v>
      </c>
      <c r="AD249">
        <v>2.2414100000000001</v>
      </c>
      <c r="AE249">
        <v>40</v>
      </c>
      <c r="AG249">
        <v>2</v>
      </c>
      <c r="AJ249">
        <v>1.8035699999999999</v>
      </c>
      <c r="AK249">
        <v>0.68061000000000005</v>
      </c>
      <c r="AL249">
        <v>0.31408999999999998</v>
      </c>
      <c r="AM249">
        <v>2.7982800000000001</v>
      </c>
      <c r="AN249">
        <v>2.5442200000000001</v>
      </c>
      <c r="AO249">
        <v>0.86682000000000003</v>
      </c>
      <c r="AP249">
        <v>0.47888999999999998</v>
      </c>
      <c r="AQ249">
        <v>3.8871199999999999</v>
      </c>
      <c r="AS249">
        <v>1</v>
      </c>
      <c r="AT249">
        <v>14</v>
      </c>
      <c r="AU249">
        <v>2</v>
      </c>
      <c r="AV249">
        <v>6</v>
      </c>
      <c r="AW249" s="4">
        <v>64550.14</v>
      </c>
      <c r="AX249">
        <v>1</v>
      </c>
      <c r="AY249">
        <v>7</v>
      </c>
      <c r="BA249" s="1">
        <v>43584</v>
      </c>
      <c r="BB249">
        <v>7</v>
      </c>
      <c r="BC249">
        <v>7</v>
      </c>
      <c r="BD249">
        <v>0</v>
      </c>
      <c r="BE249">
        <v>44</v>
      </c>
      <c r="BF249">
        <v>2</v>
      </c>
      <c r="BG249">
        <v>22</v>
      </c>
      <c r="BH249">
        <v>66</v>
      </c>
      <c r="BI249" s="1">
        <v>43160</v>
      </c>
      <c r="BJ249">
        <v>9</v>
      </c>
      <c r="BK249">
        <v>7</v>
      </c>
      <c r="BL249">
        <v>2</v>
      </c>
      <c r="BM249">
        <v>64</v>
      </c>
      <c r="BN249">
        <v>1</v>
      </c>
      <c r="BO249">
        <v>0</v>
      </c>
      <c r="BP249">
        <v>64</v>
      </c>
      <c r="BQ249" s="1">
        <v>42688</v>
      </c>
      <c r="BR249">
        <v>17</v>
      </c>
      <c r="BS249">
        <v>1</v>
      </c>
      <c r="BT249">
        <v>16</v>
      </c>
      <c r="BU249">
        <v>132</v>
      </c>
      <c r="BV249">
        <v>1</v>
      </c>
      <c r="BW249">
        <v>0</v>
      </c>
      <c r="BX249">
        <v>132</v>
      </c>
      <c r="BY249">
        <v>76.332999999999998</v>
      </c>
      <c r="CA249" t="s">
        <v>1188</v>
      </c>
      <c r="CB249" t="s">
        <v>1189</v>
      </c>
      <c r="CC249">
        <v>74133</v>
      </c>
      <c r="CD249">
        <v>710</v>
      </c>
      <c r="CE249">
        <v>9182508572</v>
      </c>
      <c r="CF249" t="s">
        <v>98</v>
      </c>
      <c r="CG249" t="s">
        <v>99</v>
      </c>
      <c r="CH249" s="1">
        <v>38626</v>
      </c>
      <c r="CI249" t="s">
        <v>99</v>
      </c>
      <c r="CJ249" t="s">
        <v>100</v>
      </c>
      <c r="CK249" t="s">
        <v>99</v>
      </c>
      <c r="CL249" t="s">
        <v>102</v>
      </c>
      <c r="CM249" t="s">
        <v>1187</v>
      </c>
      <c r="CN249">
        <v>176</v>
      </c>
      <c r="CO249" s="1">
        <v>44621</v>
      </c>
      <c r="CP249" s="1"/>
      <c r="CV249"/>
    </row>
    <row r="250" spans="1:104" x14ac:dyDescent="0.25">
      <c r="A250" t="s">
        <v>243</v>
      </c>
      <c r="B250" s="18" t="s">
        <v>1568</v>
      </c>
      <c r="C250" s="18">
        <v>375183</v>
      </c>
      <c r="D250" t="s">
        <v>413</v>
      </c>
      <c r="E250" t="s">
        <v>261</v>
      </c>
      <c r="F250" t="s">
        <v>250</v>
      </c>
      <c r="G250" t="s">
        <v>1582</v>
      </c>
      <c r="H250">
        <v>30.1</v>
      </c>
      <c r="I250" t="s">
        <v>97</v>
      </c>
      <c r="K250" t="s">
        <v>99</v>
      </c>
      <c r="L250" t="s">
        <v>105</v>
      </c>
      <c r="M250">
        <v>4</v>
      </c>
      <c r="N250">
        <v>5</v>
      </c>
      <c r="O250">
        <v>3</v>
      </c>
      <c r="P250">
        <v>4</v>
      </c>
      <c r="Q250">
        <v>5</v>
      </c>
      <c r="R250">
        <v>2</v>
      </c>
      <c r="S250">
        <v>5</v>
      </c>
      <c r="U250" s="8">
        <v>5.3013199999999996</v>
      </c>
      <c r="V250" s="8">
        <v>0.99768999999999997</v>
      </c>
      <c r="X250">
        <v>1.1543099999999999</v>
      </c>
      <c r="Y250">
        <v>2.1520000000000001</v>
      </c>
      <c r="Z250">
        <v>4.5907600000000004</v>
      </c>
      <c r="AA250">
        <v>0.59358999999999995</v>
      </c>
      <c r="AB250">
        <v>2.9229999999999999E-2</v>
      </c>
      <c r="AC250">
        <v>6</v>
      </c>
      <c r="AD250">
        <v>3.1493199999999999</v>
      </c>
      <c r="AF250">
        <v>6</v>
      </c>
      <c r="AH250">
        <v>6</v>
      </c>
      <c r="AJ250">
        <v>2.0977399999999999</v>
      </c>
      <c r="AK250">
        <v>0.69406000000000001</v>
      </c>
      <c r="AL250">
        <v>0.30137000000000003</v>
      </c>
      <c r="AM250">
        <v>3.0931700000000002</v>
      </c>
      <c r="AN250">
        <v>3.0734900000000001</v>
      </c>
      <c r="AO250">
        <v>1.2233400000000001</v>
      </c>
      <c r="AP250">
        <v>1.2398</v>
      </c>
      <c r="AQ250">
        <v>5.4112200000000001</v>
      </c>
      <c r="AS250">
        <v>0</v>
      </c>
      <c r="AT250">
        <v>0</v>
      </c>
      <c r="AU250">
        <v>1</v>
      </c>
      <c r="AV250">
        <v>3</v>
      </c>
      <c r="AW250" s="4">
        <v>3270.35</v>
      </c>
      <c r="AX250">
        <v>0</v>
      </c>
      <c r="AY250">
        <v>3</v>
      </c>
      <c r="BA250" s="1">
        <v>43885</v>
      </c>
      <c r="BB250">
        <v>5</v>
      </c>
      <c r="BC250">
        <v>5</v>
      </c>
      <c r="BD250">
        <v>0</v>
      </c>
      <c r="BE250">
        <v>40</v>
      </c>
      <c r="BF250">
        <v>1</v>
      </c>
      <c r="BG250">
        <v>0</v>
      </c>
      <c r="BH250">
        <v>40</v>
      </c>
      <c r="BI250" s="1">
        <v>43580</v>
      </c>
      <c r="BJ250">
        <v>5</v>
      </c>
      <c r="BK250">
        <v>4</v>
      </c>
      <c r="BL250">
        <v>0</v>
      </c>
      <c r="BM250">
        <v>36</v>
      </c>
      <c r="BN250">
        <v>1</v>
      </c>
      <c r="BO250">
        <v>0</v>
      </c>
      <c r="BP250">
        <v>36</v>
      </c>
      <c r="BQ250" s="1">
        <v>43143</v>
      </c>
      <c r="BR250">
        <v>10</v>
      </c>
      <c r="BS250">
        <v>10</v>
      </c>
      <c r="BT250">
        <v>0</v>
      </c>
      <c r="BU250">
        <v>84</v>
      </c>
      <c r="BV250">
        <v>1</v>
      </c>
      <c r="BW250">
        <v>0</v>
      </c>
      <c r="BX250">
        <v>84</v>
      </c>
      <c r="BY250">
        <v>46</v>
      </c>
      <c r="CA250" t="s">
        <v>415</v>
      </c>
      <c r="CB250" t="s">
        <v>416</v>
      </c>
      <c r="CC250">
        <v>73114</v>
      </c>
      <c r="CD250">
        <v>540</v>
      </c>
      <c r="CE250">
        <v>4057513600</v>
      </c>
      <c r="CF250" t="s">
        <v>98</v>
      </c>
      <c r="CG250" t="s">
        <v>99</v>
      </c>
      <c r="CH250" s="1">
        <v>34578</v>
      </c>
      <c r="CI250" t="s">
        <v>100</v>
      </c>
      <c r="CJ250" t="s">
        <v>100</v>
      </c>
      <c r="CK250" t="s">
        <v>99</v>
      </c>
      <c r="CL250" t="s">
        <v>102</v>
      </c>
      <c r="CM250" t="s">
        <v>414</v>
      </c>
      <c r="CN250">
        <v>97</v>
      </c>
      <c r="CO250" s="1">
        <v>44621</v>
      </c>
      <c r="CP250" s="1"/>
      <c r="CV250"/>
    </row>
    <row r="251" spans="1:104" x14ac:dyDescent="0.25">
      <c r="A251" t="s">
        <v>243</v>
      </c>
      <c r="B251" s="18" t="s">
        <v>1568</v>
      </c>
      <c r="C251" s="18">
        <v>375408</v>
      </c>
      <c r="D251" t="s">
        <v>201</v>
      </c>
      <c r="E251" t="s">
        <v>569</v>
      </c>
      <c r="F251" t="s">
        <v>570</v>
      </c>
      <c r="G251" t="s">
        <v>1582</v>
      </c>
      <c r="H251">
        <v>47.4</v>
      </c>
      <c r="I251" t="s">
        <v>97</v>
      </c>
      <c r="K251" t="s">
        <v>99</v>
      </c>
      <c r="L251" t="s">
        <v>105</v>
      </c>
      <c r="M251">
        <v>3</v>
      </c>
      <c r="N251">
        <v>1</v>
      </c>
      <c r="O251">
        <v>3</v>
      </c>
      <c r="P251">
        <v>5</v>
      </c>
      <c r="Q251">
        <v>5</v>
      </c>
      <c r="R251">
        <v>5</v>
      </c>
      <c r="S251">
        <v>1</v>
      </c>
      <c r="AC251">
        <v>6</v>
      </c>
      <c r="AF251">
        <v>6</v>
      </c>
      <c r="AH251">
        <v>6</v>
      </c>
      <c r="AS251">
        <v>0</v>
      </c>
      <c r="AT251">
        <v>0</v>
      </c>
      <c r="AU251">
        <v>0</v>
      </c>
      <c r="AV251">
        <v>4</v>
      </c>
      <c r="AW251" s="4">
        <v>4550</v>
      </c>
      <c r="AX251">
        <v>0</v>
      </c>
      <c r="AY251">
        <v>4</v>
      </c>
      <c r="BA251" s="1">
        <v>44573</v>
      </c>
      <c r="BB251">
        <v>10</v>
      </c>
      <c r="BC251">
        <v>10</v>
      </c>
      <c r="BD251">
        <v>0</v>
      </c>
      <c r="BE251">
        <v>64</v>
      </c>
      <c r="BF251">
        <v>0</v>
      </c>
      <c r="BG251">
        <v>0</v>
      </c>
      <c r="BH251">
        <v>64</v>
      </c>
      <c r="BI251" s="1">
        <v>43669</v>
      </c>
      <c r="BJ251">
        <v>5</v>
      </c>
      <c r="BK251">
        <v>5</v>
      </c>
      <c r="BL251">
        <v>0</v>
      </c>
      <c r="BM251">
        <v>36</v>
      </c>
      <c r="BN251">
        <v>1</v>
      </c>
      <c r="BO251">
        <v>0</v>
      </c>
      <c r="BP251">
        <v>36</v>
      </c>
      <c r="BQ251" s="1">
        <v>43244</v>
      </c>
      <c r="BR251">
        <v>4</v>
      </c>
      <c r="BS251">
        <v>4</v>
      </c>
      <c r="BT251">
        <v>0</v>
      </c>
      <c r="BU251">
        <v>32</v>
      </c>
      <c r="BV251">
        <v>1</v>
      </c>
      <c r="BW251">
        <v>0</v>
      </c>
      <c r="BX251">
        <v>32</v>
      </c>
      <c r="BY251">
        <v>49.332999999999998</v>
      </c>
      <c r="CA251" t="s">
        <v>785</v>
      </c>
      <c r="CB251" t="s">
        <v>926</v>
      </c>
      <c r="CC251">
        <v>74066</v>
      </c>
      <c r="CD251">
        <v>180</v>
      </c>
      <c r="CE251">
        <v>9182240600</v>
      </c>
      <c r="CF251" t="s">
        <v>98</v>
      </c>
      <c r="CG251" t="s">
        <v>99</v>
      </c>
      <c r="CH251" s="1">
        <v>37312</v>
      </c>
      <c r="CI251" t="s">
        <v>99</v>
      </c>
      <c r="CJ251" t="s">
        <v>99</v>
      </c>
      <c r="CK251" t="s">
        <v>99</v>
      </c>
      <c r="CL251" t="s">
        <v>102</v>
      </c>
      <c r="CM251" t="s">
        <v>925</v>
      </c>
      <c r="CN251">
        <v>107</v>
      </c>
      <c r="CO251" s="1">
        <v>44621</v>
      </c>
      <c r="CP251" s="1"/>
      <c r="CS251">
        <v>12</v>
      </c>
      <c r="CV251"/>
      <c r="CX251">
        <v>12</v>
      </c>
      <c r="CY251">
        <v>6</v>
      </c>
      <c r="CZ251">
        <v>6</v>
      </c>
    </row>
    <row r="252" spans="1:104" x14ac:dyDescent="0.25">
      <c r="A252" t="s">
        <v>243</v>
      </c>
      <c r="B252" s="18" t="s">
        <v>1568</v>
      </c>
      <c r="C252" s="18">
        <v>375513</v>
      </c>
      <c r="D252" t="s">
        <v>1268</v>
      </c>
      <c r="E252" t="s">
        <v>187</v>
      </c>
      <c r="F252" t="s">
        <v>185</v>
      </c>
      <c r="G252" t="s">
        <v>1582</v>
      </c>
      <c r="H252">
        <v>42.3</v>
      </c>
      <c r="I252" t="s">
        <v>97</v>
      </c>
      <c r="K252" t="s">
        <v>99</v>
      </c>
      <c r="L252" t="s">
        <v>105</v>
      </c>
      <c r="M252">
        <v>2</v>
      </c>
      <c r="N252">
        <v>2</v>
      </c>
      <c r="O252">
        <v>2</v>
      </c>
      <c r="P252">
        <v>4</v>
      </c>
      <c r="Q252">
        <v>5</v>
      </c>
      <c r="R252">
        <v>3</v>
      </c>
      <c r="S252">
        <v>2</v>
      </c>
      <c r="U252" s="8">
        <v>3.4655200000000002</v>
      </c>
      <c r="V252" s="8">
        <v>0.40100000000000002</v>
      </c>
      <c r="W252">
        <v>69</v>
      </c>
      <c r="X252">
        <v>0.96609999999999996</v>
      </c>
      <c r="Y252">
        <v>1.3671</v>
      </c>
      <c r="Z252">
        <v>2.83772</v>
      </c>
      <c r="AA252">
        <v>0.42724000000000001</v>
      </c>
      <c r="AB252">
        <v>0.13919000000000001</v>
      </c>
      <c r="AD252">
        <v>2.09842</v>
      </c>
      <c r="AE252">
        <v>40</v>
      </c>
      <c r="AH252">
        <v>6</v>
      </c>
      <c r="AJ252">
        <v>1.81142</v>
      </c>
      <c r="AK252">
        <v>0.66476000000000002</v>
      </c>
      <c r="AL252">
        <v>0.32385000000000003</v>
      </c>
      <c r="AM252">
        <v>2.80003</v>
      </c>
      <c r="AN252">
        <v>2.3715899999999999</v>
      </c>
      <c r="AO252">
        <v>1.06901</v>
      </c>
      <c r="AP252">
        <v>0.46372000000000002</v>
      </c>
      <c r="AQ252">
        <v>3.9077000000000002</v>
      </c>
      <c r="AS252">
        <v>0</v>
      </c>
      <c r="AT252">
        <v>5</v>
      </c>
      <c r="AU252">
        <v>11</v>
      </c>
      <c r="AV252">
        <v>7</v>
      </c>
      <c r="AW252" s="4">
        <v>11387.9</v>
      </c>
      <c r="AX252">
        <v>0</v>
      </c>
      <c r="AY252">
        <v>7</v>
      </c>
      <c r="BA252" s="1">
        <v>43615</v>
      </c>
      <c r="BB252">
        <v>16</v>
      </c>
      <c r="BC252">
        <v>5</v>
      </c>
      <c r="BD252">
        <v>1</v>
      </c>
      <c r="BE252">
        <v>108</v>
      </c>
      <c r="BF252">
        <v>1</v>
      </c>
      <c r="BG252">
        <v>0</v>
      </c>
      <c r="BH252">
        <v>108</v>
      </c>
      <c r="BI252" s="1">
        <v>43474</v>
      </c>
      <c r="BJ252">
        <v>2</v>
      </c>
      <c r="BK252">
        <v>2</v>
      </c>
      <c r="BL252">
        <v>0</v>
      </c>
      <c r="BM252">
        <v>12</v>
      </c>
      <c r="BN252">
        <v>1</v>
      </c>
      <c r="BO252">
        <v>0</v>
      </c>
      <c r="BP252">
        <v>12</v>
      </c>
      <c r="BQ252" s="1">
        <v>43258</v>
      </c>
      <c r="BR252">
        <v>10</v>
      </c>
      <c r="BS252">
        <v>7</v>
      </c>
      <c r="BT252">
        <v>3</v>
      </c>
      <c r="BU252">
        <v>84</v>
      </c>
      <c r="BV252">
        <v>1</v>
      </c>
      <c r="BW252">
        <v>0</v>
      </c>
      <c r="BX252">
        <v>84</v>
      </c>
      <c r="BY252">
        <v>72</v>
      </c>
      <c r="CA252" t="s">
        <v>1270</v>
      </c>
      <c r="CB252" t="s">
        <v>1271</v>
      </c>
      <c r="CC252">
        <v>74801</v>
      </c>
      <c r="CD252">
        <v>620</v>
      </c>
      <c r="CE252">
        <v>4052737106</v>
      </c>
      <c r="CF252" t="s">
        <v>98</v>
      </c>
      <c r="CG252" t="s">
        <v>99</v>
      </c>
      <c r="CH252" s="1">
        <v>39326</v>
      </c>
      <c r="CI252" t="s">
        <v>99</v>
      </c>
      <c r="CJ252" t="s">
        <v>100</v>
      </c>
      <c r="CK252" t="s">
        <v>99</v>
      </c>
      <c r="CL252" t="s">
        <v>102</v>
      </c>
      <c r="CM252" t="s">
        <v>1269</v>
      </c>
      <c r="CN252">
        <v>83</v>
      </c>
      <c r="CO252" s="1">
        <v>44621</v>
      </c>
      <c r="CP252" s="1"/>
      <c r="CV252"/>
    </row>
    <row r="253" spans="1:104" x14ac:dyDescent="0.25">
      <c r="A253" t="s">
        <v>243</v>
      </c>
      <c r="B253" s="18" t="s">
        <v>1568</v>
      </c>
      <c r="C253" s="18">
        <v>375107</v>
      </c>
      <c r="D253" t="s">
        <v>264</v>
      </c>
      <c r="E253" t="s">
        <v>221</v>
      </c>
      <c r="F253" t="s">
        <v>250</v>
      </c>
      <c r="G253" t="s">
        <v>1582</v>
      </c>
      <c r="H253">
        <v>96.9</v>
      </c>
      <c r="I253" t="s">
        <v>116</v>
      </c>
      <c r="K253" t="s">
        <v>99</v>
      </c>
      <c r="L253" t="s">
        <v>105</v>
      </c>
      <c r="M253">
        <v>1</v>
      </c>
      <c r="N253">
        <v>1</v>
      </c>
      <c r="O253">
        <v>1</v>
      </c>
      <c r="P253">
        <v>4</v>
      </c>
      <c r="Q253">
        <v>5</v>
      </c>
      <c r="R253">
        <v>3</v>
      </c>
      <c r="S253">
        <v>1</v>
      </c>
      <c r="U253" s="8">
        <v>3.1088900000000002</v>
      </c>
      <c r="V253" s="8">
        <v>0.39246999999999999</v>
      </c>
      <c r="W253">
        <v>55.1</v>
      </c>
      <c r="X253">
        <v>1.0143200000000001</v>
      </c>
      <c r="Y253">
        <v>1.40679</v>
      </c>
      <c r="Z253">
        <v>2.4970300000000001</v>
      </c>
      <c r="AA253">
        <v>0.10555</v>
      </c>
      <c r="AB253">
        <v>2.3300000000000001E-2</v>
      </c>
      <c r="AD253">
        <v>1.7020999999999999</v>
      </c>
      <c r="AE253">
        <v>33.299999999999997</v>
      </c>
      <c r="AG253">
        <v>1</v>
      </c>
      <c r="AJ253">
        <v>1.7810999999999999</v>
      </c>
      <c r="AK253">
        <v>0.64595000000000002</v>
      </c>
      <c r="AL253">
        <v>0.29885</v>
      </c>
      <c r="AM253">
        <v>2.7258900000000001</v>
      </c>
      <c r="AN253">
        <v>1.9564299999999999</v>
      </c>
      <c r="AO253">
        <v>1.1550499999999999</v>
      </c>
      <c r="AP253">
        <v>0.49181999999999998</v>
      </c>
      <c r="AQ253">
        <v>3.6009199999999999</v>
      </c>
      <c r="AS253">
        <v>0</v>
      </c>
      <c r="AT253">
        <v>3</v>
      </c>
      <c r="AU253">
        <v>12</v>
      </c>
      <c r="AV253">
        <v>1</v>
      </c>
      <c r="AW253" s="4">
        <v>58256.25</v>
      </c>
      <c r="AX253">
        <v>1</v>
      </c>
      <c r="AY253">
        <v>2</v>
      </c>
      <c r="BA253" s="1">
        <v>43748</v>
      </c>
      <c r="BB253">
        <v>17</v>
      </c>
      <c r="BC253">
        <v>6</v>
      </c>
      <c r="BD253">
        <v>0</v>
      </c>
      <c r="BE253">
        <v>108</v>
      </c>
      <c r="BF253">
        <v>1</v>
      </c>
      <c r="BG253">
        <v>0</v>
      </c>
      <c r="BH253">
        <v>108</v>
      </c>
      <c r="BI253" s="1">
        <v>43348</v>
      </c>
      <c r="BJ253">
        <v>8</v>
      </c>
      <c r="BK253">
        <v>7</v>
      </c>
      <c r="BL253">
        <v>0</v>
      </c>
      <c r="BM253">
        <v>60</v>
      </c>
      <c r="BN253">
        <v>1</v>
      </c>
      <c r="BO253">
        <v>0</v>
      </c>
      <c r="BP253">
        <v>60</v>
      </c>
      <c r="BQ253" s="1">
        <v>42901</v>
      </c>
      <c r="BR253">
        <v>19</v>
      </c>
      <c r="BS253">
        <v>5</v>
      </c>
      <c r="BT253">
        <v>14</v>
      </c>
      <c r="BU253">
        <v>192</v>
      </c>
      <c r="BV253">
        <v>1</v>
      </c>
      <c r="BW253">
        <v>0</v>
      </c>
      <c r="BX253">
        <v>192</v>
      </c>
      <c r="BY253">
        <v>106</v>
      </c>
      <c r="CA253" t="s">
        <v>266</v>
      </c>
      <c r="CB253" t="s">
        <v>267</v>
      </c>
      <c r="CC253">
        <v>73008</v>
      </c>
      <c r="CD253">
        <v>540</v>
      </c>
      <c r="CE253">
        <v>4057897242</v>
      </c>
      <c r="CF253" t="s">
        <v>98</v>
      </c>
      <c r="CG253" t="s">
        <v>99</v>
      </c>
      <c r="CH253" s="1">
        <v>33165</v>
      </c>
      <c r="CI253" t="s">
        <v>99</v>
      </c>
      <c r="CJ253" t="s">
        <v>100</v>
      </c>
      <c r="CK253" t="s">
        <v>99</v>
      </c>
      <c r="CL253" t="s">
        <v>102</v>
      </c>
      <c r="CM253" t="s">
        <v>265</v>
      </c>
      <c r="CN253">
        <v>161</v>
      </c>
      <c r="CO253" s="1">
        <v>44621</v>
      </c>
      <c r="CP253" s="1"/>
      <c r="CS253">
        <v>12</v>
      </c>
      <c r="CV253"/>
      <c r="CX253">
        <v>12</v>
      </c>
    </row>
    <row r="254" spans="1:104" x14ac:dyDescent="0.25">
      <c r="A254" t="s">
        <v>243</v>
      </c>
      <c r="B254" s="18" t="s">
        <v>1568</v>
      </c>
      <c r="C254" s="18">
        <v>375518</v>
      </c>
      <c r="D254" t="s">
        <v>1280</v>
      </c>
      <c r="E254" t="s">
        <v>261</v>
      </c>
      <c r="F254" t="s">
        <v>250</v>
      </c>
      <c r="G254" t="s">
        <v>1583</v>
      </c>
      <c r="H254">
        <v>26.3</v>
      </c>
      <c r="I254" t="s">
        <v>123</v>
      </c>
      <c r="K254" t="s">
        <v>99</v>
      </c>
      <c r="L254" t="s">
        <v>105</v>
      </c>
      <c r="M254">
        <v>4</v>
      </c>
      <c r="N254">
        <v>4</v>
      </c>
      <c r="O254">
        <v>4</v>
      </c>
      <c r="P254">
        <v>2</v>
      </c>
      <c r="Q254">
        <v>2</v>
      </c>
      <c r="R254">
        <v>2</v>
      </c>
      <c r="S254">
        <v>4</v>
      </c>
      <c r="U254" s="8">
        <v>5.1967299999999996</v>
      </c>
      <c r="V254" s="8">
        <v>0.63036000000000003</v>
      </c>
      <c r="X254">
        <v>1.4133599999999999</v>
      </c>
      <c r="Y254">
        <v>2.04372</v>
      </c>
      <c r="Z254">
        <v>3.72424</v>
      </c>
      <c r="AA254">
        <v>0.86751</v>
      </c>
      <c r="AB254">
        <v>5.3190000000000001E-2</v>
      </c>
      <c r="AC254">
        <v>6</v>
      </c>
      <c r="AD254">
        <v>3.1530100000000001</v>
      </c>
      <c r="AF254">
        <v>6</v>
      </c>
      <c r="AH254">
        <v>6</v>
      </c>
      <c r="AJ254">
        <v>2.2486000000000002</v>
      </c>
      <c r="AK254">
        <v>0.66630999999999996</v>
      </c>
      <c r="AL254">
        <v>0.29237999999999997</v>
      </c>
      <c r="AM254">
        <v>3.20729</v>
      </c>
      <c r="AN254">
        <v>2.8706499999999999</v>
      </c>
      <c r="AO254">
        <v>1.5602799999999999</v>
      </c>
      <c r="AP254">
        <v>0.80740999999999996</v>
      </c>
      <c r="AQ254">
        <v>5.1157399999999997</v>
      </c>
      <c r="AS254">
        <v>0</v>
      </c>
      <c r="AT254">
        <v>0</v>
      </c>
      <c r="AU254">
        <v>0</v>
      </c>
      <c r="AV254">
        <v>2</v>
      </c>
      <c r="AW254" s="4">
        <v>1625</v>
      </c>
      <c r="AX254">
        <v>0</v>
      </c>
      <c r="AY254">
        <v>2</v>
      </c>
      <c r="BA254" s="1">
        <v>43622</v>
      </c>
      <c r="BB254">
        <v>3</v>
      </c>
      <c r="BC254">
        <v>3</v>
      </c>
      <c r="BD254">
        <v>0</v>
      </c>
      <c r="BE254">
        <v>24</v>
      </c>
      <c r="BF254">
        <v>1</v>
      </c>
      <c r="BG254">
        <v>0</v>
      </c>
      <c r="BH254">
        <v>24</v>
      </c>
      <c r="BI254" s="1">
        <v>43220</v>
      </c>
      <c r="BJ254">
        <v>4</v>
      </c>
      <c r="BK254">
        <v>4</v>
      </c>
      <c r="BL254">
        <v>0</v>
      </c>
      <c r="BM254">
        <v>16</v>
      </c>
      <c r="BN254">
        <v>1</v>
      </c>
      <c r="BO254">
        <v>0</v>
      </c>
      <c r="BP254">
        <v>16</v>
      </c>
      <c r="BQ254" s="1">
        <v>42887</v>
      </c>
      <c r="BR254">
        <v>4</v>
      </c>
      <c r="BS254">
        <v>4</v>
      </c>
      <c r="BT254">
        <v>0</v>
      </c>
      <c r="BU254">
        <v>16</v>
      </c>
      <c r="BV254">
        <v>1</v>
      </c>
      <c r="BW254">
        <v>0</v>
      </c>
      <c r="BX254">
        <v>16</v>
      </c>
      <c r="BY254">
        <v>20</v>
      </c>
      <c r="CA254" t="s">
        <v>1282</v>
      </c>
      <c r="CB254" t="s">
        <v>1283</v>
      </c>
      <c r="CC254">
        <v>73132</v>
      </c>
      <c r="CD254">
        <v>540</v>
      </c>
      <c r="CE254">
        <v>4057207200</v>
      </c>
      <c r="CF254" t="s">
        <v>124</v>
      </c>
      <c r="CG254" t="s">
        <v>99</v>
      </c>
      <c r="CH254" s="1">
        <v>40250</v>
      </c>
      <c r="CI254" t="s">
        <v>100</v>
      </c>
      <c r="CJ254" t="s">
        <v>100</v>
      </c>
      <c r="CK254" t="s">
        <v>99</v>
      </c>
      <c r="CL254" t="s">
        <v>102</v>
      </c>
      <c r="CM254" t="s">
        <v>1281</v>
      </c>
      <c r="CN254">
        <v>30</v>
      </c>
      <c r="CO254" s="1">
        <v>44621</v>
      </c>
      <c r="CP254" s="1"/>
      <c r="CV254"/>
    </row>
    <row r="255" spans="1:104" x14ac:dyDescent="0.25">
      <c r="A255" t="s">
        <v>243</v>
      </c>
      <c r="B255" s="18" t="s">
        <v>1568</v>
      </c>
      <c r="C255" s="18">
        <v>375558</v>
      </c>
      <c r="D255" t="s">
        <v>1428</v>
      </c>
      <c r="E255" t="s">
        <v>727</v>
      </c>
      <c r="F255" t="s">
        <v>244</v>
      </c>
      <c r="G255" t="s">
        <v>1582</v>
      </c>
      <c r="H255">
        <v>89.7</v>
      </c>
      <c r="I255" t="s">
        <v>97</v>
      </c>
      <c r="K255" t="s">
        <v>99</v>
      </c>
      <c r="L255" t="s">
        <v>105</v>
      </c>
      <c r="M255">
        <v>2</v>
      </c>
      <c r="N255">
        <v>2</v>
      </c>
      <c r="O255">
        <v>2</v>
      </c>
      <c r="P255">
        <v>2</v>
      </c>
      <c r="Q255">
        <v>3</v>
      </c>
      <c r="R255">
        <v>2</v>
      </c>
      <c r="S255">
        <v>2</v>
      </c>
      <c r="U255" s="8">
        <v>3.4920100000000001</v>
      </c>
      <c r="V255" s="8">
        <v>0.44462000000000002</v>
      </c>
      <c r="W255">
        <v>87.3</v>
      </c>
      <c r="X255">
        <v>0.75316000000000005</v>
      </c>
      <c r="Y255">
        <v>1.1977800000000001</v>
      </c>
      <c r="Z255">
        <v>2.6478199999999998</v>
      </c>
      <c r="AA255">
        <v>0.39390999999999998</v>
      </c>
      <c r="AB255">
        <v>3.1640000000000001E-2</v>
      </c>
      <c r="AD255">
        <v>2.2942300000000002</v>
      </c>
      <c r="AE255">
        <v>77.8</v>
      </c>
      <c r="AG255">
        <v>2</v>
      </c>
      <c r="AJ255">
        <v>1.9020600000000001</v>
      </c>
      <c r="AK255">
        <v>0.72182999999999997</v>
      </c>
      <c r="AL255">
        <v>0.36599999999999999</v>
      </c>
      <c r="AM255">
        <v>2.9898799999999999</v>
      </c>
      <c r="AN255">
        <v>2.4693299999999998</v>
      </c>
      <c r="AO255">
        <v>0.76749999999999996</v>
      </c>
      <c r="AP255">
        <v>0.45495999999999998</v>
      </c>
      <c r="AQ255">
        <v>3.6875499999999999</v>
      </c>
      <c r="AS255">
        <v>0</v>
      </c>
      <c r="AT255">
        <v>7</v>
      </c>
      <c r="AU255">
        <v>11</v>
      </c>
      <c r="AV255">
        <v>5</v>
      </c>
      <c r="AW255" s="4">
        <v>40293.01</v>
      </c>
      <c r="AX255">
        <v>0</v>
      </c>
      <c r="AY255">
        <v>5</v>
      </c>
      <c r="BA255" s="1">
        <v>43844</v>
      </c>
      <c r="BB255">
        <v>13</v>
      </c>
      <c r="BC255">
        <v>5</v>
      </c>
      <c r="BD255">
        <v>2</v>
      </c>
      <c r="BE255">
        <v>96</v>
      </c>
      <c r="BF255">
        <v>1</v>
      </c>
      <c r="BG255">
        <v>0</v>
      </c>
      <c r="BH255">
        <v>96</v>
      </c>
      <c r="BI255" s="1">
        <v>43391</v>
      </c>
      <c r="BJ255">
        <v>9</v>
      </c>
      <c r="BK255">
        <v>3</v>
      </c>
      <c r="BL255">
        <v>4</v>
      </c>
      <c r="BM255">
        <v>76</v>
      </c>
      <c r="BN255">
        <v>1</v>
      </c>
      <c r="BO255">
        <v>0</v>
      </c>
      <c r="BP255">
        <v>76</v>
      </c>
      <c r="BQ255" s="1">
        <v>42984</v>
      </c>
      <c r="BR255">
        <v>13</v>
      </c>
      <c r="BS255">
        <v>10</v>
      </c>
      <c r="BT255">
        <v>3</v>
      </c>
      <c r="BU255">
        <v>116</v>
      </c>
      <c r="BV255">
        <v>1</v>
      </c>
      <c r="BW255">
        <v>0</v>
      </c>
      <c r="BX255">
        <v>116</v>
      </c>
      <c r="BY255">
        <v>92.667000000000002</v>
      </c>
      <c r="CA255" t="s">
        <v>1430</v>
      </c>
      <c r="CB255" t="s">
        <v>1431</v>
      </c>
      <c r="CC255">
        <v>74055</v>
      </c>
      <c r="CD255">
        <v>710</v>
      </c>
      <c r="CE255">
        <v>9189284800</v>
      </c>
      <c r="CF255" t="s">
        <v>98</v>
      </c>
      <c r="CG255" t="s">
        <v>99</v>
      </c>
      <c r="CH255" s="1">
        <v>41691</v>
      </c>
      <c r="CI255" t="s">
        <v>99</v>
      </c>
      <c r="CJ255" t="s">
        <v>100</v>
      </c>
      <c r="CK255" t="s">
        <v>99</v>
      </c>
      <c r="CL255" t="s">
        <v>102</v>
      </c>
      <c r="CM255" t="s">
        <v>1429</v>
      </c>
      <c r="CN255">
        <v>105</v>
      </c>
      <c r="CO255" s="1">
        <v>44621</v>
      </c>
      <c r="CP255" s="1"/>
      <c r="CV255"/>
    </row>
    <row r="256" spans="1:104" x14ac:dyDescent="0.25">
      <c r="A256" t="s">
        <v>243</v>
      </c>
      <c r="B256" s="18" t="s">
        <v>1568</v>
      </c>
      <c r="C256" s="18">
        <v>375397</v>
      </c>
      <c r="D256" t="s">
        <v>889</v>
      </c>
      <c r="E256" t="s">
        <v>215</v>
      </c>
      <c r="F256" t="s">
        <v>164</v>
      </c>
      <c r="G256" t="s">
        <v>1582</v>
      </c>
      <c r="H256">
        <v>37.1</v>
      </c>
      <c r="I256" t="s">
        <v>108</v>
      </c>
      <c r="K256" t="s">
        <v>99</v>
      </c>
      <c r="L256" t="s">
        <v>105</v>
      </c>
      <c r="M256">
        <v>2</v>
      </c>
      <c r="N256">
        <v>3</v>
      </c>
      <c r="O256">
        <v>2</v>
      </c>
      <c r="P256">
        <v>4</v>
      </c>
      <c r="Q256">
        <v>2</v>
      </c>
      <c r="R256">
        <v>5</v>
      </c>
      <c r="S256">
        <v>2</v>
      </c>
      <c r="U256" s="8">
        <v>4.14011</v>
      </c>
      <c r="V256" s="8">
        <v>0.33565</v>
      </c>
      <c r="X256">
        <v>1.5892599999999999</v>
      </c>
      <c r="Y256">
        <v>1.9249099999999999</v>
      </c>
      <c r="Z256">
        <v>3.4156599999999999</v>
      </c>
      <c r="AA256">
        <v>0.37162000000000001</v>
      </c>
      <c r="AB256">
        <v>0.12168</v>
      </c>
      <c r="AC256">
        <v>6</v>
      </c>
      <c r="AD256">
        <v>2.2151999999999998</v>
      </c>
      <c r="AF256">
        <v>6</v>
      </c>
      <c r="AG256">
        <v>1</v>
      </c>
      <c r="AJ256">
        <v>1.99701</v>
      </c>
      <c r="AK256">
        <v>0.72953000000000001</v>
      </c>
      <c r="AL256">
        <v>0.30686000000000002</v>
      </c>
      <c r="AM256">
        <v>3.0334099999999999</v>
      </c>
      <c r="AN256">
        <v>2.2709000000000001</v>
      </c>
      <c r="AO256">
        <v>1.60242</v>
      </c>
      <c r="AP256">
        <v>0.40964</v>
      </c>
      <c r="AQ256">
        <v>4.3092100000000002</v>
      </c>
      <c r="AS256">
        <v>0</v>
      </c>
      <c r="AT256">
        <v>1</v>
      </c>
      <c r="AU256">
        <v>0</v>
      </c>
      <c r="AV256">
        <v>0</v>
      </c>
      <c r="AW256" s="4">
        <v>0</v>
      </c>
      <c r="AX256">
        <v>0</v>
      </c>
      <c r="AY256">
        <v>0</v>
      </c>
      <c r="BA256" s="1">
        <v>44413</v>
      </c>
      <c r="BB256">
        <v>3</v>
      </c>
      <c r="BC256">
        <v>3</v>
      </c>
      <c r="BD256">
        <v>1</v>
      </c>
      <c r="BE256">
        <v>16</v>
      </c>
      <c r="BF256">
        <v>1</v>
      </c>
      <c r="BG256">
        <v>0</v>
      </c>
      <c r="BH256">
        <v>16</v>
      </c>
      <c r="BI256" s="1">
        <v>43657</v>
      </c>
      <c r="BJ256">
        <v>15</v>
      </c>
      <c r="BK256">
        <v>15</v>
      </c>
      <c r="BL256">
        <v>0</v>
      </c>
      <c r="BM256">
        <v>104</v>
      </c>
      <c r="BN256">
        <v>1</v>
      </c>
      <c r="BO256">
        <v>0</v>
      </c>
      <c r="BP256">
        <v>104</v>
      </c>
      <c r="BQ256" s="1">
        <v>43250</v>
      </c>
      <c r="BR256">
        <v>11</v>
      </c>
      <c r="BS256">
        <v>11</v>
      </c>
      <c r="BT256">
        <v>0</v>
      </c>
      <c r="BU256">
        <v>155</v>
      </c>
      <c r="BV256">
        <v>1</v>
      </c>
      <c r="BW256">
        <v>0</v>
      </c>
      <c r="BX256">
        <v>155</v>
      </c>
      <c r="BY256">
        <v>68.5</v>
      </c>
      <c r="CA256" t="s">
        <v>125</v>
      </c>
      <c r="CB256" t="s">
        <v>891</v>
      </c>
      <c r="CC256">
        <v>74701</v>
      </c>
      <c r="CD256">
        <v>60</v>
      </c>
      <c r="CE256">
        <v>5809240496</v>
      </c>
      <c r="CF256" t="s">
        <v>98</v>
      </c>
      <c r="CG256" t="s">
        <v>99</v>
      </c>
      <c r="CH256" s="1">
        <v>37078</v>
      </c>
      <c r="CI256" t="s">
        <v>99</v>
      </c>
      <c r="CJ256" t="s">
        <v>99</v>
      </c>
      <c r="CK256" t="s">
        <v>99</v>
      </c>
      <c r="CL256" t="s">
        <v>102</v>
      </c>
      <c r="CM256" t="s">
        <v>890</v>
      </c>
      <c r="CN256">
        <v>65</v>
      </c>
      <c r="CO256" s="1">
        <v>44621</v>
      </c>
      <c r="CP256" s="1"/>
      <c r="CV256"/>
    </row>
    <row r="257" spans="1:102" x14ac:dyDescent="0.25">
      <c r="A257" t="s">
        <v>243</v>
      </c>
      <c r="B257" s="18" t="s">
        <v>1568</v>
      </c>
      <c r="C257" s="18">
        <v>375396</v>
      </c>
      <c r="D257" t="s">
        <v>886</v>
      </c>
      <c r="E257" t="s">
        <v>261</v>
      </c>
      <c r="F257" t="s">
        <v>250</v>
      </c>
      <c r="G257" t="s">
        <v>1582</v>
      </c>
      <c r="H257">
        <v>55.5</v>
      </c>
      <c r="I257" t="s">
        <v>108</v>
      </c>
      <c r="K257" t="s">
        <v>99</v>
      </c>
      <c r="L257" t="s">
        <v>105</v>
      </c>
      <c r="M257">
        <v>2</v>
      </c>
      <c r="N257">
        <v>3</v>
      </c>
      <c r="O257">
        <v>3</v>
      </c>
      <c r="P257">
        <v>1</v>
      </c>
      <c r="Q257">
        <v>1</v>
      </c>
      <c r="R257">
        <v>2</v>
      </c>
      <c r="S257">
        <v>3</v>
      </c>
      <c r="U257" s="8">
        <v>4.0264899999999999</v>
      </c>
      <c r="V257" s="8">
        <v>0.44374000000000002</v>
      </c>
      <c r="W257">
        <v>74.8</v>
      </c>
      <c r="X257">
        <v>1.07097</v>
      </c>
      <c r="Y257">
        <v>1.51471</v>
      </c>
      <c r="Z257">
        <v>3.6829200000000002</v>
      </c>
      <c r="AA257">
        <v>0.36549999999999999</v>
      </c>
      <c r="AB257">
        <v>2.7720000000000002E-2</v>
      </c>
      <c r="AD257">
        <v>2.51179</v>
      </c>
      <c r="AE257">
        <v>63.6</v>
      </c>
      <c r="AG257">
        <v>0</v>
      </c>
      <c r="AJ257">
        <v>2.0637599999999998</v>
      </c>
      <c r="AK257">
        <v>0.68996999999999997</v>
      </c>
      <c r="AL257">
        <v>0.27448</v>
      </c>
      <c r="AM257">
        <v>3.0282</v>
      </c>
      <c r="AN257">
        <v>2.4916700000000001</v>
      </c>
      <c r="AO257">
        <v>1.14175</v>
      </c>
      <c r="AP257">
        <v>0.60543999999999998</v>
      </c>
      <c r="AQ257">
        <v>4.19815</v>
      </c>
      <c r="AS257">
        <v>0</v>
      </c>
      <c r="AT257">
        <v>3</v>
      </c>
      <c r="AU257">
        <v>1</v>
      </c>
      <c r="AV257">
        <v>0</v>
      </c>
      <c r="AW257" s="4">
        <v>0</v>
      </c>
      <c r="AX257">
        <v>0</v>
      </c>
      <c r="AY257">
        <v>0</v>
      </c>
      <c r="BA257" s="1">
        <v>44301</v>
      </c>
      <c r="BB257">
        <v>8</v>
      </c>
      <c r="BC257">
        <v>8</v>
      </c>
      <c r="BD257">
        <v>3</v>
      </c>
      <c r="BE257">
        <v>64</v>
      </c>
      <c r="BF257">
        <v>1</v>
      </c>
      <c r="BG257">
        <v>0</v>
      </c>
      <c r="BH257">
        <v>64</v>
      </c>
      <c r="BI257" s="1">
        <v>43479</v>
      </c>
      <c r="BJ257">
        <v>3</v>
      </c>
      <c r="BK257">
        <v>2</v>
      </c>
      <c r="BL257">
        <v>0</v>
      </c>
      <c r="BM257">
        <v>20</v>
      </c>
      <c r="BN257">
        <v>1</v>
      </c>
      <c r="BO257">
        <v>0</v>
      </c>
      <c r="BP257">
        <v>20</v>
      </c>
      <c r="BQ257" s="1">
        <v>43053</v>
      </c>
      <c r="BR257">
        <v>12</v>
      </c>
      <c r="BS257">
        <v>11</v>
      </c>
      <c r="BT257">
        <v>1</v>
      </c>
      <c r="BU257">
        <v>80</v>
      </c>
      <c r="BV257">
        <v>1</v>
      </c>
      <c r="BW257">
        <v>0</v>
      </c>
      <c r="BX257">
        <v>80</v>
      </c>
      <c r="BY257">
        <v>52</v>
      </c>
      <c r="CA257" t="s">
        <v>785</v>
      </c>
      <c r="CB257" t="s">
        <v>888</v>
      </c>
      <c r="CC257">
        <v>73132</v>
      </c>
      <c r="CD257">
        <v>540</v>
      </c>
      <c r="CE257">
        <v>4057738900</v>
      </c>
      <c r="CF257" t="s">
        <v>98</v>
      </c>
      <c r="CG257" t="s">
        <v>99</v>
      </c>
      <c r="CH257" s="1">
        <v>37055</v>
      </c>
      <c r="CI257" t="s">
        <v>99</v>
      </c>
      <c r="CJ257" t="s">
        <v>99</v>
      </c>
      <c r="CK257" t="s">
        <v>99</v>
      </c>
      <c r="CL257" t="s">
        <v>102</v>
      </c>
      <c r="CM257" t="s">
        <v>887</v>
      </c>
      <c r="CN257">
        <v>120</v>
      </c>
      <c r="CO257" s="1">
        <v>44621</v>
      </c>
      <c r="CP257" s="1"/>
      <c r="CV257"/>
    </row>
    <row r="258" spans="1:102" x14ac:dyDescent="0.25">
      <c r="A258" t="s">
        <v>243</v>
      </c>
      <c r="B258" s="18" t="s">
        <v>1568</v>
      </c>
      <c r="C258" s="18">
        <v>375458</v>
      </c>
      <c r="D258" t="s">
        <v>1076</v>
      </c>
      <c r="E258" t="s">
        <v>410</v>
      </c>
      <c r="F258" t="s">
        <v>146</v>
      </c>
      <c r="G258" t="s">
        <v>1582</v>
      </c>
      <c r="H258">
        <v>11.3</v>
      </c>
      <c r="I258" t="s">
        <v>107</v>
      </c>
      <c r="K258" t="s">
        <v>99</v>
      </c>
      <c r="L258" t="s">
        <v>105</v>
      </c>
      <c r="M258">
        <v>3</v>
      </c>
      <c r="N258">
        <v>5</v>
      </c>
      <c r="O258">
        <v>2</v>
      </c>
      <c r="P258">
        <v>4</v>
      </c>
      <c r="R258">
        <v>4</v>
      </c>
      <c r="S258">
        <v>5</v>
      </c>
      <c r="U258" s="8">
        <v>5.9342699999999997</v>
      </c>
      <c r="V258" s="8">
        <v>1.3937200000000001</v>
      </c>
      <c r="X258">
        <v>1.56325</v>
      </c>
      <c r="Y258">
        <v>2.9569700000000001</v>
      </c>
      <c r="Z258">
        <v>5.4854700000000003</v>
      </c>
      <c r="AA258">
        <v>0.57499999999999996</v>
      </c>
      <c r="AB258">
        <v>0</v>
      </c>
      <c r="AC258">
        <v>6</v>
      </c>
      <c r="AD258">
        <v>2.9773100000000001</v>
      </c>
      <c r="AF258">
        <v>6</v>
      </c>
      <c r="AH258">
        <v>6</v>
      </c>
      <c r="AJ258">
        <v>1.67123</v>
      </c>
      <c r="AK258">
        <v>0.64897000000000005</v>
      </c>
      <c r="AL258">
        <v>0.3387</v>
      </c>
      <c r="AM258">
        <v>2.6589100000000001</v>
      </c>
      <c r="AN258">
        <v>3.6471499999999999</v>
      </c>
      <c r="AO258">
        <v>1.7718499999999999</v>
      </c>
      <c r="AP258">
        <v>1.5410200000000001</v>
      </c>
      <c r="AQ258">
        <v>7.0466100000000003</v>
      </c>
      <c r="AS258">
        <v>0</v>
      </c>
      <c r="AT258">
        <v>0</v>
      </c>
      <c r="AU258">
        <v>0</v>
      </c>
      <c r="AV258">
        <v>2</v>
      </c>
      <c r="AW258" s="4">
        <v>5650</v>
      </c>
      <c r="AX258">
        <v>0</v>
      </c>
      <c r="AY258">
        <v>2</v>
      </c>
      <c r="BA258" s="1">
        <v>43888</v>
      </c>
      <c r="BB258">
        <v>11</v>
      </c>
      <c r="BC258">
        <v>11</v>
      </c>
      <c r="BD258">
        <v>0</v>
      </c>
      <c r="BE258">
        <v>88</v>
      </c>
      <c r="BF258">
        <v>1</v>
      </c>
      <c r="BG258">
        <v>0</v>
      </c>
      <c r="BH258">
        <v>88</v>
      </c>
      <c r="BI258" s="1">
        <v>43480</v>
      </c>
      <c r="BJ258">
        <v>8</v>
      </c>
      <c r="BK258">
        <v>8</v>
      </c>
      <c r="BL258">
        <v>0</v>
      </c>
      <c r="BM258">
        <v>44</v>
      </c>
      <c r="BN258">
        <v>1</v>
      </c>
      <c r="BO258">
        <v>0</v>
      </c>
      <c r="BP258">
        <v>44</v>
      </c>
      <c r="BQ258" s="1">
        <v>43074</v>
      </c>
      <c r="BR258">
        <v>5</v>
      </c>
      <c r="BS258">
        <v>5</v>
      </c>
      <c r="BT258">
        <v>0</v>
      </c>
      <c r="BU258">
        <v>24</v>
      </c>
      <c r="BV258">
        <v>1</v>
      </c>
      <c r="BW258">
        <v>0</v>
      </c>
      <c r="BX258">
        <v>24</v>
      </c>
      <c r="BY258">
        <v>62.667000000000002</v>
      </c>
      <c r="CA258" t="s">
        <v>1078</v>
      </c>
      <c r="CB258" t="s">
        <v>1079</v>
      </c>
      <c r="CC258">
        <v>73701</v>
      </c>
      <c r="CD258">
        <v>230</v>
      </c>
      <c r="CE258">
        <v>5802341411</v>
      </c>
      <c r="CF258" t="s">
        <v>98</v>
      </c>
      <c r="CG258" t="s">
        <v>99</v>
      </c>
      <c r="CH258" s="1">
        <v>37841</v>
      </c>
      <c r="CI258" t="s">
        <v>99</v>
      </c>
      <c r="CJ258" t="s">
        <v>100</v>
      </c>
      <c r="CK258" t="s">
        <v>99</v>
      </c>
      <c r="CL258" t="s">
        <v>102</v>
      </c>
      <c r="CM258" t="s">
        <v>1077</v>
      </c>
      <c r="CN258">
        <v>50</v>
      </c>
      <c r="CO258" s="1">
        <v>44621</v>
      </c>
      <c r="CP258" s="1"/>
      <c r="CV258">
        <v>2</v>
      </c>
    </row>
    <row r="259" spans="1:102" x14ac:dyDescent="0.25">
      <c r="A259" t="s">
        <v>243</v>
      </c>
      <c r="B259" s="18" t="s">
        <v>1568</v>
      </c>
      <c r="C259" s="18">
        <v>375574</v>
      </c>
      <c r="D259" t="s">
        <v>1492</v>
      </c>
      <c r="E259" t="s">
        <v>261</v>
      </c>
      <c r="F259" t="s">
        <v>250</v>
      </c>
      <c r="G259" t="s">
        <v>1582</v>
      </c>
      <c r="H259">
        <v>39.700000000000003</v>
      </c>
      <c r="I259" t="s">
        <v>108</v>
      </c>
      <c r="K259" t="s">
        <v>99</v>
      </c>
      <c r="L259" t="s">
        <v>105</v>
      </c>
      <c r="M259">
        <v>2</v>
      </c>
      <c r="N259">
        <v>3</v>
      </c>
      <c r="O259">
        <v>2</v>
      </c>
      <c r="P259">
        <v>4</v>
      </c>
      <c r="Q259">
        <v>4</v>
      </c>
      <c r="R259">
        <v>5</v>
      </c>
      <c r="S259">
        <v>3</v>
      </c>
      <c r="U259" s="8">
        <v>3.8403200000000002</v>
      </c>
      <c r="V259" s="8">
        <v>0.58452999999999999</v>
      </c>
      <c r="W259">
        <v>66.7</v>
      </c>
      <c r="X259">
        <v>1.13985</v>
      </c>
      <c r="Y259">
        <v>1.7243900000000001</v>
      </c>
      <c r="Z259">
        <v>3.165</v>
      </c>
      <c r="AA259">
        <v>0.27274999999999999</v>
      </c>
      <c r="AB259">
        <v>2.3550000000000001E-2</v>
      </c>
      <c r="AD259">
        <v>2.1159400000000002</v>
      </c>
      <c r="AE259">
        <v>66.7</v>
      </c>
      <c r="AG259">
        <v>0</v>
      </c>
      <c r="AJ259">
        <v>1.82687</v>
      </c>
      <c r="AK259">
        <v>0.71233000000000002</v>
      </c>
      <c r="AL259">
        <v>0.36131000000000002</v>
      </c>
      <c r="AM259">
        <v>2.9005100000000001</v>
      </c>
      <c r="AN259">
        <v>2.3711600000000002</v>
      </c>
      <c r="AO259">
        <v>1.1770400000000001</v>
      </c>
      <c r="AP259">
        <v>0.60587999999999997</v>
      </c>
      <c r="AQ259">
        <v>4.1803100000000004</v>
      </c>
      <c r="AS259">
        <v>0</v>
      </c>
      <c r="AT259">
        <v>3</v>
      </c>
      <c r="AU259">
        <v>6</v>
      </c>
      <c r="AV259">
        <v>1</v>
      </c>
      <c r="AW259" s="4">
        <v>3250</v>
      </c>
      <c r="AX259">
        <v>0</v>
      </c>
      <c r="AY259">
        <v>1</v>
      </c>
      <c r="BA259" s="1">
        <v>43678</v>
      </c>
      <c r="BB259">
        <v>9</v>
      </c>
      <c r="BC259">
        <v>9</v>
      </c>
      <c r="BD259">
        <v>9</v>
      </c>
      <c r="BE259">
        <v>76</v>
      </c>
      <c r="BF259">
        <v>1</v>
      </c>
      <c r="BG259">
        <v>0</v>
      </c>
      <c r="BH259">
        <v>76</v>
      </c>
      <c r="BI259" s="1">
        <v>43251</v>
      </c>
      <c r="BJ259">
        <v>9</v>
      </c>
      <c r="BK259">
        <v>3</v>
      </c>
      <c r="BL259">
        <v>5</v>
      </c>
      <c r="BM259">
        <v>72</v>
      </c>
      <c r="BN259">
        <v>1</v>
      </c>
      <c r="BO259">
        <v>0</v>
      </c>
      <c r="BP259">
        <v>72</v>
      </c>
      <c r="BQ259" s="21"/>
      <c r="BR259" t="s">
        <v>126</v>
      </c>
      <c r="BS259" t="s">
        <v>126</v>
      </c>
      <c r="BT259" t="s">
        <v>126</v>
      </c>
      <c r="BU259" t="s">
        <v>126</v>
      </c>
      <c r="BV259" t="s">
        <v>126</v>
      </c>
      <c r="BW259" t="s">
        <v>126</v>
      </c>
      <c r="BX259" t="s">
        <v>126</v>
      </c>
      <c r="BY259">
        <v>74.400000000000006</v>
      </c>
      <c r="CA259" t="s">
        <v>1494</v>
      </c>
      <c r="CB259" t="s">
        <v>1495</v>
      </c>
      <c r="CC259">
        <v>73112</v>
      </c>
      <c r="CD259">
        <v>540</v>
      </c>
      <c r="CE259">
        <v>4052512847</v>
      </c>
      <c r="CF259" t="s">
        <v>98</v>
      </c>
      <c r="CG259" t="s">
        <v>99</v>
      </c>
      <c r="CH259" s="1">
        <v>43269</v>
      </c>
      <c r="CI259" t="s">
        <v>99</v>
      </c>
      <c r="CJ259" t="s">
        <v>100</v>
      </c>
      <c r="CK259" t="s">
        <v>99</v>
      </c>
      <c r="CL259" t="s">
        <v>102</v>
      </c>
      <c r="CM259" t="s">
        <v>1493</v>
      </c>
      <c r="CN259">
        <v>132</v>
      </c>
      <c r="CO259" s="1">
        <v>44621</v>
      </c>
      <c r="CP259" s="1"/>
      <c r="CV259"/>
    </row>
    <row r="260" spans="1:102" x14ac:dyDescent="0.25">
      <c r="A260" t="s">
        <v>243</v>
      </c>
      <c r="B260" s="18" t="s">
        <v>1568</v>
      </c>
      <c r="C260" s="18">
        <v>375166</v>
      </c>
      <c r="D260" t="s">
        <v>374</v>
      </c>
      <c r="E260" t="s">
        <v>376</v>
      </c>
      <c r="F260" t="s">
        <v>377</v>
      </c>
      <c r="G260" t="s">
        <v>1582</v>
      </c>
      <c r="H260">
        <v>95.6</v>
      </c>
      <c r="I260" t="s">
        <v>97</v>
      </c>
      <c r="K260" t="s">
        <v>99</v>
      </c>
      <c r="L260" t="s">
        <v>101</v>
      </c>
      <c r="M260">
        <v>2</v>
      </c>
      <c r="N260">
        <v>2</v>
      </c>
      <c r="O260">
        <v>2</v>
      </c>
      <c r="P260">
        <v>2</v>
      </c>
      <c r="Q260">
        <v>1</v>
      </c>
      <c r="R260">
        <v>4</v>
      </c>
      <c r="S260">
        <v>2</v>
      </c>
      <c r="U260" s="8">
        <v>2.9891800000000002</v>
      </c>
      <c r="V260" s="8">
        <v>0.34964000000000001</v>
      </c>
      <c r="W260">
        <v>56.1</v>
      </c>
      <c r="X260">
        <v>0.44890999999999998</v>
      </c>
      <c r="Y260">
        <v>0.79854999999999998</v>
      </c>
      <c r="Z260">
        <v>2.7828300000000001</v>
      </c>
      <c r="AA260">
        <v>0.12031</v>
      </c>
      <c r="AB260">
        <v>6.7499999999999999E-3</v>
      </c>
      <c r="AD260">
        <v>2.19062</v>
      </c>
      <c r="AE260">
        <v>40</v>
      </c>
      <c r="AG260">
        <v>0</v>
      </c>
      <c r="AJ260">
        <v>1.7348699999999999</v>
      </c>
      <c r="AK260">
        <v>0.64705000000000001</v>
      </c>
      <c r="AL260">
        <v>0.29748000000000002</v>
      </c>
      <c r="AM260">
        <v>2.6793999999999998</v>
      </c>
      <c r="AN260">
        <v>2.5850399999999998</v>
      </c>
      <c r="AO260">
        <v>0.51032999999999995</v>
      </c>
      <c r="AP260">
        <v>0.44016</v>
      </c>
      <c r="AQ260">
        <v>3.5223300000000002</v>
      </c>
      <c r="AS260">
        <v>0</v>
      </c>
      <c r="AT260">
        <v>2</v>
      </c>
      <c r="AU260">
        <v>2</v>
      </c>
      <c r="AV260">
        <v>1</v>
      </c>
      <c r="AW260" s="4">
        <v>7560.91</v>
      </c>
      <c r="AX260">
        <v>1</v>
      </c>
      <c r="AY260">
        <v>2</v>
      </c>
      <c r="BA260" s="1">
        <v>43804</v>
      </c>
      <c r="BB260">
        <v>10</v>
      </c>
      <c r="BC260">
        <v>10</v>
      </c>
      <c r="BD260">
        <v>2</v>
      </c>
      <c r="BE260">
        <v>76</v>
      </c>
      <c r="BF260">
        <v>1</v>
      </c>
      <c r="BG260">
        <v>0</v>
      </c>
      <c r="BH260">
        <v>76</v>
      </c>
      <c r="BI260" s="1">
        <v>43405</v>
      </c>
      <c r="BJ260">
        <v>9</v>
      </c>
      <c r="BK260">
        <v>7</v>
      </c>
      <c r="BL260">
        <v>0</v>
      </c>
      <c r="BM260">
        <v>80</v>
      </c>
      <c r="BN260">
        <v>1</v>
      </c>
      <c r="BO260">
        <v>0</v>
      </c>
      <c r="BP260">
        <v>80</v>
      </c>
      <c r="BQ260" s="1">
        <v>42964</v>
      </c>
      <c r="BR260">
        <v>14</v>
      </c>
      <c r="BS260">
        <v>10</v>
      </c>
      <c r="BT260">
        <v>4</v>
      </c>
      <c r="BU260">
        <v>104</v>
      </c>
      <c r="BV260">
        <v>1</v>
      </c>
      <c r="BW260">
        <v>0</v>
      </c>
      <c r="BX260">
        <v>104</v>
      </c>
      <c r="BY260">
        <v>82</v>
      </c>
      <c r="CA260" t="s">
        <v>378</v>
      </c>
      <c r="CB260" t="s">
        <v>379</v>
      </c>
      <c r="CC260">
        <v>74953</v>
      </c>
      <c r="CD260">
        <v>390</v>
      </c>
      <c r="CE260">
        <v>9186478236</v>
      </c>
      <c r="CF260" t="s">
        <v>98</v>
      </c>
      <c r="CG260" t="s">
        <v>99</v>
      </c>
      <c r="CH260" s="1">
        <v>34425</v>
      </c>
      <c r="CI260" t="s">
        <v>99</v>
      </c>
      <c r="CJ260" t="s">
        <v>100</v>
      </c>
      <c r="CK260" t="s">
        <v>99</v>
      </c>
      <c r="CL260" t="s">
        <v>102</v>
      </c>
      <c r="CM260" t="s">
        <v>375</v>
      </c>
      <c r="CN260">
        <v>158</v>
      </c>
      <c r="CO260" s="1">
        <v>44621</v>
      </c>
      <c r="CP260" s="1"/>
      <c r="CV260"/>
    </row>
    <row r="261" spans="1:102" x14ac:dyDescent="0.25">
      <c r="A261" t="s">
        <v>243</v>
      </c>
      <c r="B261" s="18" t="s">
        <v>1568</v>
      </c>
      <c r="C261" s="18">
        <v>375508</v>
      </c>
      <c r="D261" t="s">
        <v>1254</v>
      </c>
      <c r="E261" t="s">
        <v>187</v>
      </c>
      <c r="F261" t="s">
        <v>185</v>
      </c>
      <c r="G261" t="s">
        <v>1582</v>
      </c>
      <c r="H261">
        <v>88.4</v>
      </c>
      <c r="I261" t="s">
        <v>116</v>
      </c>
      <c r="K261" t="s">
        <v>99</v>
      </c>
      <c r="L261" t="s">
        <v>105</v>
      </c>
      <c r="M261">
        <v>2</v>
      </c>
      <c r="N261">
        <v>2</v>
      </c>
      <c r="O261">
        <v>2</v>
      </c>
      <c r="P261">
        <v>3</v>
      </c>
      <c r="Q261">
        <v>4</v>
      </c>
      <c r="R261">
        <v>3</v>
      </c>
      <c r="S261">
        <v>2</v>
      </c>
      <c r="U261" s="8">
        <v>3.48068</v>
      </c>
      <c r="V261" s="8">
        <v>0.37681999999999999</v>
      </c>
      <c r="W261">
        <v>64.099999999999994</v>
      </c>
      <c r="X261">
        <v>0.97916999999999998</v>
      </c>
      <c r="Y261">
        <v>1.35599</v>
      </c>
      <c r="Z261">
        <v>2.8827699999999998</v>
      </c>
      <c r="AA261">
        <v>0.14510000000000001</v>
      </c>
      <c r="AB261">
        <v>1.8579999999999999E-2</v>
      </c>
      <c r="AD261">
        <v>2.1246900000000002</v>
      </c>
      <c r="AE261">
        <v>64.3</v>
      </c>
      <c r="AG261">
        <v>1</v>
      </c>
      <c r="AJ261">
        <v>1.9321699999999999</v>
      </c>
      <c r="AK261">
        <v>0.64409000000000005</v>
      </c>
      <c r="AL261">
        <v>0.29011999999999999</v>
      </c>
      <c r="AM261">
        <v>2.8663699999999999</v>
      </c>
      <c r="AN261">
        <v>2.2512099999999999</v>
      </c>
      <c r="AO261">
        <v>1.11825</v>
      </c>
      <c r="AP261">
        <v>0.48642000000000002</v>
      </c>
      <c r="AQ261">
        <v>3.8339599999999998</v>
      </c>
      <c r="AS261">
        <v>0</v>
      </c>
      <c r="AT261">
        <v>12</v>
      </c>
      <c r="AU261">
        <v>0</v>
      </c>
      <c r="AV261">
        <v>0</v>
      </c>
      <c r="AW261" s="4">
        <v>0</v>
      </c>
      <c r="AX261">
        <v>0</v>
      </c>
      <c r="AY261">
        <v>0</v>
      </c>
      <c r="BA261" s="1">
        <v>44314</v>
      </c>
      <c r="BB261">
        <v>16</v>
      </c>
      <c r="BC261">
        <v>16</v>
      </c>
      <c r="BD261">
        <v>10</v>
      </c>
      <c r="BE261">
        <v>84</v>
      </c>
      <c r="BF261">
        <v>1</v>
      </c>
      <c r="BG261">
        <v>0</v>
      </c>
      <c r="BH261">
        <v>84</v>
      </c>
      <c r="BI261" s="1">
        <v>43482</v>
      </c>
      <c r="BJ261">
        <v>3</v>
      </c>
      <c r="BK261">
        <v>3</v>
      </c>
      <c r="BL261">
        <v>0</v>
      </c>
      <c r="BM261">
        <v>20</v>
      </c>
      <c r="BN261">
        <v>1</v>
      </c>
      <c r="BO261">
        <v>0</v>
      </c>
      <c r="BP261">
        <v>20</v>
      </c>
      <c r="BQ261" s="1">
        <v>43171</v>
      </c>
      <c r="BR261">
        <v>21</v>
      </c>
      <c r="BS261">
        <v>21</v>
      </c>
      <c r="BT261">
        <v>0</v>
      </c>
      <c r="BU261">
        <v>144</v>
      </c>
      <c r="BV261">
        <v>1</v>
      </c>
      <c r="BW261">
        <v>0</v>
      </c>
      <c r="BX261">
        <v>144</v>
      </c>
      <c r="BY261">
        <v>72.667000000000002</v>
      </c>
      <c r="CA261" t="s">
        <v>1256</v>
      </c>
      <c r="CB261" t="s">
        <v>1257</v>
      </c>
      <c r="CC261">
        <v>74804</v>
      </c>
      <c r="CD261">
        <v>620</v>
      </c>
      <c r="CE261">
        <v>4052759004</v>
      </c>
      <c r="CF261" t="s">
        <v>98</v>
      </c>
      <c r="CG261" t="s">
        <v>99</v>
      </c>
      <c r="CH261" s="1">
        <v>39113</v>
      </c>
      <c r="CI261" t="s">
        <v>99</v>
      </c>
      <c r="CJ261" t="s">
        <v>99</v>
      </c>
      <c r="CK261" t="s">
        <v>99</v>
      </c>
      <c r="CL261" t="s">
        <v>102</v>
      </c>
      <c r="CM261" t="s">
        <v>1255</v>
      </c>
      <c r="CN261">
        <v>110</v>
      </c>
      <c r="CO261" s="1">
        <v>44621</v>
      </c>
      <c r="CP261" s="1"/>
      <c r="CV261"/>
    </row>
    <row r="262" spans="1:102" x14ac:dyDescent="0.25">
      <c r="A262" t="s">
        <v>243</v>
      </c>
      <c r="B262" s="18" t="s">
        <v>1568</v>
      </c>
      <c r="C262" s="18">
        <v>375159</v>
      </c>
      <c r="D262" t="s">
        <v>361</v>
      </c>
      <c r="E262" t="s">
        <v>314</v>
      </c>
      <c r="F262" t="s">
        <v>315</v>
      </c>
      <c r="G262" t="s">
        <v>1582</v>
      </c>
      <c r="H262">
        <v>79.5</v>
      </c>
      <c r="I262" t="s">
        <v>116</v>
      </c>
      <c r="J262" t="s">
        <v>109</v>
      </c>
      <c r="K262" t="s">
        <v>100</v>
      </c>
      <c r="L262" t="s">
        <v>105</v>
      </c>
      <c r="M262">
        <v>2</v>
      </c>
      <c r="N262">
        <v>4</v>
      </c>
      <c r="O262">
        <v>1</v>
      </c>
      <c r="P262">
        <v>2</v>
      </c>
      <c r="Q262">
        <v>1</v>
      </c>
      <c r="R262">
        <v>3</v>
      </c>
      <c r="S262">
        <v>4</v>
      </c>
      <c r="U262" s="8">
        <v>4.1421599999999996</v>
      </c>
      <c r="V262" s="8">
        <v>0.62300999999999995</v>
      </c>
      <c r="W262">
        <v>63.7</v>
      </c>
      <c r="X262">
        <v>1.3222100000000001</v>
      </c>
      <c r="Y262">
        <v>1.9452199999999999</v>
      </c>
      <c r="Z262">
        <v>3.3731399999999998</v>
      </c>
      <c r="AA262">
        <v>0.20405999999999999</v>
      </c>
      <c r="AB262">
        <v>2.9420000000000002E-2</v>
      </c>
      <c r="AD262">
        <v>2.1969400000000001</v>
      </c>
      <c r="AE262">
        <v>61.5</v>
      </c>
      <c r="AG262">
        <v>0</v>
      </c>
      <c r="AJ262">
        <v>1.8014600000000001</v>
      </c>
      <c r="AK262">
        <v>0.68618000000000001</v>
      </c>
      <c r="AL262">
        <v>0.31152000000000002</v>
      </c>
      <c r="AM262">
        <v>2.7991600000000001</v>
      </c>
      <c r="AN262">
        <v>2.4966699999999999</v>
      </c>
      <c r="AO262">
        <v>1.41737</v>
      </c>
      <c r="AP262">
        <v>0.74897000000000002</v>
      </c>
      <c r="AQ262">
        <v>4.6721300000000001</v>
      </c>
      <c r="AS262">
        <v>0</v>
      </c>
      <c r="AT262">
        <v>27</v>
      </c>
      <c r="AU262">
        <v>30</v>
      </c>
      <c r="AV262">
        <v>2</v>
      </c>
      <c r="AW262" s="4">
        <v>28375.75</v>
      </c>
      <c r="AX262">
        <v>1</v>
      </c>
      <c r="AY262">
        <v>3</v>
      </c>
      <c r="BA262" s="1">
        <v>43769</v>
      </c>
      <c r="BB262">
        <v>34</v>
      </c>
      <c r="BC262">
        <v>5</v>
      </c>
      <c r="BD262">
        <v>18</v>
      </c>
      <c r="BE262">
        <v>383</v>
      </c>
      <c r="BF262">
        <v>1</v>
      </c>
      <c r="BG262">
        <v>0</v>
      </c>
      <c r="BH262">
        <v>383</v>
      </c>
      <c r="BI262" s="1">
        <v>43369</v>
      </c>
      <c r="BJ262">
        <v>11</v>
      </c>
      <c r="BK262">
        <v>9</v>
      </c>
      <c r="BL262">
        <v>2</v>
      </c>
      <c r="BM262">
        <v>120</v>
      </c>
      <c r="BN262">
        <v>1</v>
      </c>
      <c r="BO262">
        <v>0</v>
      </c>
      <c r="BP262">
        <v>120</v>
      </c>
      <c r="BQ262" s="1">
        <v>42954</v>
      </c>
      <c r="BR262">
        <v>3</v>
      </c>
      <c r="BS262">
        <v>3</v>
      </c>
      <c r="BT262">
        <v>0</v>
      </c>
      <c r="BU262">
        <v>24</v>
      </c>
      <c r="BV262">
        <v>1</v>
      </c>
      <c r="BW262">
        <v>0</v>
      </c>
      <c r="BX262">
        <v>24</v>
      </c>
      <c r="BY262">
        <v>235.5</v>
      </c>
      <c r="CA262" t="s">
        <v>363</v>
      </c>
      <c r="CB262" t="s">
        <v>364</v>
      </c>
      <c r="CC262">
        <v>74401</v>
      </c>
      <c r="CD262">
        <v>500</v>
      </c>
      <c r="CE262">
        <v>9186832914</v>
      </c>
      <c r="CF262" t="s">
        <v>98</v>
      </c>
      <c r="CG262" t="s">
        <v>99</v>
      </c>
      <c r="CH262" s="1">
        <v>34425</v>
      </c>
      <c r="CI262" t="s">
        <v>99</v>
      </c>
      <c r="CJ262" t="s">
        <v>100</v>
      </c>
      <c r="CK262" t="s">
        <v>99</v>
      </c>
      <c r="CL262" t="s">
        <v>102</v>
      </c>
      <c r="CM262" t="s">
        <v>362</v>
      </c>
      <c r="CN262">
        <v>105</v>
      </c>
      <c r="CO262" s="1">
        <v>44621</v>
      </c>
      <c r="CP262" s="1"/>
      <c r="CV262"/>
    </row>
    <row r="263" spans="1:102" x14ac:dyDescent="0.25">
      <c r="A263" t="s">
        <v>243</v>
      </c>
      <c r="B263" s="18" t="s">
        <v>1568</v>
      </c>
      <c r="C263" s="18">
        <v>375158</v>
      </c>
      <c r="D263" t="s">
        <v>356</v>
      </c>
      <c r="E263" t="s">
        <v>358</v>
      </c>
      <c r="F263" t="s">
        <v>250</v>
      </c>
      <c r="G263" t="s">
        <v>1582</v>
      </c>
      <c r="H263">
        <v>93.8</v>
      </c>
      <c r="I263" t="s">
        <v>116</v>
      </c>
      <c r="K263" t="s">
        <v>99</v>
      </c>
      <c r="L263" t="s">
        <v>105</v>
      </c>
      <c r="M263">
        <v>5</v>
      </c>
      <c r="N263">
        <v>2</v>
      </c>
      <c r="O263">
        <v>5</v>
      </c>
      <c r="P263">
        <v>4</v>
      </c>
      <c r="Q263">
        <v>4</v>
      </c>
      <c r="R263">
        <v>3</v>
      </c>
      <c r="S263">
        <v>2</v>
      </c>
      <c r="U263" s="8">
        <v>3.4427500000000002</v>
      </c>
      <c r="V263" s="8">
        <v>0.38605</v>
      </c>
      <c r="W263">
        <v>55.3</v>
      </c>
      <c r="X263">
        <v>0.98079000000000005</v>
      </c>
      <c r="Y263">
        <v>1.3668400000000001</v>
      </c>
      <c r="Z263">
        <v>2.9190700000000001</v>
      </c>
      <c r="AA263">
        <v>0.45673000000000002</v>
      </c>
      <c r="AB263">
        <v>2.3220000000000001E-2</v>
      </c>
      <c r="AD263">
        <v>2.07592</v>
      </c>
      <c r="AE263">
        <v>50</v>
      </c>
      <c r="AG263">
        <v>0</v>
      </c>
      <c r="AJ263">
        <v>1.8025</v>
      </c>
      <c r="AK263">
        <v>0.64571000000000001</v>
      </c>
      <c r="AL263">
        <v>0.30234</v>
      </c>
      <c r="AM263">
        <v>2.75054</v>
      </c>
      <c r="AN263">
        <v>2.3577699999999999</v>
      </c>
      <c r="AO263">
        <v>1.1172899999999999</v>
      </c>
      <c r="AP263">
        <v>0.47819</v>
      </c>
      <c r="AQ263">
        <v>3.9518800000000001</v>
      </c>
      <c r="AS263">
        <v>0</v>
      </c>
      <c r="AT263">
        <v>2</v>
      </c>
      <c r="AU263">
        <v>0</v>
      </c>
      <c r="AV263">
        <v>0</v>
      </c>
      <c r="AW263" s="4">
        <v>0</v>
      </c>
      <c r="AX263">
        <v>0</v>
      </c>
      <c r="AY263">
        <v>0</v>
      </c>
      <c r="BA263" s="1">
        <v>43874</v>
      </c>
      <c r="BB263">
        <v>3</v>
      </c>
      <c r="BC263">
        <v>3</v>
      </c>
      <c r="BD263">
        <v>0</v>
      </c>
      <c r="BE263">
        <v>24</v>
      </c>
      <c r="BF263">
        <v>1</v>
      </c>
      <c r="BG263">
        <v>0</v>
      </c>
      <c r="BH263">
        <v>24</v>
      </c>
      <c r="BI263" s="1">
        <v>43437</v>
      </c>
      <c r="BJ263">
        <v>0</v>
      </c>
      <c r="BK263">
        <v>0</v>
      </c>
      <c r="BL263">
        <v>0</v>
      </c>
      <c r="BM263">
        <v>0</v>
      </c>
      <c r="BN263">
        <v>0</v>
      </c>
      <c r="BO263">
        <v>0</v>
      </c>
      <c r="BP263">
        <v>0</v>
      </c>
      <c r="BQ263" s="1">
        <v>42992</v>
      </c>
      <c r="BR263">
        <v>2</v>
      </c>
      <c r="BS263">
        <v>1</v>
      </c>
      <c r="BT263">
        <v>1</v>
      </c>
      <c r="BU263">
        <v>16</v>
      </c>
      <c r="BV263">
        <v>1</v>
      </c>
      <c r="BW263">
        <v>0</v>
      </c>
      <c r="BX263">
        <v>16</v>
      </c>
      <c r="BY263">
        <v>14.667</v>
      </c>
      <c r="CA263" t="s">
        <v>359</v>
      </c>
      <c r="CB263" t="s">
        <v>360</v>
      </c>
      <c r="CC263">
        <v>73013</v>
      </c>
      <c r="CD263">
        <v>540</v>
      </c>
      <c r="CE263">
        <v>4053411433</v>
      </c>
      <c r="CF263" t="s">
        <v>98</v>
      </c>
      <c r="CG263" t="s">
        <v>99</v>
      </c>
      <c r="CH263" s="1">
        <v>34425</v>
      </c>
      <c r="CI263" t="s">
        <v>99</v>
      </c>
      <c r="CJ263" t="s">
        <v>100</v>
      </c>
      <c r="CK263" t="s">
        <v>99</v>
      </c>
      <c r="CL263" t="s">
        <v>102</v>
      </c>
      <c r="CM263" t="s">
        <v>357</v>
      </c>
      <c r="CN263">
        <v>129</v>
      </c>
      <c r="CO263" s="1">
        <v>44621</v>
      </c>
      <c r="CP263" s="1"/>
      <c r="CV263"/>
    </row>
    <row r="264" spans="1:102" x14ac:dyDescent="0.25">
      <c r="A264" t="s">
        <v>243</v>
      </c>
      <c r="B264" s="18" t="s">
        <v>1568</v>
      </c>
      <c r="C264" s="18">
        <v>375546</v>
      </c>
      <c r="D264" t="s">
        <v>1382</v>
      </c>
      <c r="E264" t="s">
        <v>242</v>
      </c>
      <c r="F264" t="s">
        <v>244</v>
      </c>
      <c r="G264" t="s">
        <v>1582</v>
      </c>
      <c r="H264">
        <v>108</v>
      </c>
      <c r="I264" t="s">
        <v>116</v>
      </c>
      <c r="K264" t="s">
        <v>99</v>
      </c>
      <c r="L264" t="s">
        <v>105</v>
      </c>
      <c r="M264">
        <v>5</v>
      </c>
      <c r="N264">
        <v>2</v>
      </c>
      <c r="O264">
        <v>5</v>
      </c>
      <c r="P264">
        <v>5</v>
      </c>
      <c r="Q264">
        <v>5</v>
      </c>
      <c r="R264">
        <v>5</v>
      </c>
      <c r="S264">
        <v>2</v>
      </c>
      <c r="U264" s="8">
        <v>3.94767</v>
      </c>
      <c r="V264" s="8">
        <v>0.43517</v>
      </c>
      <c r="W264">
        <v>52.8</v>
      </c>
      <c r="X264">
        <v>1.40612</v>
      </c>
      <c r="Y264">
        <v>1.8412900000000001</v>
      </c>
      <c r="Z264">
        <v>3.1423399999999999</v>
      </c>
      <c r="AA264">
        <v>0.14654</v>
      </c>
      <c r="AB264">
        <v>0.12834999999999999</v>
      </c>
      <c r="AD264">
        <v>2.1063800000000001</v>
      </c>
      <c r="AE264">
        <v>14.3</v>
      </c>
      <c r="AG264">
        <v>0</v>
      </c>
      <c r="AJ264">
        <v>2.1205500000000002</v>
      </c>
      <c r="AK264">
        <v>0.82430999999999999</v>
      </c>
      <c r="AL264">
        <v>0.41815999999999998</v>
      </c>
      <c r="AM264">
        <v>3.3630200000000001</v>
      </c>
      <c r="AN264">
        <v>2.0335399999999999</v>
      </c>
      <c r="AO264">
        <v>1.2547600000000001</v>
      </c>
      <c r="AP264">
        <v>0.38973000000000002</v>
      </c>
      <c r="AQ264">
        <v>3.7061899999999999</v>
      </c>
      <c r="AS264">
        <v>0</v>
      </c>
      <c r="AT264">
        <v>1</v>
      </c>
      <c r="AU264">
        <v>1</v>
      </c>
      <c r="AV264">
        <v>0</v>
      </c>
      <c r="AW264" s="4">
        <v>0</v>
      </c>
      <c r="AX264">
        <v>0</v>
      </c>
      <c r="AY264">
        <v>0</v>
      </c>
      <c r="BA264" s="1">
        <v>43675</v>
      </c>
      <c r="BB264">
        <v>2</v>
      </c>
      <c r="BC264">
        <v>1</v>
      </c>
      <c r="BD264">
        <v>1</v>
      </c>
      <c r="BE264">
        <v>12</v>
      </c>
      <c r="BF264">
        <v>1</v>
      </c>
      <c r="BG264">
        <v>0</v>
      </c>
      <c r="BH264">
        <v>12</v>
      </c>
      <c r="BI264" s="1">
        <v>43223</v>
      </c>
      <c r="BJ264">
        <v>0</v>
      </c>
      <c r="BK264">
        <v>0</v>
      </c>
      <c r="BL264">
        <v>0</v>
      </c>
      <c r="BM264">
        <v>0</v>
      </c>
      <c r="BN264">
        <v>0</v>
      </c>
      <c r="BO264">
        <v>0</v>
      </c>
      <c r="BP264">
        <v>0</v>
      </c>
      <c r="BQ264" s="1">
        <v>42894</v>
      </c>
      <c r="BR264">
        <v>1</v>
      </c>
      <c r="BS264">
        <v>0</v>
      </c>
      <c r="BT264">
        <v>1</v>
      </c>
      <c r="BU264">
        <v>8</v>
      </c>
      <c r="BV264">
        <v>0</v>
      </c>
      <c r="BW264">
        <v>0</v>
      </c>
      <c r="BX264">
        <v>8</v>
      </c>
      <c r="BY264">
        <v>7.3330000000000002</v>
      </c>
      <c r="CA264" t="s">
        <v>1384</v>
      </c>
      <c r="CB264" t="s">
        <v>1385</v>
      </c>
      <c r="CC264">
        <v>74105</v>
      </c>
      <c r="CD264">
        <v>710</v>
      </c>
      <c r="CE264">
        <v>9184476447</v>
      </c>
      <c r="CF264" t="s">
        <v>98</v>
      </c>
      <c r="CG264" t="s">
        <v>99</v>
      </c>
      <c r="CH264" s="1">
        <v>40778</v>
      </c>
      <c r="CI264" t="s">
        <v>100</v>
      </c>
      <c r="CJ264" t="s">
        <v>100</v>
      </c>
      <c r="CK264" t="s">
        <v>99</v>
      </c>
      <c r="CL264" t="s">
        <v>102</v>
      </c>
      <c r="CM264" t="s">
        <v>1383</v>
      </c>
      <c r="CN264">
        <v>110</v>
      </c>
      <c r="CO264" s="1">
        <v>44621</v>
      </c>
      <c r="CP264" s="1"/>
      <c r="CV264"/>
    </row>
    <row r="265" spans="1:102" x14ac:dyDescent="0.25">
      <c r="A265" t="s">
        <v>243</v>
      </c>
      <c r="B265" s="18" t="s">
        <v>1568</v>
      </c>
      <c r="C265" s="18">
        <v>375189</v>
      </c>
      <c r="D265" t="s">
        <v>431</v>
      </c>
      <c r="E265" t="s">
        <v>261</v>
      </c>
      <c r="F265" t="s">
        <v>250</v>
      </c>
      <c r="G265" t="s">
        <v>1582</v>
      </c>
      <c r="H265">
        <v>32.4</v>
      </c>
      <c r="I265" t="s">
        <v>116</v>
      </c>
      <c r="K265" t="s">
        <v>99</v>
      </c>
      <c r="L265" t="s">
        <v>105</v>
      </c>
      <c r="M265">
        <v>5</v>
      </c>
      <c r="N265">
        <v>3</v>
      </c>
      <c r="O265">
        <v>4</v>
      </c>
      <c r="P265">
        <v>5</v>
      </c>
      <c r="Q265">
        <v>5</v>
      </c>
      <c r="S265">
        <v>3</v>
      </c>
      <c r="U265" s="8">
        <v>3.67252</v>
      </c>
      <c r="V265" s="8">
        <v>0.51531000000000005</v>
      </c>
      <c r="W265">
        <v>52.8</v>
      </c>
      <c r="X265">
        <v>1.46933</v>
      </c>
      <c r="Y265">
        <v>1.9846299999999999</v>
      </c>
      <c r="Z265">
        <v>3.0865399999999998</v>
      </c>
      <c r="AA265">
        <v>0.43708999999999998</v>
      </c>
      <c r="AB265">
        <v>1.189E-2</v>
      </c>
      <c r="AD265">
        <v>1.6878899999999999</v>
      </c>
      <c r="AE265">
        <v>40</v>
      </c>
      <c r="AG265">
        <v>0</v>
      </c>
      <c r="AJ265">
        <v>1.7521500000000001</v>
      </c>
      <c r="AK265">
        <v>0.61973</v>
      </c>
      <c r="AL265">
        <v>0.28033000000000002</v>
      </c>
      <c r="AM265">
        <v>2.6522000000000001</v>
      </c>
      <c r="AN265">
        <v>1.97214</v>
      </c>
      <c r="AO265">
        <v>1.7439800000000001</v>
      </c>
      <c r="AP265">
        <v>0.68842999999999999</v>
      </c>
      <c r="AQ265">
        <v>4.3719299999999999</v>
      </c>
      <c r="AS265">
        <v>0</v>
      </c>
      <c r="AT265">
        <v>0</v>
      </c>
      <c r="AU265">
        <v>0</v>
      </c>
      <c r="AV265">
        <v>0</v>
      </c>
      <c r="AW265" s="4">
        <v>0</v>
      </c>
      <c r="AX265">
        <v>0</v>
      </c>
      <c r="AY265">
        <v>0</v>
      </c>
      <c r="BA265" s="1">
        <v>43528</v>
      </c>
      <c r="BB265">
        <v>2</v>
      </c>
      <c r="BC265">
        <v>2</v>
      </c>
      <c r="BD265">
        <v>0</v>
      </c>
      <c r="BE265">
        <v>12</v>
      </c>
      <c r="BF265">
        <v>1</v>
      </c>
      <c r="BG265">
        <v>0</v>
      </c>
      <c r="BH265">
        <v>12</v>
      </c>
      <c r="BI265" s="1">
        <v>43109</v>
      </c>
      <c r="BJ265">
        <v>3</v>
      </c>
      <c r="BK265">
        <v>3</v>
      </c>
      <c r="BL265">
        <v>0</v>
      </c>
      <c r="BM265">
        <v>24</v>
      </c>
      <c r="BN265">
        <v>1</v>
      </c>
      <c r="BO265">
        <v>0</v>
      </c>
      <c r="BP265">
        <v>24</v>
      </c>
      <c r="BQ265" s="1">
        <v>42684</v>
      </c>
      <c r="BR265">
        <v>4</v>
      </c>
      <c r="BS265">
        <v>4</v>
      </c>
      <c r="BT265">
        <v>0</v>
      </c>
      <c r="BU265">
        <v>40</v>
      </c>
      <c r="BV265">
        <v>1</v>
      </c>
      <c r="BW265">
        <v>0</v>
      </c>
      <c r="BX265">
        <v>40</v>
      </c>
      <c r="BY265">
        <v>20.667000000000002</v>
      </c>
      <c r="CA265" t="s">
        <v>433</v>
      </c>
      <c r="CB265" t="s">
        <v>434</v>
      </c>
      <c r="CC265">
        <v>73105</v>
      </c>
      <c r="CD265">
        <v>540</v>
      </c>
      <c r="CE265">
        <v>4054780531</v>
      </c>
      <c r="CF265" t="s">
        <v>98</v>
      </c>
      <c r="CG265" t="s">
        <v>99</v>
      </c>
      <c r="CH265" s="1">
        <v>34578</v>
      </c>
      <c r="CI265" t="s">
        <v>99</v>
      </c>
      <c r="CJ265" t="s">
        <v>100</v>
      </c>
      <c r="CK265" t="s">
        <v>99</v>
      </c>
      <c r="CL265" t="s">
        <v>102</v>
      </c>
      <c r="CM265" t="s">
        <v>432</v>
      </c>
      <c r="CN265">
        <v>56</v>
      </c>
      <c r="CO265" s="1">
        <v>44621</v>
      </c>
      <c r="CP265" s="1"/>
      <c r="CV265"/>
      <c r="CW265">
        <v>2</v>
      </c>
    </row>
    <row r="266" spans="1:102" x14ac:dyDescent="0.25">
      <c r="A266" t="s">
        <v>243</v>
      </c>
      <c r="B266" s="18" t="s">
        <v>1568</v>
      </c>
      <c r="C266" s="18">
        <v>375472</v>
      </c>
      <c r="D266" t="s">
        <v>1131</v>
      </c>
      <c r="E266" t="s">
        <v>918</v>
      </c>
      <c r="F266" t="s">
        <v>250</v>
      </c>
      <c r="G266" t="s">
        <v>1583</v>
      </c>
      <c r="H266">
        <v>37.1</v>
      </c>
      <c r="I266" t="s">
        <v>123</v>
      </c>
      <c r="K266" t="s">
        <v>99</v>
      </c>
      <c r="L266" t="s">
        <v>105</v>
      </c>
      <c r="M266">
        <v>4</v>
      </c>
      <c r="N266">
        <v>4</v>
      </c>
      <c r="O266">
        <v>3</v>
      </c>
      <c r="P266">
        <v>4</v>
      </c>
      <c r="Q266">
        <v>5</v>
      </c>
      <c r="R266">
        <v>3</v>
      </c>
      <c r="S266">
        <v>3</v>
      </c>
      <c r="U266" s="8">
        <v>4.1989700000000001</v>
      </c>
      <c r="V266" s="8">
        <v>0.46838000000000002</v>
      </c>
      <c r="W266">
        <v>73.3</v>
      </c>
      <c r="X266">
        <v>1.0001199999999999</v>
      </c>
      <c r="Y266">
        <v>1.4684999999999999</v>
      </c>
      <c r="Z266">
        <v>3.8827600000000002</v>
      </c>
      <c r="AA266">
        <v>0.25568999999999997</v>
      </c>
      <c r="AB266">
        <v>1.5900000000000001E-2</v>
      </c>
      <c r="AD266">
        <v>2.73047</v>
      </c>
      <c r="AF266">
        <v>6</v>
      </c>
      <c r="AH266">
        <v>6</v>
      </c>
      <c r="AJ266">
        <v>1.94225</v>
      </c>
      <c r="AK266">
        <v>0.66976999999999998</v>
      </c>
      <c r="AL266">
        <v>0.31531999999999999</v>
      </c>
      <c r="AM266">
        <v>2.9273400000000001</v>
      </c>
      <c r="AN266">
        <v>2.87805</v>
      </c>
      <c r="AO266">
        <v>1.0983799999999999</v>
      </c>
      <c r="AP266">
        <v>0.55628999999999995</v>
      </c>
      <c r="AQ266">
        <v>4.5288300000000001</v>
      </c>
      <c r="AS266">
        <v>0</v>
      </c>
      <c r="AT266">
        <v>0</v>
      </c>
      <c r="AU266">
        <v>1</v>
      </c>
      <c r="AV266">
        <v>4</v>
      </c>
      <c r="AW266" s="4">
        <v>4572.84</v>
      </c>
      <c r="AX266">
        <v>0</v>
      </c>
      <c r="AY266">
        <v>4</v>
      </c>
      <c r="BA266" s="1">
        <v>43705</v>
      </c>
      <c r="BB266">
        <v>7</v>
      </c>
      <c r="BC266">
        <v>5</v>
      </c>
      <c r="BD266">
        <v>2</v>
      </c>
      <c r="BE266">
        <v>52</v>
      </c>
      <c r="BF266">
        <v>1</v>
      </c>
      <c r="BG266">
        <v>0</v>
      </c>
      <c r="BH266">
        <v>52</v>
      </c>
      <c r="BI266" s="1">
        <v>43389</v>
      </c>
      <c r="BJ266">
        <v>1</v>
      </c>
      <c r="BK266">
        <v>1</v>
      </c>
      <c r="BL266">
        <v>0</v>
      </c>
      <c r="BM266">
        <v>8</v>
      </c>
      <c r="BN266">
        <v>1</v>
      </c>
      <c r="BO266">
        <v>0</v>
      </c>
      <c r="BP266">
        <v>8</v>
      </c>
      <c r="BQ266" s="1">
        <v>43081</v>
      </c>
      <c r="BR266">
        <v>13</v>
      </c>
      <c r="BS266">
        <v>13</v>
      </c>
      <c r="BT266">
        <v>0</v>
      </c>
      <c r="BU266">
        <v>88</v>
      </c>
      <c r="BV266">
        <v>1</v>
      </c>
      <c r="BW266">
        <v>0</v>
      </c>
      <c r="BX266">
        <v>88</v>
      </c>
      <c r="BY266">
        <v>43.332999999999998</v>
      </c>
      <c r="CA266" t="s">
        <v>1133</v>
      </c>
      <c r="CB266" t="s">
        <v>1134</v>
      </c>
      <c r="CC266">
        <v>73045</v>
      </c>
      <c r="CD266">
        <v>540</v>
      </c>
      <c r="CE266">
        <v>4054541400</v>
      </c>
      <c r="CF266" t="s">
        <v>98</v>
      </c>
      <c r="CG266" t="s">
        <v>99</v>
      </c>
      <c r="CH266" s="1">
        <v>38353</v>
      </c>
      <c r="CI266" t="s">
        <v>99</v>
      </c>
      <c r="CJ266" t="s">
        <v>100</v>
      </c>
      <c r="CK266" t="s">
        <v>99</v>
      </c>
      <c r="CL266" t="s">
        <v>102</v>
      </c>
      <c r="CM266" t="s">
        <v>1132</v>
      </c>
      <c r="CN266">
        <v>48</v>
      </c>
      <c r="CO266" s="1">
        <v>44621</v>
      </c>
      <c r="CP266" s="1"/>
      <c r="CV266"/>
    </row>
    <row r="267" spans="1:102" x14ac:dyDescent="0.25">
      <c r="A267" t="s">
        <v>243</v>
      </c>
      <c r="B267" s="18" t="s">
        <v>1568</v>
      </c>
      <c r="C267" s="18">
        <v>375331</v>
      </c>
      <c r="D267" t="s">
        <v>695</v>
      </c>
      <c r="E267" t="s">
        <v>697</v>
      </c>
      <c r="F267" t="s">
        <v>137</v>
      </c>
      <c r="G267" t="s">
        <v>1582</v>
      </c>
      <c r="H267">
        <v>67.7</v>
      </c>
      <c r="I267" t="s">
        <v>107</v>
      </c>
      <c r="J267" t="s">
        <v>109</v>
      </c>
      <c r="K267" t="s">
        <v>99</v>
      </c>
      <c r="L267" t="s">
        <v>105</v>
      </c>
      <c r="M267">
        <v>1</v>
      </c>
      <c r="N267">
        <v>1</v>
      </c>
      <c r="O267">
        <v>1</v>
      </c>
      <c r="P267">
        <v>1</v>
      </c>
      <c r="Q267">
        <v>1</v>
      </c>
      <c r="S267">
        <v>1</v>
      </c>
      <c r="U267" s="8">
        <v>2.8880499999999998</v>
      </c>
      <c r="V267" s="8">
        <v>0.25213000000000002</v>
      </c>
      <c r="X267">
        <v>0.54817000000000005</v>
      </c>
      <c r="Y267">
        <v>0.80030000000000001</v>
      </c>
      <c r="Z267">
        <v>2.5156000000000001</v>
      </c>
      <c r="AA267">
        <v>0.16633000000000001</v>
      </c>
      <c r="AB267">
        <v>5.2199999999999998E-3</v>
      </c>
      <c r="AC267">
        <v>6</v>
      </c>
      <c r="AD267">
        <v>2.0877500000000002</v>
      </c>
      <c r="AF267">
        <v>6</v>
      </c>
      <c r="AH267">
        <v>6</v>
      </c>
      <c r="AJ267">
        <v>1.6066100000000001</v>
      </c>
      <c r="AK267">
        <v>0.60326999999999997</v>
      </c>
      <c r="AL267">
        <v>0.27173999999999998</v>
      </c>
      <c r="AM267">
        <v>2.4816199999999999</v>
      </c>
      <c r="AN267">
        <v>2.66032</v>
      </c>
      <c r="AO267">
        <v>0.66839000000000004</v>
      </c>
      <c r="AP267">
        <v>0.34747</v>
      </c>
      <c r="AQ267">
        <v>3.6743899999999998</v>
      </c>
      <c r="AS267">
        <v>0</v>
      </c>
      <c r="AT267">
        <v>30</v>
      </c>
      <c r="AU267">
        <v>10</v>
      </c>
      <c r="AV267">
        <v>5</v>
      </c>
      <c r="AW267" s="4">
        <v>156818</v>
      </c>
      <c r="AX267">
        <v>2</v>
      </c>
      <c r="AY267">
        <v>7</v>
      </c>
      <c r="BA267" s="1">
        <v>44298</v>
      </c>
      <c r="BB267">
        <v>18</v>
      </c>
      <c r="BC267">
        <v>11</v>
      </c>
      <c r="BD267">
        <v>5</v>
      </c>
      <c r="BE267">
        <v>124</v>
      </c>
      <c r="BF267">
        <v>1</v>
      </c>
      <c r="BG267">
        <v>0</v>
      </c>
      <c r="BH267">
        <v>124</v>
      </c>
      <c r="BI267" s="1">
        <v>43753</v>
      </c>
      <c r="BJ267">
        <v>20</v>
      </c>
      <c r="BK267">
        <v>17</v>
      </c>
      <c r="BL267">
        <v>5</v>
      </c>
      <c r="BM267">
        <v>431</v>
      </c>
      <c r="BN267">
        <v>1</v>
      </c>
      <c r="BO267">
        <v>0</v>
      </c>
      <c r="BP267">
        <v>431</v>
      </c>
      <c r="BQ267" s="1">
        <v>43333</v>
      </c>
      <c r="BR267">
        <v>45</v>
      </c>
      <c r="BS267">
        <v>30</v>
      </c>
      <c r="BT267">
        <v>15</v>
      </c>
      <c r="BU267">
        <v>542</v>
      </c>
      <c r="BV267">
        <v>2</v>
      </c>
      <c r="BW267">
        <v>271</v>
      </c>
      <c r="BX267">
        <v>813</v>
      </c>
      <c r="BY267">
        <v>341.16699999999997</v>
      </c>
      <c r="CA267" t="s">
        <v>125</v>
      </c>
      <c r="CB267" t="s">
        <v>698</v>
      </c>
      <c r="CC267">
        <v>73160</v>
      </c>
      <c r="CD267">
        <v>130</v>
      </c>
      <c r="CE267">
        <v>4057942428</v>
      </c>
      <c r="CF267" t="s">
        <v>98</v>
      </c>
      <c r="CG267" t="s">
        <v>99</v>
      </c>
      <c r="CH267" s="1">
        <v>35760</v>
      </c>
      <c r="CI267" t="s">
        <v>99</v>
      </c>
      <c r="CJ267" t="s">
        <v>99</v>
      </c>
      <c r="CK267" t="s">
        <v>99</v>
      </c>
      <c r="CL267" t="s">
        <v>102</v>
      </c>
      <c r="CM267" t="s">
        <v>696</v>
      </c>
      <c r="CN267">
        <v>154</v>
      </c>
      <c r="CO267" s="1">
        <v>44621</v>
      </c>
      <c r="CP267" s="1"/>
      <c r="CS267">
        <v>12</v>
      </c>
      <c r="CV267"/>
      <c r="CW267">
        <v>2</v>
      </c>
      <c r="CX267">
        <v>12</v>
      </c>
    </row>
    <row r="268" spans="1:102" x14ac:dyDescent="0.25">
      <c r="A268" t="s">
        <v>243</v>
      </c>
      <c r="B268" s="18" t="s">
        <v>1568</v>
      </c>
      <c r="C268" s="18">
        <v>375563</v>
      </c>
      <c r="D268" t="s">
        <v>1448</v>
      </c>
      <c r="E268" t="s">
        <v>1344</v>
      </c>
      <c r="F268" t="s">
        <v>1345</v>
      </c>
      <c r="G268" t="s">
        <v>1582</v>
      </c>
      <c r="H268">
        <v>23.8</v>
      </c>
      <c r="I268" t="s">
        <v>116</v>
      </c>
      <c r="K268" t="s">
        <v>99</v>
      </c>
      <c r="L268" t="s">
        <v>101</v>
      </c>
      <c r="M268">
        <v>4</v>
      </c>
      <c r="N268">
        <v>3</v>
      </c>
      <c r="O268">
        <v>4</v>
      </c>
      <c r="P268">
        <v>3</v>
      </c>
      <c r="Q268">
        <v>3</v>
      </c>
      <c r="S268">
        <v>3</v>
      </c>
      <c r="U268" s="8">
        <v>4.36775</v>
      </c>
      <c r="V268" s="8">
        <v>0.54712000000000005</v>
      </c>
      <c r="W268">
        <v>39.4</v>
      </c>
      <c r="X268">
        <v>0.94032000000000004</v>
      </c>
      <c r="Y268">
        <v>1.4874499999999999</v>
      </c>
      <c r="Z268">
        <v>3.6659899999999999</v>
      </c>
      <c r="AA268">
        <v>0.71509999999999996</v>
      </c>
      <c r="AB268">
        <v>1.392E-2</v>
      </c>
      <c r="AD268">
        <v>2.8803100000000001</v>
      </c>
      <c r="AF268">
        <v>6</v>
      </c>
      <c r="AG268">
        <v>0</v>
      </c>
      <c r="AJ268">
        <v>2.2708499999999998</v>
      </c>
      <c r="AK268">
        <v>0.69177</v>
      </c>
      <c r="AL268">
        <v>0.31146000000000001</v>
      </c>
      <c r="AM268">
        <v>3.2740800000000001</v>
      </c>
      <c r="AN268">
        <v>2.59666</v>
      </c>
      <c r="AO268">
        <v>0.99985999999999997</v>
      </c>
      <c r="AP268">
        <v>0.65788000000000002</v>
      </c>
      <c r="AQ268">
        <v>4.21197</v>
      </c>
      <c r="AS268">
        <v>0</v>
      </c>
      <c r="AT268">
        <v>0</v>
      </c>
      <c r="AU268">
        <v>0</v>
      </c>
      <c r="AV268">
        <v>1</v>
      </c>
      <c r="AW268" s="4">
        <v>655.08000000000004</v>
      </c>
      <c r="AX268">
        <v>0</v>
      </c>
      <c r="AY268">
        <v>1</v>
      </c>
      <c r="BA268" s="1">
        <v>44315</v>
      </c>
      <c r="BB268">
        <v>6</v>
      </c>
      <c r="BC268">
        <v>6</v>
      </c>
      <c r="BD268">
        <v>0</v>
      </c>
      <c r="BE268">
        <v>36</v>
      </c>
      <c r="BF268">
        <v>1</v>
      </c>
      <c r="BG268">
        <v>0</v>
      </c>
      <c r="BH268">
        <v>36</v>
      </c>
      <c r="BI268" s="1">
        <v>43509</v>
      </c>
      <c r="BJ268">
        <v>0</v>
      </c>
      <c r="BK268">
        <v>0</v>
      </c>
      <c r="BL268">
        <v>0</v>
      </c>
      <c r="BM268">
        <v>0</v>
      </c>
      <c r="BN268">
        <v>0</v>
      </c>
      <c r="BO268">
        <v>0</v>
      </c>
      <c r="BP268">
        <v>0</v>
      </c>
      <c r="BQ268" s="1">
        <v>43188</v>
      </c>
      <c r="BR268">
        <v>6</v>
      </c>
      <c r="BS268">
        <v>6</v>
      </c>
      <c r="BT268">
        <v>0</v>
      </c>
      <c r="BU268">
        <v>32</v>
      </c>
      <c r="BV268">
        <v>1</v>
      </c>
      <c r="BW268">
        <v>0</v>
      </c>
      <c r="BX268">
        <v>32</v>
      </c>
      <c r="BY268">
        <v>23.332999999999998</v>
      </c>
      <c r="CA268" t="s">
        <v>1450</v>
      </c>
      <c r="CB268" t="s">
        <v>1451</v>
      </c>
      <c r="CC268">
        <v>74578</v>
      </c>
      <c r="CD268">
        <v>380</v>
      </c>
      <c r="CE268">
        <v>9184655020</v>
      </c>
      <c r="CF268" t="s">
        <v>98</v>
      </c>
      <c r="CG268" t="s">
        <v>99</v>
      </c>
      <c r="CH268" s="1">
        <v>42086</v>
      </c>
      <c r="CI268" t="s">
        <v>99</v>
      </c>
      <c r="CJ268" t="s">
        <v>99</v>
      </c>
      <c r="CK268" t="s">
        <v>99</v>
      </c>
      <c r="CL268" t="s">
        <v>102</v>
      </c>
      <c r="CM268" t="s">
        <v>1449</v>
      </c>
      <c r="CN268">
        <v>55</v>
      </c>
      <c r="CO268" s="1">
        <v>44621</v>
      </c>
      <c r="CP268" s="1"/>
      <c r="CV268"/>
      <c r="CW268">
        <v>2</v>
      </c>
    </row>
    <row r="269" spans="1:102" x14ac:dyDescent="0.25">
      <c r="A269" t="s">
        <v>243</v>
      </c>
      <c r="B269" s="18" t="s">
        <v>1568</v>
      </c>
      <c r="C269" s="18">
        <v>375545</v>
      </c>
      <c r="D269" t="s">
        <v>1376</v>
      </c>
      <c r="E269" t="s">
        <v>1378</v>
      </c>
      <c r="F269" t="s">
        <v>1379</v>
      </c>
      <c r="G269" t="s">
        <v>1584</v>
      </c>
      <c r="H269">
        <v>41</v>
      </c>
      <c r="I269" t="s">
        <v>119</v>
      </c>
      <c r="K269" t="s">
        <v>99</v>
      </c>
      <c r="L269" t="s">
        <v>105</v>
      </c>
      <c r="M269">
        <v>4</v>
      </c>
      <c r="N269">
        <v>4</v>
      </c>
      <c r="O269">
        <v>4</v>
      </c>
      <c r="P269">
        <v>2</v>
      </c>
      <c r="Q269">
        <v>2</v>
      </c>
      <c r="R269">
        <v>2</v>
      </c>
      <c r="S269">
        <v>3</v>
      </c>
      <c r="U269" s="8">
        <v>4.4664900000000003</v>
      </c>
      <c r="V269" s="8">
        <v>0.55964999999999998</v>
      </c>
      <c r="W269">
        <v>50</v>
      </c>
      <c r="X269">
        <v>1.1442699999999999</v>
      </c>
      <c r="Y269">
        <v>1.7039200000000001</v>
      </c>
      <c r="Z269">
        <v>3.7991000000000001</v>
      </c>
      <c r="AA269">
        <v>0.45071</v>
      </c>
      <c r="AB269">
        <v>4.7000000000000002E-3</v>
      </c>
      <c r="AD269">
        <v>2.7625700000000002</v>
      </c>
      <c r="AF269">
        <v>6</v>
      </c>
      <c r="AG269">
        <v>0</v>
      </c>
      <c r="AJ269">
        <v>1.9091800000000001</v>
      </c>
      <c r="AK269">
        <v>0.64853000000000005</v>
      </c>
      <c r="AL269">
        <v>0.31247000000000003</v>
      </c>
      <c r="AM269">
        <v>2.87019</v>
      </c>
      <c r="AN269">
        <v>2.96231</v>
      </c>
      <c r="AO269">
        <v>1.29783</v>
      </c>
      <c r="AP269">
        <v>0.67076000000000002</v>
      </c>
      <c r="AQ269">
        <v>4.9132800000000003</v>
      </c>
      <c r="AS269">
        <v>0</v>
      </c>
      <c r="AT269">
        <v>0</v>
      </c>
      <c r="AU269">
        <v>3</v>
      </c>
      <c r="AV269">
        <v>0</v>
      </c>
      <c r="AW269" s="4">
        <v>0</v>
      </c>
      <c r="AX269">
        <v>0</v>
      </c>
      <c r="AY269">
        <v>0</v>
      </c>
      <c r="BA269" s="1">
        <v>43769</v>
      </c>
      <c r="BB269">
        <v>3</v>
      </c>
      <c r="BC269">
        <v>3</v>
      </c>
      <c r="BD269">
        <v>0</v>
      </c>
      <c r="BE269">
        <v>20</v>
      </c>
      <c r="BF269">
        <v>1</v>
      </c>
      <c r="BG269">
        <v>0</v>
      </c>
      <c r="BH269">
        <v>20</v>
      </c>
      <c r="BI269" s="1">
        <v>43334</v>
      </c>
      <c r="BJ269">
        <v>9</v>
      </c>
      <c r="BK269">
        <v>6</v>
      </c>
      <c r="BL269">
        <v>0</v>
      </c>
      <c r="BM269">
        <v>64</v>
      </c>
      <c r="BN269">
        <v>1</v>
      </c>
      <c r="BO269">
        <v>0</v>
      </c>
      <c r="BP269">
        <v>64</v>
      </c>
      <c r="BQ269" s="1">
        <v>43000</v>
      </c>
      <c r="BR269">
        <v>5</v>
      </c>
      <c r="BS269">
        <v>4</v>
      </c>
      <c r="BT269">
        <v>1</v>
      </c>
      <c r="BU269">
        <v>20</v>
      </c>
      <c r="BV269">
        <v>1</v>
      </c>
      <c r="BW269">
        <v>0</v>
      </c>
      <c r="BX269">
        <v>20</v>
      </c>
      <c r="BY269">
        <v>34.667000000000002</v>
      </c>
      <c r="CA269" t="s">
        <v>1380</v>
      </c>
      <c r="CB269" t="s">
        <v>1381</v>
      </c>
      <c r="CC269">
        <v>73859</v>
      </c>
      <c r="CD269">
        <v>210</v>
      </c>
      <c r="CE269">
        <v>5809954216</v>
      </c>
      <c r="CF269" t="s">
        <v>98</v>
      </c>
      <c r="CG269" t="s">
        <v>99</v>
      </c>
      <c r="CH269" s="1">
        <v>40762</v>
      </c>
      <c r="CI269" t="s">
        <v>99</v>
      </c>
      <c r="CJ269" t="s">
        <v>100</v>
      </c>
      <c r="CK269" t="s">
        <v>99</v>
      </c>
      <c r="CL269" t="s">
        <v>102</v>
      </c>
      <c r="CM269" t="s">
        <v>1377</v>
      </c>
      <c r="CN269">
        <v>73</v>
      </c>
      <c r="CO269" s="1">
        <v>44621</v>
      </c>
      <c r="CP269" s="1"/>
      <c r="CV269"/>
    </row>
    <row r="270" spans="1:102" x14ac:dyDescent="0.25">
      <c r="A270" t="s">
        <v>243</v>
      </c>
      <c r="B270" s="18" t="s">
        <v>1568</v>
      </c>
      <c r="C270" s="18">
        <v>375454</v>
      </c>
      <c r="D270" t="s">
        <v>1068</v>
      </c>
      <c r="E270" t="s">
        <v>242</v>
      </c>
      <c r="F270" t="s">
        <v>244</v>
      </c>
      <c r="G270" t="s">
        <v>1583</v>
      </c>
      <c r="H270">
        <v>55.8</v>
      </c>
      <c r="I270" t="s">
        <v>123</v>
      </c>
      <c r="K270" t="s">
        <v>99</v>
      </c>
      <c r="L270" t="s">
        <v>101</v>
      </c>
      <c r="M270">
        <v>2</v>
      </c>
      <c r="N270">
        <v>1</v>
      </c>
      <c r="O270">
        <v>3</v>
      </c>
      <c r="P270">
        <v>4</v>
      </c>
      <c r="Q270">
        <v>4</v>
      </c>
      <c r="R270">
        <v>4</v>
      </c>
      <c r="S270">
        <v>1</v>
      </c>
      <c r="U270" s="8">
        <v>3.7735500000000002</v>
      </c>
      <c r="V270" s="8">
        <v>0.36153999999999997</v>
      </c>
      <c r="W270">
        <v>62.1</v>
      </c>
      <c r="X270">
        <v>1.2832300000000001</v>
      </c>
      <c r="Y270">
        <v>1.6447700000000001</v>
      </c>
      <c r="Z270">
        <v>3.17</v>
      </c>
      <c r="AA270">
        <v>0.14288000000000001</v>
      </c>
      <c r="AB270">
        <v>0.10351</v>
      </c>
      <c r="AD270">
        <v>2.1287799999999999</v>
      </c>
      <c r="AE270">
        <v>50</v>
      </c>
      <c r="AG270">
        <v>3</v>
      </c>
      <c r="AJ270">
        <v>2.1104599999999998</v>
      </c>
      <c r="AK270">
        <v>0.65029000000000003</v>
      </c>
      <c r="AL270">
        <v>0.28498000000000001</v>
      </c>
      <c r="AM270">
        <v>3.0457399999999999</v>
      </c>
      <c r="AN270">
        <v>2.0649999999999999</v>
      </c>
      <c r="AO270">
        <v>1.4515100000000001</v>
      </c>
      <c r="AP270">
        <v>0.47510000000000002</v>
      </c>
      <c r="AQ270">
        <v>3.9117799999999998</v>
      </c>
      <c r="AS270">
        <v>0</v>
      </c>
      <c r="AT270">
        <v>0</v>
      </c>
      <c r="AU270">
        <v>0</v>
      </c>
      <c r="AV270">
        <v>1</v>
      </c>
      <c r="AW270" s="4">
        <v>650</v>
      </c>
      <c r="AX270">
        <v>0</v>
      </c>
      <c r="AY270">
        <v>1</v>
      </c>
      <c r="BA270" s="1">
        <v>43805</v>
      </c>
      <c r="BB270">
        <v>4</v>
      </c>
      <c r="BC270">
        <v>4</v>
      </c>
      <c r="BD270">
        <v>0</v>
      </c>
      <c r="BE270">
        <v>32</v>
      </c>
      <c r="BF270">
        <v>1</v>
      </c>
      <c r="BG270">
        <v>0</v>
      </c>
      <c r="BH270">
        <v>32</v>
      </c>
      <c r="BI270" s="1">
        <v>43382</v>
      </c>
      <c r="BJ270">
        <v>7</v>
      </c>
      <c r="BK270">
        <v>7</v>
      </c>
      <c r="BL270">
        <v>0</v>
      </c>
      <c r="BM270">
        <v>88</v>
      </c>
      <c r="BN270">
        <v>1</v>
      </c>
      <c r="BO270">
        <v>0</v>
      </c>
      <c r="BP270">
        <v>88</v>
      </c>
      <c r="BQ270" s="1">
        <v>42954</v>
      </c>
      <c r="BR270">
        <v>7</v>
      </c>
      <c r="BS270">
        <v>7</v>
      </c>
      <c r="BT270">
        <v>0</v>
      </c>
      <c r="BU270">
        <v>40</v>
      </c>
      <c r="BV270">
        <v>1</v>
      </c>
      <c r="BW270">
        <v>0</v>
      </c>
      <c r="BX270">
        <v>40</v>
      </c>
      <c r="BY270">
        <v>52</v>
      </c>
      <c r="CA270" t="s">
        <v>1070</v>
      </c>
      <c r="CB270" t="s">
        <v>1071</v>
      </c>
      <c r="CC270">
        <v>74135</v>
      </c>
      <c r="CD270">
        <v>710</v>
      </c>
      <c r="CE270">
        <v>9187432565</v>
      </c>
      <c r="CF270" t="s">
        <v>98</v>
      </c>
      <c r="CG270" t="s">
        <v>99</v>
      </c>
      <c r="CH270" s="1">
        <v>37926</v>
      </c>
      <c r="CI270" t="s">
        <v>100</v>
      </c>
      <c r="CJ270" t="s">
        <v>100</v>
      </c>
      <c r="CK270" t="s">
        <v>99</v>
      </c>
      <c r="CL270" t="s">
        <v>102</v>
      </c>
      <c r="CM270" t="s">
        <v>1069</v>
      </c>
      <c r="CN270">
        <v>84</v>
      </c>
      <c r="CO270" s="1">
        <v>44621</v>
      </c>
      <c r="CP270" s="1"/>
      <c r="CS270">
        <v>12</v>
      </c>
      <c r="CV270"/>
      <c r="CX270">
        <v>12</v>
      </c>
    </row>
    <row r="271" spans="1:102" x14ac:dyDescent="0.25">
      <c r="A271" t="s">
        <v>243</v>
      </c>
      <c r="B271" s="18" t="s">
        <v>1568</v>
      </c>
      <c r="C271" s="18">
        <v>375389</v>
      </c>
      <c r="D271" t="s">
        <v>863</v>
      </c>
      <c r="E271" t="s">
        <v>242</v>
      </c>
      <c r="F271" t="s">
        <v>244</v>
      </c>
      <c r="G271" t="s">
        <v>1582</v>
      </c>
      <c r="H271">
        <v>89.2</v>
      </c>
      <c r="I271" t="s">
        <v>97</v>
      </c>
      <c r="K271" t="s">
        <v>99</v>
      </c>
      <c r="L271" t="s">
        <v>105</v>
      </c>
      <c r="M271">
        <v>3</v>
      </c>
      <c r="N271">
        <v>2</v>
      </c>
      <c r="O271">
        <v>2</v>
      </c>
      <c r="P271">
        <v>5</v>
      </c>
      <c r="Q271">
        <v>5</v>
      </c>
      <c r="R271">
        <v>5</v>
      </c>
      <c r="S271">
        <v>2</v>
      </c>
      <c r="U271" s="8">
        <v>3.0642399999999999</v>
      </c>
      <c r="V271" s="8">
        <v>0.27514</v>
      </c>
      <c r="X271">
        <v>0.67974000000000001</v>
      </c>
      <c r="Y271">
        <v>0.95487999999999995</v>
      </c>
      <c r="Z271">
        <v>2.7559800000000001</v>
      </c>
      <c r="AA271">
        <v>0.1542</v>
      </c>
      <c r="AB271">
        <v>3.1189999999999999E-2</v>
      </c>
      <c r="AC271">
        <v>6</v>
      </c>
      <c r="AD271">
        <v>2.1093600000000001</v>
      </c>
      <c r="AF271">
        <v>6</v>
      </c>
      <c r="AH271">
        <v>6</v>
      </c>
      <c r="AJ271">
        <v>1.8226899999999999</v>
      </c>
      <c r="AK271">
        <v>0.69447000000000003</v>
      </c>
      <c r="AL271">
        <v>0.31781999999999999</v>
      </c>
      <c r="AM271">
        <v>2.8349799999999998</v>
      </c>
      <c r="AN271">
        <v>2.3692099999999998</v>
      </c>
      <c r="AO271">
        <v>0.71997</v>
      </c>
      <c r="AP271">
        <v>0.32421</v>
      </c>
      <c r="AQ271">
        <v>3.41262</v>
      </c>
      <c r="AS271">
        <v>0</v>
      </c>
      <c r="AT271">
        <v>15</v>
      </c>
      <c r="AU271">
        <v>1</v>
      </c>
      <c r="AV271">
        <v>1</v>
      </c>
      <c r="AW271" s="4">
        <v>655.14</v>
      </c>
      <c r="AX271">
        <v>2</v>
      </c>
      <c r="AY271">
        <v>3</v>
      </c>
      <c r="BA271" s="1">
        <v>44438</v>
      </c>
      <c r="BB271">
        <v>7</v>
      </c>
      <c r="BC271">
        <v>7</v>
      </c>
      <c r="BD271">
        <v>6</v>
      </c>
      <c r="BE271">
        <v>56</v>
      </c>
      <c r="BF271">
        <v>1</v>
      </c>
      <c r="BG271">
        <v>0</v>
      </c>
      <c r="BH271">
        <v>56</v>
      </c>
      <c r="BI271" s="1">
        <v>43683</v>
      </c>
      <c r="BJ271">
        <v>12</v>
      </c>
      <c r="BK271">
        <v>11</v>
      </c>
      <c r="BL271">
        <v>2</v>
      </c>
      <c r="BM271">
        <v>92</v>
      </c>
      <c r="BN271">
        <v>1</v>
      </c>
      <c r="BO271">
        <v>0</v>
      </c>
      <c r="BP271">
        <v>92</v>
      </c>
      <c r="BQ271" s="1">
        <v>43270</v>
      </c>
      <c r="BR271">
        <v>9</v>
      </c>
      <c r="BS271">
        <v>3</v>
      </c>
      <c r="BT271">
        <v>6</v>
      </c>
      <c r="BU271">
        <v>72</v>
      </c>
      <c r="BV271">
        <v>1</v>
      </c>
      <c r="BW271">
        <v>0</v>
      </c>
      <c r="BX271">
        <v>72</v>
      </c>
      <c r="BY271">
        <v>70.667000000000002</v>
      </c>
      <c r="CA271" t="s">
        <v>865</v>
      </c>
      <c r="CB271" t="s">
        <v>866</v>
      </c>
      <c r="CC271">
        <v>74128</v>
      </c>
      <c r="CD271">
        <v>710</v>
      </c>
      <c r="CE271">
        <v>9184382440</v>
      </c>
      <c r="CF271" t="s">
        <v>98</v>
      </c>
      <c r="CG271" t="s">
        <v>99</v>
      </c>
      <c r="CH271" s="1">
        <v>36732</v>
      </c>
      <c r="CI271" t="s">
        <v>99</v>
      </c>
      <c r="CJ271" t="s">
        <v>99</v>
      </c>
      <c r="CK271" t="s">
        <v>99</v>
      </c>
      <c r="CL271" t="s">
        <v>102</v>
      </c>
      <c r="CM271" t="s">
        <v>864</v>
      </c>
      <c r="CN271">
        <v>104</v>
      </c>
      <c r="CO271" s="1">
        <v>44621</v>
      </c>
      <c r="CP271" s="1"/>
      <c r="CV271"/>
    </row>
    <row r="272" spans="1:102" x14ac:dyDescent="0.25">
      <c r="A272" t="s">
        <v>243</v>
      </c>
      <c r="B272" s="18" t="s">
        <v>1568</v>
      </c>
      <c r="C272" s="18">
        <v>375536</v>
      </c>
      <c r="D272" t="s">
        <v>1348</v>
      </c>
      <c r="E272" t="s">
        <v>261</v>
      </c>
      <c r="F272" t="s">
        <v>250</v>
      </c>
      <c r="G272" t="s">
        <v>1582</v>
      </c>
      <c r="H272">
        <v>117.4</v>
      </c>
      <c r="I272" t="s">
        <v>97</v>
      </c>
      <c r="K272" t="s">
        <v>99</v>
      </c>
      <c r="L272" t="s">
        <v>105</v>
      </c>
      <c r="M272">
        <v>2</v>
      </c>
      <c r="N272">
        <v>2</v>
      </c>
      <c r="O272">
        <v>1</v>
      </c>
      <c r="P272">
        <v>5</v>
      </c>
      <c r="Q272">
        <v>5</v>
      </c>
      <c r="R272">
        <v>5</v>
      </c>
      <c r="S272">
        <v>1</v>
      </c>
      <c r="U272" s="8">
        <v>3.6452300000000002</v>
      </c>
      <c r="V272" s="8">
        <v>0.20738999999999999</v>
      </c>
      <c r="W272">
        <v>61.9</v>
      </c>
      <c r="X272">
        <v>1.0574399999999999</v>
      </c>
      <c r="Y272">
        <v>1.2648200000000001</v>
      </c>
      <c r="Z272">
        <v>2.9790999999999999</v>
      </c>
      <c r="AA272">
        <v>0.14269000000000001</v>
      </c>
      <c r="AB272">
        <v>1.822E-2</v>
      </c>
      <c r="AD272">
        <v>2.3804099999999999</v>
      </c>
      <c r="AE272">
        <v>66.7</v>
      </c>
      <c r="AG272">
        <v>2</v>
      </c>
      <c r="AJ272">
        <v>1.92733</v>
      </c>
      <c r="AK272">
        <v>0.69630999999999998</v>
      </c>
      <c r="AL272">
        <v>0.32633000000000001</v>
      </c>
      <c r="AM272">
        <v>2.94997</v>
      </c>
      <c r="AN272">
        <v>2.5284900000000001</v>
      </c>
      <c r="AO272">
        <v>1.1170599999999999</v>
      </c>
      <c r="AP272">
        <v>0.23799999999999999</v>
      </c>
      <c r="AQ272">
        <v>3.9014199999999999</v>
      </c>
      <c r="AS272">
        <v>0</v>
      </c>
      <c r="AT272">
        <v>44</v>
      </c>
      <c r="AU272">
        <v>5</v>
      </c>
      <c r="AV272">
        <v>2</v>
      </c>
      <c r="AW272" s="4">
        <v>73880</v>
      </c>
      <c r="AX272">
        <v>1</v>
      </c>
      <c r="AY272">
        <v>3</v>
      </c>
      <c r="BA272" s="1">
        <v>44420</v>
      </c>
      <c r="BB272">
        <v>26</v>
      </c>
      <c r="BC272">
        <v>12</v>
      </c>
      <c r="BD272">
        <v>20</v>
      </c>
      <c r="BE272">
        <v>295</v>
      </c>
      <c r="BF272">
        <v>1</v>
      </c>
      <c r="BG272">
        <v>0</v>
      </c>
      <c r="BH272">
        <v>295</v>
      </c>
      <c r="BI272" s="1">
        <v>43564</v>
      </c>
      <c r="BJ272">
        <v>8</v>
      </c>
      <c r="BK272">
        <v>7</v>
      </c>
      <c r="BL272">
        <v>0</v>
      </c>
      <c r="BM272">
        <v>56</v>
      </c>
      <c r="BN272">
        <v>1</v>
      </c>
      <c r="BO272">
        <v>0</v>
      </c>
      <c r="BP272">
        <v>56</v>
      </c>
      <c r="BQ272" s="1">
        <v>43158</v>
      </c>
      <c r="BR272">
        <v>23</v>
      </c>
      <c r="BS272">
        <v>17</v>
      </c>
      <c r="BT272">
        <v>6</v>
      </c>
      <c r="BU272">
        <v>196</v>
      </c>
      <c r="BV272">
        <v>1</v>
      </c>
      <c r="BW272">
        <v>0</v>
      </c>
      <c r="BX272">
        <v>196</v>
      </c>
      <c r="BY272">
        <v>198.833</v>
      </c>
      <c r="CA272" t="s">
        <v>1350</v>
      </c>
      <c r="CB272" t="s">
        <v>1351</v>
      </c>
      <c r="CC272">
        <v>73120</v>
      </c>
      <c r="CD272">
        <v>540</v>
      </c>
      <c r="CE272">
        <v>4052860835</v>
      </c>
      <c r="CF272" t="s">
        <v>98</v>
      </c>
      <c r="CG272" t="s">
        <v>99</v>
      </c>
      <c r="CH272" s="1">
        <v>40270</v>
      </c>
      <c r="CI272" t="s">
        <v>99</v>
      </c>
      <c r="CJ272" t="s">
        <v>99</v>
      </c>
      <c r="CK272" t="s">
        <v>99</v>
      </c>
      <c r="CL272" t="s">
        <v>102</v>
      </c>
      <c r="CM272" t="s">
        <v>1349</v>
      </c>
      <c r="CN272">
        <v>137</v>
      </c>
      <c r="CO272" s="1">
        <v>44621</v>
      </c>
      <c r="CP272" s="1"/>
      <c r="CV272"/>
    </row>
    <row r="273" spans="1:104" x14ac:dyDescent="0.25">
      <c r="A273" t="s">
        <v>243</v>
      </c>
      <c r="B273" s="18" t="s">
        <v>1568</v>
      </c>
      <c r="C273" s="18">
        <v>375428</v>
      </c>
      <c r="D273" t="s">
        <v>993</v>
      </c>
      <c r="E273" t="s">
        <v>995</v>
      </c>
      <c r="F273" t="s">
        <v>165</v>
      </c>
      <c r="G273" t="s">
        <v>1582</v>
      </c>
      <c r="H273">
        <v>33</v>
      </c>
      <c r="I273" t="s">
        <v>97</v>
      </c>
      <c r="K273" t="s">
        <v>99</v>
      </c>
      <c r="L273" t="s">
        <v>105</v>
      </c>
      <c r="M273">
        <v>4</v>
      </c>
      <c r="N273">
        <v>2</v>
      </c>
      <c r="O273">
        <v>4</v>
      </c>
      <c r="P273">
        <v>3</v>
      </c>
      <c r="Q273">
        <v>3</v>
      </c>
      <c r="S273">
        <v>2</v>
      </c>
      <c r="U273" s="8">
        <v>3.4114200000000001</v>
      </c>
      <c r="V273" s="8">
        <v>0.47200999999999999</v>
      </c>
      <c r="W273">
        <v>82.4</v>
      </c>
      <c r="X273">
        <v>0.77546999999999999</v>
      </c>
      <c r="Y273">
        <v>1.2474799999999999</v>
      </c>
      <c r="Z273">
        <v>3.0884100000000001</v>
      </c>
      <c r="AA273">
        <v>0.47355999999999998</v>
      </c>
      <c r="AB273">
        <v>1.5990000000000001E-2</v>
      </c>
      <c r="AD273">
        <v>2.1639400000000002</v>
      </c>
      <c r="AE273">
        <v>100</v>
      </c>
      <c r="AH273">
        <v>6</v>
      </c>
      <c r="AJ273">
        <v>2.0172500000000002</v>
      </c>
      <c r="AK273">
        <v>0.67188000000000003</v>
      </c>
      <c r="AL273">
        <v>0.34960000000000002</v>
      </c>
      <c r="AM273">
        <v>3.0387300000000002</v>
      </c>
      <c r="AN273">
        <v>2.1960899999999999</v>
      </c>
      <c r="AO273">
        <v>0.84897999999999996</v>
      </c>
      <c r="AP273">
        <v>0.50563000000000002</v>
      </c>
      <c r="AQ273">
        <v>3.54453</v>
      </c>
      <c r="AS273">
        <v>0</v>
      </c>
      <c r="AT273">
        <v>3</v>
      </c>
      <c r="AU273">
        <v>0</v>
      </c>
      <c r="AV273">
        <v>1</v>
      </c>
      <c r="AW273" s="4">
        <v>23641.71</v>
      </c>
      <c r="AX273">
        <v>0</v>
      </c>
      <c r="AY273">
        <v>1</v>
      </c>
      <c r="BA273" s="1">
        <v>44371</v>
      </c>
      <c r="BB273">
        <v>1</v>
      </c>
      <c r="BC273">
        <v>1</v>
      </c>
      <c r="BD273">
        <v>0</v>
      </c>
      <c r="BE273">
        <v>8</v>
      </c>
      <c r="BF273">
        <v>1</v>
      </c>
      <c r="BG273">
        <v>0</v>
      </c>
      <c r="BH273">
        <v>8</v>
      </c>
      <c r="BI273" s="1">
        <v>43522</v>
      </c>
      <c r="BJ273">
        <v>3</v>
      </c>
      <c r="BK273">
        <v>3</v>
      </c>
      <c r="BL273">
        <v>0</v>
      </c>
      <c r="BM273">
        <v>24</v>
      </c>
      <c r="BN273">
        <v>1</v>
      </c>
      <c r="BO273">
        <v>0</v>
      </c>
      <c r="BP273">
        <v>24</v>
      </c>
      <c r="BQ273" s="1">
        <v>43172</v>
      </c>
      <c r="BR273">
        <v>12</v>
      </c>
      <c r="BS273">
        <v>10</v>
      </c>
      <c r="BT273">
        <v>2</v>
      </c>
      <c r="BU273">
        <v>84</v>
      </c>
      <c r="BV273">
        <v>1</v>
      </c>
      <c r="BW273">
        <v>0</v>
      </c>
      <c r="BX273">
        <v>84</v>
      </c>
      <c r="BY273">
        <v>26</v>
      </c>
      <c r="CA273" t="s">
        <v>996</v>
      </c>
      <c r="CB273" t="s">
        <v>997</v>
      </c>
      <c r="CC273">
        <v>73089</v>
      </c>
      <c r="CD273">
        <v>250</v>
      </c>
      <c r="CE273">
        <v>4053813363</v>
      </c>
      <c r="CF273" t="s">
        <v>98</v>
      </c>
      <c r="CG273" t="s">
        <v>99</v>
      </c>
      <c r="CH273" s="1">
        <v>37691</v>
      </c>
      <c r="CI273" t="s">
        <v>99</v>
      </c>
      <c r="CJ273" t="s">
        <v>99</v>
      </c>
      <c r="CK273" t="s">
        <v>99</v>
      </c>
      <c r="CL273" t="s">
        <v>102</v>
      </c>
      <c r="CM273" t="s">
        <v>994</v>
      </c>
      <c r="CN273">
        <v>52</v>
      </c>
      <c r="CO273" s="1">
        <v>44621</v>
      </c>
      <c r="CP273" s="1"/>
      <c r="CV273"/>
      <c r="CW273">
        <v>2</v>
      </c>
    </row>
    <row r="274" spans="1:104" x14ac:dyDescent="0.25">
      <c r="A274" t="s">
        <v>243</v>
      </c>
      <c r="B274" s="18" t="s">
        <v>1568</v>
      </c>
      <c r="C274" s="18">
        <v>375185</v>
      </c>
      <c r="D274" t="s">
        <v>417</v>
      </c>
      <c r="E274" t="s">
        <v>309</v>
      </c>
      <c r="F274" t="s">
        <v>121</v>
      </c>
      <c r="G274" t="s">
        <v>1582</v>
      </c>
      <c r="H274">
        <v>65.8</v>
      </c>
      <c r="I274" t="s">
        <v>116</v>
      </c>
      <c r="K274" t="s">
        <v>99</v>
      </c>
      <c r="L274" t="s">
        <v>105</v>
      </c>
      <c r="M274">
        <v>1</v>
      </c>
      <c r="N274">
        <v>2</v>
      </c>
      <c r="O274">
        <v>1</v>
      </c>
      <c r="P274">
        <v>2</v>
      </c>
      <c r="Q274">
        <v>2</v>
      </c>
      <c r="R274">
        <v>2</v>
      </c>
      <c r="S274">
        <v>1</v>
      </c>
      <c r="U274" s="8">
        <v>3.2720500000000001</v>
      </c>
      <c r="V274" s="8">
        <v>0.19736999999999999</v>
      </c>
      <c r="W274">
        <v>51.8</v>
      </c>
      <c r="X274">
        <v>1.1112299999999999</v>
      </c>
      <c r="Y274">
        <v>1.3086100000000001</v>
      </c>
      <c r="Z274">
        <v>2.9911300000000001</v>
      </c>
      <c r="AA274">
        <v>0.21978</v>
      </c>
      <c r="AB274">
        <v>5.2500000000000003E-3</v>
      </c>
      <c r="AD274">
        <v>1.9634499999999999</v>
      </c>
      <c r="AF274">
        <v>6</v>
      </c>
      <c r="AG274">
        <v>0</v>
      </c>
      <c r="AJ274">
        <v>1.6053500000000001</v>
      </c>
      <c r="AK274">
        <v>0.57359000000000004</v>
      </c>
      <c r="AL274">
        <v>0.25015999999999999</v>
      </c>
      <c r="AM274">
        <v>2.4291</v>
      </c>
      <c r="AN274">
        <v>2.5038900000000002</v>
      </c>
      <c r="AO274">
        <v>1.4250499999999999</v>
      </c>
      <c r="AP274">
        <v>0.29547000000000001</v>
      </c>
      <c r="AQ274">
        <v>4.2529599999999999</v>
      </c>
      <c r="AS274">
        <v>0</v>
      </c>
      <c r="AT274">
        <v>1</v>
      </c>
      <c r="AU274">
        <v>6</v>
      </c>
      <c r="AV274">
        <v>1</v>
      </c>
      <c r="AW274" s="4">
        <v>21274.5</v>
      </c>
      <c r="AX274">
        <v>1</v>
      </c>
      <c r="AY274">
        <v>2</v>
      </c>
      <c r="BA274" s="1">
        <v>44299</v>
      </c>
      <c r="BB274">
        <v>12</v>
      </c>
      <c r="BC274">
        <v>12</v>
      </c>
      <c r="BD274">
        <v>0</v>
      </c>
      <c r="BE274">
        <v>100</v>
      </c>
      <c r="BF274">
        <v>1</v>
      </c>
      <c r="BG274">
        <v>0</v>
      </c>
      <c r="BH274">
        <v>100</v>
      </c>
      <c r="BI274" s="1">
        <v>43481</v>
      </c>
      <c r="BJ274">
        <v>6</v>
      </c>
      <c r="BK274">
        <v>0</v>
      </c>
      <c r="BL274">
        <v>6</v>
      </c>
      <c r="BM274">
        <v>256</v>
      </c>
      <c r="BN274">
        <v>0</v>
      </c>
      <c r="BO274">
        <v>0</v>
      </c>
      <c r="BP274">
        <v>256</v>
      </c>
      <c r="BQ274" s="1">
        <v>43027</v>
      </c>
      <c r="BR274">
        <v>5</v>
      </c>
      <c r="BS274">
        <v>5</v>
      </c>
      <c r="BT274">
        <v>0</v>
      </c>
      <c r="BU274">
        <v>40</v>
      </c>
      <c r="BV274">
        <v>1</v>
      </c>
      <c r="BW274">
        <v>0</v>
      </c>
      <c r="BX274">
        <v>40</v>
      </c>
      <c r="BY274">
        <v>142</v>
      </c>
      <c r="CA274" t="s">
        <v>419</v>
      </c>
      <c r="CB274" t="s">
        <v>420</v>
      </c>
      <c r="CC274">
        <v>74464</v>
      </c>
      <c r="CD274">
        <v>100</v>
      </c>
      <c r="CE274">
        <v>9184566181</v>
      </c>
      <c r="CF274" t="s">
        <v>98</v>
      </c>
      <c r="CG274" t="s">
        <v>99</v>
      </c>
      <c r="CH274" s="1">
        <v>34578</v>
      </c>
      <c r="CI274" t="s">
        <v>99</v>
      </c>
      <c r="CJ274" t="s">
        <v>99</v>
      </c>
      <c r="CK274" t="s">
        <v>99</v>
      </c>
      <c r="CL274" t="s">
        <v>102</v>
      </c>
      <c r="CM274" t="s">
        <v>418</v>
      </c>
      <c r="CN274">
        <v>139</v>
      </c>
      <c r="CO274" s="1">
        <v>44621</v>
      </c>
      <c r="CP274" s="1"/>
      <c r="CV274"/>
    </row>
    <row r="275" spans="1:104" x14ac:dyDescent="0.25">
      <c r="A275" t="s">
        <v>243</v>
      </c>
      <c r="B275" s="18" t="s">
        <v>1568</v>
      </c>
      <c r="C275" s="18">
        <v>375531</v>
      </c>
      <c r="D275" t="s">
        <v>1329</v>
      </c>
      <c r="E275" t="s">
        <v>242</v>
      </c>
      <c r="F275" t="s">
        <v>244</v>
      </c>
      <c r="G275" t="s">
        <v>1582</v>
      </c>
      <c r="H275">
        <v>67.5</v>
      </c>
      <c r="I275" t="s">
        <v>97</v>
      </c>
      <c r="K275" t="s">
        <v>99</v>
      </c>
      <c r="L275" t="s">
        <v>105</v>
      </c>
      <c r="M275">
        <v>5</v>
      </c>
      <c r="N275">
        <v>3</v>
      </c>
      <c r="O275">
        <v>5</v>
      </c>
      <c r="P275">
        <v>4</v>
      </c>
      <c r="Q275">
        <v>4</v>
      </c>
      <c r="R275">
        <v>4</v>
      </c>
      <c r="S275">
        <v>2</v>
      </c>
      <c r="U275" s="8">
        <v>4.5070199999999998</v>
      </c>
      <c r="V275" s="8">
        <v>0.42681999999999998</v>
      </c>
      <c r="W275">
        <v>68</v>
      </c>
      <c r="X275">
        <v>1.3092299999999999</v>
      </c>
      <c r="Y275">
        <v>1.7360500000000001</v>
      </c>
      <c r="Z275">
        <v>3.9625499999999998</v>
      </c>
      <c r="AA275">
        <v>0.41898999999999997</v>
      </c>
      <c r="AB275">
        <v>0.10833</v>
      </c>
      <c r="AD275">
        <v>2.7709700000000002</v>
      </c>
      <c r="AE275">
        <v>62.5</v>
      </c>
      <c r="AG275">
        <v>3</v>
      </c>
      <c r="AJ275">
        <v>2.0078</v>
      </c>
      <c r="AK275">
        <v>0.75138000000000005</v>
      </c>
      <c r="AL275">
        <v>0.41276000000000002</v>
      </c>
      <c r="AM275">
        <v>3.1719499999999998</v>
      </c>
      <c r="AN275">
        <v>2.82538</v>
      </c>
      <c r="AO275">
        <v>1.2816799999999999</v>
      </c>
      <c r="AP275">
        <v>0.38724999999999998</v>
      </c>
      <c r="AQ275">
        <v>4.4862000000000002</v>
      </c>
      <c r="AS275">
        <v>0</v>
      </c>
      <c r="AT275">
        <v>0</v>
      </c>
      <c r="AU275">
        <v>1</v>
      </c>
      <c r="AV275">
        <v>0</v>
      </c>
      <c r="AW275" s="4">
        <v>0</v>
      </c>
      <c r="AX275">
        <v>0</v>
      </c>
      <c r="AY275">
        <v>0</v>
      </c>
      <c r="BA275" s="1">
        <v>44477</v>
      </c>
      <c r="BB275">
        <v>2</v>
      </c>
      <c r="BC275">
        <v>1</v>
      </c>
      <c r="BD275">
        <v>1</v>
      </c>
      <c r="BE275">
        <v>12</v>
      </c>
      <c r="BF275">
        <v>1</v>
      </c>
      <c r="BG275">
        <v>0</v>
      </c>
      <c r="BH275">
        <v>12</v>
      </c>
      <c r="BI275" s="1">
        <v>43578</v>
      </c>
      <c r="BJ275">
        <v>2</v>
      </c>
      <c r="BK275">
        <v>2</v>
      </c>
      <c r="BL275">
        <v>0</v>
      </c>
      <c r="BM275">
        <v>12</v>
      </c>
      <c r="BN275">
        <v>1</v>
      </c>
      <c r="BO275">
        <v>0</v>
      </c>
      <c r="BP275">
        <v>12</v>
      </c>
      <c r="BQ275" s="1">
        <v>43158</v>
      </c>
      <c r="BR275">
        <v>3</v>
      </c>
      <c r="BS275">
        <v>3</v>
      </c>
      <c r="BT275">
        <v>0</v>
      </c>
      <c r="BU275">
        <v>24</v>
      </c>
      <c r="BV275">
        <v>1</v>
      </c>
      <c r="BW275">
        <v>0</v>
      </c>
      <c r="BX275">
        <v>24</v>
      </c>
      <c r="BY275">
        <v>14</v>
      </c>
      <c r="CA275" t="s">
        <v>1331</v>
      </c>
      <c r="CB275" t="s">
        <v>1332</v>
      </c>
      <c r="CC275">
        <v>74137</v>
      </c>
      <c r="CD275">
        <v>710</v>
      </c>
      <c r="CE275">
        <v>9182992661</v>
      </c>
      <c r="CF275" t="s">
        <v>98</v>
      </c>
      <c r="CG275" t="s">
        <v>99</v>
      </c>
      <c r="CH275" s="1">
        <v>39969</v>
      </c>
      <c r="CI275" t="s">
        <v>99</v>
      </c>
      <c r="CJ275" t="s">
        <v>99</v>
      </c>
      <c r="CK275" t="s">
        <v>99</v>
      </c>
      <c r="CL275" t="s">
        <v>102</v>
      </c>
      <c r="CM275" t="s">
        <v>1330</v>
      </c>
      <c r="CN275">
        <v>80</v>
      </c>
      <c r="CO275" s="1">
        <v>44621</v>
      </c>
      <c r="CP275" s="1"/>
      <c r="CV275"/>
    </row>
    <row r="276" spans="1:104" x14ac:dyDescent="0.25">
      <c r="A276" t="s">
        <v>243</v>
      </c>
      <c r="B276" s="18" t="s">
        <v>1568</v>
      </c>
      <c r="C276" s="18">
        <v>375433</v>
      </c>
      <c r="D276" t="s">
        <v>1013</v>
      </c>
      <c r="E276" t="s">
        <v>1015</v>
      </c>
      <c r="F276" t="s">
        <v>396</v>
      </c>
      <c r="G276" t="s">
        <v>1582</v>
      </c>
      <c r="H276">
        <v>51</v>
      </c>
      <c r="I276" t="s">
        <v>97</v>
      </c>
      <c r="K276" t="s">
        <v>99</v>
      </c>
      <c r="L276" t="s">
        <v>105</v>
      </c>
      <c r="M276">
        <v>2</v>
      </c>
      <c r="N276">
        <v>1</v>
      </c>
      <c r="O276">
        <v>3</v>
      </c>
      <c r="P276">
        <v>3</v>
      </c>
      <c r="Q276">
        <v>2</v>
      </c>
      <c r="R276">
        <v>5</v>
      </c>
      <c r="S276">
        <v>1</v>
      </c>
      <c r="U276" s="8">
        <v>3.5345800000000001</v>
      </c>
      <c r="V276" s="8">
        <v>0.27993000000000001</v>
      </c>
      <c r="W276">
        <v>35.799999999999997</v>
      </c>
      <c r="X276">
        <v>0.67352999999999996</v>
      </c>
      <c r="Y276">
        <v>0.95345999999999997</v>
      </c>
      <c r="Z276">
        <v>3.01953</v>
      </c>
      <c r="AA276">
        <v>0.18892999999999999</v>
      </c>
      <c r="AB276">
        <v>2.7699999999999999E-3</v>
      </c>
      <c r="AD276">
        <v>2.5811199999999999</v>
      </c>
      <c r="AF276">
        <v>6</v>
      </c>
      <c r="AH276">
        <v>6</v>
      </c>
      <c r="AJ276">
        <v>1.8424799999999999</v>
      </c>
      <c r="AK276">
        <v>0.63927</v>
      </c>
      <c r="AL276">
        <v>0.28328999999999999</v>
      </c>
      <c r="AM276">
        <v>2.7650399999999999</v>
      </c>
      <c r="AN276">
        <v>2.86795</v>
      </c>
      <c r="AO276">
        <v>0.77498999999999996</v>
      </c>
      <c r="AP276">
        <v>0.37004999999999999</v>
      </c>
      <c r="AQ276">
        <v>4.0360100000000001</v>
      </c>
      <c r="AS276">
        <v>0</v>
      </c>
      <c r="AT276">
        <v>2</v>
      </c>
      <c r="AU276">
        <v>3</v>
      </c>
      <c r="AV276">
        <v>2</v>
      </c>
      <c r="AW276" s="4">
        <v>4001.51</v>
      </c>
      <c r="AX276">
        <v>0</v>
      </c>
      <c r="AY276">
        <v>2</v>
      </c>
      <c r="BA276" s="1">
        <v>43874</v>
      </c>
      <c r="BB276">
        <v>11</v>
      </c>
      <c r="BC276">
        <v>9</v>
      </c>
      <c r="BD276">
        <v>2</v>
      </c>
      <c r="BE276">
        <v>88</v>
      </c>
      <c r="BF276">
        <v>1</v>
      </c>
      <c r="BG276">
        <v>0</v>
      </c>
      <c r="BH276">
        <v>88</v>
      </c>
      <c r="BI276" s="1">
        <v>43447</v>
      </c>
      <c r="BJ276">
        <v>11</v>
      </c>
      <c r="BK276">
        <v>10</v>
      </c>
      <c r="BL276">
        <v>1</v>
      </c>
      <c r="BM276">
        <v>56</v>
      </c>
      <c r="BN276">
        <v>1</v>
      </c>
      <c r="BO276">
        <v>0</v>
      </c>
      <c r="BP276">
        <v>56</v>
      </c>
      <c r="BQ276" s="1">
        <v>43052</v>
      </c>
      <c r="BR276">
        <v>2</v>
      </c>
      <c r="BS276">
        <v>2</v>
      </c>
      <c r="BT276">
        <v>0</v>
      </c>
      <c r="BU276">
        <v>16</v>
      </c>
      <c r="BV276">
        <v>1</v>
      </c>
      <c r="BW276">
        <v>0</v>
      </c>
      <c r="BX276">
        <v>16</v>
      </c>
      <c r="BY276">
        <v>65.332999999999998</v>
      </c>
      <c r="CA276" t="s">
        <v>1016</v>
      </c>
      <c r="CB276" t="s">
        <v>1017</v>
      </c>
      <c r="CC276">
        <v>74962</v>
      </c>
      <c r="CD276">
        <v>670</v>
      </c>
      <c r="CE276">
        <v>9187735258</v>
      </c>
      <c r="CF276" t="s">
        <v>98</v>
      </c>
      <c r="CG276" t="s">
        <v>99</v>
      </c>
      <c r="CH276" s="1">
        <v>37763</v>
      </c>
      <c r="CI276" t="s">
        <v>99</v>
      </c>
      <c r="CJ276" t="s">
        <v>100</v>
      </c>
      <c r="CK276" t="s">
        <v>99</v>
      </c>
      <c r="CL276" t="s">
        <v>102</v>
      </c>
      <c r="CM276" t="s">
        <v>1014</v>
      </c>
      <c r="CN276">
        <v>133</v>
      </c>
      <c r="CO276" s="1">
        <v>44621</v>
      </c>
      <c r="CP276" s="1"/>
      <c r="CS276">
        <v>12</v>
      </c>
      <c r="CV276"/>
      <c r="CX276">
        <v>12</v>
      </c>
    </row>
    <row r="277" spans="1:104" x14ac:dyDescent="0.25">
      <c r="A277" t="s">
        <v>243</v>
      </c>
      <c r="B277" s="18" t="s">
        <v>1568</v>
      </c>
      <c r="C277" s="18">
        <v>375171</v>
      </c>
      <c r="D277" t="s">
        <v>384</v>
      </c>
      <c r="E277" t="s">
        <v>386</v>
      </c>
      <c r="F277" t="s">
        <v>244</v>
      </c>
      <c r="G277" t="s">
        <v>1582</v>
      </c>
      <c r="H277">
        <v>41.1</v>
      </c>
      <c r="I277" t="s">
        <v>107</v>
      </c>
      <c r="K277" t="s">
        <v>99</v>
      </c>
      <c r="L277" t="s">
        <v>105</v>
      </c>
      <c r="M277">
        <v>1</v>
      </c>
      <c r="N277">
        <v>1</v>
      </c>
      <c r="O277">
        <v>2</v>
      </c>
      <c r="P277">
        <v>1</v>
      </c>
      <c r="Q277">
        <v>1</v>
      </c>
      <c r="S277">
        <v>1</v>
      </c>
      <c r="U277" s="8">
        <v>3.58738</v>
      </c>
      <c r="V277" s="8">
        <v>0.21176</v>
      </c>
      <c r="W277">
        <v>60.7</v>
      </c>
      <c r="X277">
        <v>0.87583</v>
      </c>
      <c r="Y277">
        <v>1.08758</v>
      </c>
      <c r="Z277">
        <v>3.61687</v>
      </c>
      <c r="AA277">
        <v>0.17402000000000001</v>
      </c>
      <c r="AB277">
        <v>8.0599999999999995E-3</v>
      </c>
      <c r="AD277">
        <v>2.4998</v>
      </c>
      <c r="AF277">
        <v>6</v>
      </c>
      <c r="AH277">
        <v>6</v>
      </c>
      <c r="AJ277">
        <v>1.86768</v>
      </c>
      <c r="AK277">
        <v>0.62672000000000005</v>
      </c>
      <c r="AL277">
        <v>0.28511999999999998</v>
      </c>
      <c r="AM277">
        <v>2.7795299999999998</v>
      </c>
      <c r="AN277">
        <v>2.74011</v>
      </c>
      <c r="AO277">
        <v>1.0279400000000001</v>
      </c>
      <c r="AP277">
        <v>0.27814</v>
      </c>
      <c r="AQ277">
        <v>4.0749500000000003</v>
      </c>
      <c r="AS277">
        <v>0</v>
      </c>
      <c r="AT277">
        <v>2</v>
      </c>
      <c r="AU277">
        <v>1</v>
      </c>
      <c r="AV277">
        <v>0</v>
      </c>
      <c r="AW277" s="4">
        <v>0</v>
      </c>
      <c r="AX277">
        <v>1</v>
      </c>
      <c r="AY277">
        <v>1</v>
      </c>
      <c r="BA277" s="1">
        <v>43698</v>
      </c>
      <c r="BB277">
        <v>7</v>
      </c>
      <c r="BC277">
        <v>7</v>
      </c>
      <c r="BD277">
        <v>7</v>
      </c>
      <c r="BE277">
        <v>52</v>
      </c>
      <c r="BF277">
        <v>1</v>
      </c>
      <c r="BG277">
        <v>0</v>
      </c>
      <c r="BH277">
        <v>52</v>
      </c>
      <c r="BI277" s="1">
        <v>43263</v>
      </c>
      <c r="BJ277">
        <v>10</v>
      </c>
      <c r="BK277">
        <v>9</v>
      </c>
      <c r="BL277">
        <v>0</v>
      </c>
      <c r="BM277">
        <v>80</v>
      </c>
      <c r="BN277">
        <v>1</v>
      </c>
      <c r="BO277">
        <v>0</v>
      </c>
      <c r="BP277">
        <v>80</v>
      </c>
      <c r="BQ277" s="1">
        <v>42822</v>
      </c>
      <c r="BR277">
        <v>18</v>
      </c>
      <c r="BS277">
        <v>15</v>
      </c>
      <c r="BT277">
        <v>3</v>
      </c>
      <c r="BU277">
        <v>128</v>
      </c>
      <c r="BV277">
        <v>1</v>
      </c>
      <c r="BW277">
        <v>0</v>
      </c>
      <c r="BX277">
        <v>128</v>
      </c>
      <c r="BY277">
        <v>74</v>
      </c>
      <c r="CA277" t="s">
        <v>387</v>
      </c>
      <c r="CB277" t="s">
        <v>388</v>
      </c>
      <c r="CC277">
        <v>74012</v>
      </c>
      <c r="CD277">
        <v>710</v>
      </c>
      <c r="CE277">
        <v>9182512626</v>
      </c>
      <c r="CF277" t="s">
        <v>98</v>
      </c>
      <c r="CG277" t="s">
        <v>99</v>
      </c>
      <c r="CH277" s="1">
        <v>34439</v>
      </c>
      <c r="CI277" t="s">
        <v>99</v>
      </c>
      <c r="CJ277" t="s">
        <v>100</v>
      </c>
      <c r="CK277" t="s">
        <v>99</v>
      </c>
      <c r="CL277" t="s">
        <v>102</v>
      </c>
      <c r="CM277" t="s">
        <v>385</v>
      </c>
      <c r="CN277">
        <v>90</v>
      </c>
      <c r="CO277" s="1">
        <v>44621</v>
      </c>
      <c r="CP277" s="1"/>
      <c r="CS277">
        <v>12</v>
      </c>
      <c r="CV277"/>
      <c r="CW277">
        <v>2</v>
      </c>
      <c r="CX277">
        <v>12</v>
      </c>
    </row>
    <row r="278" spans="1:104" x14ac:dyDescent="0.25">
      <c r="A278" t="s">
        <v>243</v>
      </c>
      <c r="B278" s="18" t="s">
        <v>1568</v>
      </c>
      <c r="C278" s="18">
        <v>375369</v>
      </c>
      <c r="D278" t="s">
        <v>792</v>
      </c>
      <c r="E278" t="s">
        <v>794</v>
      </c>
      <c r="F278" t="s">
        <v>621</v>
      </c>
      <c r="G278" t="s">
        <v>1582</v>
      </c>
      <c r="H278">
        <v>56.3</v>
      </c>
      <c r="I278" t="s">
        <v>97</v>
      </c>
      <c r="K278" t="s">
        <v>99</v>
      </c>
      <c r="L278" t="s">
        <v>101</v>
      </c>
      <c r="M278">
        <v>2</v>
      </c>
      <c r="N278">
        <v>2</v>
      </c>
      <c r="O278">
        <v>2</v>
      </c>
      <c r="P278">
        <v>3</v>
      </c>
      <c r="Q278">
        <v>5</v>
      </c>
      <c r="R278">
        <v>1</v>
      </c>
      <c r="S278">
        <v>1</v>
      </c>
      <c r="U278" s="8">
        <v>3.59674</v>
      </c>
      <c r="V278" s="8">
        <v>0.28763</v>
      </c>
      <c r="X278">
        <v>0.79864999999999997</v>
      </c>
      <c r="Y278">
        <v>1.0862799999999999</v>
      </c>
      <c r="Z278">
        <v>3.2767400000000002</v>
      </c>
      <c r="AA278">
        <v>0.20974999999999999</v>
      </c>
      <c r="AB278">
        <v>8.3499999999999998E-3</v>
      </c>
      <c r="AC278">
        <v>6</v>
      </c>
      <c r="AD278">
        <v>2.5104600000000001</v>
      </c>
      <c r="AF278">
        <v>6</v>
      </c>
      <c r="AH278">
        <v>6</v>
      </c>
      <c r="AJ278">
        <v>1.7131799999999999</v>
      </c>
      <c r="AK278">
        <v>0.65625999999999995</v>
      </c>
      <c r="AL278">
        <v>0.35461999999999999</v>
      </c>
      <c r="AM278">
        <v>2.7240600000000001</v>
      </c>
      <c r="AN278">
        <v>2.9999799999999999</v>
      </c>
      <c r="AO278">
        <v>0.89517000000000002</v>
      </c>
      <c r="AP278">
        <v>0.30375999999999997</v>
      </c>
      <c r="AQ278">
        <v>4.1687799999999999</v>
      </c>
      <c r="AS278">
        <v>0</v>
      </c>
      <c r="AT278">
        <v>0</v>
      </c>
      <c r="AU278">
        <v>4</v>
      </c>
      <c r="AV278">
        <v>1</v>
      </c>
      <c r="AW278" s="4">
        <v>3250</v>
      </c>
      <c r="AX278">
        <v>0</v>
      </c>
      <c r="AY278">
        <v>1</v>
      </c>
      <c r="BA278" s="1">
        <v>43712</v>
      </c>
      <c r="BB278">
        <v>11</v>
      </c>
      <c r="BC278">
        <v>10</v>
      </c>
      <c r="BD278">
        <v>0</v>
      </c>
      <c r="BE278">
        <v>88</v>
      </c>
      <c r="BF278">
        <v>1</v>
      </c>
      <c r="BG278">
        <v>0</v>
      </c>
      <c r="BH278">
        <v>88</v>
      </c>
      <c r="BI278" s="1">
        <v>43382</v>
      </c>
      <c r="BJ278">
        <v>14</v>
      </c>
      <c r="BK278">
        <v>11</v>
      </c>
      <c r="BL278">
        <v>3</v>
      </c>
      <c r="BM278">
        <v>112</v>
      </c>
      <c r="BN278">
        <v>1</v>
      </c>
      <c r="BO278">
        <v>0</v>
      </c>
      <c r="BP278">
        <v>112</v>
      </c>
      <c r="BQ278" s="1">
        <v>42935</v>
      </c>
      <c r="BR278">
        <v>3</v>
      </c>
      <c r="BS278">
        <v>3</v>
      </c>
      <c r="BT278">
        <v>0</v>
      </c>
      <c r="BU278">
        <v>24</v>
      </c>
      <c r="BV278">
        <v>1</v>
      </c>
      <c r="BW278">
        <v>0</v>
      </c>
      <c r="BX278">
        <v>24</v>
      </c>
      <c r="BY278">
        <v>85.332999999999998</v>
      </c>
      <c r="CA278" t="s">
        <v>795</v>
      </c>
      <c r="CB278" t="s">
        <v>796</v>
      </c>
      <c r="CC278">
        <v>74467</v>
      </c>
      <c r="CD278">
        <v>720</v>
      </c>
      <c r="CE278">
        <v>9184852203</v>
      </c>
      <c r="CF278" t="s">
        <v>98</v>
      </c>
      <c r="CG278" t="s">
        <v>99</v>
      </c>
      <c r="CH278" s="1">
        <v>36213</v>
      </c>
      <c r="CI278" t="s">
        <v>99</v>
      </c>
      <c r="CJ278" t="s">
        <v>100</v>
      </c>
      <c r="CK278" t="s">
        <v>99</v>
      </c>
      <c r="CL278" t="s">
        <v>102</v>
      </c>
      <c r="CM278" t="s">
        <v>793</v>
      </c>
      <c r="CN278">
        <v>117</v>
      </c>
      <c r="CO278" s="1">
        <v>44621</v>
      </c>
      <c r="CP278" s="1"/>
      <c r="CV278"/>
    </row>
    <row r="279" spans="1:104" x14ac:dyDescent="0.25">
      <c r="A279" t="s">
        <v>243</v>
      </c>
      <c r="B279" s="18" t="s">
        <v>1568</v>
      </c>
      <c r="C279" s="18">
        <v>375340</v>
      </c>
      <c r="D279" t="s">
        <v>711</v>
      </c>
      <c r="E279" t="s">
        <v>655</v>
      </c>
      <c r="F279" t="s">
        <v>656</v>
      </c>
      <c r="G279" t="s">
        <v>1582</v>
      </c>
      <c r="H279">
        <v>61.1</v>
      </c>
      <c r="I279" t="s">
        <v>97</v>
      </c>
      <c r="K279" t="s">
        <v>99</v>
      </c>
      <c r="L279" t="s">
        <v>105</v>
      </c>
      <c r="M279">
        <v>2</v>
      </c>
      <c r="N279">
        <v>1</v>
      </c>
      <c r="O279">
        <v>3</v>
      </c>
      <c r="P279">
        <v>2</v>
      </c>
      <c r="Q279">
        <v>1</v>
      </c>
      <c r="R279">
        <v>4</v>
      </c>
      <c r="S279">
        <v>1</v>
      </c>
      <c r="U279" s="8">
        <v>2.9286799999999999</v>
      </c>
      <c r="V279" s="8">
        <v>0.23985000000000001</v>
      </c>
      <c r="W279">
        <v>80.2</v>
      </c>
      <c r="X279">
        <v>0.69010000000000005</v>
      </c>
      <c r="Y279">
        <v>0.92995000000000005</v>
      </c>
      <c r="Z279">
        <v>2.6190799999999999</v>
      </c>
      <c r="AA279">
        <v>0.19572000000000001</v>
      </c>
      <c r="AB279">
        <v>1.435E-2</v>
      </c>
      <c r="AD279">
        <v>1.9987299999999999</v>
      </c>
      <c r="AE279">
        <v>71.400000000000006</v>
      </c>
      <c r="AG279">
        <v>0</v>
      </c>
      <c r="AJ279">
        <v>1.75919</v>
      </c>
      <c r="AK279">
        <v>0.67774000000000001</v>
      </c>
      <c r="AL279">
        <v>0.42473</v>
      </c>
      <c r="AM279">
        <v>2.8616700000000002</v>
      </c>
      <c r="AN279">
        <v>2.32599</v>
      </c>
      <c r="AO279">
        <v>0.74897999999999998</v>
      </c>
      <c r="AP279">
        <v>0.21148</v>
      </c>
      <c r="AQ279">
        <v>3.23123</v>
      </c>
      <c r="AS279">
        <v>0</v>
      </c>
      <c r="AT279">
        <v>3</v>
      </c>
      <c r="AU279">
        <v>0</v>
      </c>
      <c r="AV279">
        <v>0</v>
      </c>
      <c r="AW279" s="4">
        <v>0</v>
      </c>
      <c r="AX279">
        <v>0</v>
      </c>
      <c r="AY279">
        <v>0</v>
      </c>
      <c r="BA279" s="1">
        <v>43769</v>
      </c>
      <c r="BB279">
        <v>10</v>
      </c>
      <c r="BC279">
        <v>9</v>
      </c>
      <c r="BD279">
        <v>1</v>
      </c>
      <c r="BE279">
        <v>64</v>
      </c>
      <c r="BF279">
        <v>1</v>
      </c>
      <c r="BG279">
        <v>0</v>
      </c>
      <c r="BH279">
        <v>64</v>
      </c>
      <c r="BI279" s="1">
        <v>43447</v>
      </c>
      <c r="BJ279">
        <v>7</v>
      </c>
      <c r="BK279">
        <v>7</v>
      </c>
      <c r="BL279">
        <v>0</v>
      </c>
      <c r="BM279">
        <v>60</v>
      </c>
      <c r="BN279">
        <v>1</v>
      </c>
      <c r="BO279">
        <v>0</v>
      </c>
      <c r="BP279">
        <v>60</v>
      </c>
      <c r="BQ279" s="1">
        <v>43034</v>
      </c>
      <c r="BR279">
        <v>7</v>
      </c>
      <c r="BS279">
        <v>3</v>
      </c>
      <c r="BT279">
        <v>4</v>
      </c>
      <c r="BU279">
        <v>48</v>
      </c>
      <c r="BV279">
        <v>1</v>
      </c>
      <c r="BW279">
        <v>0</v>
      </c>
      <c r="BX279">
        <v>48</v>
      </c>
      <c r="BY279">
        <v>60</v>
      </c>
      <c r="CA279" t="s">
        <v>713</v>
      </c>
      <c r="CB279" t="s">
        <v>714</v>
      </c>
      <c r="CC279">
        <v>74502</v>
      </c>
      <c r="CD279">
        <v>600</v>
      </c>
      <c r="CE279">
        <v>9184237373</v>
      </c>
      <c r="CF279" t="s">
        <v>98</v>
      </c>
      <c r="CG279" t="s">
        <v>99</v>
      </c>
      <c r="CH279" s="1">
        <v>35916</v>
      </c>
      <c r="CI279" t="s">
        <v>99</v>
      </c>
      <c r="CJ279" t="s">
        <v>100</v>
      </c>
      <c r="CK279" t="s">
        <v>99</v>
      </c>
      <c r="CL279" t="s">
        <v>102</v>
      </c>
      <c r="CM279" t="s">
        <v>712</v>
      </c>
      <c r="CN279">
        <v>80</v>
      </c>
      <c r="CO279" s="1">
        <v>44621</v>
      </c>
      <c r="CP279" s="1"/>
      <c r="CV279"/>
    </row>
    <row r="280" spans="1:104" x14ac:dyDescent="0.25">
      <c r="A280" t="s">
        <v>243</v>
      </c>
      <c r="B280" s="18" t="s">
        <v>1568</v>
      </c>
      <c r="C280" s="18">
        <v>375275</v>
      </c>
      <c r="D280" t="s">
        <v>553</v>
      </c>
      <c r="E280" t="s">
        <v>261</v>
      </c>
      <c r="F280" t="s">
        <v>250</v>
      </c>
      <c r="G280" t="s">
        <v>1582</v>
      </c>
      <c r="H280">
        <v>50.8</v>
      </c>
      <c r="I280" t="s">
        <v>107</v>
      </c>
      <c r="J280" t="s">
        <v>109</v>
      </c>
      <c r="K280" t="s">
        <v>99</v>
      </c>
      <c r="L280" t="s">
        <v>105</v>
      </c>
      <c r="M280">
        <v>1</v>
      </c>
      <c r="N280">
        <v>3</v>
      </c>
      <c r="O280">
        <v>1</v>
      </c>
      <c r="P280">
        <v>3</v>
      </c>
      <c r="Q280">
        <v>5</v>
      </c>
      <c r="R280">
        <v>1</v>
      </c>
      <c r="S280">
        <v>2</v>
      </c>
      <c r="U280" s="8">
        <v>3.6941700000000002</v>
      </c>
      <c r="V280" s="8">
        <v>0.24882000000000001</v>
      </c>
      <c r="W280">
        <v>55.9</v>
      </c>
      <c r="X280">
        <v>1.51492</v>
      </c>
      <c r="Y280">
        <v>1.7637400000000001</v>
      </c>
      <c r="Z280">
        <v>3.3430900000000001</v>
      </c>
      <c r="AA280">
        <v>0.17635999999999999</v>
      </c>
      <c r="AB280">
        <v>8.0000000000000002E-3</v>
      </c>
      <c r="AD280">
        <v>1.9304300000000001</v>
      </c>
      <c r="AF280">
        <v>6</v>
      </c>
      <c r="AG280">
        <v>0</v>
      </c>
      <c r="AJ280">
        <v>1.9768699999999999</v>
      </c>
      <c r="AK280">
        <v>0.60721999999999998</v>
      </c>
      <c r="AL280">
        <v>0.26516000000000001</v>
      </c>
      <c r="AM280">
        <v>2.8492500000000001</v>
      </c>
      <c r="AN280">
        <v>1.9991300000000001</v>
      </c>
      <c r="AO280">
        <v>1.8351299999999999</v>
      </c>
      <c r="AP280">
        <v>0.35143000000000002</v>
      </c>
      <c r="AQ280">
        <v>4.0935699999999997</v>
      </c>
      <c r="AS280">
        <v>0</v>
      </c>
      <c r="AT280">
        <v>2</v>
      </c>
      <c r="AU280">
        <v>3</v>
      </c>
      <c r="AV280">
        <v>0</v>
      </c>
      <c r="AW280" s="4">
        <v>0</v>
      </c>
      <c r="AX280">
        <v>0</v>
      </c>
      <c r="AY280">
        <v>0</v>
      </c>
      <c r="BA280" s="1">
        <v>43720</v>
      </c>
      <c r="BB280">
        <v>11</v>
      </c>
      <c r="BC280">
        <v>9</v>
      </c>
      <c r="BD280">
        <v>4</v>
      </c>
      <c r="BE280">
        <v>68</v>
      </c>
      <c r="BF280">
        <v>1</v>
      </c>
      <c r="BG280">
        <v>0</v>
      </c>
      <c r="BH280">
        <v>68</v>
      </c>
      <c r="BI280" s="1">
        <v>43271</v>
      </c>
      <c r="BJ280">
        <v>22</v>
      </c>
      <c r="BK280">
        <v>21</v>
      </c>
      <c r="BL280">
        <v>0</v>
      </c>
      <c r="BM280">
        <v>395</v>
      </c>
      <c r="BN280">
        <v>2</v>
      </c>
      <c r="BO280">
        <v>198</v>
      </c>
      <c r="BP280">
        <v>593</v>
      </c>
      <c r="BQ280" s="1">
        <v>42835</v>
      </c>
      <c r="BR280">
        <v>5</v>
      </c>
      <c r="BS280">
        <v>5</v>
      </c>
      <c r="BT280">
        <v>0</v>
      </c>
      <c r="BU280">
        <v>32</v>
      </c>
      <c r="BV280">
        <v>1</v>
      </c>
      <c r="BW280">
        <v>0</v>
      </c>
      <c r="BX280">
        <v>32</v>
      </c>
      <c r="BY280">
        <v>237</v>
      </c>
      <c r="CA280" t="s">
        <v>555</v>
      </c>
      <c r="CB280" t="s">
        <v>556</v>
      </c>
      <c r="CC280">
        <v>73132</v>
      </c>
      <c r="CD280">
        <v>540</v>
      </c>
      <c r="CE280">
        <v>4057215444</v>
      </c>
      <c r="CF280" t="s">
        <v>98</v>
      </c>
      <c r="CG280" t="s">
        <v>99</v>
      </c>
      <c r="CH280" s="1">
        <v>35278</v>
      </c>
      <c r="CI280" t="s">
        <v>99</v>
      </c>
      <c r="CJ280" t="s">
        <v>100</v>
      </c>
      <c r="CK280" t="s">
        <v>99</v>
      </c>
      <c r="CL280" t="s">
        <v>102</v>
      </c>
      <c r="CM280" t="s">
        <v>554</v>
      </c>
      <c r="CN280">
        <v>103</v>
      </c>
      <c r="CO280" s="1">
        <v>44621</v>
      </c>
      <c r="CP280" s="1"/>
      <c r="CV280"/>
    </row>
    <row r="281" spans="1:104" x14ac:dyDescent="0.25">
      <c r="A281" t="s">
        <v>243</v>
      </c>
      <c r="B281" s="18" t="s">
        <v>1568</v>
      </c>
      <c r="C281" s="18">
        <v>375342</v>
      </c>
      <c r="D281" t="s">
        <v>720</v>
      </c>
      <c r="E281" t="s">
        <v>722</v>
      </c>
      <c r="F281" t="s">
        <v>465</v>
      </c>
      <c r="G281" t="s">
        <v>1582</v>
      </c>
      <c r="H281">
        <v>36.6</v>
      </c>
      <c r="I281" t="s">
        <v>97</v>
      </c>
      <c r="K281" t="s">
        <v>99</v>
      </c>
      <c r="L281" t="s">
        <v>105</v>
      </c>
      <c r="M281">
        <v>4</v>
      </c>
      <c r="N281">
        <v>4</v>
      </c>
      <c r="O281">
        <v>3</v>
      </c>
      <c r="P281">
        <v>2</v>
      </c>
      <c r="Q281">
        <v>1</v>
      </c>
      <c r="R281">
        <v>5</v>
      </c>
      <c r="S281">
        <v>3</v>
      </c>
      <c r="U281" s="8">
        <v>4.3816600000000001</v>
      </c>
      <c r="V281" s="8">
        <v>0.49631999999999998</v>
      </c>
      <c r="W281">
        <v>93</v>
      </c>
      <c r="X281">
        <v>0.94345999999999997</v>
      </c>
      <c r="Y281">
        <v>1.43977</v>
      </c>
      <c r="Z281">
        <v>3.7949700000000002</v>
      </c>
      <c r="AA281">
        <v>0.36880000000000002</v>
      </c>
      <c r="AB281">
        <v>1.469E-2</v>
      </c>
      <c r="AD281">
        <v>2.9418799999999998</v>
      </c>
      <c r="AE281">
        <v>100</v>
      </c>
      <c r="AH281">
        <v>6</v>
      </c>
      <c r="AJ281">
        <v>1.72342</v>
      </c>
      <c r="AK281">
        <v>0.64868000000000003</v>
      </c>
      <c r="AL281">
        <v>0.30769000000000002</v>
      </c>
      <c r="AM281">
        <v>2.6797900000000001</v>
      </c>
      <c r="AN281">
        <v>3.4946199999999998</v>
      </c>
      <c r="AO281">
        <v>1.0698300000000001</v>
      </c>
      <c r="AP281">
        <v>0.60409000000000002</v>
      </c>
      <c r="AQ281">
        <v>5.16242</v>
      </c>
      <c r="AS281">
        <v>0</v>
      </c>
      <c r="AT281">
        <v>1</v>
      </c>
      <c r="AU281">
        <v>3</v>
      </c>
      <c r="AV281">
        <v>0</v>
      </c>
      <c r="AW281" s="4">
        <v>0</v>
      </c>
      <c r="AX281">
        <v>0</v>
      </c>
      <c r="AY281">
        <v>0</v>
      </c>
      <c r="BA281" s="1">
        <v>43509</v>
      </c>
      <c r="BB281">
        <v>1</v>
      </c>
      <c r="BC281">
        <v>1</v>
      </c>
      <c r="BD281">
        <v>0</v>
      </c>
      <c r="BE281">
        <v>8</v>
      </c>
      <c r="BF281">
        <v>1</v>
      </c>
      <c r="BG281">
        <v>0</v>
      </c>
      <c r="BH281">
        <v>8</v>
      </c>
      <c r="BI281" s="1">
        <v>43111</v>
      </c>
      <c r="BJ281">
        <v>14</v>
      </c>
      <c r="BK281">
        <v>11</v>
      </c>
      <c r="BL281">
        <v>3</v>
      </c>
      <c r="BM281">
        <v>84</v>
      </c>
      <c r="BN281">
        <v>1</v>
      </c>
      <c r="BO281">
        <v>0</v>
      </c>
      <c r="BP281">
        <v>84</v>
      </c>
      <c r="BQ281" s="1">
        <v>42671</v>
      </c>
      <c r="BR281">
        <v>10</v>
      </c>
      <c r="BS281">
        <v>10</v>
      </c>
      <c r="BT281">
        <v>0</v>
      </c>
      <c r="BU281">
        <v>60</v>
      </c>
      <c r="BV281">
        <v>1</v>
      </c>
      <c r="BW281">
        <v>0</v>
      </c>
      <c r="BX281">
        <v>60</v>
      </c>
      <c r="BY281">
        <v>42</v>
      </c>
      <c r="CA281" t="s">
        <v>723</v>
      </c>
      <c r="CB281" t="s">
        <v>724</v>
      </c>
      <c r="CC281">
        <v>73075</v>
      </c>
      <c r="CD281">
        <v>240</v>
      </c>
      <c r="CE281">
        <v>4052385528</v>
      </c>
      <c r="CF281" t="s">
        <v>98</v>
      </c>
      <c r="CG281" t="s">
        <v>99</v>
      </c>
      <c r="CH281" s="1">
        <v>35886</v>
      </c>
      <c r="CI281" t="s">
        <v>99</v>
      </c>
      <c r="CJ281" t="s">
        <v>100</v>
      </c>
      <c r="CK281" t="s">
        <v>99</v>
      </c>
      <c r="CL281" t="s">
        <v>102</v>
      </c>
      <c r="CM281" t="s">
        <v>721</v>
      </c>
      <c r="CN281">
        <v>109</v>
      </c>
      <c r="CO281" s="1">
        <v>44621</v>
      </c>
      <c r="CP281" s="1"/>
      <c r="CV281"/>
    </row>
    <row r="282" spans="1:104" x14ac:dyDescent="0.25">
      <c r="A282" t="s">
        <v>243</v>
      </c>
      <c r="B282" s="18" t="s">
        <v>1568</v>
      </c>
      <c r="C282" s="18">
        <v>375193</v>
      </c>
      <c r="D282" t="s">
        <v>439</v>
      </c>
      <c r="E282" t="s">
        <v>441</v>
      </c>
      <c r="F282" t="s">
        <v>106</v>
      </c>
      <c r="G282" t="s">
        <v>1582</v>
      </c>
      <c r="H282">
        <v>27.8</v>
      </c>
      <c r="I282" t="s">
        <v>97</v>
      </c>
      <c r="K282" t="s">
        <v>99</v>
      </c>
      <c r="L282" t="s">
        <v>105</v>
      </c>
      <c r="M282">
        <v>4</v>
      </c>
      <c r="N282">
        <v>1</v>
      </c>
      <c r="O282">
        <v>5</v>
      </c>
      <c r="P282">
        <v>2</v>
      </c>
      <c r="Q282">
        <v>2</v>
      </c>
      <c r="S282">
        <v>1</v>
      </c>
      <c r="U282" s="8">
        <v>3.7059799999999998</v>
      </c>
      <c r="V282" s="8">
        <v>0.30784</v>
      </c>
      <c r="W282">
        <v>53.1</v>
      </c>
      <c r="X282">
        <v>0.88876999999999995</v>
      </c>
      <c r="Y282">
        <v>1.19661</v>
      </c>
      <c r="Z282">
        <v>3.31196</v>
      </c>
      <c r="AA282">
        <v>0.16642000000000001</v>
      </c>
      <c r="AB282">
        <v>0</v>
      </c>
      <c r="AD282">
        <v>2.5093700000000001</v>
      </c>
      <c r="AF282">
        <v>6</v>
      </c>
      <c r="AH282">
        <v>6</v>
      </c>
      <c r="AJ282">
        <v>1.7684800000000001</v>
      </c>
      <c r="AK282">
        <v>0.65315999999999996</v>
      </c>
      <c r="AL282">
        <v>0.49151</v>
      </c>
      <c r="AM282">
        <v>2.9131499999999999</v>
      </c>
      <c r="AN282">
        <v>2.9049100000000001</v>
      </c>
      <c r="AO282">
        <v>1.0008999999999999</v>
      </c>
      <c r="AP282">
        <v>0.23455999999999999</v>
      </c>
      <c r="AQ282">
        <v>4.0165800000000003</v>
      </c>
      <c r="AS282">
        <v>0</v>
      </c>
      <c r="AT282">
        <v>0</v>
      </c>
      <c r="AU282">
        <v>0</v>
      </c>
      <c r="AV282">
        <v>0</v>
      </c>
      <c r="AW282" s="4">
        <v>0</v>
      </c>
      <c r="AX282">
        <v>0</v>
      </c>
      <c r="AY282">
        <v>0</v>
      </c>
      <c r="BA282" s="1">
        <v>43871</v>
      </c>
      <c r="BB282">
        <v>1</v>
      </c>
      <c r="BC282">
        <v>1</v>
      </c>
      <c r="BD282">
        <v>0</v>
      </c>
      <c r="BE282">
        <v>8</v>
      </c>
      <c r="BF282">
        <v>1</v>
      </c>
      <c r="BG282">
        <v>0</v>
      </c>
      <c r="BH282">
        <v>8</v>
      </c>
      <c r="BI282" s="1">
        <v>43446</v>
      </c>
      <c r="BJ282">
        <v>3</v>
      </c>
      <c r="BK282">
        <v>3</v>
      </c>
      <c r="BL282">
        <v>0</v>
      </c>
      <c r="BM282">
        <v>20</v>
      </c>
      <c r="BN282">
        <v>1</v>
      </c>
      <c r="BO282">
        <v>0</v>
      </c>
      <c r="BP282">
        <v>20</v>
      </c>
      <c r="BQ282" s="1">
        <v>43139</v>
      </c>
      <c r="BR282">
        <v>3</v>
      </c>
      <c r="BS282">
        <v>3</v>
      </c>
      <c r="BT282">
        <v>0</v>
      </c>
      <c r="BU282">
        <v>24</v>
      </c>
      <c r="BV282">
        <v>1</v>
      </c>
      <c r="BW282">
        <v>0</v>
      </c>
      <c r="BX282">
        <v>24</v>
      </c>
      <c r="BY282">
        <v>14.667</v>
      </c>
      <c r="CA282" t="s">
        <v>442</v>
      </c>
      <c r="CB282" t="s">
        <v>443</v>
      </c>
      <c r="CC282">
        <v>73573</v>
      </c>
      <c r="CD282">
        <v>330</v>
      </c>
      <c r="CE282">
        <v>5802282363</v>
      </c>
      <c r="CF282" t="s">
        <v>98</v>
      </c>
      <c r="CG282" t="s">
        <v>99</v>
      </c>
      <c r="CH282" s="1">
        <v>34653</v>
      </c>
      <c r="CI282" t="s">
        <v>99</v>
      </c>
      <c r="CJ282" t="s">
        <v>100</v>
      </c>
      <c r="CK282" t="s">
        <v>99</v>
      </c>
      <c r="CL282" t="s">
        <v>102</v>
      </c>
      <c r="CM282" t="s">
        <v>440</v>
      </c>
      <c r="CN282">
        <v>83</v>
      </c>
      <c r="CO282" s="1">
        <v>44621</v>
      </c>
      <c r="CP282" s="1"/>
      <c r="CS282">
        <v>12</v>
      </c>
      <c r="CV282"/>
      <c r="CW282">
        <v>2</v>
      </c>
      <c r="CX282">
        <v>12</v>
      </c>
    </row>
    <row r="283" spans="1:104" x14ac:dyDescent="0.25">
      <c r="A283" t="s">
        <v>243</v>
      </c>
      <c r="B283" s="18" t="s">
        <v>1568</v>
      </c>
      <c r="C283" s="18">
        <v>375259</v>
      </c>
      <c r="D283" t="s">
        <v>545</v>
      </c>
      <c r="E283" t="s">
        <v>210</v>
      </c>
      <c r="F283" t="s">
        <v>193</v>
      </c>
      <c r="G283" t="s">
        <v>1582</v>
      </c>
      <c r="H283">
        <v>27.8</v>
      </c>
      <c r="I283" t="s">
        <v>116</v>
      </c>
      <c r="K283" t="s">
        <v>99</v>
      </c>
      <c r="L283" t="s">
        <v>105</v>
      </c>
      <c r="M283">
        <v>5</v>
      </c>
      <c r="N283">
        <v>5</v>
      </c>
      <c r="O283">
        <v>5</v>
      </c>
      <c r="P283">
        <v>5</v>
      </c>
      <c r="Q283">
        <v>5</v>
      </c>
      <c r="S283">
        <v>5</v>
      </c>
      <c r="U283" s="8">
        <v>3.6302699999999999</v>
      </c>
      <c r="V283" s="8">
        <v>0.73306000000000004</v>
      </c>
      <c r="W283">
        <v>48</v>
      </c>
      <c r="X283">
        <v>1.0733299999999999</v>
      </c>
      <c r="Y283">
        <v>1.8063899999999999</v>
      </c>
      <c r="Z283">
        <v>3.4188800000000001</v>
      </c>
      <c r="AA283">
        <v>0.48116999999999999</v>
      </c>
      <c r="AB283">
        <v>0</v>
      </c>
      <c r="AD283">
        <v>1.8238799999999999</v>
      </c>
      <c r="AF283">
        <v>6</v>
      </c>
      <c r="AG283">
        <v>0</v>
      </c>
      <c r="AJ283">
        <v>1.8143</v>
      </c>
      <c r="AK283">
        <v>0.60631999999999997</v>
      </c>
      <c r="AL283">
        <v>0.25841999999999998</v>
      </c>
      <c r="AM283">
        <v>2.6790400000000001</v>
      </c>
      <c r="AN283">
        <v>2.05803</v>
      </c>
      <c r="AO283">
        <v>1.3021400000000001</v>
      </c>
      <c r="AP283">
        <v>1.0623400000000001</v>
      </c>
      <c r="AQ283">
        <v>4.27834</v>
      </c>
      <c r="AS283">
        <v>0</v>
      </c>
      <c r="AT283">
        <v>0</v>
      </c>
      <c r="AU283">
        <v>0</v>
      </c>
      <c r="AV283">
        <v>0</v>
      </c>
      <c r="AW283" s="4">
        <v>0</v>
      </c>
      <c r="AX283">
        <v>0</v>
      </c>
      <c r="AY283">
        <v>0</v>
      </c>
      <c r="BA283" s="1">
        <v>44572</v>
      </c>
      <c r="BB283">
        <v>0</v>
      </c>
      <c r="BC283">
        <v>0</v>
      </c>
      <c r="BD283">
        <v>0</v>
      </c>
      <c r="BE283">
        <v>0</v>
      </c>
      <c r="BF283">
        <v>0</v>
      </c>
      <c r="BG283">
        <v>0</v>
      </c>
      <c r="BH283">
        <v>0</v>
      </c>
      <c r="BI283" s="1">
        <v>43587</v>
      </c>
      <c r="BJ283">
        <v>0</v>
      </c>
      <c r="BK283">
        <v>0</v>
      </c>
      <c r="BL283">
        <v>0</v>
      </c>
      <c r="BM283">
        <v>0</v>
      </c>
      <c r="BN283">
        <v>0</v>
      </c>
      <c r="BO283">
        <v>0</v>
      </c>
      <c r="BP283">
        <v>0</v>
      </c>
      <c r="BQ283" s="1">
        <v>43181</v>
      </c>
      <c r="BR283">
        <v>1</v>
      </c>
      <c r="BS283">
        <v>1</v>
      </c>
      <c r="BT283">
        <v>0</v>
      </c>
      <c r="BU283">
        <v>8</v>
      </c>
      <c r="BV283">
        <v>1</v>
      </c>
      <c r="BW283">
        <v>0</v>
      </c>
      <c r="BX283">
        <v>8</v>
      </c>
      <c r="BY283">
        <v>1.333</v>
      </c>
      <c r="CA283" t="s">
        <v>547</v>
      </c>
      <c r="CB283" t="s">
        <v>548</v>
      </c>
      <c r="CC283">
        <v>73834</v>
      </c>
      <c r="CD283">
        <v>290</v>
      </c>
      <c r="CE283">
        <v>5807352415</v>
      </c>
      <c r="CF283" t="s">
        <v>98</v>
      </c>
      <c r="CG283" t="s">
        <v>99</v>
      </c>
      <c r="CH283" s="1">
        <v>35186</v>
      </c>
      <c r="CI283" t="s">
        <v>99</v>
      </c>
      <c r="CJ283" t="s">
        <v>99</v>
      </c>
      <c r="CK283" t="s">
        <v>99</v>
      </c>
      <c r="CL283" t="s">
        <v>102</v>
      </c>
      <c r="CM283" t="s">
        <v>546</v>
      </c>
      <c r="CN283">
        <v>76</v>
      </c>
      <c r="CO283" s="1">
        <v>44621</v>
      </c>
      <c r="CP283" s="1"/>
      <c r="CV283"/>
      <c r="CW283">
        <v>2</v>
      </c>
    </row>
    <row r="284" spans="1:104" x14ac:dyDescent="0.25">
      <c r="A284" t="s">
        <v>243</v>
      </c>
      <c r="B284" s="18" t="s">
        <v>1568</v>
      </c>
      <c r="C284" s="18">
        <v>375417</v>
      </c>
      <c r="D284" t="s">
        <v>951</v>
      </c>
      <c r="E284" t="s">
        <v>208</v>
      </c>
      <c r="F284" t="s">
        <v>405</v>
      </c>
      <c r="G284" t="s">
        <v>1582</v>
      </c>
      <c r="H284">
        <v>59.2</v>
      </c>
      <c r="I284" t="s">
        <v>108</v>
      </c>
      <c r="K284" t="s">
        <v>99</v>
      </c>
      <c r="L284" t="s">
        <v>105</v>
      </c>
      <c r="M284">
        <v>3</v>
      </c>
      <c r="N284">
        <v>3</v>
      </c>
      <c r="O284">
        <v>3</v>
      </c>
      <c r="P284">
        <v>2</v>
      </c>
      <c r="Q284">
        <v>1</v>
      </c>
      <c r="R284">
        <v>3</v>
      </c>
      <c r="S284">
        <v>2</v>
      </c>
      <c r="U284" s="8">
        <v>3.9964200000000001</v>
      </c>
      <c r="V284" s="8">
        <v>0.38362000000000002</v>
      </c>
      <c r="W284">
        <v>60.7</v>
      </c>
      <c r="X284">
        <v>1.17624</v>
      </c>
      <c r="Y284">
        <v>1.55986</v>
      </c>
      <c r="Z284">
        <v>3.5739299999999998</v>
      </c>
      <c r="AA284">
        <v>0.52788999999999997</v>
      </c>
      <c r="AB284">
        <v>1.2800000000000001E-2</v>
      </c>
      <c r="AD284">
        <v>2.4365600000000001</v>
      </c>
      <c r="AE284">
        <v>62.5</v>
      </c>
      <c r="AH284">
        <v>6</v>
      </c>
      <c r="AJ284">
        <v>1.9339</v>
      </c>
      <c r="AK284">
        <v>0.65822000000000003</v>
      </c>
      <c r="AL284">
        <v>0.30687999999999999</v>
      </c>
      <c r="AM284">
        <v>2.8990100000000001</v>
      </c>
      <c r="AN284">
        <v>2.5793400000000002</v>
      </c>
      <c r="AO284">
        <v>1.3144499999999999</v>
      </c>
      <c r="AP284">
        <v>0.46816000000000002</v>
      </c>
      <c r="AQ284">
        <v>4.3524900000000004</v>
      </c>
      <c r="AS284">
        <v>0</v>
      </c>
      <c r="AT284">
        <v>0</v>
      </c>
      <c r="AU284">
        <v>2</v>
      </c>
      <c r="AV284">
        <v>3</v>
      </c>
      <c r="AW284" s="4">
        <v>11375</v>
      </c>
      <c r="AX284">
        <v>1</v>
      </c>
      <c r="AY284">
        <v>4</v>
      </c>
      <c r="BA284" s="1">
        <v>43899</v>
      </c>
      <c r="BB284">
        <v>5</v>
      </c>
      <c r="BC284">
        <v>5</v>
      </c>
      <c r="BD284">
        <v>0</v>
      </c>
      <c r="BE284">
        <v>24</v>
      </c>
      <c r="BF284">
        <v>1</v>
      </c>
      <c r="BG284">
        <v>0</v>
      </c>
      <c r="BH284">
        <v>24</v>
      </c>
      <c r="BI284" s="1">
        <v>43488</v>
      </c>
      <c r="BJ284">
        <v>16</v>
      </c>
      <c r="BK284">
        <v>14</v>
      </c>
      <c r="BL284">
        <v>0</v>
      </c>
      <c r="BM284">
        <v>100</v>
      </c>
      <c r="BN284">
        <v>1</v>
      </c>
      <c r="BO284">
        <v>0</v>
      </c>
      <c r="BP284">
        <v>100</v>
      </c>
      <c r="BQ284" s="1">
        <v>43167</v>
      </c>
      <c r="BR284">
        <v>6</v>
      </c>
      <c r="BS284">
        <v>6</v>
      </c>
      <c r="BT284">
        <v>0</v>
      </c>
      <c r="BU284">
        <v>44</v>
      </c>
      <c r="BV284">
        <v>1</v>
      </c>
      <c r="BW284">
        <v>0</v>
      </c>
      <c r="BX284">
        <v>44</v>
      </c>
      <c r="BY284">
        <v>52.667000000000002</v>
      </c>
      <c r="CA284" t="s">
        <v>953</v>
      </c>
      <c r="CB284" t="s">
        <v>954</v>
      </c>
      <c r="CC284">
        <v>74074</v>
      </c>
      <c r="CD284">
        <v>590</v>
      </c>
      <c r="CE284">
        <v>4057431140</v>
      </c>
      <c r="CF284" t="s">
        <v>98</v>
      </c>
      <c r="CG284" t="s">
        <v>99</v>
      </c>
      <c r="CH284" s="1">
        <v>37484</v>
      </c>
      <c r="CI284" t="s">
        <v>99</v>
      </c>
      <c r="CJ284" t="s">
        <v>99</v>
      </c>
      <c r="CK284" t="s">
        <v>99</v>
      </c>
      <c r="CL284" t="s">
        <v>102</v>
      </c>
      <c r="CM284" t="s">
        <v>952</v>
      </c>
      <c r="CN284">
        <v>125</v>
      </c>
      <c r="CO284" s="1">
        <v>44621</v>
      </c>
      <c r="CP284" s="1"/>
      <c r="CV284"/>
    </row>
    <row r="285" spans="1:104" x14ac:dyDescent="0.25">
      <c r="A285" t="s">
        <v>243</v>
      </c>
      <c r="B285" s="18" t="s">
        <v>1568</v>
      </c>
      <c r="C285" s="18">
        <v>375303</v>
      </c>
      <c r="D285" t="s">
        <v>613</v>
      </c>
      <c r="E285" t="s">
        <v>615</v>
      </c>
      <c r="F285" t="s">
        <v>155</v>
      </c>
      <c r="G285" t="s">
        <v>1582</v>
      </c>
      <c r="H285">
        <v>37</v>
      </c>
      <c r="I285" t="s">
        <v>107</v>
      </c>
      <c r="K285" t="s">
        <v>100</v>
      </c>
      <c r="L285" t="s">
        <v>105</v>
      </c>
      <c r="M285">
        <v>1</v>
      </c>
      <c r="N285">
        <v>3</v>
      </c>
      <c r="O285">
        <v>1</v>
      </c>
      <c r="P285">
        <v>2</v>
      </c>
      <c r="Q285">
        <v>2</v>
      </c>
      <c r="S285">
        <v>2</v>
      </c>
      <c r="U285" s="8">
        <v>3.6332900000000001</v>
      </c>
      <c r="V285" s="8">
        <v>0.33011000000000001</v>
      </c>
      <c r="X285">
        <v>0.82145000000000001</v>
      </c>
      <c r="Y285">
        <v>1.1515599999999999</v>
      </c>
      <c r="Z285">
        <v>3.0098699999999998</v>
      </c>
      <c r="AA285">
        <v>0.34033999999999998</v>
      </c>
      <c r="AB285">
        <v>2.648E-2</v>
      </c>
      <c r="AC285">
        <v>6</v>
      </c>
      <c r="AD285">
        <v>2.4817300000000002</v>
      </c>
      <c r="AF285">
        <v>6</v>
      </c>
      <c r="AG285">
        <v>2</v>
      </c>
      <c r="AJ285">
        <v>1.8068</v>
      </c>
      <c r="AK285">
        <v>0.62136000000000002</v>
      </c>
      <c r="AL285">
        <v>0.25794</v>
      </c>
      <c r="AM285">
        <v>2.6861000000000002</v>
      </c>
      <c r="AN285">
        <v>2.8119700000000001</v>
      </c>
      <c r="AO285">
        <v>0.97243999999999997</v>
      </c>
      <c r="AP285">
        <v>0.47927999999999998</v>
      </c>
      <c r="AQ285">
        <v>4.2706499999999998</v>
      </c>
      <c r="AS285">
        <v>0</v>
      </c>
      <c r="AT285">
        <v>6</v>
      </c>
      <c r="AU285">
        <v>13</v>
      </c>
      <c r="AV285">
        <v>3</v>
      </c>
      <c r="AW285" s="4">
        <v>47790.99</v>
      </c>
      <c r="AX285">
        <v>1</v>
      </c>
      <c r="AY285">
        <v>4</v>
      </c>
      <c r="BA285" s="1">
        <v>44301</v>
      </c>
      <c r="BB285">
        <v>16</v>
      </c>
      <c r="BC285">
        <v>8</v>
      </c>
      <c r="BD285">
        <v>0</v>
      </c>
      <c r="BE285">
        <v>184</v>
      </c>
      <c r="BF285">
        <v>1</v>
      </c>
      <c r="BG285">
        <v>0</v>
      </c>
      <c r="BH285">
        <v>184</v>
      </c>
      <c r="BI285" s="1">
        <v>43475</v>
      </c>
      <c r="BJ285">
        <v>13</v>
      </c>
      <c r="BK285">
        <v>6</v>
      </c>
      <c r="BL285">
        <v>6</v>
      </c>
      <c r="BM285">
        <v>100</v>
      </c>
      <c r="BN285">
        <v>1</v>
      </c>
      <c r="BO285">
        <v>0</v>
      </c>
      <c r="BP285">
        <v>100</v>
      </c>
      <c r="BQ285" s="1">
        <v>43146</v>
      </c>
      <c r="BR285">
        <v>13</v>
      </c>
      <c r="BS285">
        <v>12</v>
      </c>
      <c r="BT285">
        <v>1</v>
      </c>
      <c r="BU285">
        <v>96</v>
      </c>
      <c r="BV285">
        <v>1</v>
      </c>
      <c r="BW285">
        <v>0</v>
      </c>
      <c r="BX285">
        <v>96</v>
      </c>
      <c r="BY285">
        <v>141.333</v>
      </c>
      <c r="CA285" t="s">
        <v>616</v>
      </c>
      <c r="CB285" t="s">
        <v>617</v>
      </c>
      <c r="CC285">
        <v>74884</v>
      </c>
      <c r="CD285">
        <v>660</v>
      </c>
      <c r="CE285">
        <v>4052573393</v>
      </c>
      <c r="CF285" t="s">
        <v>98</v>
      </c>
      <c r="CG285" t="s">
        <v>99</v>
      </c>
      <c r="CH285" s="1">
        <v>35542</v>
      </c>
      <c r="CI285" t="s">
        <v>99</v>
      </c>
      <c r="CJ285" t="s">
        <v>99</v>
      </c>
      <c r="CK285" t="s">
        <v>99</v>
      </c>
      <c r="CL285" t="s">
        <v>102</v>
      </c>
      <c r="CM285" t="s">
        <v>614</v>
      </c>
      <c r="CN285">
        <v>87</v>
      </c>
      <c r="CO285" s="1">
        <v>44621</v>
      </c>
      <c r="CP285" s="1"/>
      <c r="CV285"/>
      <c r="CW285">
        <v>2</v>
      </c>
    </row>
    <row r="286" spans="1:104" x14ac:dyDescent="0.25">
      <c r="A286" t="s">
        <v>243</v>
      </c>
      <c r="B286" s="18" t="s">
        <v>1568</v>
      </c>
      <c r="C286" s="18">
        <v>375544</v>
      </c>
      <c r="D286" t="s">
        <v>154</v>
      </c>
      <c r="E286" t="s">
        <v>367</v>
      </c>
      <c r="F286" t="s">
        <v>196</v>
      </c>
      <c r="G286" t="s">
        <v>1582</v>
      </c>
      <c r="H286">
        <v>25</v>
      </c>
      <c r="I286" t="s">
        <v>116</v>
      </c>
      <c r="K286" t="s">
        <v>99</v>
      </c>
      <c r="L286" t="s">
        <v>105</v>
      </c>
      <c r="M286">
        <v>2</v>
      </c>
      <c r="N286">
        <v>1</v>
      </c>
      <c r="O286">
        <v>3</v>
      </c>
      <c r="P286">
        <v>4</v>
      </c>
      <c r="Q286">
        <v>4</v>
      </c>
      <c r="S286">
        <v>1</v>
      </c>
      <c r="AC286">
        <v>6</v>
      </c>
      <c r="AF286">
        <v>6</v>
      </c>
      <c r="AH286">
        <v>6</v>
      </c>
      <c r="AS286">
        <v>0</v>
      </c>
      <c r="AT286">
        <v>0</v>
      </c>
      <c r="AU286">
        <v>0</v>
      </c>
      <c r="AV286">
        <v>28</v>
      </c>
      <c r="AW286" s="4">
        <v>97345.57</v>
      </c>
      <c r="AX286">
        <v>0</v>
      </c>
      <c r="AY286">
        <v>28</v>
      </c>
      <c r="BA286" s="1">
        <v>43705</v>
      </c>
      <c r="BB286">
        <v>5</v>
      </c>
      <c r="BC286">
        <v>5</v>
      </c>
      <c r="BD286">
        <v>0</v>
      </c>
      <c r="BE286">
        <v>32</v>
      </c>
      <c r="BF286">
        <v>1</v>
      </c>
      <c r="BG286">
        <v>0</v>
      </c>
      <c r="BH286">
        <v>32</v>
      </c>
      <c r="BI286" s="1">
        <v>43292</v>
      </c>
      <c r="BJ286">
        <v>4</v>
      </c>
      <c r="BK286">
        <v>4</v>
      </c>
      <c r="BL286">
        <v>0</v>
      </c>
      <c r="BM286">
        <v>24</v>
      </c>
      <c r="BN286">
        <v>1</v>
      </c>
      <c r="BO286">
        <v>0</v>
      </c>
      <c r="BP286">
        <v>24</v>
      </c>
      <c r="BQ286" s="1">
        <v>42880</v>
      </c>
      <c r="BR286">
        <v>13</v>
      </c>
      <c r="BS286">
        <v>13</v>
      </c>
      <c r="BT286">
        <v>0</v>
      </c>
      <c r="BU286">
        <v>92</v>
      </c>
      <c r="BV286">
        <v>1</v>
      </c>
      <c r="BW286">
        <v>0</v>
      </c>
      <c r="BX286">
        <v>92</v>
      </c>
      <c r="BY286">
        <v>39.332999999999998</v>
      </c>
      <c r="CA286" t="s">
        <v>1374</v>
      </c>
      <c r="CB286" t="s">
        <v>1375</v>
      </c>
      <c r="CC286">
        <v>73401</v>
      </c>
      <c r="CD286">
        <v>90</v>
      </c>
      <c r="CE286">
        <v>5802234803</v>
      </c>
      <c r="CF286" t="s">
        <v>98</v>
      </c>
      <c r="CG286" t="s">
        <v>99</v>
      </c>
      <c r="CH286" s="1">
        <v>40595</v>
      </c>
      <c r="CI286" t="s">
        <v>99</v>
      </c>
      <c r="CJ286" t="s">
        <v>100</v>
      </c>
      <c r="CK286" t="s">
        <v>99</v>
      </c>
      <c r="CL286" t="s">
        <v>102</v>
      </c>
      <c r="CM286" t="s">
        <v>1373</v>
      </c>
      <c r="CN286">
        <v>76</v>
      </c>
      <c r="CO286" s="1">
        <v>44621</v>
      </c>
      <c r="CP286" s="1"/>
      <c r="CS286">
        <v>12</v>
      </c>
      <c r="CV286"/>
      <c r="CW286">
        <v>2</v>
      </c>
      <c r="CX286">
        <v>12</v>
      </c>
      <c r="CY286">
        <v>6</v>
      </c>
      <c r="CZ286">
        <v>6</v>
      </c>
    </row>
    <row r="287" spans="1:104" x14ac:dyDescent="0.25">
      <c r="A287" t="s">
        <v>243</v>
      </c>
      <c r="B287" s="18" t="s">
        <v>1568</v>
      </c>
      <c r="C287" s="18">
        <v>375383</v>
      </c>
      <c r="D287" t="s">
        <v>837</v>
      </c>
      <c r="E287" t="s">
        <v>261</v>
      </c>
      <c r="F287" t="s">
        <v>250</v>
      </c>
      <c r="G287" t="s">
        <v>1582</v>
      </c>
      <c r="H287">
        <v>73.3</v>
      </c>
      <c r="I287" t="s">
        <v>116</v>
      </c>
      <c r="K287" t="s">
        <v>99</v>
      </c>
      <c r="L287" t="s">
        <v>105</v>
      </c>
      <c r="M287">
        <v>2</v>
      </c>
      <c r="N287">
        <v>2</v>
      </c>
      <c r="O287">
        <v>2</v>
      </c>
      <c r="P287">
        <v>4</v>
      </c>
      <c r="Q287">
        <v>5</v>
      </c>
      <c r="R287">
        <v>3</v>
      </c>
      <c r="S287">
        <v>1</v>
      </c>
      <c r="U287" s="8">
        <v>3.1392199999999999</v>
      </c>
      <c r="V287" s="8">
        <v>0.16686999999999999</v>
      </c>
      <c r="W287">
        <v>69.5</v>
      </c>
      <c r="X287">
        <v>1.09507</v>
      </c>
      <c r="Y287">
        <v>1.2619400000000001</v>
      </c>
      <c r="Z287">
        <v>2.8089499999999998</v>
      </c>
      <c r="AA287">
        <v>0.15559000000000001</v>
      </c>
      <c r="AB287">
        <v>8.4899999999999993E-3</v>
      </c>
      <c r="AD287">
        <v>1.8772800000000001</v>
      </c>
      <c r="AF287">
        <v>6</v>
      </c>
      <c r="AG287">
        <v>1</v>
      </c>
      <c r="AJ287">
        <v>1.7541800000000001</v>
      </c>
      <c r="AK287">
        <v>0.61880000000000002</v>
      </c>
      <c r="AL287">
        <v>0.26021</v>
      </c>
      <c r="AM287">
        <v>2.6332</v>
      </c>
      <c r="AN287">
        <v>2.19089</v>
      </c>
      <c r="AO287">
        <v>1.3017099999999999</v>
      </c>
      <c r="AP287">
        <v>0.24016000000000001</v>
      </c>
      <c r="AQ287">
        <v>3.7640400000000001</v>
      </c>
      <c r="AS287">
        <v>0</v>
      </c>
      <c r="AT287">
        <v>1</v>
      </c>
      <c r="AU287">
        <v>0</v>
      </c>
      <c r="AV287">
        <v>0</v>
      </c>
      <c r="AW287" s="4">
        <v>0</v>
      </c>
      <c r="AX287">
        <v>0</v>
      </c>
      <c r="AY287">
        <v>0</v>
      </c>
      <c r="BA287" s="1">
        <v>43481</v>
      </c>
      <c r="BB287">
        <v>5</v>
      </c>
      <c r="BC287">
        <v>5</v>
      </c>
      <c r="BD287">
        <v>0</v>
      </c>
      <c r="BE287">
        <v>36</v>
      </c>
      <c r="BF287">
        <v>1</v>
      </c>
      <c r="BG287">
        <v>0</v>
      </c>
      <c r="BH287">
        <v>36</v>
      </c>
      <c r="BI287" s="1">
        <v>43026</v>
      </c>
      <c r="BJ287">
        <v>17</v>
      </c>
      <c r="BK287">
        <v>17</v>
      </c>
      <c r="BL287">
        <v>0</v>
      </c>
      <c r="BM287">
        <v>124</v>
      </c>
      <c r="BN287">
        <v>1</v>
      </c>
      <c r="BO287">
        <v>0</v>
      </c>
      <c r="BP287">
        <v>124</v>
      </c>
      <c r="BQ287" s="1">
        <v>42600</v>
      </c>
      <c r="BR287">
        <v>7</v>
      </c>
      <c r="BS287">
        <v>4</v>
      </c>
      <c r="BT287">
        <v>3</v>
      </c>
      <c r="BU287">
        <v>56</v>
      </c>
      <c r="BV287">
        <v>1</v>
      </c>
      <c r="BW287">
        <v>0</v>
      </c>
      <c r="BX287">
        <v>56</v>
      </c>
      <c r="BY287">
        <v>68.667000000000002</v>
      </c>
      <c r="CA287" t="s">
        <v>839</v>
      </c>
      <c r="CB287" t="s">
        <v>840</v>
      </c>
      <c r="CC287">
        <v>73111</v>
      </c>
      <c r="CD287">
        <v>540</v>
      </c>
      <c r="CE287">
        <v>4054275414</v>
      </c>
      <c r="CF287" t="s">
        <v>98</v>
      </c>
      <c r="CG287" t="s">
        <v>99</v>
      </c>
      <c r="CH287" s="1">
        <v>36572</v>
      </c>
      <c r="CI287" t="s">
        <v>99</v>
      </c>
      <c r="CJ287" t="s">
        <v>100</v>
      </c>
      <c r="CK287" t="s">
        <v>99</v>
      </c>
      <c r="CL287" t="s">
        <v>102</v>
      </c>
      <c r="CM287" t="s">
        <v>838</v>
      </c>
      <c r="CN287">
        <v>107</v>
      </c>
      <c r="CO287" s="1">
        <v>44621</v>
      </c>
      <c r="CP287" s="1"/>
      <c r="CV287"/>
    </row>
    <row r="288" spans="1:104" x14ac:dyDescent="0.25">
      <c r="A288" t="s">
        <v>243</v>
      </c>
      <c r="B288" s="18" t="s">
        <v>1568</v>
      </c>
      <c r="C288" s="18">
        <v>375424</v>
      </c>
      <c r="D288" t="s">
        <v>974</v>
      </c>
      <c r="E288" t="s">
        <v>216</v>
      </c>
      <c r="F288" t="s">
        <v>162</v>
      </c>
      <c r="G288" t="s">
        <v>1582</v>
      </c>
      <c r="H288">
        <v>101.5</v>
      </c>
      <c r="I288" t="s">
        <v>97</v>
      </c>
      <c r="K288" t="s">
        <v>99</v>
      </c>
      <c r="L288" t="s">
        <v>105</v>
      </c>
      <c r="M288">
        <v>4</v>
      </c>
      <c r="N288">
        <v>2</v>
      </c>
      <c r="O288">
        <v>4</v>
      </c>
      <c r="P288">
        <v>3</v>
      </c>
      <c r="Q288">
        <v>3</v>
      </c>
      <c r="R288">
        <v>2</v>
      </c>
      <c r="S288">
        <v>1</v>
      </c>
      <c r="U288" s="8">
        <v>3.8319999999999999</v>
      </c>
      <c r="V288" s="8">
        <v>0.23139000000000001</v>
      </c>
      <c r="W288">
        <v>51</v>
      </c>
      <c r="X288">
        <v>0.88434000000000001</v>
      </c>
      <c r="Y288">
        <v>1.1157300000000001</v>
      </c>
      <c r="Z288">
        <v>3.2461500000000001</v>
      </c>
      <c r="AA288">
        <v>0.14172000000000001</v>
      </c>
      <c r="AB288">
        <v>5.7880000000000001E-2</v>
      </c>
      <c r="AD288">
        <v>2.7162799999999998</v>
      </c>
      <c r="AE288">
        <v>0</v>
      </c>
      <c r="AG288">
        <v>0</v>
      </c>
      <c r="AJ288">
        <v>1.91157</v>
      </c>
      <c r="AK288">
        <v>0.64119999999999999</v>
      </c>
      <c r="AL288">
        <v>0.30891999999999997</v>
      </c>
      <c r="AM288">
        <v>2.8616999999999999</v>
      </c>
      <c r="AN288">
        <v>2.90903</v>
      </c>
      <c r="AO288">
        <v>1.0144899999999999</v>
      </c>
      <c r="AP288">
        <v>0.28050000000000003</v>
      </c>
      <c r="AQ288">
        <v>4.22783</v>
      </c>
      <c r="AS288">
        <v>0</v>
      </c>
      <c r="AT288">
        <v>1</v>
      </c>
      <c r="AU288">
        <v>0</v>
      </c>
      <c r="AV288">
        <v>0</v>
      </c>
      <c r="AW288" s="4">
        <v>0</v>
      </c>
      <c r="AX288">
        <v>0</v>
      </c>
      <c r="AY288">
        <v>0</v>
      </c>
      <c r="BA288" s="1">
        <v>43657</v>
      </c>
      <c r="BB288">
        <v>2</v>
      </c>
      <c r="BC288">
        <v>2</v>
      </c>
      <c r="BD288">
        <v>0</v>
      </c>
      <c r="BE288">
        <v>8</v>
      </c>
      <c r="BF288">
        <v>1</v>
      </c>
      <c r="BG288">
        <v>0</v>
      </c>
      <c r="BH288">
        <v>8</v>
      </c>
      <c r="BI288" s="1">
        <v>43353</v>
      </c>
      <c r="BJ288">
        <v>5</v>
      </c>
      <c r="BK288">
        <v>5</v>
      </c>
      <c r="BL288">
        <v>0</v>
      </c>
      <c r="BM288">
        <v>32</v>
      </c>
      <c r="BN288">
        <v>1</v>
      </c>
      <c r="BO288">
        <v>0</v>
      </c>
      <c r="BP288">
        <v>32</v>
      </c>
      <c r="BQ288" s="1">
        <v>42934</v>
      </c>
      <c r="BR288">
        <v>8</v>
      </c>
      <c r="BS288">
        <v>6</v>
      </c>
      <c r="BT288">
        <v>2</v>
      </c>
      <c r="BU288">
        <v>52</v>
      </c>
      <c r="BV288">
        <v>1</v>
      </c>
      <c r="BW288">
        <v>0</v>
      </c>
      <c r="BX288">
        <v>52</v>
      </c>
      <c r="BY288">
        <v>23.332999999999998</v>
      </c>
      <c r="CA288" t="s">
        <v>976</v>
      </c>
      <c r="CB288" t="s">
        <v>977</v>
      </c>
      <c r="CC288">
        <v>73533</v>
      </c>
      <c r="CD288">
        <v>680</v>
      </c>
      <c r="CE288">
        <v>5802523955</v>
      </c>
      <c r="CF288" t="s">
        <v>98</v>
      </c>
      <c r="CG288" t="s">
        <v>99</v>
      </c>
      <c r="CH288" s="1">
        <v>37578</v>
      </c>
      <c r="CI288" t="s">
        <v>99</v>
      </c>
      <c r="CJ288" t="s">
        <v>100</v>
      </c>
      <c r="CK288" t="s">
        <v>99</v>
      </c>
      <c r="CL288" t="s">
        <v>102</v>
      </c>
      <c r="CM288" t="s">
        <v>975</v>
      </c>
      <c r="CN288">
        <v>118</v>
      </c>
      <c r="CO288" s="1">
        <v>44621</v>
      </c>
      <c r="CP288" s="1"/>
      <c r="CV288"/>
    </row>
    <row r="289" spans="1:104" x14ac:dyDescent="0.25">
      <c r="A289" t="s">
        <v>243</v>
      </c>
      <c r="B289" s="18" t="s">
        <v>1568</v>
      </c>
      <c r="C289" s="18">
        <v>375436</v>
      </c>
      <c r="D289" t="s">
        <v>1023</v>
      </c>
      <c r="E289" t="s">
        <v>812</v>
      </c>
      <c r="F289" t="s">
        <v>136</v>
      </c>
      <c r="G289" t="s">
        <v>1582</v>
      </c>
      <c r="H289">
        <v>55.3</v>
      </c>
      <c r="I289" t="s">
        <v>107</v>
      </c>
      <c r="K289" t="s">
        <v>99</v>
      </c>
      <c r="L289" t="s">
        <v>105</v>
      </c>
      <c r="M289">
        <v>3</v>
      </c>
      <c r="N289">
        <v>3</v>
      </c>
      <c r="O289">
        <v>3</v>
      </c>
      <c r="P289">
        <v>4</v>
      </c>
      <c r="Q289">
        <v>4</v>
      </c>
      <c r="S289">
        <v>2</v>
      </c>
      <c r="U289" s="8">
        <v>3.8349600000000001</v>
      </c>
      <c r="V289" s="8">
        <v>0.33706999999999998</v>
      </c>
      <c r="W289">
        <v>40.9</v>
      </c>
      <c r="X289">
        <v>0.70879999999999999</v>
      </c>
      <c r="Y289">
        <v>1.0458700000000001</v>
      </c>
      <c r="Z289">
        <v>3.4008699999999998</v>
      </c>
      <c r="AA289">
        <v>0.31996999999999998</v>
      </c>
      <c r="AB289">
        <v>6.8900000000000003E-3</v>
      </c>
      <c r="AD289">
        <v>2.7890899999999998</v>
      </c>
      <c r="AE289">
        <v>40</v>
      </c>
      <c r="AG289">
        <v>0</v>
      </c>
      <c r="AJ289">
        <v>1.92862</v>
      </c>
      <c r="AK289">
        <v>0.61809999999999998</v>
      </c>
      <c r="AL289">
        <v>0.28466999999999998</v>
      </c>
      <c r="AM289">
        <v>2.8313799999999998</v>
      </c>
      <c r="AN289">
        <v>2.96061</v>
      </c>
      <c r="AO289">
        <v>0.84350999999999998</v>
      </c>
      <c r="AP289">
        <v>0.44344</v>
      </c>
      <c r="AQ289">
        <v>4.2763900000000001</v>
      </c>
      <c r="AS289">
        <v>0</v>
      </c>
      <c r="AT289">
        <v>2</v>
      </c>
      <c r="AU289">
        <v>0</v>
      </c>
      <c r="AV289">
        <v>1</v>
      </c>
      <c r="AW289" s="4">
        <v>60047</v>
      </c>
      <c r="AX289">
        <v>1</v>
      </c>
      <c r="AY289">
        <v>2</v>
      </c>
      <c r="BA289" s="1">
        <v>43572</v>
      </c>
      <c r="BB289">
        <v>3</v>
      </c>
      <c r="BC289">
        <v>3</v>
      </c>
      <c r="BD289">
        <v>0</v>
      </c>
      <c r="BE289">
        <v>20</v>
      </c>
      <c r="BF289">
        <v>1</v>
      </c>
      <c r="BG289">
        <v>0</v>
      </c>
      <c r="BH289">
        <v>20</v>
      </c>
      <c r="BI289" s="1">
        <v>43159</v>
      </c>
      <c r="BJ289">
        <v>2</v>
      </c>
      <c r="BK289">
        <v>2</v>
      </c>
      <c r="BL289">
        <v>0</v>
      </c>
      <c r="BM289">
        <v>8</v>
      </c>
      <c r="BN289">
        <v>1</v>
      </c>
      <c r="BO289">
        <v>0</v>
      </c>
      <c r="BP289">
        <v>8</v>
      </c>
      <c r="BQ289" s="1">
        <v>42720</v>
      </c>
      <c r="BR289">
        <v>23</v>
      </c>
      <c r="BS289">
        <v>11</v>
      </c>
      <c r="BT289">
        <v>12</v>
      </c>
      <c r="BU289">
        <v>275</v>
      </c>
      <c r="BV289">
        <v>1</v>
      </c>
      <c r="BW289">
        <v>0</v>
      </c>
      <c r="BX289">
        <v>275</v>
      </c>
      <c r="BY289">
        <v>58.5</v>
      </c>
      <c r="CA289" t="s">
        <v>1025</v>
      </c>
      <c r="CB289" t="s">
        <v>1026</v>
      </c>
      <c r="CC289">
        <v>73044</v>
      </c>
      <c r="CD289">
        <v>410</v>
      </c>
      <c r="CE289">
        <v>4052821686</v>
      </c>
      <c r="CF289" t="s">
        <v>98</v>
      </c>
      <c r="CG289" t="s">
        <v>99</v>
      </c>
      <c r="CH289" s="1">
        <v>37746</v>
      </c>
      <c r="CI289" t="s">
        <v>99</v>
      </c>
      <c r="CJ289" t="s">
        <v>100</v>
      </c>
      <c r="CK289" t="s">
        <v>99</v>
      </c>
      <c r="CL289" t="s">
        <v>102</v>
      </c>
      <c r="CM289" t="s">
        <v>1024</v>
      </c>
      <c r="CN289">
        <v>100</v>
      </c>
      <c r="CO289" s="1">
        <v>44621</v>
      </c>
      <c r="CP289" s="1"/>
      <c r="CV289"/>
      <c r="CW289">
        <v>2</v>
      </c>
    </row>
    <row r="290" spans="1:104" x14ac:dyDescent="0.25">
      <c r="A290" t="s">
        <v>243</v>
      </c>
      <c r="B290" s="18" t="s">
        <v>1568</v>
      </c>
      <c r="C290" s="18">
        <v>375555</v>
      </c>
      <c r="D290" t="s">
        <v>1415</v>
      </c>
      <c r="E290" t="s">
        <v>1417</v>
      </c>
      <c r="F290" t="s">
        <v>447</v>
      </c>
      <c r="G290" t="s">
        <v>1582</v>
      </c>
      <c r="H290">
        <v>28.1</v>
      </c>
      <c r="I290" t="s">
        <v>107</v>
      </c>
      <c r="K290" t="s">
        <v>99</v>
      </c>
      <c r="L290" t="s">
        <v>105</v>
      </c>
      <c r="M290">
        <v>3</v>
      </c>
      <c r="N290">
        <v>3</v>
      </c>
      <c r="O290">
        <v>3</v>
      </c>
      <c r="P290">
        <v>2</v>
      </c>
      <c r="Q290">
        <v>1</v>
      </c>
      <c r="R290">
        <v>4</v>
      </c>
      <c r="S290">
        <v>2</v>
      </c>
      <c r="U290" s="8">
        <v>3.70486</v>
      </c>
      <c r="V290" s="8">
        <v>0.41657</v>
      </c>
      <c r="W290">
        <v>55.6</v>
      </c>
      <c r="X290">
        <v>0.78480000000000005</v>
      </c>
      <c r="Y290">
        <v>1.20137</v>
      </c>
      <c r="Z290">
        <v>3.2800099999999999</v>
      </c>
      <c r="AA290">
        <v>0.30081999999999998</v>
      </c>
      <c r="AB290">
        <v>1.0840000000000001E-2</v>
      </c>
      <c r="AD290">
        <v>2.5034900000000002</v>
      </c>
      <c r="AE290">
        <v>60</v>
      </c>
      <c r="AG290">
        <v>0</v>
      </c>
      <c r="AJ290">
        <v>1.8903399999999999</v>
      </c>
      <c r="AK290">
        <v>0.65829000000000004</v>
      </c>
      <c r="AL290">
        <v>0.31225999999999998</v>
      </c>
      <c r="AM290">
        <v>2.8608899999999999</v>
      </c>
      <c r="AN290">
        <v>2.7112599999999998</v>
      </c>
      <c r="AO290">
        <v>0.87692999999999999</v>
      </c>
      <c r="AP290">
        <v>0.49961</v>
      </c>
      <c r="AQ290">
        <v>4.0887099999999998</v>
      </c>
      <c r="AS290">
        <v>0</v>
      </c>
      <c r="AT290">
        <v>0</v>
      </c>
      <c r="AU290">
        <v>1</v>
      </c>
      <c r="AV290">
        <v>1</v>
      </c>
      <c r="AW290" s="4">
        <v>6802.25</v>
      </c>
      <c r="AX290">
        <v>0</v>
      </c>
      <c r="AY290">
        <v>1</v>
      </c>
      <c r="BA290" s="1">
        <v>43787</v>
      </c>
      <c r="BB290">
        <v>3</v>
      </c>
      <c r="BC290">
        <v>3</v>
      </c>
      <c r="BD290">
        <v>0</v>
      </c>
      <c r="BE290">
        <v>56</v>
      </c>
      <c r="BF290">
        <v>1</v>
      </c>
      <c r="BG290">
        <v>0</v>
      </c>
      <c r="BH290">
        <v>56</v>
      </c>
      <c r="BI290" s="1">
        <v>43341</v>
      </c>
      <c r="BJ290">
        <v>5</v>
      </c>
      <c r="BK290">
        <v>4</v>
      </c>
      <c r="BL290">
        <v>0</v>
      </c>
      <c r="BM290">
        <v>60</v>
      </c>
      <c r="BN290">
        <v>1</v>
      </c>
      <c r="BO290">
        <v>0</v>
      </c>
      <c r="BP290">
        <v>60</v>
      </c>
      <c r="BQ290" s="1">
        <v>42901</v>
      </c>
      <c r="BR290">
        <v>7</v>
      </c>
      <c r="BS290">
        <v>7</v>
      </c>
      <c r="BT290">
        <v>0</v>
      </c>
      <c r="BU290">
        <v>40</v>
      </c>
      <c r="BV290">
        <v>1</v>
      </c>
      <c r="BW290">
        <v>0</v>
      </c>
      <c r="BX290">
        <v>40</v>
      </c>
      <c r="BY290">
        <v>54.667000000000002</v>
      </c>
      <c r="CA290" t="s">
        <v>1418</v>
      </c>
      <c r="CB290" t="s">
        <v>1419</v>
      </c>
      <c r="CC290">
        <v>74653</v>
      </c>
      <c r="CD290">
        <v>350</v>
      </c>
      <c r="CE290">
        <v>5806282529</v>
      </c>
      <c r="CF290" t="s">
        <v>98</v>
      </c>
      <c r="CG290" t="s">
        <v>99</v>
      </c>
      <c r="CH290" s="1">
        <v>41543</v>
      </c>
      <c r="CI290" t="s">
        <v>99</v>
      </c>
      <c r="CJ290" t="s">
        <v>100</v>
      </c>
      <c r="CK290" t="s">
        <v>99</v>
      </c>
      <c r="CL290" t="s">
        <v>102</v>
      </c>
      <c r="CM290" t="s">
        <v>1416</v>
      </c>
      <c r="CN290">
        <v>49</v>
      </c>
      <c r="CO290" s="1">
        <v>44621</v>
      </c>
      <c r="CP290" s="1"/>
      <c r="CV290"/>
    </row>
    <row r="291" spans="1:104" x14ac:dyDescent="0.25">
      <c r="A291" t="s">
        <v>243</v>
      </c>
      <c r="B291" s="18" t="s">
        <v>1568</v>
      </c>
      <c r="C291" s="18">
        <v>375431</v>
      </c>
      <c r="D291" t="s">
        <v>1004</v>
      </c>
      <c r="E291" t="s">
        <v>1006</v>
      </c>
      <c r="F291" t="s">
        <v>190</v>
      </c>
      <c r="G291" t="s">
        <v>1582</v>
      </c>
      <c r="H291">
        <v>70.3</v>
      </c>
      <c r="I291" t="s">
        <v>97</v>
      </c>
      <c r="K291" t="s">
        <v>99</v>
      </c>
      <c r="L291" t="s">
        <v>105</v>
      </c>
      <c r="M291">
        <v>2</v>
      </c>
      <c r="N291">
        <v>1</v>
      </c>
      <c r="O291">
        <v>3</v>
      </c>
      <c r="P291">
        <v>2</v>
      </c>
      <c r="Q291">
        <v>3</v>
      </c>
      <c r="R291">
        <v>2</v>
      </c>
      <c r="S291">
        <v>1</v>
      </c>
      <c r="U291" s="8">
        <v>3.0948600000000002</v>
      </c>
      <c r="V291" s="8">
        <v>0.20719000000000001</v>
      </c>
      <c r="W291">
        <v>76.2</v>
      </c>
      <c r="X291">
        <v>0.92451000000000005</v>
      </c>
      <c r="Y291">
        <v>1.1316999999999999</v>
      </c>
      <c r="Z291">
        <v>2.86395</v>
      </c>
      <c r="AA291">
        <v>0.19424</v>
      </c>
      <c r="AB291">
        <v>1.0959999999999999E-2</v>
      </c>
      <c r="AD291">
        <v>1.96316</v>
      </c>
      <c r="AE291">
        <v>80</v>
      </c>
      <c r="AH291">
        <v>6</v>
      </c>
      <c r="AJ291">
        <v>1.7498</v>
      </c>
      <c r="AK291">
        <v>0.68886999999999998</v>
      </c>
      <c r="AL291">
        <v>0.3211</v>
      </c>
      <c r="AM291">
        <v>2.7597700000000001</v>
      </c>
      <c r="AN291">
        <v>2.2968500000000001</v>
      </c>
      <c r="AO291">
        <v>0.98717999999999995</v>
      </c>
      <c r="AP291">
        <v>0.24165</v>
      </c>
      <c r="AQ291">
        <v>3.5406499999999999</v>
      </c>
      <c r="AS291">
        <v>0</v>
      </c>
      <c r="AT291">
        <v>9</v>
      </c>
      <c r="AU291">
        <v>8</v>
      </c>
      <c r="AV291">
        <v>1</v>
      </c>
      <c r="AW291" s="4">
        <v>13740</v>
      </c>
      <c r="AX291">
        <v>0</v>
      </c>
      <c r="AY291">
        <v>1</v>
      </c>
      <c r="BA291" s="1">
        <v>43572</v>
      </c>
      <c r="BB291">
        <v>13</v>
      </c>
      <c r="BC291">
        <v>5</v>
      </c>
      <c r="BD291">
        <v>5</v>
      </c>
      <c r="BE291">
        <v>72</v>
      </c>
      <c r="BF291">
        <v>1</v>
      </c>
      <c r="BG291">
        <v>0</v>
      </c>
      <c r="BH291">
        <v>72</v>
      </c>
      <c r="BI291" s="1">
        <v>43166</v>
      </c>
      <c r="BJ291">
        <v>4</v>
      </c>
      <c r="BK291">
        <v>4</v>
      </c>
      <c r="BL291">
        <v>0</v>
      </c>
      <c r="BM291">
        <v>28</v>
      </c>
      <c r="BN291">
        <v>1</v>
      </c>
      <c r="BO291">
        <v>0</v>
      </c>
      <c r="BP291">
        <v>28</v>
      </c>
      <c r="BQ291" s="1">
        <v>42710</v>
      </c>
      <c r="BR291">
        <v>10</v>
      </c>
      <c r="BS291">
        <v>10</v>
      </c>
      <c r="BT291">
        <v>0</v>
      </c>
      <c r="BU291">
        <v>64</v>
      </c>
      <c r="BV291">
        <v>1</v>
      </c>
      <c r="BW291">
        <v>0</v>
      </c>
      <c r="BX291">
        <v>64</v>
      </c>
      <c r="BY291">
        <v>56</v>
      </c>
      <c r="CA291" t="s">
        <v>1007</v>
      </c>
      <c r="CB291" t="s">
        <v>1008</v>
      </c>
      <c r="CC291">
        <v>73505</v>
      </c>
      <c r="CD291">
        <v>150</v>
      </c>
      <c r="CE291">
        <v>5805361279</v>
      </c>
      <c r="CF291" t="s">
        <v>98</v>
      </c>
      <c r="CG291" t="s">
        <v>99</v>
      </c>
      <c r="CH291" s="1">
        <v>37733</v>
      </c>
      <c r="CI291" t="s">
        <v>99</v>
      </c>
      <c r="CJ291" t="s">
        <v>100</v>
      </c>
      <c r="CK291" t="s">
        <v>99</v>
      </c>
      <c r="CL291" t="s">
        <v>102</v>
      </c>
      <c r="CM291" t="s">
        <v>1005</v>
      </c>
      <c r="CN291">
        <v>151</v>
      </c>
      <c r="CO291" s="1">
        <v>44621</v>
      </c>
      <c r="CP291" s="1"/>
      <c r="CV291"/>
    </row>
    <row r="292" spans="1:104" x14ac:dyDescent="0.25">
      <c r="A292" t="s">
        <v>243</v>
      </c>
      <c r="B292" s="18" t="s">
        <v>1568</v>
      </c>
      <c r="C292" s="18">
        <v>375571</v>
      </c>
      <c r="D292" t="s">
        <v>1481</v>
      </c>
      <c r="E292" t="s">
        <v>184</v>
      </c>
      <c r="F292" t="s">
        <v>196</v>
      </c>
      <c r="G292" t="s">
        <v>1582</v>
      </c>
      <c r="H292">
        <v>31.1</v>
      </c>
      <c r="I292" t="s">
        <v>97</v>
      </c>
      <c r="K292" t="s">
        <v>99</v>
      </c>
      <c r="L292" t="s">
        <v>105</v>
      </c>
      <c r="M292">
        <v>1</v>
      </c>
      <c r="N292">
        <v>1</v>
      </c>
      <c r="O292">
        <v>1</v>
      </c>
      <c r="P292">
        <v>3</v>
      </c>
      <c r="Q292">
        <v>3</v>
      </c>
      <c r="S292">
        <v>1</v>
      </c>
      <c r="U292" s="8">
        <v>3.5264899999999999</v>
      </c>
      <c r="V292" s="8">
        <v>0.40466999999999997</v>
      </c>
      <c r="X292">
        <v>0.82874000000000003</v>
      </c>
      <c r="Y292">
        <v>1.2334099999999999</v>
      </c>
      <c r="Z292">
        <v>2.9040599999999999</v>
      </c>
      <c r="AA292">
        <v>0.37092999999999998</v>
      </c>
      <c r="AB292">
        <v>0</v>
      </c>
      <c r="AC292">
        <v>6</v>
      </c>
      <c r="AD292">
        <v>2.2930799999999998</v>
      </c>
      <c r="AF292">
        <v>6</v>
      </c>
      <c r="AH292">
        <v>6</v>
      </c>
      <c r="AJ292">
        <v>1.8774900000000001</v>
      </c>
      <c r="AK292">
        <v>0.63558000000000003</v>
      </c>
      <c r="AL292">
        <v>0.30992999999999998</v>
      </c>
      <c r="AM292">
        <v>2.823</v>
      </c>
      <c r="AN292">
        <v>2.5003799999999998</v>
      </c>
      <c r="AO292">
        <v>0.95913000000000004</v>
      </c>
      <c r="AP292">
        <v>0.48897000000000002</v>
      </c>
      <c r="AQ292">
        <v>3.9440900000000001</v>
      </c>
      <c r="AS292">
        <v>0</v>
      </c>
      <c r="AT292">
        <v>0</v>
      </c>
      <c r="AU292">
        <v>1</v>
      </c>
      <c r="AV292">
        <v>11</v>
      </c>
      <c r="AW292" s="4">
        <v>26501.99</v>
      </c>
      <c r="AX292">
        <v>0</v>
      </c>
      <c r="AY292">
        <v>11</v>
      </c>
      <c r="BA292" s="1">
        <v>43579</v>
      </c>
      <c r="BB292">
        <v>8</v>
      </c>
      <c r="BC292">
        <v>8</v>
      </c>
      <c r="BD292">
        <v>0</v>
      </c>
      <c r="BE292">
        <v>60</v>
      </c>
      <c r="BF292">
        <v>1</v>
      </c>
      <c r="BG292">
        <v>0</v>
      </c>
      <c r="BH292">
        <v>60</v>
      </c>
      <c r="BI292" s="1">
        <v>43230</v>
      </c>
      <c r="BJ292">
        <v>21</v>
      </c>
      <c r="BK292">
        <v>20</v>
      </c>
      <c r="BL292">
        <v>0</v>
      </c>
      <c r="BM292">
        <v>172</v>
      </c>
      <c r="BN292">
        <v>1</v>
      </c>
      <c r="BO292">
        <v>0</v>
      </c>
      <c r="BP292">
        <v>172</v>
      </c>
      <c r="BQ292" s="1">
        <v>42901</v>
      </c>
      <c r="BR292">
        <v>17</v>
      </c>
      <c r="BS292">
        <v>17</v>
      </c>
      <c r="BT292">
        <v>0</v>
      </c>
      <c r="BU292">
        <v>124</v>
      </c>
      <c r="BV292">
        <v>1</v>
      </c>
      <c r="BW292">
        <v>0</v>
      </c>
      <c r="BX292">
        <v>124</v>
      </c>
      <c r="BY292">
        <v>108</v>
      </c>
      <c r="CA292" t="s">
        <v>1483</v>
      </c>
      <c r="CB292" t="s">
        <v>1484</v>
      </c>
      <c r="CC292">
        <v>73463</v>
      </c>
      <c r="CD292">
        <v>90</v>
      </c>
      <c r="CE292">
        <v>5806682337</v>
      </c>
      <c r="CF292" t="s">
        <v>98</v>
      </c>
      <c r="CG292" t="s">
        <v>99</v>
      </c>
      <c r="CH292" s="1">
        <v>42947</v>
      </c>
      <c r="CI292" t="s">
        <v>99</v>
      </c>
      <c r="CJ292" t="s">
        <v>100</v>
      </c>
      <c r="CK292" t="s">
        <v>99</v>
      </c>
      <c r="CL292" t="s">
        <v>102</v>
      </c>
      <c r="CM292" t="s">
        <v>1482</v>
      </c>
      <c r="CN292">
        <v>64</v>
      </c>
      <c r="CO292" s="1">
        <v>44621</v>
      </c>
      <c r="CP292" s="1"/>
      <c r="CS292">
        <v>12</v>
      </c>
      <c r="CV292"/>
      <c r="CW292">
        <v>2</v>
      </c>
      <c r="CX292">
        <v>12</v>
      </c>
    </row>
    <row r="293" spans="1:104" x14ac:dyDescent="0.25">
      <c r="A293" t="s">
        <v>243</v>
      </c>
      <c r="B293" s="18" t="s">
        <v>1568</v>
      </c>
      <c r="C293" s="18">
        <v>375335</v>
      </c>
      <c r="D293" t="s">
        <v>707</v>
      </c>
      <c r="E293" t="s">
        <v>153</v>
      </c>
      <c r="F293" t="s">
        <v>188</v>
      </c>
      <c r="G293" t="s">
        <v>1582</v>
      </c>
      <c r="H293">
        <v>29.3</v>
      </c>
      <c r="I293" t="s">
        <v>107</v>
      </c>
      <c r="K293" t="s">
        <v>99</v>
      </c>
      <c r="L293" t="s">
        <v>101</v>
      </c>
      <c r="M293">
        <v>3</v>
      </c>
      <c r="N293">
        <v>3</v>
      </c>
      <c r="O293">
        <v>2</v>
      </c>
      <c r="P293">
        <v>5</v>
      </c>
      <c r="Q293">
        <v>5</v>
      </c>
      <c r="S293">
        <v>2</v>
      </c>
      <c r="U293" s="8">
        <v>4.8803299999999998</v>
      </c>
      <c r="V293" s="8">
        <v>0.44017000000000001</v>
      </c>
      <c r="W293">
        <v>52.1</v>
      </c>
      <c r="X293">
        <v>1.4295899999999999</v>
      </c>
      <c r="Y293">
        <v>1.8697600000000001</v>
      </c>
      <c r="Z293">
        <v>4.5996100000000002</v>
      </c>
      <c r="AA293">
        <v>0.37564999999999998</v>
      </c>
      <c r="AB293">
        <v>2.0400000000000001E-3</v>
      </c>
      <c r="AD293">
        <v>3.01058</v>
      </c>
      <c r="AF293">
        <v>6</v>
      </c>
      <c r="AG293">
        <v>0</v>
      </c>
      <c r="AJ293">
        <v>1.87765</v>
      </c>
      <c r="AK293">
        <v>0.61648000000000003</v>
      </c>
      <c r="AL293">
        <v>0.33062999999999998</v>
      </c>
      <c r="AM293">
        <v>2.8247599999999999</v>
      </c>
      <c r="AN293">
        <v>3.28247</v>
      </c>
      <c r="AO293">
        <v>1.70577</v>
      </c>
      <c r="AP293">
        <v>0.49858000000000002</v>
      </c>
      <c r="AQ293">
        <v>5.4548699999999997</v>
      </c>
      <c r="AS293">
        <v>0</v>
      </c>
      <c r="AT293">
        <v>0</v>
      </c>
      <c r="AU293">
        <v>0</v>
      </c>
      <c r="AV293">
        <v>1</v>
      </c>
      <c r="AW293" s="4">
        <v>37586.25</v>
      </c>
      <c r="AX293">
        <v>0</v>
      </c>
      <c r="AY293">
        <v>1</v>
      </c>
      <c r="BA293" s="1">
        <v>43755</v>
      </c>
      <c r="BB293">
        <v>6</v>
      </c>
      <c r="BC293">
        <v>6</v>
      </c>
      <c r="BD293">
        <v>0</v>
      </c>
      <c r="BE293">
        <v>80</v>
      </c>
      <c r="BF293">
        <v>1</v>
      </c>
      <c r="BG293">
        <v>0</v>
      </c>
      <c r="BH293">
        <v>80</v>
      </c>
      <c r="BI293" s="1">
        <v>43311</v>
      </c>
      <c r="BJ293">
        <v>7</v>
      </c>
      <c r="BK293">
        <v>7</v>
      </c>
      <c r="BL293">
        <v>0</v>
      </c>
      <c r="BM293">
        <v>52</v>
      </c>
      <c r="BN293">
        <v>1</v>
      </c>
      <c r="BO293">
        <v>0</v>
      </c>
      <c r="BP293">
        <v>52</v>
      </c>
      <c r="BQ293" s="1">
        <v>42856</v>
      </c>
      <c r="BR293">
        <v>10</v>
      </c>
      <c r="BS293">
        <v>10</v>
      </c>
      <c r="BT293">
        <v>0</v>
      </c>
      <c r="BU293">
        <v>80</v>
      </c>
      <c r="BV293">
        <v>1</v>
      </c>
      <c r="BW293">
        <v>0</v>
      </c>
      <c r="BX293">
        <v>80</v>
      </c>
      <c r="BY293">
        <v>70.667000000000002</v>
      </c>
      <c r="CA293" t="s">
        <v>709</v>
      </c>
      <c r="CB293" t="s">
        <v>710</v>
      </c>
      <c r="CC293">
        <v>74354</v>
      </c>
      <c r="CD293">
        <v>570</v>
      </c>
      <c r="CE293">
        <v>9185402300</v>
      </c>
      <c r="CF293" t="s">
        <v>98</v>
      </c>
      <c r="CG293" t="s">
        <v>99</v>
      </c>
      <c r="CH293" s="1">
        <v>35860</v>
      </c>
      <c r="CI293" t="s">
        <v>99</v>
      </c>
      <c r="CJ293" t="s">
        <v>100</v>
      </c>
      <c r="CK293" t="s">
        <v>99</v>
      </c>
      <c r="CL293" t="s">
        <v>102</v>
      </c>
      <c r="CM293" t="s">
        <v>708</v>
      </c>
      <c r="CN293">
        <v>100</v>
      </c>
      <c r="CO293" s="1">
        <v>44621</v>
      </c>
      <c r="CP293" s="1"/>
      <c r="CV293"/>
      <c r="CW293">
        <v>2</v>
      </c>
    </row>
    <row r="294" spans="1:104" x14ac:dyDescent="0.25">
      <c r="A294" t="s">
        <v>243</v>
      </c>
      <c r="B294" s="18" t="s">
        <v>1568</v>
      </c>
      <c r="C294" s="18">
        <v>375400</v>
      </c>
      <c r="D294" t="s">
        <v>903</v>
      </c>
      <c r="E294" t="s">
        <v>261</v>
      </c>
      <c r="F294" t="s">
        <v>250</v>
      </c>
      <c r="G294" t="s">
        <v>1582</v>
      </c>
      <c r="H294">
        <v>59.6</v>
      </c>
      <c r="I294" t="s">
        <v>97</v>
      </c>
      <c r="J294" t="s">
        <v>109</v>
      </c>
      <c r="K294" t="s">
        <v>99</v>
      </c>
      <c r="L294" t="s">
        <v>105</v>
      </c>
      <c r="M294">
        <v>2</v>
      </c>
      <c r="N294">
        <v>4</v>
      </c>
      <c r="O294">
        <v>1</v>
      </c>
      <c r="P294">
        <v>3</v>
      </c>
      <c r="Q294">
        <v>3</v>
      </c>
      <c r="S294">
        <v>3</v>
      </c>
      <c r="U294" s="8">
        <v>3.9814099999999999</v>
      </c>
      <c r="V294" s="8">
        <v>0.58426</v>
      </c>
      <c r="W294">
        <v>56.7</v>
      </c>
      <c r="X294">
        <v>1.11137</v>
      </c>
      <c r="Y294">
        <v>1.69563</v>
      </c>
      <c r="Z294">
        <v>3.1877800000000001</v>
      </c>
      <c r="AA294">
        <v>0.51209000000000005</v>
      </c>
      <c r="AB294">
        <v>3.9370000000000002E-2</v>
      </c>
      <c r="AD294">
        <v>2.2857699999999999</v>
      </c>
      <c r="AE294">
        <v>20</v>
      </c>
      <c r="AG294">
        <v>0</v>
      </c>
      <c r="AJ294">
        <v>1.8087</v>
      </c>
      <c r="AK294">
        <v>0.67137000000000002</v>
      </c>
      <c r="AL294">
        <v>0.30865999999999999</v>
      </c>
      <c r="AM294">
        <v>2.7887300000000002</v>
      </c>
      <c r="AN294">
        <v>2.5872099999999998</v>
      </c>
      <c r="AO294">
        <v>1.21766</v>
      </c>
      <c r="AP294">
        <v>0.70889000000000002</v>
      </c>
      <c r="AQ294">
        <v>4.5076099999999997</v>
      </c>
      <c r="AS294">
        <v>0</v>
      </c>
      <c r="AT294">
        <v>4</v>
      </c>
      <c r="AU294">
        <v>5</v>
      </c>
      <c r="AV294">
        <v>5</v>
      </c>
      <c r="AW294" s="4">
        <v>35640.1</v>
      </c>
      <c r="AX294">
        <v>1</v>
      </c>
      <c r="AY294">
        <v>6</v>
      </c>
      <c r="BA294" s="1">
        <v>43556</v>
      </c>
      <c r="BB294">
        <v>17</v>
      </c>
      <c r="BC294">
        <v>13</v>
      </c>
      <c r="BD294">
        <v>4</v>
      </c>
      <c r="BE294">
        <v>231</v>
      </c>
      <c r="BF294">
        <v>1</v>
      </c>
      <c r="BG294">
        <v>0</v>
      </c>
      <c r="BH294">
        <v>231</v>
      </c>
      <c r="BI294" s="1">
        <v>43083</v>
      </c>
      <c r="BJ294">
        <v>27</v>
      </c>
      <c r="BK294">
        <v>26</v>
      </c>
      <c r="BL294">
        <v>0</v>
      </c>
      <c r="BM294">
        <v>176</v>
      </c>
      <c r="BN294">
        <v>1</v>
      </c>
      <c r="BO294">
        <v>0</v>
      </c>
      <c r="BP294">
        <v>176</v>
      </c>
      <c r="BQ294" s="1">
        <v>42674</v>
      </c>
      <c r="BR294">
        <v>16</v>
      </c>
      <c r="BS294">
        <v>13</v>
      </c>
      <c r="BT294">
        <v>3</v>
      </c>
      <c r="BU294">
        <v>128</v>
      </c>
      <c r="BV294">
        <v>2</v>
      </c>
      <c r="BW294">
        <v>64</v>
      </c>
      <c r="BX294">
        <v>192</v>
      </c>
      <c r="BY294">
        <v>206.167</v>
      </c>
      <c r="CA294" t="s">
        <v>905</v>
      </c>
      <c r="CB294" t="s">
        <v>906</v>
      </c>
      <c r="CC294">
        <v>73127</v>
      </c>
      <c r="CD294">
        <v>540</v>
      </c>
      <c r="CE294">
        <v>4059428566</v>
      </c>
      <c r="CF294" t="s">
        <v>98</v>
      </c>
      <c r="CG294" t="s">
        <v>99</v>
      </c>
      <c r="CH294" s="1">
        <v>37169</v>
      </c>
      <c r="CI294" t="s">
        <v>99</v>
      </c>
      <c r="CJ294" t="s">
        <v>100</v>
      </c>
      <c r="CK294" t="s">
        <v>99</v>
      </c>
      <c r="CL294" t="s">
        <v>102</v>
      </c>
      <c r="CM294" t="s">
        <v>904</v>
      </c>
      <c r="CN294">
        <v>112</v>
      </c>
      <c r="CO294" s="1">
        <v>44621</v>
      </c>
      <c r="CP294" s="1"/>
      <c r="CV294"/>
      <c r="CW294">
        <v>2</v>
      </c>
    </row>
    <row r="295" spans="1:104" x14ac:dyDescent="0.25">
      <c r="A295" t="s">
        <v>243</v>
      </c>
      <c r="B295" s="18" t="s">
        <v>1568</v>
      </c>
      <c r="C295" s="18">
        <v>375494</v>
      </c>
      <c r="D295" t="s">
        <v>1208</v>
      </c>
      <c r="E295" t="s">
        <v>649</v>
      </c>
      <c r="F295" t="s">
        <v>650</v>
      </c>
      <c r="G295" t="s">
        <v>1582</v>
      </c>
      <c r="H295">
        <v>53.9</v>
      </c>
      <c r="I295" t="s">
        <v>116</v>
      </c>
      <c r="K295" t="s">
        <v>99</v>
      </c>
      <c r="L295" t="s">
        <v>105</v>
      </c>
      <c r="M295">
        <v>3</v>
      </c>
      <c r="N295">
        <v>1</v>
      </c>
      <c r="O295">
        <v>4</v>
      </c>
      <c r="P295">
        <v>2</v>
      </c>
      <c r="Q295">
        <v>2</v>
      </c>
      <c r="R295">
        <v>1</v>
      </c>
      <c r="S295">
        <v>1</v>
      </c>
      <c r="W295">
        <v>53.5</v>
      </c>
      <c r="AE295">
        <v>20</v>
      </c>
      <c r="AG295">
        <v>0</v>
      </c>
      <c r="AS295">
        <v>0</v>
      </c>
      <c r="AT295">
        <v>1</v>
      </c>
      <c r="AU295">
        <v>1</v>
      </c>
      <c r="AV295">
        <v>0</v>
      </c>
      <c r="AW295" s="4">
        <v>0</v>
      </c>
      <c r="AX295">
        <v>0</v>
      </c>
      <c r="AY295">
        <v>0</v>
      </c>
      <c r="BA295" s="1">
        <v>44312</v>
      </c>
      <c r="BB295">
        <v>3</v>
      </c>
      <c r="BC295">
        <v>3</v>
      </c>
      <c r="BD295">
        <v>1</v>
      </c>
      <c r="BE295">
        <v>12</v>
      </c>
      <c r="BF295">
        <v>1</v>
      </c>
      <c r="BG295">
        <v>0</v>
      </c>
      <c r="BH295">
        <v>12</v>
      </c>
      <c r="BI295" s="1">
        <v>43500</v>
      </c>
      <c r="BJ295">
        <v>4</v>
      </c>
      <c r="BK295">
        <v>3</v>
      </c>
      <c r="BL295">
        <v>0</v>
      </c>
      <c r="BM295">
        <v>28</v>
      </c>
      <c r="BN295">
        <v>1</v>
      </c>
      <c r="BO295">
        <v>0</v>
      </c>
      <c r="BP295">
        <v>28</v>
      </c>
      <c r="BQ295" s="1">
        <v>43053</v>
      </c>
      <c r="BR295">
        <v>5</v>
      </c>
      <c r="BS295">
        <v>5</v>
      </c>
      <c r="BT295">
        <v>0</v>
      </c>
      <c r="BU295">
        <v>48</v>
      </c>
      <c r="BV295">
        <v>1</v>
      </c>
      <c r="BW295">
        <v>0</v>
      </c>
      <c r="BX295">
        <v>48</v>
      </c>
      <c r="BY295">
        <v>23.332999999999998</v>
      </c>
      <c r="CA295" t="s">
        <v>1210</v>
      </c>
      <c r="CB295" t="s">
        <v>1211</v>
      </c>
      <c r="CC295">
        <v>74447</v>
      </c>
      <c r="CD295">
        <v>550</v>
      </c>
      <c r="CE295">
        <v>9187561967</v>
      </c>
      <c r="CF295" t="s">
        <v>98</v>
      </c>
      <c r="CG295" t="s">
        <v>99</v>
      </c>
      <c r="CH295" s="1">
        <v>38579</v>
      </c>
      <c r="CI295" t="s">
        <v>99</v>
      </c>
      <c r="CJ295" t="s">
        <v>99</v>
      </c>
      <c r="CK295" t="s">
        <v>99</v>
      </c>
      <c r="CL295" t="s">
        <v>102</v>
      </c>
      <c r="CM295" t="s">
        <v>1209</v>
      </c>
      <c r="CN295">
        <v>114</v>
      </c>
      <c r="CO295" s="1">
        <v>44621</v>
      </c>
      <c r="CP295" s="1"/>
      <c r="CS295">
        <v>12</v>
      </c>
      <c r="CV295"/>
      <c r="CX295">
        <v>12</v>
      </c>
      <c r="CY295">
        <v>6</v>
      </c>
      <c r="CZ295">
        <v>6</v>
      </c>
    </row>
    <row r="296" spans="1:104" x14ac:dyDescent="0.25">
      <c r="A296" t="s">
        <v>243</v>
      </c>
      <c r="B296" s="18" t="s">
        <v>1568</v>
      </c>
      <c r="C296" s="18">
        <v>375393</v>
      </c>
      <c r="D296" t="s">
        <v>874</v>
      </c>
      <c r="E296" t="s">
        <v>367</v>
      </c>
      <c r="F296" t="s">
        <v>196</v>
      </c>
      <c r="G296" t="s">
        <v>1582</v>
      </c>
      <c r="H296">
        <v>36.200000000000003</v>
      </c>
      <c r="I296" t="s">
        <v>97</v>
      </c>
      <c r="K296" t="s">
        <v>99</v>
      </c>
      <c r="L296" t="s">
        <v>105</v>
      </c>
      <c r="M296">
        <v>5</v>
      </c>
      <c r="N296">
        <v>3</v>
      </c>
      <c r="O296">
        <v>5</v>
      </c>
      <c r="P296">
        <v>4</v>
      </c>
      <c r="Q296">
        <v>4</v>
      </c>
      <c r="S296">
        <v>3</v>
      </c>
      <c r="U296" s="8">
        <v>3.0126400000000002</v>
      </c>
      <c r="V296" s="8">
        <v>0.57911000000000001</v>
      </c>
      <c r="W296">
        <v>55.6</v>
      </c>
      <c r="X296">
        <v>0.68942999999999999</v>
      </c>
      <c r="Y296">
        <v>1.26854</v>
      </c>
      <c r="Z296">
        <v>2.4838200000000001</v>
      </c>
      <c r="AA296">
        <v>0.28838000000000003</v>
      </c>
      <c r="AB296">
        <v>7.6999999999999996E-4</v>
      </c>
      <c r="AD296">
        <v>1.7441</v>
      </c>
      <c r="AE296">
        <v>42.9</v>
      </c>
      <c r="AG296">
        <v>1</v>
      </c>
      <c r="AJ296">
        <v>1.8745499999999999</v>
      </c>
      <c r="AK296">
        <v>0.60277000000000003</v>
      </c>
      <c r="AL296">
        <v>0.30973000000000001</v>
      </c>
      <c r="AM296">
        <v>2.7870499999999998</v>
      </c>
      <c r="AN296">
        <v>1.90476</v>
      </c>
      <c r="AO296">
        <v>0.84131999999999996</v>
      </c>
      <c r="AP296">
        <v>0.70021</v>
      </c>
      <c r="AQ296">
        <v>3.4128500000000002</v>
      </c>
      <c r="AS296">
        <v>0</v>
      </c>
      <c r="AT296">
        <v>0</v>
      </c>
      <c r="AU296">
        <v>0</v>
      </c>
      <c r="AV296">
        <v>0</v>
      </c>
      <c r="AW296" s="4">
        <v>0</v>
      </c>
      <c r="AX296">
        <v>0</v>
      </c>
      <c r="AY296">
        <v>0</v>
      </c>
      <c r="BA296" s="1">
        <v>43838</v>
      </c>
      <c r="BB296">
        <v>0</v>
      </c>
      <c r="BC296">
        <v>0</v>
      </c>
      <c r="BD296">
        <v>0</v>
      </c>
      <c r="BE296">
        <v>0</v>
      </c>
      <c r="BF296">
        <v>0</v>
      </c>
      <c r="BG296">
        <v>0</v>
      </c>
      <c r="BH296">
        <v>0</v>
      </c>
      <c r="BI296" s="1">
        <v>43432</v>
      </c>
      <c r="BJ296">
        <v>3</v>
      </c>
      <c r="BK296">
        <v>3</v>
      </c>
      <c r="BL296">
        <v>0</v>
      </c>
      <c r="BM296">
        <v>24</v>
      </c>
      <c r="BN296">
        <v>1</v>
      </c>
      <c r="BO296">
        <v>0</v>
      </c>
      <c r="BP296">
        <v>24</v>
      </c>
      <c r="BQ296" s="1">
        <v>43034</v>
      </c>
      <c r="BR296">
        <v>5</v>
      </c>
      <c r="BS296">
        <v>5</v>
      </c>
      <c r="BT296">
        <v>0</v>
      </c>
      <c r="BU296">
        <v>32</v>
      </c>
      <c r="BV296">
        <v>1</v>
      </c>
      <c r="BW296">
        <v>0</v>
      </c>
      <c r="BX296">
        <v>32</v>
      </c>
      <c r="BY296">
        <v>13.333</v>
      </c>
      <c r="CA296" t="s">
        <v>874</v>
      </c>
      <c r="CB296" t="s">
        <v>876</v>
      </c>
      <c r="CC296">
        <v>73401</v>
      </c>
      <c r="CD296">
        <v>90</v>
      </c>
      <c r="CE296">
        <v>5802265454</v>
      </c>
      <c r="CF296" t="s">
        <v>98</v>
      </c>
      <c r="CG296" t="s">
        <v>99</v>
      </c>
      <c r="CH296" s="1">
        <v>36928</v>
      </c>
      <c r="CI296" t="s">
        <v>99</v>
      </c>
      <c r="CJ296" t="s">
        <v>100</v>
      </c>
      <c r="CK296" t="s">
        <v>99</v>
      </c>
      <c r="CL296" t="s">
        <v>102</v>
      </c>
      <c r="CM296" t="s">
        <v>875</v>
      </c>
      <c r="CN296">
        <v>68</v>
      </c>
      <c r="CO296" s="1">
        <v>44621</v>
      </c>
      <c r="CP296" s="1"/>
      <c r="CV296"/>
      <c r="CW296">
        <v>2</v>
      </c>
    </row>
    <row r="297" spans="1:104" x14ac:dyDescent="0.25">
      <c r="A297" t="s">
        <v>243</v>
      </c>
      <c r="B297" s="18" t="s">
        <v>1568</v>
      </c>
      <c r="C297" s="18">
        <v>375195</v>
      </c>
      <c r="D297" t="s">
        <v>450</v>
      </c>
      <c r="E297" t="s">
        <v>452</v>
      </c>
      <c r="F297" t="s">
        <v>453</v>
      </c>
      <c r="G297" t="s">
        <v>1582</v>
      </c>
      <c r="H297">
        <v>58.6</v>
      </c>
      <c r="I297" t="s">
        <v>116</v>
      </c>
      <c r="K297" t="s">
        <v>99</v>
      </c>
      <c r="L297" t="s">
        <v>105</v>
      </c>
      <c r="M297">
        <v>3</v>
      </c>
      <c r="N297">
        <v>3</v>
      </c>
      <c r="O297">
        <v>3</v>
      </c>
      <c r="P297">
        <v>3</v>
      </c>
      <c r="Q297">
        <v>3</v>
      </c>
      <c r="R297">
        <v>3</v>
      </c>
      <c r="S297">
        <v>3</v>
      </c>
      <c r="U297" s="8">
        <v>3.5939999999999999</v>
      </c>
      <c r="V297" s="8">
        <v>0.44923000000000002</v>
      </c>
      <c r="W297">
        <v>63.6</v>
      </c>
      <c r="X297">
        <v>1.1494500000000001</v>
      </c>
      <c r="Y297">
        <v>1.59867</v>
      </c>
      <c r="Z297">
        <v>2.94373</v>
      </c>
      <c r="AA297">
        <v>0.34760000000000002</v>
      </c>
      <c r="AB297">
        <v>3.65E-3</v>
      </c>
      <c r="AD297">
        <v>1.99533</v>
      </c>
      <c r="AE297">
        <v>44.4</v>
      </c>
      <c r="AG297">
        <v>1</v>
      </c>
      <c r="AJ297">
        <v>1.9909699999999999</v>
      </c>
      <c r="AK297">
        <v>0.61739999999999995</v>
      </c>
      <c r="AL297">
        <v>0.27472000000000002</v>
      </c>
      <c r="AM297">
        <v>2.8830900000000002</v>
      </c>
      <c r="AN297">
        <v>2.0517099999999999</v>
      </c>
      <c r="AO297">
        <v>1.3694500000000001</v>
      </c>
      <c r="AP297">
        <v>0.61238999999999999</v>
      </c>
      <c r="AQ297">
        <v>3.9358300000000002</v>
      </c>
      <c r="AS297">
        <v>0</v>
      </c>
      <c r="AT297">
        <v>0</v>
      </c>
      <c r="AU297">
        <v>0</v>
      </c>
      <c r="AV297">
        <v>0</v>
      </c>
      <c r="AW297" s="4">
        <v>0</v>
      </c>
      <c r="AX297">
        <v>0</v>
      </c>
      <c r="AY297">
        <v>0</v>
      </c>
      <c r="BA297" s="1">
        <v>43605</v>
      </c>
      <c r="BB297">
        <v>4</v>
      </c>
      <c r="BC297">
        <v>4</v>
      </c>
      <c r="BD297">
        <v>0</v>
      </c>
      <c r="BE297">
        <v>28</v>
      </c>
      <c r="BF297">
        <v>1</v>
      </c>
      <c r="BG297">
        <v>0</v>
      </c>
      <c r="BH297">
        <v>28</v>
      </c>
      <c r="BI297" s="1">
        <v>43271</v>
      </c>
      <c r="BJ297">
        <v>10</v>
      </c>
      <c r="BK297">
        <v>10</v>
      </c>
      <c r="BL297">
        <v>0</v>
      </c>
      <c r="BM297">
        <v>80</v>
      </c>
      <c r="BN297">
        <v>1</v>
      </c>
      <c r="BO297">
        <v>0</v>
      </c>
      <c r="BP297">
        <v>80</v>
      </c>
      <c r="BQ297" s="1">
        <v>42933</v>
      </c>
      <c r="BR297">
        <v>9</v>
      </c>
      <c r="BS297">
        <v>9</v>
      </c>
      <c r="BT297">
        <v>0</v>
      </c>
      <c r="BU297">
        <v>76</v>
      </c>
      <c r="BV297">
        <v>1</v>
      </c>
      <c r="BW297">
        <v>0</v>
      </c>
      <c r="BX297">
        <v>76</v>
      </c>
      <c r="BY297">
        <v>53.332999999999998</v>
      </c>
      <c r="CA297" t="s">
        <v>454</v>
      </c>
      <c r="CB297" t="s">
        <v>455</v>
      </c>
      <c r="CC297">
        <v>73801</v>
      </c>
      <c r="CD297">
        <v>760</v>
      </c>
      <c r="CE297">
        <v>5802566448</v>
      </c>
      <c r="CF297" t="s">
        <v>98</v>
      </c>
      <c r="CG297" t="s">
        <v>99</v>
      </c>
      <c r="CH297" s="1">
        <v>34639</v>
      </c>
      <c r="CI297" t="s">
        <v>99</v>
      </c>
      <c r="CJ297" t="s">
        <v>100</v>
      </c>
      <c r="CK297" t="s">
        <v>99</v>
      </c>
      <c r="CL297" t="s">
        <v>102</v>
      </c>
      <c r="CM297" t="s">
        <v>451</v>
      </c>
      <c r="CN297">
        <v>80</v>
      </c>
      <c r="CO297" s="1">
        <v>44621</v>
      </c>
      <c r="CP297" s="1"/>
      <c r="CV297"/>
    </row>
    <row r="298" spans="1:104" x14ac:dyDescent="0.25">
      <c r="A298" t="s">
        <v>243</v>
      </c>
      <c r="B298" s="18" t="s">
        <v>1568</v>
      </c>
      <c r="C298" s="18">
        <v>375132</v>
      </c>
      <c r="D298" t="s">
        <v>312</v>
      </c>
      <c r="E298" t="s">
        <v>314</v>
      </c>
      <c r="F298" t="s">
        <v>315</v>
      </c>
      <c r="G298" t="s">
        <v>1583</v>
      </c>
      <c r="H298">
        <v>43.4</v>
      </c>
      <c r="I298" t="s">
        <v>110</v>
      </c>
      <c r="K298" t="s">
        <v>99</v>
      </c>
      <c r="L298" t="s">
        <v>105</v>
      </c>
      <c r="M298">
        <v>5</v>
      </c>
      <c r="N298">
        <v>3</v>
      </c>
      <c r="O298">
        <v>4</v>
      </c>
      <c r="P298">
        <v>5</v>
      </c>
      <c r="Q298">
        <v>5</v>
      </c>
      <c r="S298">
        <v>1</v>
      </c>
      <c r="U298" s="8">
        <v>3.7016399999999998</v>
      </c>
      <c r="V298" s="8">
        <v>0.24812000000000001</v>
      </c>
      <c r="W298">
        <v>66.7</v>
      </c>
      <c r="X298">
        <v>0.78766000000000003</v>
      </c>
      <c r="Y298">
        <v>1.03579</v>
      </c>
      <c r="Z298">
        <v>3.3960499999999998</v>
      </c>
      <c r="AA298">
        <v>0.28855999999999998</v>
      </c>
      <c r="AB298">
        <v>4.0999999999999999E-4</v>
      </c>
      <c r="AD298">
        <v>2.6658499999999998</v>
      </c>
      <c r="AE298">
        <v>66.7</v>
      </c>
      <c r="AG298">
        <v>0</v>
      </c>
      <c r="AJ298">
        <v>1.6409199999999999</v>
      </c>
      <c r="AK298">
        <v>0.59033000000000002</v>
      </c>
      <c r="AL298">
        <v>0.29622999999999999</v>
      </c>
      <c r="AM298">
        <v>2.5274899999999998</v>
      </c>
      <c r="AN298">
        <v>3.3259400000000001</v>
      </c>
      <c r="AO298">
        <v>0.98145000000000004</v>
      </c>
      <c r="AP298">
        <v>0.31368000000000001</v>
      </c>
      <c r="AQ298">
        <v>4.6240399999999999</v>
      </c>
      <c r="AS298">
        <v>0</v>
      </c>
      <c r="AT298">
        <v>0</v>
      </c>
      <c r="AU298">
        <v>1</v>
      </c>
      <c r="AV298">
        <v>0</v>
      </c>
      <c r="AW298" s="4">
        <v>0</v>
      </c>
      <c r="AX298">
        <v>0</v>
      </c>
      <c r="AY298">
        <v>0</v>
      </c>
      <c r="BA298" s="1">
        <v>43718</v>
      </c>
      <c r="BB298">
        <v>3</v>
      </c>
      <c r="BC298">
        <v>3</v>
      </c>
      <c r="BD298">
        <v>0</v>
      </c>
      <c r="BE298">
        <v>24</v>
      </c>
      <c r="BF298">
        <v>1</v>
      </c>
      <c r="BG298">
        <v>0</v>
      </c>
      <c r="BH298">
        <v>24</v>
      </c>
      <c r="BI298" s="1">
        <v>43391</v>
      </c>
      <c r="BJ298">
        <v>1</v>
      </c>
      <c r="BK298">
        <v>0</v>
      </c>
      <c r="BL298">
        <v>0</v>
      </c>
      <c r="BM298">
        <v>16</v>
      </c>
      <c r="BN298">
        <v>0</v>
      </c>
      <c r="BO298">
        <v>0</v>
      </c>
      <c r="BP298">
        <v>16</v>
      </c>
      <c r="BQ298" s="1">
        <v>42992</v>
      </c>
      <c r="BR298">
        <v>1</v>
      </c>
      <c r="BS298">
        <v>1</v>
      </c>
      <c r="BT298">
        <v>0</v>
      </c>
      <c r="BU298">
        <v>8</v>
      </c>
      <c r="BV298">
        <v>1</v>
      </c>
      <c r="BW298">
        <v>0</v>
      </c>
      <c r="BX298">
        <v>8</v>
      </c>
      <c r="BY298">
        <v>18.667000000000002</v>
      </c>
      <c r="CA298" t="s">
        <v>305</v>
      </c>
      <c r="CB298" t="s">
        <v>316</v>
      </c>
      <c r="CC298">
        <v>74403</v>
      </c>
      <c r="CD298">
        <v>500</v>
      </c>
      <c r="CE298">
        <v>9186826724</v>
      </c>
      <c r="CF298" t="s">
        <v>98</v>
      </c>
      <c r="CG298" t="s">
        <v>99</v>
      </c>
      <c r="CH298" s="1">
        <v>33989</v>
      </c>
      <c r="CI298" t="s">
        <v>99</v>
      </c>
      <c r="CJ298" t="s">
        <v>100</v>
      </c>
      <c r="CK298" t="s">
        <v>99</v>
      </c>
      <c r="CL298" t="s">
        <v>102</v>
      </c>
      <c r="CM298" t="s">
        <v>313</v>
      </c>
      <c r="CN298">
        <v>60</v>
      </c>
      <c r="CO298" s="1">
        <v>44621</v>
      </c>
      <c r="CP298" s="1"/>
      <c r="CV298"/>
      <c r="CW298">
        <v>2</v>
      </c>
    </row>
    <row r="299" spans="1:104" x14ac:dyDescent="0.25">
      <c r="A299" t="s">
        <v>243</v>
      </c>
      <c r="B299" s="18" t="s">
        <v>1568</v>
      </c>
      <c r="C299" s="18">
        <v>375547</v>
      </c>
      <c r="D299" t="s">
        <v>1386</v>
      </c>
      <c r="E299" t="s">
        <v>242</v>
      </c>
      <c r="F299" t="s">
        <v>244</v>
      </c>
      <c r="G299" t="s">
        <v>1583</v>
      </c>
      <c r="H299">
        <v>57.1</v>
      </c>
      <c r="I299" t="s">
        <v>110</v>
      </c>
      <c r="K299" t="s">
        <v>99</v>
      </c>
      <c r="L299" t="s">
        <v>105</v>
      </c>
      <c r="M299">
        <v>5</v>
      </c>
      <c r="N299">
        <v>3</v>
      </c>
      <c r="O299">
        <v>5</v>
      </c>
      <c r="P299">
        <v>5</v>
      </c>
      <c r="Q299">
        <v>5</v>
      </c>
      <c r="R299">
        <v>5</v>
      </c>
      <c r="S299">
        <v>2</v>
      </c>
      <c r="U299" s="8">
        <v>5.4969599999999996</v>
      </c>
      <c r="V299" s="8">
        <v>0.42065000000000002</v>
      </c>
      <c r="X299">
        <v>1.30566</v>
      </c>
      <c r="Y299">
        <v>1.72631</v>
      </c>
      <c r="Z299">
        <v>4.9063999999999997</v>
      </c>
      <c r="AA299">
        <v>0.29209000000000002</v>
      </c>
      <c r="AB299">
        <v>1.8700000000000001E-2</v>
      </c>
      <c r="AC299">
        <v>6</v>
      </c>
      <c r="AD299">
        <v>3.7706499999999998</v>
      </c>
      <c r="AF299">
        <v>6</v>
      </c>
      <c r="AH299">
        <v>6</v>
      </c>
      <c r="AJ299">
        <v>2.1997800000000001</v>
      </c>
      <c r="AK299">
        <v>0.73355000000000004</v>
      </c>
      <c r="AL299">
        <v>0.34904000000000002</v>
      </c>
      <c r="AM299">
        <v>3.2823699999999998</v>
      </c>
      <c r="AN299">
        <v>3.5091600000000001</v>
      </c>
      <c r="AO299">
        <v>1.30925</v>
      </c>
      <c r="AP299">
        <v>0.45133000000000001</v>
      </c>
      <c r="AQ299">
        <v>5.2874999999999996</v>
      </c>
      <c r="AS299">
        <v>0</v>
      </c>
      <c r="AT299">
        <v>0</v>
      </c>
      <c r="AU299">
        <v>2</v>
      </c>
      <c r="AV299">
        <v>6</v>
      </c>
      <c r="AW299" s="4">
        <v>16525.43</v>
      </c>
      <c r="AX299">
        <v>0</v>
      </c>
      <c r="AY299">
        <v>6</v>
      </c>
      <c r="BA299" s="1">
        <v>43874</v>
      </c>
      <c r="BB299">
        <v>1</v>
      </c>
      <c r="BC299">
        <v>1</v>
      </c>
      <c r="BD299">
        <v>0</v>
      </c>
      <c r="BE299">
        <v>8</v>
      </c>
      <c r="BF299">
        <v>1</v>
      </c>
      <c r="BG299">
        <v>0</v>
      </c>
      <c r="BH299">
        <v>8</v>
      </c>
      <c r="BI299" s="1">
        <v>43447</v>
      </c>
      <c r="BJ299">
        <v>2</v>
      </c>
      <c r="BK299">
        <v>0</v>
      </c>
      <c r="BL299">
        <v>0</v>
      </c>
      <c r="BM299">
        <v>20</v>
      </c>
      <c r="BN299">
        <v>0</v>
      </c>
      <c r="BO299">
        <v>0</v>
      </c>
      <c r="BP299">
        <v>20</v>
      </c>
      <c r="BQ299" s="1">
        <v>43034</v>
      </c>
      <c r="BR299">
        <v>1</v>
      </c>
      <c r="BS299">
        <v>1</v>
      </c>
      <c r="BT299">
        <v>0</v>
      </c>
      <c r="BU299">
        <v>16</v>
      </c>
      <c r="BV299">
        <v>1</v>
      </c>
      <c r="BW299">
        <v>0</v>
      </c>
      <c r="BX299">
        <v>16</v>
      </c>
      <c r="BY299">
        <v>13.333</v>
      </c>
      <c r="CA299" t="s">
        <v>1388</v>
      </c>
      <c r="CB299" t="s">
        <v>1389</v>
      </c>
      <c r="CC299">
        <v>74136</v>
      </c>
      <c r="CD299">
        <v>710</v>
      </c>
      <c r="CE299">
        <v>9184968333</v>
      </c>
      <c r="CF299" t="s">
        <v>98</v>
      </c>
      <c r="CG299" t="s">
        <v>99</v>
      </c>
      <c r="CH299" s="1">
        <v>40862</v>
      </c>
      <c r="CI299" t="s">
        <v>100</v>
      </c>
      <c r="CJ299" t="s">
        <v>100</v>
      </c>
      <c r="CK299" t="s">
        <v>99</v>
      </c>
      <c r="CL299" t="s">
        <v>102</v>
      </c>
      <c r="CM299" t="s">
        <v>1387</v>
      </c>
      <c r="CN299">
        <v>58</v>
      </c>
      <c r="CO299" s="1">
        <v>44621</v>
      </c>
      <c r="CP299" s="1"/>
      <c r="CV299"/>
    </row>
  </sheetData>
  <phoneticPr fontId="18" type="noConversion"/>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F645E-1D01-49CA-A34D-2CD6B4D59EC1}">
  <dimension ref="A1:P54"/>
  <sheetViews>
    <sheetView workbookViewId="0">
      <pane ySplit="1" topLeftCell="A2" activePane="bottomLeft" state="frozen"/>
      <selection activeCell="B1" sqref="B1"/>
      <selection pane="bottomLeft"/>
    </sheetView>
  </sheetViews>
  <sheetFormatPr defaultRowHeight="15" outlineLevelCol="1" x14ac:dyDescent="0.25"/>
  <cols>
    <col min="1" max="1" width="40.42578125" customWidth="1"/>
    <col min="2" max="3" width="10.5703125" style="21" customWidth="1"/>
    <col min="4" max="5" width="10.5703125" customWidth="1"/>
    <col min="8" max="8" width="8.7109375" style="6" customWidth="1"/>
    <col min="9" max="9" width="12" style="6" hidden="1" customWidth="1" outlineLevel="1"/>
    <col min="10" max="10" width="6.5703125" style="6" hidden="1" customWidth="1" outlineLevel="1"/>
    <col min="11" max="11" width="11" style="6" hidden="1" customWidth="1" outlineLevel="1"/>
    <col min="12" max="12" width="13.5703125" customWidth="1" collapsed="1"/>
    <col min="13" max="13" width="10.140625" bestFit="1" customWidth="1"/>
    <col min="14" max="14" width="10.42578125" customWidth="1"/>
  </cols>
  <sheetData>
    <row r="1" spans="1:16" ht="72.599999999999994" customHeight="1" x14ac:dyDescent="0.25">
      <c r="A1" s="5" t="s">
        <v>1573</v>
      </c>
      <c r="B1" s="22" t="s">
        <v>1744</v>
      </c>
      <c r="C1" s="22" t="s">
        <v>1745</v>
      </c>
      <c r="D1" s="5" t="s">
        <v>1746</v>
      </c>
      <c r="E1" s="22" t="s">
        <v>1747</v>
      </c>
      <c r="G1" s="2" t="s">
        <v>1585</v>
      </c>
      <c r="H1" s="12" t="s">
        <v>1574</v>
      </c>
      <c r="I1" s="12" t="s">
        <v>1575</v>
      </c>
      <c r="J1" s="12" t="s">
        <v>1576</v>
      </c>
      <c r="K1" s="12" t="s">
        <v>1577</v>
      </c>
      <c r="L1" s="2" t="s">
        <v>1586</v>
      </c>
      <c r="M1" s="2" t="s">
        <v>1587</v>
      </c>
      <c r="N1" s="2" t="s">
        <v>1588</v>
      </c>
      <c r="O1" s="2" t="s">
        <v>1581</v>
      </c>
    </row>
    <row r="2" spans="1:16" x14ac:dyDescent="0.25">
      <c r="A2" t="s">
        <v>1574</v>
      </c>
      <c r="B2" s="6">
        <f>COUNTA(ProviderInfo[Provider Name])</f>
        <v>298</v>
      </c>
      <c r="D2" s="6">
        <v>15216</v>
      </c>
      <c r="G2" t="s">
        <v>128</v>
      </c>
      <c r="H2" s="6">
        <v>20</v>
      </c>
      <c r="I2" s="6">
        <v>0</v>
      </c>
      <c r="J2" s="6">
        <v>0</v>
      </c>
      <c r="K2" s="6">
        <v>2</v>
      </c>
      <c r="L2" s="11">
        <v>0.1</v>
      </c>
      <c r="M2" s="11">
        <v>0.55000000000000004</v>
      </c>
      <c r="N2" s="11">
        <v>0</v>
      </c>
      <c r="O2" s="8">
        <v>3.95</v>
      </c>
    </row>
    <row r="3" spans="1:16" x14ac:dyDescent="0.25">
      <c r="A3" t="s">
        <v>1575</v>
      </c>
      <c r="B3" s="6">
        <f>COUNTIF(ProviderInfo[[#All],[Special Focus Status]], "SFF")</f>
        <v>2</v>
      </c>
      <c r="C3" s="7">
        <f>Summary1[[#This Row],[State Total]]/COUNTA(ProviderInfo[Provider Name])</f>
        <v>6.7114093959731542E-3</v>
      </c>
      <c r="D3" s="6">
        <v>85</v>
      </c>
      <c r="E3" s="7">
        <v>5.5862250262881177E-3</v>
      </c>
      <c r="G3" t="s">
        <v>96</v>
      </c>
      <c r="H3" s="6">
        <v>227</v>
      </c>
      <c r="I3" s="6">
        <v>1</v>
      </c>
      <c r="J3" s="6">
        <v>5</v>
      </c>
      <c r="K3" s="6">
        <v>28</v>
      </c>
      <c r="L3" s="11">
        <v>0.14977973568281938</v>
      </c>
      <c r="M3" s="11">
        <v>0.24229074889867841</v>
      </c>
      <c r="N3" s="11">
        <v>1.7621145374449341E-2</v>
      </c>
      <c r="O3" s="8">
        <v>3.32</v>
      </c>
    </row>
    <row r="4" spans="1:16" x14ac:dyDescent="0.25">
      <c r="A4" t="s">
        <v>1576</v>
      </c>
      <c r="B4" s="6">
        <f>COUNTIF(ProviderInfo[[#All],[Special Focus Status]], "SFF Candidate")</f>
        <v>10</v>
      </c>
      <c r="C4" s="7">
        <f>Summary1[[#This Row],[State Total]]/COUNTA(ProviderInfo[Provider Name])</f>
        <v>3.3557046979865772E-2</v>
      </c>
      <c r="D4" s="6">
        <v>441</v>
      </c>
      <c r="E4" s="7">
        <v>2.8982649842271294E-2</v>
      </c>
      <c r="G4" t="s">
        <v>133</v>
      </c>
      <c r="H4" s="6">
        <v>221</v>
      </c>
      <c r="I4" s="6">
        <v>2</v>
      </c>
      <c r="J4" s="6">
        <v>5</v>
      </c>
      <c r="K4" s="6">
        <v>36</v>
      </c>
      <c r="L4" s="11">
        <v>0.19457013574660634</v>
      </c>
      <c r="M4" s="11">
        <v>0.19909502262443438</v>
      </c>
      <c r="N4" s="11">
        <v>0</v>
      </c>
      <c r="O4" s="8">
        <v>3.0228310502283104</v>
      </c>
    </row>
    <row r="5" spans="1:16" x14ac:dyDescent="0.25">
      <c r="A5" t="s">
        <v>1577</v>
      </c>
      <c r="B5" s="6">
        <f>COUNTIFS(ProviderInfo[Overall Rating], "1", ProviderInfo[Special Focus Status], "")</f>
        <v>54</v>
      </c>
      <c r="C5" s="7">
        <f>Summary1[[#This Row],[State Total]]/COUNTA(ProviderInfo[Provider Name])</f>
        <v>0.18120805369127516</v>
      </c>
      <c r="D5" s="6">
        <v>2176</v>
      </c>
      <c r="E5" s="7">
        <v>0.14300736067297581</v>
      </c>
      <c r="G5" t="s">
        <v>130</v>
      </c>
      <c r="H5" s="6">
        <v>142</v>
      </c>
      <c r="I5" s="6">
        <v>1</v>
      </c>
      <c r="J5" s="6">
        <v>5</v>
      </c>
      <c r="K5" s="6">
        <v>9</v>
      </c>
      <c r="L5" s="11">
        <v>0.10563380281690141</v>
      </c>
      <c r="M5" s="11">
        <v>0.25352112676056338</v>
      </c>
      <c r="N5" s="11">
        <v>0.13380281690140844</v>
      </c>
      <c r="O5" s="8">
        <v>3.3768115942028984</v>
      </c>
    </row>
    <row r="6" spans="1:16" x14ac:dyDescent="0.25">
      <c r="A6" t="s">
        <v>1578</v>
      </c>
      <c r="B6" s="6">
        <f>SUM(B3:B5)</f>
        <v>66</v>
      </c>
      <c r="C6" s="7">
        <f>Summary1[[#This Row],[State Total]]/COUNTA(ProviderInfo[Provider Name])</f>
        <v>0.22147651006711411</v>
      </c>
      <c r="D6" s="6">
        <v>2702</v>
      </c>
      <c r="E6" s="7">
        <v>0.17757623554153523</v>
      </c>
      <c r="G6" t="s">
        <v>139</v>
      </c>
      <c r="H6" s="6">
        <v>1178</v>
      </c>
      <c r="I6" s="6">
        <v>5</v>
      </c>
      <c r="J6" s="6">
        <v>30</v>
      </c>
      <c r="K6" s="6">
        <v>78</v>
      </c>
      <c r="L6" s="11">
        <v>9.5925297113752125E-2</v>
      </c>
      <c r="M6" s="11">
        <v>0.29456706281833617</v>
      </c>
      <c r="N6" s="11">
        <v>6.2818336162988112E-2</v>
      </c>
      <c r="O6" s="8">
        <v>3.4544673539518902</v>
      </c>
    </row>
    <row r="7" spans="1:16" x14ac:dyDescent="0.25">
      <c r="A7" t="s">
        <v>1579</v>
      </c>
      <c r="B7" s="6">
        <f>COUNTIF(ProviderInfo[Overall Rating], "5")</f>
        <v>37</v>
      </c>
      <c r="C7" s="7">
        <f>Summary1[[#This Row],[State Total]]/COUNTA(ProviderInfo[Provider Name])</f>
        <v>0.12416107382550336</v>
      </c>
      <c r="D7" s="6">
        <v>3465</v>
      </c>
      <c r="E7" s="7">
        <v>0.22772082018927445</v>
      </c>
      <c r="G7" t="s">
        <v>143</v>
      </c>
      <c r="H7" s="6">
        <v>223</v>
      </c>
      <c r="I7" s="6">
        <v>1</v>
      </c>
      <c r="J7" s="6">
        <v>5</v>
      </c>
      <c r="K7" s="6">
        <v>17</v>
      </c>
      <c r="L7" s="11">
        <v>0.1031390134529148</v>
      </c>
      <c r="M7" s="11">
        <v>0.31390134529147984</v>
      </c>
      <c r="N7" s="11">
        <v>0.17488789237668162</v>
      </c>
      <c r="O7" s="8">
        <v>3.5475113122171944</v>
      </c>
      <c r="P7" s="6"/>
    </row>
    <row r="8" spans="1:16" x14ac:dyDescent="0.25">
      <c r="A8" t="s">
        <v>1580</v>
      </c>
      <c r="B8" s="6">
        <f>COUNTIF(ProviderInfo[Abuse Icon], "Y")</f>
        <v>11</v>
      </c>
      <c r="C8" s="7">
        <f>Summary1[[#This Row],[State Total]]/COUNTA(ProviderInfo[Provider Name])</f>
        <v>3.6912751677852351E-2</v>
      </c>
      <c r="D8" s="6">
        <v>774</v>
      </c>
      <c r="E8" s="7">
        <v>5.0867507886435334E-2</v>
      </c>
      <c r="G8" t="s">
        <v>148</v>
      </c>
      <c r="H8" s="6">
        <v>208</v>
      </c>
      <c r="I8" s="6">
        <v>1</v>
      </c>
      <c r="J8" s="6">
        <v>5</v>
      </c>
      <c r="K8" s="6">
        <v>24</v>
      </c>
      <c r="L8" s="11">
        <v>0.14423076923076922</v>
      </c>
      <c r="M8" s="11">
        <v>0.25961538461538464</v>
      </c>
      <c r="N8" s="11">
        <v>5.7692307692307696E-2</v>
      </c>
      <c r="O8" s="8">
        <v>3.2815533980582523</v>
      </c>
    </row>
    <row r="9" spans="1:16" x14ac:dyDescent="0.25">
      <c r="A9" t="s">
        <v>1581</v>
      </c>
      <c r="B9" s="8">
        <f>AVERAGE(ProviderInfo[Overall Rating])</f>
        <v>2.7800687285223367</v>
      </c>
      <c r="D9" s="8">
        <v>3.1440474603386215</v>
      </c>
      <c r="G9" t="s">
        <v>151</v>
      </c>
      <c r="H9" s="6">
        <v>17</v>
      </c>
      <c r="I9" s="6">
        <v>0</v>
      </c>
      <c r="J9" s="6">
        <v>0</v>
      </c>
      <c r="K9" s="6">
        <v>1</v>
      </c>
      <c r="L9" s="11">
        <v>5.8823529411764705E-2</v>
      </c>
      <c r="M9" s="11">
        <v>0.52941176470588236</v>
      </c>
      <c r="N9" s="11">
        <v>0.11764705882352941</v>
      </c>
      <c r="O9" s="8">
        <v>3.8235294117647061</v>
      </c>
    </row>
    <row r="10" spans="1:16" ht="15.75" thickBot="1" x14ac:dyDescent="0.3">
      <c r="A10" s="9" t="s">
        <v>9</v>
      </c>
      <c r="B10" s="9"/>
      <c r="C10" s="9"/>
      <c r="D10" s="9"/>
      <c r="E10" s="10"/>
      <c r="G10" t="s">
        <v>150</v>
      </c>
      <c r="H10" s="6">
        <v>45</v>
      </c>
      <c r="I10" s="6">
        <v>1</v>
      </c>
      <c r="J10" s="6">
        <v>5</v>
      </c>
      <c r="K10" s="6">
        <v>0</v>
      </c>
      <c r="L10" s="11">
        <v>0.13333333333333333</v>
      </c>
      <c r="M10" s="11">
        <v>0.44444444444444442</v>
      </c>
      <c r="N10" s="11">
        <v>0</v>
      </c>
      <c r="O10" s="8">
        <v>3.9302325581395348</v>
      </c>
    </row>
    <row r="11" spans="1:16" x14ac:dyDescent="0.25">
      <c r="A11" t="s">
        <v>1582</v>
      </c>
      <c r="B11" s="6">
        <f>COUNTIF(ProviderInfo[[#All],[Ownership Type]], "For profit")</f>
        <v>259</v>
      </c>
      <c r="C11" s="7">
        <f>Summary1[[#This Row],[State Total]]/COUNTA(ProviderInfo[Provider Name])</f>
        <v>0.86912751677852351</v>
      </c>
      <c r="D11" s="6">
        <v>10751</v>
      </c>
      <c r="E11" s="7">
        <v>0.70655888538380651</v>
      </c>
      <c r="G11" t="s">
        <v>152</v>
      </c>
      <c r="H11" s="6">
        <v>699</v>
      </c>
      <c r="I11" s="6">
        <v>3</v>
      </c>
      <c r="J11" s="6">
        <v>15</v>
      </c>
      <c r="K11" s="6">
        <v>58</v>
      </c>
      <c r="L11" s="11">
        <v>0.10872675250357654</v>
      </c>
      <c r="M11" s="11">
        <v>0.27753934191702434</v>
      </c>
      <c r="N11" s="11">
        <v>4.005722460658083E-2</v>
      </c>
      <c r="O11" s="8">
        <v>3.4468704512372637</v>
      </c>
    </row>
    <row r="12" spans="1:16" x14ac:dyDescent="0.25">
      <c r="A12" t="s">
        <v>1583</v>
      </c>
      <c r="B12" s="6">
        <f>COUNTIF(ProviderInfo[[#All],[Ownership Type]], "Non profit")</f>
        <v>26</v>
      </c>
      <c r="C12" s="7">
        <f>Summary1[[#This Row],[State Total]]/COUNTA(ProviderInfo[Provider Name])</f>
        <v>8.7248322147651006E-2</v>
      </c>
      <c r="D12" s="6">
        <v>3513</v>
      </c>
      <c r="E12" s="7">
        <v>0.23087539432176657</v>
      </c>
      <c r="G12" t="s">
        <v>159</v>
      </c>
      <c r="H12" s="6">
        <v>360</v>
      </c>
      <c r="I12" s="6">
        <v>2</v>
      </c>
      <c r="J12" s="6">
        <v>10</v>
      </c>
      <c r="K12" s="6">
        <v>82</v>
      </c>
      <c r="L12" s="11">
        <v>0.26111111111111113</v>
      </c>
      <c r="M12" s="11">
        <v>0.125</v>
      </c>
      <c r="N12" s="11">
        <v>2.5000000000000001E-2</v>
      </c>
      <c r="O12" s="8">
        <v>2.7401129943502824</v>
      </c>
    </row>
    <row r="13" spans="1:16" x14ac:dyDescent="0.25">
      <c r="A13" t="s">
        <v>1584</v>
      </c>
      <c r="B13" s="21">
        <f>COUNTIF(ProviderInfo[[#All],[Ownership Type]], "Government")</f>
        <v>13</v>
      </c>
      <c r="C13" s="7">
        <f>Summary1[[#This Row],[State Total]]/COUNTA(ProviderInfo[Provider Name])</f>
        <v>4.3624161073825503E-2</v>
      </c>
      <c r="D13">
        <v>952</v>
      </c>
      <c r="E13" s="7">
        <v>6.2565720294426919E-2</v>
      </c>
      <c r="G13" t="s">
        <v>1566</v>
      </c>
      <c r="H13" s="6">
        <v>1</v>
      </c>
      <c r="I13" s="6">
        <v>0</v>
      </c>
      <c r="J13" s="6">
        <v>0</v>
      </c>
      <c r="K13" s="6">
        <v>1</v>
      </c>
      <c r="L13" s="11">
        <v>1</v>
      </c>
      <c r="M13" s="11">
        <v>0</v>
      </c>
      <c r="N13" s="11">
        <v>0</v>
      </c>
      <c r="O13" s="8">
        <v>1</v>
      </c>
    </row>
    <row r="14" spans="1:16" x14ac:dyDescent="0.25">
      <c r="G14" t="s">
        <v>167</v>
      </c>
      <c r="H14" s="6">
        <v>43</v>
      </c>
      <c r="I14" s="6">
        <v>1</v>
      </c>
      <c r="J14" s="6">
        <v>5</v>
      </c>
      <c r="K14" s="6">
        <v>0</v>
      </c>
      <c r="L14" s="11">
        <v>0.13953488372093023</v>
      </c>
      <c r="M14" s="11">
        <v>0.46511627906976744</v>
      </c>
      <c r="N14" s="11">
        <v>2.3255813953488372E-2</v>
      </c>
      <c r="O14" s="8">
        <v>4</v>
      </c>
    </row>
    <row r="15" spans="1:16" x14ac:dyDescent="0.25">
      <c r="G15" t="s">
        <v>178</v>
      </c>
      <c r="H15" s="6">
        <v>435</v>
      </c>
      <c r="I15" s="6">
        <v>2</v>
      </c>
      <c r="J15" s="6">
        <v>10</v>
      </c>
      <c r="K15" s="6">
        <v>58</v>
      </c>
      <c r="L15" s="11">
        <v>0.16091954022988506</v>
      </c>
      <c r="M15" s="11">
        <v>0.26666666666666666</v>
      </c>
      <c r="N15" s="11">
        <v>9.1954022988505746E-3</v>
      </c>
      <c r="O15" s="8">
        <v>3.2729411764705882</v>
      </c>
    </row>
    <row r="16" spans="1:16" x14ac:dyDescent="0.25">
      <c r="G16" t="s">
        <v>168</v>
      </c>
      <c r="H16" s="6">
        <v>80</v>
      </c>
      <c r="I16" s="6">
        <v>1</v>
      </c>
      <c r="J16" s="6">
        <v>5</v>
      </c>
      <c r="K16" s="6">
        <v>0</v>
      </c>
      <c r="L16" s="11">
        <v>7.4999999999999997E-2</v>
      </c>
      <c r="M16" s="11">
        <v>0.35</v>
      </c>
      <c r="N16" s="11">
        <v>0.1</v>
      </c>
      <c r="O16" s="8">
        <v>3.7564102564102564</v>
      </c>
    </row>
    <row r="17" spans="7:15" x14ac:dyDescent="0.25">
      <c r="G17" t="s">
        <v>170</v>
      </c>
      <c r="H17" s="6">
        <v>703</v>
      </c>
      <c r="I17" s="6">
        <v>3</v>
      </c>
      <c r="J17" s="6">
        <v>20</v>
      </c>
      <c r="K17" s="6">
        <v>142</v>
      </c>
      <c r="L17" s="11">
        <v>0.23470839260312945</v>
      </c>
      <c r="M17" s="11">
        <v>0.19203413940256045</v>
      </c>
      <c r="N17" s="11">
        <v>0.14935988620199148</v>
      </c>
      <c r="O17" s="8">
        <v>2.8882521489971347</v>
      </c>
    </row>
    <row r="18" spans="7:15" x14ac:dyDescent="0.25">
      <c r="G18" t="s">
        <v>172</v>
      </c>
      <c r="H18" s="6">
        <v>526</v>
      </c>
      <c r="I18" s="6">
        <v>3</v>
      </c>
      <c r="J18" s="6">
        <v>15</v>
      </c>
      <c r="K18" s="6">
        <v>72</v>
      </c>
      <c r="L18" s="11">
        <v>0.17110266159695817</v>
      </c>
      <c r="M18" s="11">
        <v>0.20912547528517111</v>
      </c>
      <c r="N18" s="11">
        <v>4.1825095057034217E-2</v>
      </c>
      <c r="O18" s="8">
        <v>3.1226053639846745</v>
      </c>
    </row>
    <row r="19" spans="7:15" x14ac:dyDescent="0.25">
      <c r="G19" t="s">
        <v>180</v>
      </c>
      <c r="H19" s="6">
        <v>321</v>
      </c>
      <c r="I19" s="6">
        <v>2</v>
      </c>
      <c r="J19" s="6">
        <v>10</v>
      </c>
      <c r="K19" s="6">
        <v>48</v>
      </c>
      <c r="L19" s="11">
        <v>0.18691588785046728</v>
      </c>
      <c r="M19" s="11">
        <v>0.21183800623052959</v>
      </c>
      <c r="N19" s="11">
        <v>5.6074766355140186E-2</v>
      </c>
      <c r="O19" s="8">
        <v>3.1514195583596214</v>
      </c>
    </row>
    <row r="20" spans="7:15" x14ac:dyDescent="0.25">
      <c r="G20" t="s">
        <v>194</v>
      </c>
      <c r="H20" s="6">
        <v>280</v>
      </c>
      <c r="I20" s="6">
        <v>1</v>
      </c>
      <c r="J20" s="6">
        <v>5</v>
      </c>
      <c r="K20" s="6">
        <v>56</v>
      </c>
      <c r="L20" s="11">
        <v>0.22142857142857142</v>
      </c>
      <c r="M20" s="11">
        <v>0.17857142857142858</v>
      </c>
      <c r="N20" s="11">
        <v>0.05</v>
      </c>
      <c r="O20" s="8">
        <v>2.9136690647482015</v>
      </c>
    </row>
    <row r="21" spans="7:15" x14ac:dyDescent="0.25">
      <c r="G21" t="s">
        <v>197</v>
      </c>
      <c r="H21" s="6">
        <v>268</v>
      </c>
      <c r="I21" s="6">
        <v>1</v>
      </c>
      <c r="J21" s="6">
        <v>5</v>
      </c>
      <c r="K21" s="6">
        <v>83</v>
      </c>
      <c r="L21" s="11">
        <v>0.33208955223880599</v>
      </c>
      <c r="M21" s="11">
        <v>8.5820895522388058E-2</v>
      </c>
      <c r="N21" s="11">
        <v>3.7313432835820892E-2</v>
      </c>
      <c r="O21" s="8">
        <v>2.4452830188679244</v>
      </c>
    </row>
    <row r="22" spans="7:15" x14ac:dyDescent="0.25">
      <c r="G22" t="s">
        <v>204</v>
      </c>
      <c r="H22" s="6">
        <v>367</v>
      </c>
      <c r="I22" s="6">
        <v>2</v>
      </c>
      <c r="J22" s="6">
        <v>10</v>
      </c>
      <c r="K22" s="6">
        <v>59</v>
      </c>
      <c r="L22" s="11">
        <v>0.19346049046321526</v>
      </c>
      <c r="M22" s="11">
        <v>0.24523160762942781</v>
      </c>
      <c r="N22" s="11">
        <v>4.0871934604904632E-2</v>
      </c>
      <c r="O22" s="8">
        <v>3.1726027397260275</v>
      </c>
    </row>
    <row r="23" spans="7:15" x14ac:dyDescent="0.25">
      <c r="G23" t="s">
        <v>203</v>
      </c>
      <c r="H23" s="6">
        <v>224</v>
      </c>
      <c r="I23" s="6">
        <v>1</v>
      </c>
      <c r="J23" s="6">
        <v>5</v>
      </c>
      <c r="K23" s="6">
        <v>21</v>
      </c>
      <c r="L23" s="11">
        <v>0.12053571428571429</v>
      </c>
      <c r="M23" s="11">
        <v>0.25892857142857145</v>
      </c>
      <c r="N23" s="11">
        <v>4.4642857142857144E-2</v>
      </c>
      <c r="O23" s="8">
        <v>3.3183856502242151</v>
      </c>
    </row>
    <row r="24" spans="7:15" x14ac:dyDescent="0.25">
      <c r="G24" t="s">
        <v>200</v>
      </c>
      <c r="H24" s="6">
        <v>90</v>
      </c>
      <c r="I24" s="6">
        <v>0</v>
      </c>
      <c r="J24" s="6">
        <v>5</v>
      </c>
      <c r="K24" s="6">
        <v>5</v>
      </c>
      <c r="L24" s="11">
        <v>0.1111111111111111</v>
      </c>
      <c r="M24" s="11">
        <v>0.36666666666666664</v>
      </c>
      <c r="N24" s="11">
        <v>0</v>
      </c>
      <c r="O24" s="8">
        <v>3.6888888888888891</v>
      </c>
    </row>
    <row r="25" spans="7:15" x14ac:dyDescent="0.25">
      <c r="G25" t="s">
        <v>206</v>
      </c>
      <c r="H25" s="6">
        <v>434</v>
      </c>
      <c r="I25" s="6">
        <v>2</v>
      </c>
      <c r="J25" s="6">
        <v>10</v>
      </c>
      <c r="K25" s="6">
        <v>48</v>
      </c>
      <c r="L25" s="11">
        <v>0.13824884792626729</v>
      </c>
      <c r="M25" s="11">
        <v>0.32488479262672809</v>
      </c>
      <c r="N25" s="11">
        <v>0.14055299539170507</v>
      </c>
      <c r="O25" s="8">
        <v>3.3799533799533799</v>
      </c>
    </row>
    <row r="26" spans="7:15" x14ac:dyDescent="0.25">
      <c r="G26" t="s">
        <v>207</v>
      </c>
      <c r="H26" s="6">
        <v>361</v>
      </c>
      <c r="I26" s="6">
        <v>2</v>
      </c>
      <c r="J26" s="6">
        <v>10</v>
      </c>
      <c r="K26" s="6">
        <v>31</v>
      </c>
      <c r="L26" s="11">
        <v>0.11911357340720222</v>
      </c>
      <c r="M26" s="11">
        <v>0.31855955678670361</v>
      </c>
      <c r="N26" s="11">
        <v>2.7700831024930747E-2</v>
      </c>
      <c r="O26" s="8">
        <v>3.5097493036211698</v>
      </c>
    </row>
    <row r="27" spans="7:15" x14ac:dyDescent="0.25">
      <c r="G27" t="s">
        <v>217</v>
      </c>
      <c r="H27" s="6">
        <v>514</v>
      </c>
      <c r="I27" s="6">
        <v>3</v>
      </c>
      <c r="J27" s="6">
        <v>15</v>
      </c>
      <c r="K27" s="6">
        <v>106</v>
      </c>
      <c r="L27" s="11">
        <v>0.24124513618677043</v>
      </c>
      <c r="M27" s="11">
        <v>0.13813229571984437</v>
      </c>
      <c r="N27" s="11">
        <v>6.2256809338521402E-2</v>
      </c>
      <c r="O27" s="8">
        <v>2.8277227722772276</v>
      </c>
    </row>
    <row r="28" spans="7:15" x14ac:dyDescent="0.25">
      <c r="G28" t="s">
        <v>213</v>
      </c>
      <c r="H28" s="6">
        <v>204</v>
      </c>
      <c r="I28" s="6">
        <v>1</v>
      </c>
      <c r="J28" s="6">
        <v>5</v>
      </c>
      <c r="K28" s="6">
        <v>46</v>
      </c>
      <c r="L28" s="11">
        <v>0.25490196078431371</v>
      </c>
      <c r="M28" s="11">
        <v>0.10294117647058823</v>
      </c>
      <c r="N28" s="11">
        <v>7.8431372549019607E-2</v>
      </c>
      <c r="O28" s="8">
        <v>2.7638190954773871</v>
      </c>
    </row>
    <row r="29" spans="7:15" x14ac:dyDescent="0.25">
      <c r="G29" t="s">
        <v>222</v>
      </c>
      <c r="H29" s="6">
        <v>71</v>
      </c>
      <c r="I29" s="6">
        <v>1</v>
      </c>
      <c r="J29" s="6">
        <v>5</v>
      </c>
      <c r="K29" s="6">
        <v>10</v>
      </c>
      <c r="L29" s="11">
        <v>0.22535211267605634</v>
      </c>
      <c r="M29" s="11">
        <v>0.26760563380281688</v>
      </c>
      <c r="N29" s="11">
        <v>9.8591549295774641E-2</v>
      </c>
      <c r="O29" s="8">
        <v>3.1884057971014492</v>
      </c>
    </row>
    <row r="30" spans="7:15" x14ac:dyDescent="0.25">
      <c r="G30" t="s">
        <v>235</v>
      </c>
      <c r="H30" s="6">
        <v>426</v>
      </c>
      <c r="I30" s="6">
        <v>2</v>
      </c>
      <c r="J30" s="6">
        <v>10</v>
      </c>
      <c r="K30" s="6">
        <v>93</v>
      </c>
      <c r="L30" s="11">
        <v>0.24647887323943662</v>
      </c>
      <c r="M30" s="11">
        <v>0.15962441314553991</v>
      </c>
      <c r="N30" s="11">
        <v>5.1643192488262914E-2</v>
      </c>
      <c r="O30" s="8">
        <v>2.8530805687203791</v>
      </c>
    </row>
    <row r="31" spans="7:15" x14ac:dyDescent="0.25">
      <c r="G31" t="s">
        <v>237</v>
      </c>
      <c r="H31" s="6">
        <v>77</v>
      </c>
      <c r="I31" s="6">
        <v>1</v>
      </c>
      <c r="J31" s="6">
        <v>5</v>
      </c>
      <c r="K31" s="6">
        <v>3</v>
      </c>
      <c r="L31" s="11">
        <v>0.11688311688311688</v>
      </c>
      <c r="M31" s="11">
        <v>0.2857142857142857</v>
      </c>
      <c r="N31" s="11">
        <v>0</v>
      </c>
      <c r="O31" s="8">
        <v>3.5333333333333332</v>
      </c>
    </row>
    <row r="32" spans="7:15" x14ac:dyDescent="0.25">
      <c r="G32" t="s">
        <v>224</v>
      </c>
      <c r="H32" s="6">
        <v>195</v>
      </c>
      <c r="I32" s="6">
        <v>1</v>
      </c>
      <c r="J32" s="6">
        <v>5</v>
      </c>
      <c r="K32" s="6">
        <v>22</v>
      </c>
      <c r="L32" s="11">
        <v>0.14358974358974358</v>
      </c>
      <c r="M32" s="11">
        <v>0.27179487179487177</v>
      </c>
      <c r="N32" s="11">
        <v>1.5384615384615385E-2</v>
      </c>
      <c r="O32" s="8">
        <v>3.3608247422680413</v>
      </c>
    </row>
    <row r="33" spans="7:15" x14ac:dyDescent="0.25">
      <c r="G33" t="s">
        <v>227</v>
      </c>
      <c r="H33" s="6">
        <v>73</v>
      </c>
      <c r="I33" s="6">
        <v>1</v>
      </c>
      <c r="J33" s="6">
        <v>6</v>
      </c>
      <c r="K33" s="6">
        <v>3</v>
      </c>
      <c r="L33" s="11">
        <v>0.13698630136986301</v>
      </c>
      <c r="M33" s="11">
        <v>0.23287671232876711</v>
      </c>
      <c r="N33" s="11">
        <v>1.3698630136986301E-2</v>
      </c>
      <c r="O33" s="8">
        <v>3.1944444444444446</v>
      </c>
    </row>
    <row r="34" spans="7:15" x14ac:dyDescent="0.25">
      <c r="G34" t="s">
        <v>228</v>
      </c>
      <c r="H34" s="6">
        <v>355</v>
      </c>
      <c r="I34" s="6">
        <v>2</v>
      </c>
      <c r="J34" s="6">
        <v>10</v>
      </c>
      <c r="K34" s="6">
        <v>17</v>
      </c>
      <c r="L34" s="11">
        <v>8.1690140845070425E-2</v>
      </c>
      <c r="M34" s="11">
        <v>0.3436619718309859</v>
      </c>
      <c r="N34" s="11">
        <v>8.4507042253521118E-3</v>
      </c>
      <c r="O34" s="8">
        <v>3.5482954545454546</v>
      </c>
    </row>
    <row r="35" spans="7:15" x14ac:dyDescent="0.25">
      <c r="G35" t="s">
        <v>231</v>
      </c>
      <c r="H35" s="6">
        <v>68</v>
      </c>
      <c r="I35" s="6">
        <v>1</v>
      </c>
      <c r="J35" s="6">
        <v>5</v>
      </c>
      <c r="K35" s="6">
        <v>7</v>
      </c>
      <c r="L35" s="11">
        <v>0.19117647058823528</v>
      </c>
      <c r="M35" s="11">
        <v>0.22058823529411764</v>
      </c>
      <c r="N35" s="11">
        <v>0.10294117647058823</v>
      </c>
      <c r="O35" s="8">
        <v>3.1940298507462686</v>
      </c>
    </row>
    <row r="36" spans="7:15" x14ac:dyDescent="0.25">
      <c r="G36" t="s">
        <v>226</v>
      </c>
      <c r="H36" s="6">
        <v>66</v>
      </c>
      <c r="I36" s="6">
        <v>1</v>
      </c>
      <c r="J36" s="6">
        <v>5</v>
      </c>
      <c r="K36" s="6">
        <v>5</v>
      </c>
      <c r="L36" s="11">
        <v>0.16666666666666666</v>
      </c>
      <c r="M36" s="11">
        <v>0.33333333333333331</v>
      </c>
      <c r="N36" s="11">
        <v>4.5454545454545456E-2</v>
      </c>
      <c r="O36" s="8">
        <v>3.3384615384615386</v>
      </c>
    </row>
    <row r="37" spans="7:15" x14ac:dyDescent="0.25">
      <c r="G37" t="s">
        <v>232</v>
      </c>
      <c r="H37" s="6">
        <v>611</v>
      </c>
      <c r="I37" s="6">
        <v>3</v>
      </c>
      <c r="J37" s="6">
        <v>15</v>
      </c>
      <c r="K37" s="6">
        <v>75</v>
      </c>
      <c r="L37" s="11">
        <v>0.15220949263502456</v>
      </c>
      <c r="M37" s="11">
        <v>0.25204582651391161</v>
      </c>
      <c r="N37" s="11">
        <v>1.6366612111292964E-2</v>
      </c>
      <c r="O37" s="8">
        <v>3.226072607260726</v>
      </c>
    </row>
    <row r="38" spans="7:15" x14ac:dyDescent="0.25">
      <c r="G38" t="s">
        <v>239</v>
      </c>
      <c r="H38" s="6">
        <v>954</v>
      </c>
      <c r="I38" s="6">
        <v>5</v>
      </c>
      <c r="J38" s="6">
        <v>25</v>
      </c>
      <c r="K38" s="6">
        <v>143</v>
      </c>
      <c r="L38" s="11">
        <v>0.18134171907756813</v>
      </c>
      <c r="M38" s="11">
        <v>0.18448637316561844</v>
      </c>
      <c r="N38" s="11">
        <v>3.3542976939203356E-2</v>
      </c>
      <c r="O38" s="8">
        <v>3.0107758620689653</v>
      </c>
    </row>
    <row r="39" spans="7:15" x14ac:dyDescent="0.25">
      <c r="G39" t="s">
        <v>243</v>
      </c>
      <c r="H39" s="6">
        <v>298</v>
      </c>
      <c r="I39" s="6">
        <v>2</v>
      </c>
      <c r="J39" s="6">
        <v>10</v>
      </c>
      <c r="K39" s="6">
        <v>54</v>
      </c>
      <c r="L39" s="11">
        <v>0.22147651006711411</v>
      </c>
      <c r="M39" s="11">
        <v>0.12416107382550336</v>
      </c>
      <c r="N39" s="11">
        <v>3.6912751677852351E-2</v>
      </c>
      <c r="O39" s="8">
        <v>2.7800687285223367</v>
      </c>
    </row>
    <row r="40" spans="7:15" x14ac:dyDescent="0.25">
      <c r="G40" t="s">
        <v>1550</v>
      </c>
      <c r="H40" s="6">
        <v>130</v>
      </c>
      <c r="I40" s="6">
        <v>1</v>
      </c>
      <c r="J40" s="6">
        <v>5</v>
      </c>
      <c r="K40" s="6">
        <v>9</v>
      </c>
      <c r="L40" s="11">
        <v>0.11538461538461539</v>
      </c>
      <c r="M40" s="11">
        <v>0.27692307692307694</v>
      </c>
      <c r="N40" s="11">
        <v>9.2307692307692313E-2</v>
      </c>
      <c r="O40" s="8">
        <v>3.46875</v>
      </c>
    </row>
    <row r="41" spans="7:15" x14ac:dyDescent="0.25">
      <c r="G41" t="s">
        <v>1551</v>
      </c>
      <c r="H41" s="6">
        <v>684</v>
      </c>
      <c r="I41" s="6">
        <v>4</v>
      </c>
      <c r="J41" s="6">
        <v>20</v>
      </c>
      <c r="K41" s="6">
        <v>87</v>
      </c>
      <c r="L41" s="11">
        <v>0.16228070175438597</v>
      </c>
      <c r="M41" s="11">
        <v>0.23684210526315788</v>
      </c>
      <c r="N41" s="11">
        <v>3.5087719298245612E-2</v>
      </c>
      <c r="O41" s="8">
        <v>3.1796759941089836</v>
      </c>
    </row>
    <row r="42" spans="7:15" x14ac:dyDescent="0.25">
      <c r="G42" t="s">
        <v>1553</v>
      </c>
      <c r="H42" s="6">
        <v>6</v>
      </c>
      <c r="I42" s="6">
        <v>0</v>
      </c>
      <c r="J42" s="6">
        <v>0</v>
      </c>
      <c r="K42" s="6">
        <v>0</v>
      </c>
      <c r="L42" s="11">
        <v>0</v>
      </c>
      <c r="M42" s="11">
        <v>0.33333333333333331</v>
      </c>
      <c r="N42" s="11">
        <v>0</v>
      </c>
      <c r="O42" s="8">
        <v>3.8333333333333335</v>
      </c>
    </row>
    <row r="43" spans="7:15" x14ac:dyDescent="0.25">
      <c r="G43" t="s">
        <v>1554</v>
      </c>
      <c r="H43" s="6">
        <v>76</v>
      </c>
      <c r="I43" s="6">
        <v>1</v>
      </c>
      <c r="J43" s="6">
        <v>5</v>
      </c>
      <c r="K43" s="6">
        <v>8</v>
      </c>
      <c r="L43" s="11">
        <v>0.18421052631578946</v>
      </c>
      <c r="M43" s="11">
        <v>0.21052631578947367</v>
      </c>
      <c r="N43" s="11">
        <v>3.9473684210526314E-2</v>
      </c>
      <c r="O43" s="8">
        <v>3.16</v>
      </c>
    </row>
    <row r="44" spans="7:15" x14ac:dyDescent="0.25">
      <c r="G44" t="s">
        <v>1555</v>
      </c>
      <c r="H44" s="6">
        <v>188</v>
      </c>
      <c r="I44" s="6">
        <v>1</v>
      </c>
      <c r="J44" s="6">
        <v>5</v>
      </c>
      <c r="K44" s="6">
        <v>40</v>
      </c>
      <c r="L44" s="11">
        <v>0.24468085106382978</v>
      </c>
      <c r="M44" s="11">
        <v>0.22340425531914893</v>
      </c>
      <c r="N44" s="11">
        <v>7.9787234042553196E-2</v>
      </c>
      <c r="O44" s="8">
        <v>3.0053475935828877</v>
      </c>
    </row>
    <row r="45" spans="7:15" x14ac:dyDescent="0.25">
      <c r="G45" t="s">
        <v>1556</v>
      </c>
      <c r="H45" s="6">
        <v>104</v>
      </c>
      <c r="I45" s="6">
        <v>1</v>
      </c>
      <c r="J45" s="6">
        <v>5</v>
      </c>
      <c r="K45" s="6">
        <v>15</v>
      </c>
      <c r="L45" s="11">
        <v>0.20192307692307693</v>
      </c>
      <c r="M45" s="11">
        <v>0.21153846153846154</v>
      </c>
      <c r="N45" s="11">
        <v>3.8461538461538464E-2</v>
      </c>
      <c r="O45" s="8">
        <v>3.1274509803921569</v>
      </c>
    </row>
    <row r="46" spans="7:15" x14ac:dyDescent="0.25">
      <c r="G46" t="s">
        <v>1557</v>
      </c>
      <c r="H46" s="6">
        <v>313</v>
      </c>
      <c r="I46" s="6">
        <v>2</v>
      </c>
      <c r="J46" s="6">
        <v>10</v>
      </c>
      <c r="K46" s="6">
        <v>52</v>
      </c>
      <c r="L46" s="11">
        <v>0.20447284345047922</v>
      </c>
      <c r="M46" s="11">
        <v>0.16932907348242812</v>
      </c>
      <c r="N46" s="11">
        <v>7.6677316293929709E-2</v>
      </c>
      <c r="O46" s="8">
        <v>2.970779220779221</v>
      </c>
    </row>
    <row r="47" spans="7:15" x14ac:dyDescent="0.25">
      <c r="G47" t="s">
        <v>1558</v>
      </c>
      <c r="H47" s="6">
        <v>1206</v>
      </c>
      <c r="I47" s="6">
        <v>6</v>
      </c>
      <c r="J47" s="6">
        <v>30</v>
      </c>
      <c r="K47" s="6">
        <v>294</v>
      </c>
      <c r="L47" s="11">
        <v>0.27363184079601988</v>
      </c>
      <c r="M47" s="11">
        <v>0.13515754560530679</v>
      </c>
      <c r="N47" s="11">
        <v>2.404643449419569E-2</v>
      </c>
      <c r="O47" s="8">
        <v>2.6810490693739424</v>
      </c>
    </row>
    <row r="48" spans="7:15" x14ac:dyDescent="0.25">
      <c r="G48" t="s">
        <v>1559</v>
      </c>
      <c r="H48" s="6">
        <v>98</v>
      </c>
      <c r="I48" s="6">
        <v>1</v>
      </c>
      <c r="J48" s="6">
        <v>5</v>
      </c>
      <c r="K48" s="6">
        <v>3</v>
      </c>
      <c r="L48" s="11">
        <v>9.1836734693877556E-2</v>
      </c>
      <c r="M48" s="11">
        <v>0.41836734693877553</v>
      </c>
      <c r="N48" s="11">
        <v>5.1020408163265307E-2</v>
      </c>
      <c r="O48" s="8">
        <v>3.831578947368421</v>
      </c>
    </row>
    <row r="49" spans="7:15" x14ac:dyDescent="0.25">
      <c r="G49" t="s">
        <v>1561</v>
      </c>
      <c r="H49" s="6">
        <v>287</v>
      </c>
      <c r="I49" s="6">
        <v>1</v>
      </c>
      <c r="J49" s="6">
        <v>5</v>
      </c>
      <c r="K49" s="6">
        <v>51</v>
      </c>
      <c r="L49" s="11">
        <v>0.19860627177700349</v>
      </c>
      <c r="M49" s="11">
        <v>0.21254355400696864</v>
      </c>
      <c r="N49" s="11">
        <v>4.5296167247386762E-2</v>
      </c>
      <c r="O49" s="8">
        <v>3.0750000000000002</v>
      </c>
    </row>
    <row r="50" spans="7:15" x14ac:dyDescent="0.25">
      <c r="G50" t="s">
        <v>1560</v>
      </c>
      <c r="H50" s="6">
        <v>35</v>
      </c>
      <c r="I50" s="6">
        <v>1</v>
      </c>
      <c r="J50" s="6">
        <v>5</v>
      </c>
      <c r="K50" s="6">
        <v>2</v>
      </c>
      <c r="L50" s="11">
        <v>0.22857142857142856</v>
      </c>
      <c r="M50" s="11">
        <v>0.34285714285714286</v>
      </c>
      <c r="N50" s="11">
        <v>2.8571428571428571E-2</v>
      </c>
      <c r="O50" s="8">
        <v>3.2941176470588234</v>
      </c>
    </row>
    <row r="51" spans="7:15" x14ac:dyDescent="0.25">
      <c r="G51" t="s">
        <v>1562</v>
      </c>
      <c r="H51" s="6">
        <v>200</v>
      </c>
      <c r="I51" s="6">
        <v>0</v>
      </c>
      <c r="J51" s="6">
        <v>5</v>
      </c>
      <c r="K51" s="6">
        <v>12</v>
      </c>
      <c r="L51" s="11">
        <v>8.5000000000000006E-2</v>
      </c>
      <c r="M51" s="11">
        <v>0.28499999999999998</v>
      </c>
      <c r="N51" s="11">
        <v>7.4999999999999997E-2</v>
      </c>
      <c r="O51" s="8">
        <v>3.4747474747474749</v>
      </c>
    </row>
    <row r="52" spans="7:15" x14ac:dyDescent="0.25">
      <c r="G52" t="s">
        <v>1564</v>
      </c>
      <c r="H52" s="6">
        <v>345</v>
      </c>
      <c r="I52" s="6">
        <v>2</v>
      </c>
      <c r="J52" s="6">
        <v>10</v>
      </c>
      <c r="K52" s="6">
        <v>44</v>
      </c>
      <c r="L52" s="11">
        <v>0.16231884057971013</v>
      </c>
      <c r="M52" s="11">
        <v>0.28115942028985508</v>
      </c>
      <c r="N52" s="11">
        <v>1.7391304347826087E-2</v>
      </c>
      <c r="O52" s="8">
        <v>3.3771929824561404</v>
      </c>
    </row>
    <row r="53" spans="7:15" x14ac:dyDescent="0.25">
      <c r="G53" t="s">
        <v>1563</v>
      </c>
      <c r="H53" s="6">
        <v>123</v>
      </c>
      <c r="I53" s="6">
        <v>1</v>
      </c>
      <c r="J53" s="6">
        <v>5</v>
      </c>
      <c r="K53" s="6">
        <v>15</v>
      </c>
      <c r="L53" s="11">
        <v>0.17073170731707318</v>
      </c>
      <c r="M53" s="11">
        <v>0.17073170731707318</v>
      </c>
      <c r="N53" s="11">
        <v>6.5040650406504072E-2</v>
      </c>
      <c r="O53" s="8">
        <v>2.9166666666666665</v>
      </c>
    </row>
    <row r="54" spans="7:15" x14ac:dyDescent="0.25">
      <c r="G54" t="s">
        <v>1565</v>
      </c>
      <c r="H54" s="6">
        <v>36</v>
      </c>
      <c r="I54" s="6">
        <v>1</v>
      </c>
      <c r="J54" s="6">
        <v>5</v>
      </c>
      <c r="K54" s="6">
        <v>1</v>
      </c>
      <c r="L54" s="11">
        <v>0.19444444444444445</v>
      </c>
      <c r="M54" s="11">
        <v>0.30555555555555558</v>
      </c>
      <c r="N54" s="11">
        <v>8.3333333333333329E-2</v>
      </c>
      <c r="O54" s="8">
        <v>3.4</v>
      </c>
    </row>
  </sheetData>
  <dataConsolidate/>
  <pageMargins left="0.7" right="0.7" top="0.75" bottom="0.75" header="0.3" footer="0.3"/>
  <pageSetup orientation="portrait" horizontalDpi="1200" verticalDpi="1200" r:id="rId1"/>
  <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E84F8-0BA1-4120-93BE-6D131AD3E215}">
  <dimension ref="A1:U30"/>
  <sheetViews>
    <sheetView workbookViewId="0">
      <pane ySplit="1" topLeftCell="A2" activePane="bottomLeft" state="frozen"/>
      <selection activeCell="B1" sqref="B1"/>
      <selection pane="bottomLeft"/>
    </sheetView>
  </sheetViews>
  <sheetFormatPr defaultRowHeight="15" outlineLevelCol="1" x14ac:dyDescent="0.25"/>
  <cols>
    <col min="1" max="1" width="40.42578125" customWidth="1"/>
    <col min="2" max="3" width="10.5703125" style="21" customWidth="1"/>
    <col min="4" max="5" width="10.5703125" customWidth="1"/>
    <col min="8" max="8" width="8.7109375" style="6" customWidth="1"/>
    <col min="9" max="9" width="12" style="6" hidden="1" customWidth="1" outlineLevel="1"/>
    <col min="10" max="10" width="6.5703125" style="6" hidden="1" customWidth="1" outlineLevel="1"/>
    <col min="11" max="11" width="11" style="6" hidden="1" customWidth="1" outlineLevel="1"/>
    <col min="12" max="12" width="13.5703125" customWidth="1" collapsed="1"/>
    <col min="13" max="13" width="10.140625" bestFit="1" customWidth="1"/>
    <col min="14" max="14" width="10.42578125" customWidth="1"/>
    <col min="18" max="18" width="12.85546875" customWidth="1"/>
    <col min="19" max="19" width="80.5703125" bestFit="1" customWidth="1"/>
  </cols>
  <sheetData>
    <row r="1" spans="1:21" ht="72.599999999999994" customHeight="1" x14ac:dyDescent="0.25">
      <c r="A1" s="5" t="s">
        <v>1573</v>
      </c>
      <c r="B1" s="22" t="s">
        <v>1744</v>
      </c>
      <c r="C1" s="22" t="s">
        <v>1745</v>
      </c>
      <c r="D1" s="22" t="s">
        <v>1746</v>
      </c>
      <c r="E1" s="22" t="s">
        <v>1747</v>
      </c>
      <c r="G1" s="2" t="s">
        <v>1567</v>
      </c>
      <c r="H1" s="12" t="s">
        <v>1574</v>
      </c>
      <c r="I1" s="12" t="s">
        <v>1575</v>
      </c>
      <c r="J1" s="12" t="s">
        <v>1576</v>
      </c>
      <c r="K1" s="12" t="s">
        <v>1577</v>
      </c>
      <c r="L1" s="2" t="s">
        <v>1586</v>
      </c>
      <c r="M1" s="2" t="s">
        <v>1587</v>
      </c>
      <c r="N1" s="2" t="s">
        <v>1588</v>
      </c>
      <c r="O1" s="2" t="s">
        <v>1581</v>
      </c>
      <c r="Q1" t="s">
        <v>1597</v>
      </c>
      <c r="R1" s="12" t="s">
        <v>1598</v>
      </c>
      <c r="S1" s="6" t="s">
        <v>1599</v>
      </c>
      <c r="T1" s="6"/>
      <c r="U1" s="6"/>
    </row>
    <row r="2" spans="1:21" x14ac:dyDescent="0.25">
      <c r="A2" t="s">
        <v>1574</v>
      </c>
      <c r="B2" s="6">
        <f>COUNTA(ProviderInfo[Provider Name])</f>
        <v>298</v>
      </c>
      <c r="D2" s="6">
        <v>15216</v>
      </c>
      <c r="G2">
        <v>1</v>
      </c>
      <c r="H2" s="6">
        <v>849</v>
      </c>
      <c r="I2" s="6">
        <v>6</v>
      </c>
      <c r="J2" s="6">
        <v>36</v>
      </c>
      <c r="K2" s="6">
        <v>101</v>
      </c>
      <c r="L2" s="11">
        <v>0.16843345111896349</v>
      </c>
      <c r="M2" s="11">
        <v>0.26148409893992935</v>
      </c>
      <c r="N2" s="11">
        <v>3.7691401648998819E-2</v>
      </c>
      <c r="O2" s="8">
        <v>3.2600950118764844</v>
      </c>
      <c r="Q2" t="s">
        <v>1600</v>
      </c>
      <c r="R2" s="6" t="s">
        <v>1601</v>
      </c>
      <c r="S2" s="6" t="s">
        <v>1602</v>
      </c>
      <c r="T2" s="6"/>
    </row>
    <row r="3" spans="1:21" x14ac:dyDescent="0.25">
      <c r="A3" t="s">
        <v>1575</v>
      </c>
      <c r="B3" s="6">
        <f>COUNTIF(ProviderInfo[[#All],[Special Focus Status]], "SFF")</f>
        <v>2</v>
      </c>
      <c r="C3" s="7">
        <f>Summary2[[#This Row],[State Total]]/COUNTA(ProviderInfo[Provider Name])</f>
        <v>6.7114093959731542E-3</v>
      </c>
      <c r="D3" s="6">
        <v>85</v>
      </c>
      <c r="E3" s="7">
        <v>5.5862250262881177E-3</v>
      </c>
      <c r="G3">
        <v>2</v>
      </c>
      <c r="H3" s="6">
        <v>972</v>
      </c>
      <c r="I3" s="6">
        <v>5</v>
      </c>
      <c r="J3" s="6">
        <v>25</v>
      </c>
      <c r="K3" s="6">
        <v>92</v>
      </c>
      <c r="L3" s="11">
        <v>0.12551440329218108</v>
      </c>
      <c r="M3" s="11">
        <v>0.28600823045267487</v>
      </c>
      <c r="N3" s="11">
        <v>1.3374485596707819E-2</v>
      </c>
      <c r="O3" s="8">
        <v>3.3475103734439835</v>
      </c>
      <c r="Q3" t="s">
        <v>1603</v>
      </c>
      <c r="R3" s="6" t="s">
        <v>233</v>
      </c>
      <c r="S3" s="6" t="s">
        <v>1604</v>
      </c>
      <c r="T3" s="6"/>
    </row>
    <row r="4" spans="1:21" x14ac:dyDescent="0.25">
      <c r="A4" t="s">
        <v>1576</v>
      </c>
      <c r="B4" s="6">
        <f>COUNTIF(ProviderInfo[[#All],[Special Focus Status]], "SFF Candidate")</f>
        <v>10</v>
      </c>
      <c r="C4" s="7">
        <f>Summary2[[#This Row],[State Total]]/COUNTA(ProviderInfo[Provider Name])</f>
        <v>3.3557046979865772E-2</v>
      </c>
      <c r="D4" s="6">
        <v>441</v>
      </c>
      <c r="E4" s="7">
        <v>2.8982649842271294E-2</v>
      </c>
      <c r="G4">
        <v>3</v>
      </c>
      <c r="H4" s="6">
        <v>1380</v>
      </c>
      <c r="I4" s="6">
        <v>8</v>
      </c>
      <c r="J4" s="6">
        <v>40</v>
      </c>
      <c r="K4" s="6">
        <v>175</v>
      </c>
      <c r="L4" s="11">
        <v>0.16159420289855073</v>
      </c>
      <c r="M4" s="11">
        <v>0.23985507246376811</v>
      </c>
      <c r="N4" s="11">
        <v>4.1304347826086954E-2</v>
      </c>
      <c r="O4" s="8">
        <v>3.1894273127753303</v>
      </c>
      <c r="Q4" t="s">
        <v>1605</v>
      </c>
      <c r="R4" s="6" t="s">
        <v>1552</v>
      </c>
      <c r="S4" s="6" t="s">
        <v>1606</v>
      </c>
      <c r="T4" s="6"/>
    </row>
    <row r="5" spans="1:21" x14ac:dyDescent="0.25">
      <c r="A5" t="s">
        <v>1577</v>
      </c>
      <c r="B5" s="6">
        <f>COUNTIFS(ProviderInfo[Overall Rating], "1", ProviderInfo[Special Focus Status], "")</f>
        <v>54</v>
      </c>
      <c r="C5" s="7">
        <f>Summary2[[#This Row],[State Total]]/COUNTA(ProviderInfo[Provider Name])</f>
        <v>0.18120805369127516</v>
      </c>
      <c r="D5" s="6">
        <v>2176</v>
      </c>
      <c r="E5" s="7">
        <v>0.14300736067297581</v>
      </c>
      <c r="G5">
        <v>4</v>
      </c>
      <c r="H5" s="6">
        <v>2697</v>
      </c>
      <c r="I5" s="6">
        <v>13</v>
      </c>
      <c r="J5" s="6">
        <v>65</v>
      </c>
      <c r="K5" s="6">
        <v>455</v>
      </c>
      <c r="L5" s="11">
        <v>0.19762699295513533</v>
      </c>
      <c r="M5" s="11">
        <v>0.19577308120133483</v>
      </c>
      <c r="N5" s="11">
        <v>4.8943270300333706E-2</v>
      </c>
      <c r="O5" s="8">
        <v>3.054887218045113</v>
      </c>
      <c r="Q5" t="s">
        <v>1607</v>
      </c>
      <c r="R5" s="6" t="s">
        <v>1608</v>
      </c>
      <c r="S5" s="6" t="s">
        <v>1609</v>
      </c>
      <c r="T5" s="6"/>
    </row>
    <row r="6" spans="1:21" x14ac:dyDescent="0.25">
      <c r="A6" t="s">
        <v>1578</v>
      </c>
      <c r="B6" s="6">
        <f>SUM(B3:B5)</f>
        <v>66</v>
      </c>
      <c r="C6" s="7">
        <f>Summary2[[#This Row],[State Total]]/COUNTA(ProviderInfo[Provider Name])</f>
        <v>0.22147651006711411</v>
      </c>
      <c r="D6" s="6">
        <v>2702</v>
      </c>
      <c r="E6" s="7">
        <v>0.17757623554153523</v>
      </c>
      <c r="G6">
        <v>5</v>
      </c>
      <c r="H6" s="6">
        <v>3323</v>
      </c>
      <c r="I6" s="6">
        <v>17</v>
      </c>
      <c r="J6" s="6">
        <v>90</v>
      </c>
      <c r="K6" s="6">
        <v>480</v>
      </c>
      <c r="L6" s="11">
        <v>0.17664760758350886</v>
      </c>
      <c r="M6" s="11">
        <v>0.23292205838098104</v>
      </c>
      <c r="N6" s="11">
        <v>7.1020162503761655E-2</v>
      </c>
      <c r="O6" s="8">
        <v>3.1436851738865164</v>
      </c>
      <c r="Q6" t="s">
        <v>1610</v>
      </c>
      <c r="R6" s="6" t="s">
        <v>1611</v>
      </c>
      <c r="S6" s="6" t="s">
        <v>1612</v>
      </c>
      <c r="T6" s="6"/>
    </row>
    <row r="7" spans="1:21" x14ac:dyDescent="0.25">
      <c r="A7" t="s">
        <v>1579</v>
      </c>
      <c r="B7" s="6">
        <f>COUNTIF(ProviderInfo[Overall Rating], "5")</f>
        <v>37</v>
      </c>
      <c r="C7" s="7">
        <f>Summary2[[#This Row],[State Total]]/COUNTA(ProviderInfo[Provider Name])</f>
        <v>0.12416107382550336</v>
      </c>
      <c r="D7" s="6">
        <v>3465</v>
      </c>
      <c r="E7" s="7">
        <v>0.22772082018927445</v>
      </c>
      <c r="G7">
        <v>6</v>
      </c>
      <c r="H7" s="6">
        <v>2061</v>
      </c>
      <c r="I7" s="6">
        <v>12</v>
      </c>
      <c r="J7" s="6">
        <v>55</v>
      </c>
      <c r="K7" s="6">
        <v>474</v>
      </c>
      <c r="L7" s="11">
        <v>0.26249393498301793</v>
      </c>
      <c r="M7" s="11">
        <v>0.13682678311499272</v>
      </c>
      <c r="N7" s="11">
        <v>2.7656477438136828E-2</v>
      </c>
      <c r="O7" s="8">
        <v>2.7183794466403164</v>
      </c>
      <c r="Q7" t="s">
        <v>1613</v>
      </c>
      <c r="R7" s="6" t="s">
        <v>112</v>
      </c>
      <c r="S7" s="6" t="s">
        <v>1614</v>
      </c>
      <c r="T7" s="6"/>
    </row>
    <row r="8" spans="1:21" x14ac:dyDescent="0.25">
      <c r="A8" t="s">
        <v>1580</v>
      </c>
      <c r="B8" s="6">
        <f>COUNTIF(ProviderInfo[Abuse Icon], "Y")</f>
        <v>11</v>
      </c>
      <c r="C8" s="7">
        <f>Summary2[[#This Row],[State Total]]/COUNTA(ProviderInfo[Provider Name])</f>
        <v>3.6912751677852351E-2</v>
      </c>
      <c r="D8" s="6">
        <v>774</v>
      </c>
      <c r="E8" s="7">
        <v>5.0867507886435334E-2</v>
      </c>
      <c r="G8">
        <v>7</v>
      </c>
      <c r="H8" s="6">
        <v>1465</v>
      </c>
      <c r="I8" s="6">
        <v>8</v>
      </c>
      <c r="J8" s="6">
        <v>40</v>
      </c>
      <c r="K8" s="6">
        <v>234</v>
      </c>
      <c r="L8" s="11">
        <v>0.19249146757679181</v>
      </c>
      <c r="M8" s="11">
        <v>0.21023890784982935</v>
      </c>
      <c r="N8" s="11">
        <v>3.8907849829351533E-2</v>
      </c>
      <c r="O8" s="8">
        <v>3.1020124913254685</v>
      </c>
      <c r="Q8" t="s">
        <v>1615</v>
      </c>
      <c r="R8" s="6" t="s">
        <v>1616</v>
      </c>
      <c r="S8" s="6" t="s">
        <v>1617</v>
      </c>
      <c r="T8" s="6"/>
    </row>
    <row r="9" spans="1:21" x14ac:dyDescent="0.25">
      <c r="A9" t="s">
        <v>1581</v>
      </c>
      <c r="B9" s="8">
        <f>AVERAGE(ProviderInfo[Overall Rating])</f>
        <v>2.7800687285223367</v>
      </c>
      <c r="D9" s="8">
        <v>3.1440474603386215</v>
      </c>
      <c r="G9">
        <v>8</v>
      </c>
      <c r="H9" s="6">
        <v>609</v>
      </c>
      <c r="I9" s="6">
        <v>6</v>
      </c>
      <c r="J9" s="6">
        <v>30</v>
      </c>
      <c r="K9" s="6">
        <v>49</v>
      </c>
      <c r="L9" s="11">
        <v>0.13957307060755336</v>
      </c>
      <c r="M9" s="11">
        <v>0.30377668308702793</v>
      </c>
      <c r="N9" s="11">
        <v>9.5238095238095233E-2</v>
      </c>
      <c r="O9" s="8">
        <v>3.4690117252931323</v>
      </c>
      <c r="Q9" t="s">
        <v>1613</v>
      </c>
      <c r="R9" s="6" t="s">
        <v>112</v>
      </c>
      <c r="S9" s="6" t="s">
        <v>1614</v>
      </c>
      <c r="T9" s="6"/>
    </row>
    <row r="10" spans="1:21" ht="15.75" thickBot="1" x14ac:dyDescent="0.3">
      <c r="A10" s="9" t="s">
        <v>9</v>
      </c>
      <c r="B10" s="9"/>
      <c r="C10" s="9"/>
      <c r="D10" s="9"/>
      <c r="E10" s="10"/>
      <c r="G10">
        <v>9</v>
      </c>
      <c r="H10" s="6">
        <v>1430</v>
      </c>
      <c r="I10" s="6">
        <v>8</v>
      </c>
      <c r="J10" s="6">
        <v>45</v>
      </c>
      <c r="K10" s="6">
        <v>93</v>
      </c>
      <c r="L10" s="11">
        <v>0.10209790209790209</v>
      </c>
      <c r="M10" s="11">
        <v>0.29720279720279719</v>
      </c>
      <c r="N10" s="11">
        <v>6.7832167832167833E-2</v>
      </c>
      <c r="O10" s="8">
        <v>3.4560283687943261</v>
      </c>
      <c r="Q10" t="s">
        <v>1615</v>
      </c>
      <c r="R10" s="6" t="s">
        <v>1616</v>
      </c>
      <c r="S10" s="6" t="s">
        <v>1617</v>
      </c>
      <c r="T10" s="6"/>
    </row>
    <row r="11" spans="1:21" x14ac:dyDescent="0.25">
      <c r="A11" t="s">
        <v>1582</v>
      </c>
      <c r="B11" s="6">
        <f>COUNTIF(ProviderInfo[[#All],[Ownership Type]], "For profit")</f>
        <v>259</v>
      </c>
      <c r="C11" s="7">
        <f>Summary2[[#This Row],[State Total]]/COUNTA(ProviderInfo[Provider Name])</f>
        <v>0.86912751677852351</v>
      </c>
      <c r="D11" s="6">
        <v>10751</v>
      </c>
      <c r="E11" s="7">
        <v>0.70655888538380651</v>
      </c>
      <c r="G11">
        <v>10</v>
      </c>
      <c r="H11" s="6">
        <v>430</v>
      </c>
      <c r="I11" s="6">
        <v>2</v>
      </c>
      <c r="J11" s="6">
        <v>15</v>
      </c>
      <c r="K11" s="6">
        <v>23</v>
      </c>
      <c r="L11" s="11">
        <v>9.3023255813953487E-2</v>
      </c>
      <c r="M11" s="11">
        <v>0.30697674418604654</v>
      </c>
      <c r="N11" s="11">
        <v>8.1395348837209308E-2</v>
      </c>
      <c r="O11" s="8">
        <v>3.5471698113207548</v>
      </c>
      <c r="Q11" t="s">
        <v>1618</v>
      </c>
      <c r="R11" s="6" t="s">
        <v>144</v>
      </c>
      <c r="S11" s="6" t="s">
        <v>1619</v>
      </c>
      <c r="T11" s="6"/>
    </row>
    <row r="12" spans="1:21" x14ac:dyDescent="0.25">
      <c r="A12" t="s">
        <v>1583</v>
      </c>
      <c r="B12" s="6">
        <f>COUNTIF(ProviderInfo[[#All],[Ownership Type]], "Non profit")</f>
        <v>26</v>
      </c>
      <c r="C12" s="7">
        <f>Summary2[[#This Row],[State Total]]/COUNTA(ProviderInfo[Provider Name])</f>
        <v>8.7248322147651006E-2</v>
      </c>
      <c r="D12" s="6">
        <v>3513</v>
      </c>
      <c r="E12" s="7">
        <v>0.23087539432176657</v>
      </c>
      <c r="Q12" t="s">
        <v>1620</v>
      </c>
      <c r="R12" s="6" t="s">
        <v>140</v>
      </c>
      <c r="S12" s="6" t="s">
        <v>1621</v>
      </c>
      <c r="T12" s="6"/>
    </row>
    <row r="13" spans="1:21" x14ac:dyDescent="0.25">
      <c r="A13" t="s">
        <v>1584</v>
      </c>
      <c r="B13" s="21">
        <f>COUNTIF(ProviderInfo[[#All],[Ownership Type]], "Government")</f>
        <v>13</v>
      </c>
      <c r="C13" s="7">
        <f>Summary2[[#This Row],[State Total]]/COUNTA(ProviderInfo[Provider Name])</f>
        <v>4.3624161073825503E-2</v>
      </c>
      <c r="D13">
        <v>952</v>
      </c>
      <c r="E13" s="7">
        <v>6.2565720294426919E-2</v>
      </c>
      <c r="Q13" t="s">
        <v>1622</v>
      </c>
      <c r="R13" s="6" t="s">
        <v>1623</v>
      </c>
      <c r="S13" s="6" t="s">
        <v>1624</v>
      </c>
      <c r="T13" s="6"/>
    </row>
    <row r="19" spans="12:12" x14ac:dyDescent="0.25">
      <c r="L19" s="6"/>
    </row>
    <row r="21" spans="12:12" ht="14.45" customHeight="1" x14ac:dyDescent="0.25"/>
    <row r="23" spans="12:12" ht="14.45" customHeight="1" x14ac:dyDescent="0.25"/>
    <row r="25" spans="12:12" ht="14.45" customHeight="1" x14ac:dyDescent="0.25"/>
    <row r="27" spans="12:12" ht="14.45" customHeight="1" x14ac:dyDescent="0.25"/>
    <row r="30" spans="12:12" ht="14.45" customHeight="1" x14ac:dyDescent="0.25"/>
  </sheetData>
  <dataConsolidate/>
  <pageMargins left="0.7" right="0.7" top="0.75" bottom="0.75" header="0.3" footer="0.3"/>
  <pageSetup orientation="portrait" horizontalDpi="1200" verticalDpi="1200" r:id="rId1"/>
  <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348D7-E9B5-455A-9239-7B8317602059}">
  <dimension ref="J1:P98"/>
  <sheetViews>
    <sheetView workbookViewId="0"/>
  </sheetViews>
  <sheetFormatPr defaultRowHeight="15" x14ac:dyDescent="0.25"/>
  <cols>
    <col min="2" max="2" width="29.140625" customWidth="1"/>
    <col min="3" max="3" width="12.5703125" customWidth="1"/>
    <col min="4" max="4" width="16.28515625" customWidth="1"/>
    <col min="10" max="10" width="33.85546875" customWidth="1"/>
    <col min="11" max="11" width="27.42578125" customWidth="1"/>
    <col min="12" max="12" width="76.140625" bestFit="1" customWidth="1"/>
    <col min="13" max="13" width="7.5703125" customWidth="1"/>
    <col min="14" max="14" width="4.140625" customWidth="1"/>
    <col min="15" max="15" width="157.140625" customWidth="1"/>
    <col min="16" max="16" width="4.42578125" customWidth="1"/>
    <col min="17" max="17" width="4.28515625" customWidth="1"/>
  </cols>
  <sheetData>
    <row r="1" spans="10:15" ht="15.75" thickBot="1" x14ac:dyDescent="0.3"/>
    <row r="2" spans="10:15" ht="15.75" thickBot="1" x14ac:dyDescent="0.3">
      <c r="J2" s="21" t="s">
        <v>1625</v>
      </c>
      <c r="K2" s="21" t="s">
        <v>1626</v>
      </c>
      <c r="L2" s="21" t="s">
        <v>1734</v>
      </c>
      <c r="N2" s="24" t="s">
        <v>1572</v>
      </c>
      <c r="O2" s="25"/>
    </row>
    <row r="3" spans="10:15" x14ac:dyDescent="0.25">
      <c r="J3" s="21" t="s">
        <v>0</v>
      </c>
      <c r="K3" s="21" t="s">
        <v>0</v>
      </c>
      <c r="L3" s="21" t="s">
        <v>1640</v>
      </c>
      <c r="N3" s="13">
        <v>1</v>
      </c>
      <c r="O3" s="23" t="s">
        <v>1743</v>
      </c>
    </row>
    <row r="4" spans="10:15" x14ac:dyDescent="0.25">
      <c r="J4" s="21" t="s">
        <v>1</v>
      </c>
      <c r="K4" s="21" t="s">
        <v>1</v>
      </c>
      <c r="L4" s="21" t="s">
        <v>1641</v>
      </c>
      <c r="N4" s="15">
        <v>2</v>
      </c>
      <c r="O4" s="14" t="s">
        <v>1735</v>
      </c>
    </row>
    <row r="5" spans="10:15" x14ac:dyDescent="0.25">
      <c r="J5" s="21" t="s">
        <v>2</v>
      </c>
      <c r="K5" s="21" t="s">
        <v>2</v>
      </c>
      <c r="L5" s="21" t="s">
        <v>1641</v>
      </c>
      <c r="N5" s="15">
        <v>6</v>
      </c>
      <c r="O5" s="14" t="s">
        <v>1736</v>
      </c>
    </row>
    <row r="6" spans="10:15" x14ac:dyDescent="0.25">
      <c r="J6" s="21" t="s">
        <v>3</v>
      </c>
      <c r="K6" s="21" t="s">
        <v>3</v>
      </c>
      <c r="L6" s="21" t="s">
        <v>1641</v>
      </c>
      <c r="N6" s="15">
        <v>9</v>
      </c>
      <c r="O6" s="14" t="s">
        <v>1737</v>
      </c>
    </row>
    <row r="7" spans="10:15" x14ac:dyDescent="0.25">
      <c r="J7" s="21" t="s">
        <v>4</v>
      </c>
      <c r="K7" s="21" t="s">
        <v>4</v>
      </c>
      <c r="L7" s="21" t="s">
        <v>1642</v>
      </c>
      <c r="N7" s="15">
        <v>10</v>
      </c>
      <c r="O7" s="14" t="s">
        <v>1738</v>
      </c>
    </row>
    <row r="8" spans="10:15" x14ac:dyDescent="0.25">
      <c r="J8" s="21" t="s">
        <v>5</v>
      </c>
      <c r="K8" s="21" t="s">
        <v>5</v>
      </c>
      <c r="L8" s="21" t="s">
        <v>1643</v>
      </c>
      <c r="N8" s="15">
        <v>12</v>
      </c>
      <c r="O8" s="14" t="s">
        <v>1739</v>
      </c>
    </row>
    <row r="9" spans="10:15" x14ac:dyDescent="0.25">
      <c r="J9" s="21" t="s">
        <v>6</v>
      </c>
      <c r="K9" s="21" t="s">
        <v>6</v>
      </c>
      <c r="L9" s="21" t="s">
        <v>1644</v>
      </c>
      <c r="N9" s="15">
        <v>13</v>
      </c>
      <c r="O9" s="14" t="s">
        <v>1589</v>
      </c>
    </row>
    <row r="10" spans="10:15" x14ac:dyDescent="0.25">
      <c r="J10" s="21" t="s">
        <v>7</v>
      </c>
      <c r="K10" s="21" t="s">
        <v>1627</v>
      </c>
      <c r="L10" s="21" t="s">
        <v>1645</v>
      </c>
      <c r="N10" s="15">
        <v>14</v>
      </c>
      <c r="O10" s="14" t="s">
        <v>1740</v>
      </c>
    </row>
    <row r="11" spans="10:15" x14ac:dyDescent="0.25">
      <c r="J11" s="21" t="s">
        <v>8</v>
      </c>
      <c r="K11" s="21" t="s">
        <v>8</v>
      </c>
      <c r="L11" s="21" t="s">
        <v>1641</v>
      </c>
      <c r="N11" s="15">
        <v>18</v>
      </c>
      <c r="O11" s="14" t="s">
        <v>1741</v>
      </c>
    </row>
    <row r="12" spans="10:15" ht="15.75" thickBot="1" x14ac:dyDescent="0.3">
      <c r="J12" s="21" t="s">
        <v>9</v>
      </c>
      <c r="K12" s="21" t="s">
        <v>1628</v>
      </c>
      <c r="L12" s="21" t="s">
        <v>1733</v>
      </c>
      <c r="N12" s="16">
        <v>19</v>
      </c>
      <c r="O12" s="17" t="s">
        <v>1742</v>
      </c>
    </row>
    <row r="13" spans="10:15" x14ac:dyDescent="0.25">
      <c r="J13" s="21" t="s">
        <v>10</v>
      </c>
      <c r="K13" s="21" t="s">
        <v>1629</v>
      </c>
      <c r="L13" s="21" t="s">
        <v>1646</v>
      </c>
    </row>
    <row r="14" spans="10:15" x14ac:dyDescent="0.25">
      <c r="J14" s="21" t="s">
        <v>11</v>
      </c>
      <c r="K14" s="21" t="s">
        <v>1630</v>
      </c>
      <c r="L14" s="21" t="s">
        <v>1647</v>
      </c>
      <c r="O14" s="21"/>
    </row>
    <row r="15" spans="10:15" x14ac:dyDescent="0.25">
      <c r="J15" s="21" t="s">
        <v>12</v>
      </c>
      <c r="K15" s="21" t="s">
        <v>1631</v>
      </c>
      <c r="L15" s="21" t="s">
        <v>1648</v>
      </c>
      <c r="O15" s="21"/>
    </row>
    <row r="16" spans="10:15" x14ac:dyDescent="0.25">
      <c r="J16" s="21" t="s">
        <v>13</v>
      </c>
      <c r="K16" s="21" t="s">
        <v>1632</v>
      </c>
      <c r="L16" s="21" t="s">
        <v>1641</v>
      </c>
      <c r="O16" s="21"/>
    </row>
    <row r="17" spans="10:15" x14ac:dyDescent="0.25">
      <c r="J17" s="21" t="s">
        <v>14</v>
      </c>
      <c r="K17" s="21" t="s">
        <v>1633</v>
      </c>
      <c r="L17" s="21" t="s">
        <v>1649</v>
      </c>
      <c r="O17" s="21"/>
    </row>
    <row r="18" spans="10:15" x14ac:dyDescent="0.25">
      <c r="J18" s="21" t="s">
        <v>15</v>
      </c>
      <c r="K18" s="21" t="s">
        <v>15</v>
      </c>
      <c r="L18" s="21" t="s">
        <v>1641</v>
      </c>
      <c r="O18" s="21"/>
    </row>
    <row r="19" spans="10:15" x14ac:dyDescent="0.25">
      <c r="J19" s="21" t="s">
        <v>1634</v>
      </c>
      <c r="K19" s="21" t="s">
        <v>1635</v>
      </c>
      <c r="L19" s="21" t="s">
        <v>1650</v>
      </c>
      <c r="O19" s="21"/>
    </row>
    <row r="20" spans="10:15" x14ac:dyDescent="0.25">
      <c r="J20" s="21" t="s">
        <v>17</v>
      </c>
      <c r="K20" s="21" t="s">
        <v>1636</v>
      </c>
      <c r="L20" s="21" t="s">
        <v>1649</v>
      </c>
      <c r="O20" s="21"/>
    </row>
    <row r="21" spans="10:15" x14ac:dyDescent="0.25">
      <c r="J21" s="21" t="s">
        <v>18</v>
      </c>
      <c r="K21" s="21" t="s">
        <v>18</v>
      </c>
      <c r="L21" s="21" t="s">
        <v>1651</v>
      </c>
      <c r="O21" s="21"/>
    </row>
    <row r="22" spans="10:15" x14ac:dyDescent="0.25">
      <c r="J22" s="21" t="s">
        <v>19</v>
      </c>
      <c r="K22" s="21" t="s">
        <v>1637</v>
      </c>
      <c r="L22" s="21" t="s">
        <v>1649</v>
      </c>
      <c r="O22" s="21"/>
    </row>
    <row r="23" spans="10:15" x14ac:dyDescent="0.25">
      <c r="J23" s="21" t="s">
        <v>20</v>
      </c>
      <c r="K23" s="21" t="s">
        <v>1638</v>
      </c>
      <c r="L23" s="21" t="s">
        <v>1649</v>
      </c>
      <c r="O23" s="21"/>
    </row>
    <row r="24" spans="10:15" x14ac:dyDescent="0.25">
      <c r="J24" s="21" t="s">
        <v>21</v>
      </c>
      <c r="K24" s="21" t="s">
        <v>1639</v>
      </c>
      <c r="L24" s="21" t="s">
        <v>1649</v>
      </c>
      <c r="O24" s="21"/>
    </row>
    <row r="25" spans="10:15" x14ac:dyDescent="0.25">
      <c r="J25" s="21" t="s">
        <v>22</v>
      </c>
      <c r="K25" s="21" t="s">
        <v>22</v>
      </c>
      <c r="L25" s="21" t="s">
        <v>1652</v>
      </c>
    </row>
    <row r="26" spans="10:15" x14ac:dyDescent="0.25">
      <c r="J26" s="21" t="s">
        <v>23</v>
      </c>
      <c r="K26" s="21" t="s">
        <v>23</v>
      </c>
      <c r="L26" s="21" t="s">
        <v>1653</v>
      </c>
    </row>
    <row r="27" spans="10:15" x14ac:dyDescent="0.25">
      <c r="J27" s="21" t="s">
        <v>24</v>
      </c>
      <c r="K27" s="21" t="s">
        <v>24</v>
      </c>
      <c r="L27" s="21" t="s">
        <v>1654</v>
      </c>
    </row>
    <row r="28" spans="10:15" x14ac:dyDescent="0.25">
      <c r="J28" s="21" t="s">
        <v>25</v>
      </c>
      <c r="K28" s="21" t="s">
        <v>25</v>
      </c>
      <c r="L28" s="21" t="s">
        <v>1648</v>
      </c>
    </row>
    <row r="29" spans="10:15" x14ac:dyDescent="0.25">
      <c r="J29" s="21" t="s">
        <v>26</v>
      </c>
      <c r="K29" s="21" t="s">
        <v>26</v>
      </c>
      <c r="L29" s="21" t="s">
        <v>1654</v>
      </c>
    </row>
    <row r="30" spans="10:15" x14ac:dyDescent="0.25">
      <c r="J30" s="21" t="s">
        <v>27</v>
      </c>
      <c r="K30" s="21" t="s">
        <v>27</v>
      </c>
      <c r="L30" s="21" t="s">
        <v>1648</v>
      </c>
    </row>
    <row r="31" spans="10:15" x14ac:dyDescent="0.25">
      <c r="J31" s="21" t="s">
        <v>28</v>
      </c>
      <c r="K31" s="21" t="s">
        <v>28</v>
      </c>
      <c r="L31" s="21" t="s">
        <v>1654</v>
      </c>
    </row>
    <row r="32" spans="10:15" x14ac:dyDescent="0.25">
      <c r="J32" s="21" t="s">
        <v>29</v>
      </c>
      <c r="K32" s="21" t="s">
        <v>29</v>
      </c>
      <c r="L32" s="21" t="s">
        <v>1648</v>
      </c>
    </row>
    <row r="33" spans="10:16" x14ac:dyDescent="0.25">
      <c r="J33" s="21" t="s">
        <v>30</v>
      </c>
      <c r="K33" s="21" t="s">
        <v>1655</v>
      </c>
      <c r="L33" s="21" t="s">
        <v>1654</v>
      </c>
    </row>
    <row r="34" spans="10:16" x14ac:dyDescent="0.25">
      <c r="J34" s="21" t="s">
        <v>31</v>
      </c>
      <c r="K34" s="21" t="s">
        <v>31</v>
      </c>
      <c r="L34" s="21" t="s">
        <v>1648</v>
      </c>
    </row>
    <row r="35" spans="10:16" x14ac:dyDescent="0.25">
      <c r="J35" s="21" t="s">
        <v>32</v>
      </c>
      <c r="K35" s="21" t="s">
        <v>32</v>
      </c>
      <c r="L35" s="21" t="s">
        <v>1654</v>
      </c>
      <c r="P35" s="21"/>
    </row>
    <row r="36" spans="10:16" x14ac:dyDescent="0.25">
      <c r="J36" s="21" t="s">
        <v>33</v>
      </c>
      <c r="K36" s="21" t="s">
        <v>33</v>
      </c>
      <c r="L36" s="21" t="s">
        <v>1648</v>
      </c>
      <c r="P36" s="21"/>
    </row>
    <row r="37" spans="10:16" x14ac:dyDescent="0.25">
      <c r="J37" s="21" t="s">
        <v>34</v>
      </c>
      <c r="K37" s="21" t="s">
        <v>34</v>
      </c>
      <c r="L37" s="21" t="s">
        <v>1654</v>
      </c>
      <c r="P37" s="21"/>
    </row>
    <row r="38" spans="10:16" x14ac:dyDescent="0.25">
      <c r="J38" s="21" t="s">
        <v>35</v>
      </c>
      <c r="K38" s="21" t="s">
        <v>35</v>
      </c>
      <c r="L38" s="21" t="s">
        <v>1648</v>
      </c>
      <c r="P38" s="21"/>
    </row>
    <row r="39" spans="10:16" x14ac:dyDescent="0.25">
      <c r="J39" s="21" t="s">
        <v>36</v>
      </c>
      <c r="K39" s="21" t="s">
        <v>36</v>
      </c>
      <c r="L39" s="21" t="s">
        <v>1654</v>
      </c>
      <c r="P39" s="21"/>
    </row>
    <row r="40" spans="10:16" x14ac:dyDescent="0.25">
      <c r="J40" s="21" t="s">
        <v>37</v>
      </c>
      <c r="K40" s="21" t="s">
        <v>37</v>
      </c>
      <c r="L40" s="21" t="s">
        <v>1648</v>
      </c>
      <c r="P40" s="21"/>
    </row>
    <row r="41" spans="10:16" x14ac:dyDescent="0.25">
      <c r="J41" s="21" t="s">
        <v>38</v>
      </c>
      <c r="K41" s="21" t="s">
        <v>38</v>
      </c>
      <c r="L41" s="21" t="s">
        <v>1656</v>
      </c>
      <c r="P41" s="21"/>
    </row>
    <row r="42" spans="10:16" x14ac:dyDescent="0.25">
      <c r="J42" s="21" t="s">
        <v>39</v>
      </c>
      <c r="K42" s="21" t="s">
        <v>1657</v>
      </c>
      <c r="L42" s="21" t="s">
        <v>1656</v>
      </c>
      <c r="P42" s="21"/>
    </row>
    <row r="43" spans="10:16" x14ac:dyDescent="0.25">
      <c r="J43" s="21" t="s">
        <v>40</v>
      </c>
      <c r="K43" s="21" t="s">
        <v>1658</v>
      </c>
      <c r="L43" s="21" t="s">
        <v>1659</v>
      </c>
      <c r="P43" s="21"/>
    </row>
    <row r="44" spans="10:16" x14ac:dyDescent="0.25">
      <c r="J44" s="21" t="s">
        <v>41</v>
      </c>
      <c r="K44" s="21" t="s">
        <v>1660</v>
      </c>
      <c r="L44" s="21" t="s">
        <v>1659</v>
      </c>
      <c r="P44" s="21"/>
    </row>
    <row r="45" spans="10:16" x14ac:dyDescent="0.25">
      <c r="J45" s="21" t="s">
        <v>42</v>
      </c>
      <c r="K45" s="21" t="s">
        <v>1661</v>
      </c>
      <c r="L45" s="21" t="s">
        <v>1659</v>
      </c>
      <c r="P45" s="21"/>
    </row>
    <row r="46" spans="10:16" x14ac:dyDescent="0.25">
      <c r="J46" s="21" t="s">
        <v>43</v>
      </c>
      <c r="K46" s="21" t="s">
        <v>1662</v>
      </c>
      <c r="L46" s="21" t="s">
        <v>1659</v>
      </c>
    </row>
    <row r="47" spans="10:16" x14ac:dyDescent="0.25">
      <c r="J47" s="21" t="s">
        <v>44</v>
      </c>
      <c r="K47" s="21" t="s">
        <v>1663</v>
      </c>
      <c r="L47" s="21" t="s">
        <v>1659</v>
      </c>
    </row>
    <row r="48" spans="10:16" x14ac:dyDescent="0.25">
      <c r="J48" s="21" t="s">
        <v>45</v>
      </c>
      <c r="K48" s="21" t="s">
        <v>1664</v>
      </c>
      <c r="L48" s="21" t="s">
        <v>1659</v>
      </c>
    </row>
    <row r="49" spans="10:12" x14ac:dyDescent="0.25">
      <c r="J49" s="21" t="s">
        <v>46</v>
      </c>
      <c r="K49" s="21" t="s">
        <v>1665</v>
      </c>
      <c r="L49" s="21" t="s">
        <v>1659</v>
      </c>
    </row>
    <row r="50" spans="10:12" x14ac:dyDescent="0.25">
      <c r="J50" s="21" t="s">
        <v>47</v>
      </c>
      <c r="K50" s="21" t="s">
        <v>1666</v>
      </c>
      <c r="L50" s="21" t="s">
        <v>1659</v>
      </c>
    </row>
    <row r="51" spans="10:12" x14ac:dyDescent="0.25">
      <c r="J51" s="21" t="s">
        <v>48</v>
      </c>
      <c r="K51" s="21" t="s">
        <v>48</v>
      </c>
      <c r="L51" s="21" t="s">
        <v>1667</v>
      </c>
    </row>
    <row r="52" spans="10:12" x14ac:dyDescent="0.25">
      <c r="J52" s="21" t="s">
        <v>49</v>
      </c>
      <c r="K52" s="21" t="s">
        <v>49</v>
      </c>
      <c r="L52" s="21" t="s">
        <v>1648</v>
      </c>
    </row>
    <row r="53" spans="10:12" x14ac:dyDescent="0.25">
      <c r="J53" s="21" t="s">
        <v>50</v>
      </c>
      <c r="K53" s="21" t="s">
        <v>50</v>
      </c>
      <c r="L53" s="21" t="s">
        <v>1667</v>
      </c>
    </row>
    <row r="54" spans="10:12" x14ac:dyDescent="0.25">
      <c r="J54" s="21" t="s">
        <v>51</v>
      </c>
      <c r="K54" s="21" t="s">
        <v>51</v>
      </c>
      <c r="L54" s="21" t="s">
        <v>1648</v>
      </c>
    </row>
    <row r="55" spans="10:12" x14ac:dyDescent="0.25">
      <c r="J55" s="21" t="s">
        <v>52</v>
      </c>
      <c r="K55" s="21" t="s">
        <v>52</v>
      </c>
      <c r="L55" s="21" t="s">
        <v>1648</v>
      </c>
    </row>
    <row r="56" spans="10:12" x14ac:dyDescent="0.25">
      <c r="J56" s="21" t="s">
        <v>53</v>
      </c>
      <c r="K56" s="21" t="s">
        <v>53</v>
      </c>
      <c r="L56" s="21" t="s">
        <v>1648</v>
      </c>
    </row>
    <row r="57" spans="10:12" x14ac:dyDescent="0.25">
      <c r="J57" s="21" t="s">
        <v>54</v>
      </c>
      <c r="K57" s="21" t="s">
        <v>1668</v>
      </c>
      <c r="L57" s="21" t="s">
        <v>1659</v>
      </c>
    </row>
    <row r="58" spans="10:12" x14ac:dyDescent="0.25">
      <c r="J58" s="21" t="s">
        <v>55</v>
      </c>
      <c r="K58" s="21" t="s">
        <v>1669</v>
      </c>
      <c r="L58" s="21" t="s">
        <v>1659</v>
      </c>
    </row>
    <row r="59" spans="10:12" x14ac:dyDescent="0.25">
      <c r="J59" s="21" t="s">
        <v>56</v>
      </c>
      <c r="K59" s="21" t="s">
        <v>1670</v>
      </c>
      <c r="L59" s="21" t="s">
        <v>1659</v>
      </c>
    </row>
    <row r="60" spans="10:12" x14ac:dyDescent="0.25">
      <c r="J60" s="21" t="s">
        <v>57</v>
      </c>
      <c r="K60" s="21" t="s">
        <v>1671</v>
      </c>
      <c r="L60" s="21" t="s">
        <v>1659</v>
      </c>
    </row>
    <row r="61" spans="10:12" x14ac:dyDescent="0.25">
      <c r="J61" s="21" t="s">
        <v>58</v>
      </c>
      <c r="K61" s="21" t="s">
        <v>1672</v>
      </c>
      <c r="L61" s="21" t="s">
        <v>1659</v>
      </c>
    </row>
    <row r="62" spans="10:12" x14ac:dyDescent="0.25">
      <c r="J62" s="21" t="s">
        <v>59</v>
      </c>
      <c r="K62" s="21" t="s">
        <v>1673</v>
      </c>
      <c r="L62" s="21" t="s">
        <v>1659</v>
      </c>
    </row>
    <row r="63" spans="10:12" x14ac:dyDescent="0.25">
      <c r="J63" s="21" t="s">
        <v>60</v>
      </c>
      <c r="K63" s="21" t="s">
        <v>1674</v>
      </c>
      <c r="L63" s="21" t="s">
        <v>1659</v>
      </c>
    </row>
    <row r="64" spans="10:12" x14ac:dyDescent="0.25">
      <c r="J64" s="21" t="s">
        <v>61</v>
      </c>
      <c r="K64" s="21" t="s">
        <v>1675</v>
      </c>
      <c r="L64" s="21" t="s">
        <v>1659</v>
      </c>
    </row>
    <row r="65" spans="10:12" x14ac:dyDescent="0.25">
      <c r="J65" s="21" t="s">
        <v>1676</v>
      </c>
      <c r="K65" s="21" t="s">
        <v>1677</v>
      </c>
      <c r="L65" s="21" t="s">
        <v>1650</v>
      </c>
    </row>
    <row r="66" spans="10:12" x14ac:dyDescent="0.25">
      <c r="J66" s="21" t="s">
        <v>1678</v>
      </c>
      <c r="K66" s="21" t="s">
        <v>1679</v>
      </c>
      <c r="L66" s="21" t="s">
        <v>1646</v>
      </c>
    </row>
    <row r="67" spans="10:12" x14ac:dyDescent="0.25">
      <c r="J67" s="21" t="s">
        <v>1680</v>
      </c>
      <c r="K67" s="21" t="s">
        <v>1681</v>
      </c>
      <c r="L67" s="21" t="s">
        <v>1646</v>
      </c>
    </row>
    <row r="68" spans="10:12" x14ac:dyDescent="0.25">
      <c r="J68" s="21" t="s">
        <v>1682</v>
      </c>
      <c r="K68" s="21" t="s">
        <v>1683</v>
      </c>
      <c r="L68" s="21" t="s">
        <v>1646</v>
      </c>
    </row>
    <row r="69" spans="10:12" x14ac:dyDescent="0.25">
      <c r="J69" s="21" t="s">
        <v>1684</v>
      </c>
      <c r="K69" s="21" t="s">
        <v>1685</v>
      </c>
      <c r="L69" s="21" t="s">
        <v>1646</v>
      </c>
    </row>
    <row r="70" spans="10:12" x14ac:dyDescent="0.25">
      <c r="J70" s="21" t="s">
        <v>1686</v>
      </c>
      <c r="K70" s="21" t="s">
        <v>1687</v>
      </c>
      <c r="L70" s="21" t="s">
        <v>1646</v>
      </c>
    </row>
    <row r="71" spans="10:12" x14ac:dyDescent="0.25">
      <c r="J71" s="21" t="s">
        <v>1688</v>
      </c>
      <c r="K71" s="21" t="s">
        <v>1689</v>
      </c>
      <c r="L71" s="21" t="s">
        <v>1646</v>
      </c>
    </row>
    <row r="72" spans="10:12" x14ac:dyDescent="0.25">
      <c r="J72" s="21" t="s">
        <v>1690</v>
      </c>
      <c r="K72" s="21" t="s">
        <v>1691</v>
      </c>
      <c r="L72" s="21" t="s">
        <v>1646</v>
      </c>
    </row>
    <row r="73" spans="10:12" x14ac:dyDescent="0.25">
      <c r="J73" s="21" t="s">
        <v>1692</v>
      </c>
      <c r="K73" s="21" t="s">
        <v>1693</v>
      </c>
      <c r="L73" s="21" t="s">
        <v>1650</v>
      </c>
    </row>
    <row r="74" spans="10:12" x14ac:dyDescent="0.25">
      <c r="J74" s="21" t="s">
        <v>1694</v>
      </c>
      <c r="K74" s="21" t="s">
        <v>1695</v>
      </c>
      <c r="L74" s="21" t="s">
        <v>1646</v>
      </c>
    </row>
    <row r="75" spans="10:12" x14ac:dyDescent="0.25">
      <c r="J75" s="21" t="s">
        <v>1696</v>
      </c>
      <c r="K75" s="21" t="s">
        <v>1697</v>
      </c>
      <c r="L75" s="21" t="s">
        <v>1646</v>
      </c>
    </row>
    <row r="76" spans="10:12" x14ac:dyDescent="0.25">
      <c r="J76" s="21" t="s">
        <v>1698</v>
      </c>
      <c r="K76" s="21" t="s">
        <v>1699</v>
      </c>
      <c r="L76" s="21" t="s">
        <v>1646</v>
      </c>
    </row>
    <row r="77" spans="10:12" x14ac:dyDescent="0.25">
      <c r="J77" s="21" t="s">
        <v>1700</v>
      </c>
      <c r="K77" s="21" t="s">
        <v>1701</v>
      </c>
      <c r="L77" s="21" t="s">
        <v>1646</v>
      </c>
    </row>
    <row r="78" spans="10:12" x14ac:dyDescent="0.25">
      <c r="J78" s="21" t="s">
        <v>1702</v>
      </c>
      <c r="K78" s="21" t="s">
        <v>1703</v>
      </c>
      <c r="L78" s="21" t="s">
        <v>1646</v>
      </c>
    </row>
    <row r="79" spans="10:12" x14ac:dyDescent="0.25">
      <c r="J79" s="21" t="s">
        <v>1704</v>
      </c>
      <c r="K79" s="21" t="s">
        <v>1705</v>
      </c>
      <c r="L79" s="21" t="s">
        <v>1646</v>
      </c>
    </row>
    <row r="80" spans="10:12" x14ac:dyDescent="0.25">
      <c r="J80" s="21" t="s">
        <v>1706</v>
      </c>
      <c r="K80" s="21" t="s">
        <v>1707</v>
      </c>
      <c r="L80" s="21" t="s">
        <v>1646</v>
      </c>
    </row>
    <row r="81" spans="10:12" x14ac:dyDescent="0.25">
      <c r="J81" s="21" t="s">
        <v>1708</v>
      </c>
      <c r="K81" s="21" t="s">
        <v>1709</v>
      </c>
      <c r="L81" s="21" t="s">
        <v>1650</v>
      </c>
    </row>
    <row r="82" spans="10:12" x14ac:dyDescent="0.25">
      <c r="J82" s="21" t="s">
        <v>1710</v>
      </c>
      <c r="K82" s="21" t="s">
        <v>1711</v>
      </c>
      <c r="L82" s="21" t="s">
        <v>1646</v>
      </c>
    </row>
    <row r="83" spans="10:12" x14ac:dyDescent="0.25">
      <c r="J83" s="21" t="s">
        <v>1712</v>
      </c>
      <c r="K83" s="21" t="s">
        <v>1713</v>
      </c>
      <c r="L83" s="21" t="s">
        <v>1646</v>
      </c>
    </row>
    <row r="84" spans="10:12" x14ac:dyDescent="0.25">
      <c r="J84" s="21" t="s">
        <v>1714</v>
      </c>
      <c r="K84" s="21" t="s">
        <v>1715</v>
      </c>
      <c r="L84" s="21" t="s">
        <v>1646</v>
      </c>
    </row>
    <row r="85" spans="10:12" x14ac:dyDescent="0.25">
      <c r="J85" s="21" t="s">
        <v>1716</v>
      </c>
      <c r="K85" s="21" t="s">
        <v>1717</v>
      </c>
      <c r="L85" s="21" t="s">
        <v>1646</v>
      </c>
    </row>
    <row r="86" spans="10:12" x14ac:dyDescent="0.25">
      <c r="J86" s="21" t="s">
        <v>1718</v>
      </c>
      <c r="K86" s="21" t="s">
        <v>1719</v>
      </c>
      <c r="L86" s="21" t="s">
        <v>1646</v>
      </c>
    </row>
    <row r="87" spans="10:12" x14ac:dyDescent="0.25">
      <c r="J87" s="21" t="s">
        <v>1720</v>
      </c>
      <c r="K87" s="21" t="s">
        <v>1721</v>
      </c>
      <c r="L87" s="21" t="s">
        <v>1646</v>
      </c>
    </row>
    <row r="88" spans="10:12" x14ac:dyDescent="0.25">
      <c r="J88" s="21" t="s">
        <v>1722</v>
      </c>
      <c r="K88" s="21" t="s">
        <v>1723</v>
      </c>
      <c r="L88" s="21" t="s">
        <v>1646</v>
      </c>
    </row>
    <row r="89" spans="10:12" x14ac:dyDescent="0.25">
      <c r="J89" s="21" t="s">
        <v>86</v>
      </c>
      <c r="K89" s="21" t="s">
        <v>1724</v>
      </c>
      <c r="L89" s="21" t="s">
        <v>1725</v>
      </c>
    </row>
    <row r="90" spans="10:12" x14ac:dyDescent="0.25">
      <c r="J90" s="21" t="s">
        <v>87</v>
      </c>
      <c r="K90" s="21" t="s">
        <v>1726</v>
      </c>
      <c r="L90" s="21" t="s">
        <v>1646</v>
      </c>
    </row>
    <row r="91" spans="10:12" x14ac:dyDescent="0.25">
      <c r="J91" s="21" t="s">
        <v>88</v>
      </c>
      <c r="K91" s="21" t="s">
        <v>1727</v>
      </c>
      <c r="L91" s="21" t="s">
        <v>1646</v>
      </c>
    </row>
    <row r="92" spans="10:12" x14ac:dyDescent="0.25">
      <c r="J92" s="21" t="s">
        <v>1728</v>
      </c>
      <c r="K92" s="21" t="s">
        <v>1729</v>
      </c>
      <c r="L92" s="21" t="s">
        <v>1730</v>
      </c>
    </row>
    <row r="93" spans="10:12" x14ac:dyDescent="0.25">
      <c r="J93" s="21" t="s">
        <v>90</v>
      </c>
      <c r="K93" s="21" t="s">
        <v>90</v>
      </c>
      <c r="L93" s="21" t="s">
        <v>1646</v>
      </c>
    </row>
    <row r="94" spans="10:12" x14ac:dyDescent="0.25">
      <c r="J94" s="21" t="s">
        <v>91</v>
      </c>
      <c r="K94" s="21" t="s">
        <v>91</v>
      </c>
      <c r="L94" s="21" t="s">
        <v>1646</v>
      </c>
    </row>
    <row r="95" spans="10:12" x14ac:dyDescent="0.25">
      <c r="J95" s="21" t="s">
        <v>92</v>
      </c>
      <c r="K95" s="21" t="s">
        <v>92</v>
      </c>
      <c r="L95" s="21" t="s">
        <v>1646</v>
      </c>
    </row>
    <row r="96" spans="10:12" x14ac:dyDescent="0.25">
      <c r="J96" s="21" t="s">
        <v>93</v>
      </c>
      <c r="K96" s="21" t="s">
        <v>93</v>
      </c>
      <c r="L96" s="21" t="s">
        <v>1646</v>
      </c>
    </row>
    <row r="97" spans="10:12" x14ac:dyDescent="0.25">
      <c r="J97" s="21" t="s">
        <v>94</v>
      </c>
      <c r="K97" s="21" t="s">
        <v>1731</v>
      </c>
      <c r="L97" s="21" t="s">
        <v>1641</v>
      </c>
    </row>
    <row r="98" spans="10:12" x14ac:dyDescent="0.25">
      <c r="J98" s="21" t="s">
        <v>95</v>
      </c>
      <c r="K98" s="21" t="s">
        <v>1732</v>
      </c>
      <c r="L98" s="21" t="s">
        <v>1650</v>
      </c>
    </row>
  </sheetData>
  <mergeCells count="1">
    <mergeCell ref="N2:O2"/>
  </mergeCells>
  <pageMargins left="0.7" right="0.7" top="0.75" bottom="0.75" header="0.3" footer="0.3"/>
  <pageSetup orientation="portrait" horizontalDpi="1200" verticalDpi="120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Provider Info - March 2022</vt:lpstr>
      <vt:lpstr>State Summary Data</vt:lpstr>
      <vt:lpstr>CMS Region Summary Data</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Eric Goldwein</cp:lastModifiedBy>
  <dcterms:created xsi:type="dcterms:W3CDTF">2022-04-07T14:40:48Z</dcterms:created>
  <dcterms:modified xsi:type="dcterms:W3CDTF">2022-04-29T19:17:07Z</dcterms:modified>
</cp:coreProperties>
</file>