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A6072A95-9693-4B4F-9037-EA0ED756AD37}"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<sst xmlns="http://schemas.openxmlformats.org/spreadsheetml/2006/main" count="4083" uniqueCount="1297">
  <si>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</si>
  <si>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</si>
  <si>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</si>
  <si>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</si>
  <si>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</si>
  <si>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</si>
  <si>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</si>
  <si>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</si>
  <si>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</si>
  <si>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</si>
  <si>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</si>
  <si>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</si>
  <si>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</si>
  <si>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</si>
  <si>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</si>
  <si>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</si>
  <si>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</si>
  <si>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</si>
  <si>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</si>
  <si>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</si>
  <si>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</si>
  <si>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</si>
  <si>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</si>
  <si>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</si>
  <si>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</si>
  <si>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</si>
  <si>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</si>
  <si>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</si>
  <si>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</si>
  <si>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</si>
  <si>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</si>
  <si>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</si>
  <si>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</si>
  <si>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</si>
  <si>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</si>
  <si>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</si>
  <si>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</si>
  <si>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</si>
  <si>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</si>
  <si>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</si>
  <si>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</si>
  <si>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</si>
  <si>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</si>
  <si>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</si>
  <si>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</si>
  <si>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</si>
  <si>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</si>
  <si>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</si>
  <si>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</si>
  <si>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</si>
  <si>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</si>
  <si>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</si>
  <si>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</si>
  <si>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</si>
  <si>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</si>
  <si>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</si>
  <si>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</si>
  <si>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</si>
  <si>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</si>
  <si>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</si>
  <si>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</si>
  <si>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</si>
  <si>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</si>
  <si>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</si>
  <si>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</si>
  <si>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</si>
  <si>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</si>
  <si>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</si>
  <si>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</si>
  <si>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</si>
  <si>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</si>
  <si>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</si>
  <si>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</si>
  <si>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</si>
  <si>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</si>
  <si>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</si>
  <si>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</si>
  <si>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</si>
  <si>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</si>
  <si>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</si>
  <si>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</si>
  <si>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</si>
  <si>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</si>
  <si>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</si>
  <si>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</si>
  <si>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</si>
  <si>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</si>
  <si>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</si>
  <si>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</si>
  <si>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</si>
  <si>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</si>
  <si>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</si>
  <si>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</si>
  <si>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</si>
  <si>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</si>
  <si>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</si>
  <si>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</si>
  <si>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Franklin</t>
  </si>
  <si>
    <t>For profit - Corporation</t>
  </si>
  <si>
    <t>Medicare and Medicaid</t>
  </si>
  <si>
    <t>N</t>
  </si>
  <si>
    <t>Y</t>
  </si>
  <si>
    <t>Both</t>
  </si>
  <si>
    <t>Yes</t>
  </si>
  <si>
    <t>Government - County</t>
  </si>
  <si>
    <t>Resident</t>
  </si>
  <si>
    <t>Jefferson</t>
  </si>
  <si>
    <t>For profit - Individual</t>
  </si>
  <si>
    <t>For profit - Limited Liability company</t>
  </si>
  <si>
    <t>SFF Candidate</t>
  </si>
  <si>
    <t>YORK</t>
  </si>
  <si>
    <t>VALLEY</t>
  </si>
  <si>
    <t>Non profit - Corporation</t>
  </si>
  <si>
    <t>Dallas</t>
  </si>
  <si>
    <t>Madison</t>
  </si>
  <si>
    <t>Washington</t>
  </si>
  <si>
    <t>ASHLAND</t>
  </si>
  <si>
    <t>Clay</t>
  </si>
  <si>
    <t>Non profit - Other</t>
  </si>
  <si>
    <t>None</t>
  </si>
  <si>
    <t>For profit - Partnership</t>
  </si>
  <si>
    <t>SFF</t>
  </si>
  <si>
    <t>GENEVA</t>
  </si>
  <si>
    <t>Butler</t>
  </si>
  <si>
    <t>Government - City</t>
  </si>
  <si>
    <t>MADISON</t>
  </si>
  <si>
    <t>Non profit - Church related</t>
  </si>
  <si>
    <t>Medicare</t>
  </si>
  <si>
    <t>Legal Business Name Not Available</t>
  </si>
  <si>
    <t>BRIDGEPORT</t>
  </si>
  <si>
    <t>AUBURN</t>
  </si>
  <si>
    <t>.</t>
  </si>
  <si>
    <t>Medicaid</t>
  </si>
  <si>
    <t>AK</t>
  </si>
  <si>
    <t>Government - City/county</t>
  </si>
  <si>
    <t>SEWARD</t>
  </si>
  <si>
    <t>AZ</t>
  </si>
  <si>
    <t>THE EVANGELICAL LUTHERAN GOOD SAMARITAN SOCIETY</t>
  </si>
  <si>
    <t>AR</t>
  </si>
  <si>
    <t>Howard</t>
  </si>
  <si>
    <t>Boone</t>
  </si>
  <si>
    <t>Saline</t>
  </si>
  <si>
    <t>Lincoln</t>
  </si>
  <si>
    <t>Polk</t>
  </si>
  <si>
    <t>ALMA</t>
  </si>
  <si>
    <t>OSCEOLA</t>
  </si>
  <si>
    <t>CA</t>
  </si>
  <si>
    <t>OAKLAND</t>
  </si>
  <si>
    <t>San Francisco</t>
  </si>
  <si>
    <t>Government - Hospital district</t>
  </si>
  <si>
    <t>FREMONT</t>
  </si>
  <si>
    <t>FULLERTON</t>
  </si>
  <si>
    <t>AURORA</t>
  </si>
  <si>
    <t>CO</t>
  </si>
  <si>
    <t>Adams</t>
  </si>
  <si>
    <t>Denver</t>
  </si>
  <si>
    <t>GREELEY</t>
  </si>
  <si>
    <t>Garfield</t>
  </si>
  <si>
    <t>Douglas</t>
  </si>
  <si>
    <t>HILLCREST CARE CENTER</t>
  </si>
  <si>
    <t>LOUISVILLE</t>
  </si>
  <si>
    <t>Cheyenne</t>
  </si>
  <si>
    <t>CT</t>
  </si>
  <si>
    <t>MILFORD</t>
  </si>
  <si>
    <t>BLOOMFIELD</t>
  </si>
  <si>
    <t>DE</t>
  </si>
  <si>
    <t>DC</t>
  </si>
  <si>
    <t>FL</t>
  </si>
  <si>
    <t>CALLAWAY</t>
  </si>
  <si>
    <t>CONSOLIDATED RESOURCES HEALTH CARE FUND I LP</t>
  </si>
  <si>
    <t>STUART</t>
  </si>
  <si>
    <t>TRENTON</t>
  </si>
  <si>
    <t>Hamilton</t>
  </si>
  <si>
    <t>GA</t>
  </si>
  <si>
    <t>Hall</t>
  </si>
  <si>
    <t>COLUMBUS</t>
  </si>
  <si>
    <t>CRAWFORD</t>
  </si>
  <si>
    <t>Wayne</t>
  </si>
  <si>
    <t>Dodge</t>
  </si>
  <si>
    <t>FRANKLIN</t>
  </si>
  <si>
    <t>HI</t>
  </si>
  <si>
    <t>ID</t>
  </si>
  <si>
    <t>BELLEVUE</t>
  </si>
  <si>
    <t>Valley</t>
  </si>
  <si>
    <t>IL</t>
  </si>
  <si>
    <t>Knox</t>
  </si>
  <si>
    <t>LINCOLN</t>
  </si>
  <si>
    <t>RUSHVILLE</t>
  </si>
  <si>
    <t>CRETE</t>
  </si>
  <si>
    <t>FAIRBURY</t>
  </si>
  <si>
    <t>Brown</t>
  </si>
  <si>
    <t>Cass</t>
  </si>
  <si>
    <t>HARVARD</t>
  </si>
  <si>
    <t>IN</t>
  </si>
  <si>
    <t>MITCHELL</t>
  </si>
  <si>
    <t>ELWOOD</t>
  </si>
  <si>
    <t>SYRACUSE</t>
  </si>
  <si>
    <t>IA</t>
  </si>
  <si>
    <t>Webster</t>
  </si>
  <si>
    <t>COMMUNITY MEMORIAL HEALTH CENTER</t>
  </si>
  <si>
    <t>Cedar</t>
  </si>
  <si>
    <t>STANTON</t>
  </si>
  <si>
    <t>BATTLE CREEK</t>
  </si>
  <si>
    <t>AMERICAN BAPTIST HOMES OF THE MIDWEST</t>
  </si>
  <si>
    <t>HERITAGE CARE CENTER</t>
  </si>
  <si>
    <t>WAVERLY</t>
  </si>
  <si>
    <t>SUTHERLAND</t>
  </si>
  <si>
    <t>SIDNEY</t>
  </si>
  <si>
    <t>HUMBOLDT</t>
  </si>
  <si>
    <t>IMMANUEL LONG TERM CARE</t>
  </si>
  <si>
    <t>WEST POINT</t>
  </si>
  <si>
    <t>KS</t>
  </si>
  <si>
    <t>Seward</t>
  </si>
  <si>
    <t>Chase</t>
  </si>
  <si>
    <t>Pawnee</t>
  </si>
  <si>
    <t>Nemaha</t>
  </si>
  <si>
    <t>WAKEFIELD</t>
  </si>
  <si>
    <t>Sherman</t>
  </si>
  <si>
    <t>Greeley</t>
  </si>
  <si>
    <t>Sheridan</t>
  </si>
  <si>
    <t>Stanton</t>
  </si>
  <si>
    <t>KY</t>
  </si>
  <si>
    <t>LEXINGTON</t>
  </si>
  <si>
    <t>HENDERSON</t>
  </si>
  <si>
    <t>Harlan</t>
  </si>
  <si>
    <t>Boyd</t>
  </si>
  <si>
    <t>LA</t>
  </si>
  <si>
    <t>MINDEN</t>
  </si>
  <si>
    <t>GRETNA</t>
  </si>
  <si>
    <t>WISNER</t>
  </si>
  <si>
    <t>ME</t>
  </si>
  <si>
    <t>York</t>
  </si>
  <si>
    <t>MD</t>
  </si>
  <si>
    <t>LAUREL</t>
  </si>
  <si>
    <t>MA</t>
  </si>
  <si>
    <t>RANDOLPH</t>
  </si>
  <si>
    <t>MI</t>
  </si>
  <si>
    <t>HASTINGS</t>
  </si>
  <si>
    <t>WAYNE</t>
  </si>
  <si>
    <t>MN</t>
  </si>
  <si>
    <t>Dakota</t>
  </si>
  <si>
    <t>GOOD SHEPHERD LUTHERAN HOME</t>
  </si>
  <si>
    <t>FAIRMONT</t>
  </si>
  <si>
    <t>PLAINVIEW</t>
  </si>
  <si>
    <t>Fillmore</t>
  </si>
  <si>
    <t>Rock</t>
  </si>
  <si>
    <t>MS</t>
  </si>
  <si>
    <t>MO</t>
  </si>
  <si>
    <t>Phelps</t>
  </si>
  <si>
    <t>PARKSIDE MANOR</t>
  </si>
  <si>
    <t>Platte</t>
  </si>
  <si>
    <t>Holt</t>
  </si>
  <si>
    <t>BERTRAND</t>
  </si>
  <si>
    <t>MT</t>
  </si>
  <si>
    <t>BUTTE</t>
  </si>
  <si>
    <t>Dawson</t>
  </si>
  <si>
    <t>Custer</t>
  </si>
  <si>
    <t>SUMNER PLACE</t>
  </si>
  <si>
    <t>1750 SOUTH 20TH STREET</t>
  </si>
  <si>
    <t>NE</t>
  </si>
  <si>
    <t>Lancaster</t>
  </si>
  <si>
    <t>VSL LINCOLN SUMNER LLC</t>
  </si>
  <si>
    <t>1750 SOUTH 20TH STREET,LINCOLN,NE,68502</t>
  </si>
  <si>
    <t>ST JANE DE CHANTAL</t>
  </si>
  <si>
    <t>2200 SOUTH 52ND STREET</t>
  </si>
  <si>
    <t>MADONNA REHABILITATION HOSPITAL</t>
  </si>
  <si>
    <t>2200 SOUTH 52ND STREET,LINCOLN,NE,68506</t>
  </si>
  <si>
    <t>DOUGLAS COUNTY HEALTH CENTER</t>
  </si>
  <si>
    <t>4102 WOOLWORTH AVENUE</t>
  </si>
  <si>
    <t>OMAHA</t>
  </si>
  <si>
    <t>DOUGLAS COUNTY NEBRASKA</t>
  </si>
  <si>
    <t>4102 WOOLWORTH AVENUE,OMAHA,NE,68105</t>
  </si>
  <si>
    <t>EASTMONT</t>
  </si>
  <si>
    <t>6315 O STREET</t>
  </si>
  <si>
    <t>CHRISTIAN RETIREMENT HOMES INC</t>
  </si>
  <si>
    <t>6315 O STREET,LINCOLN,NE,68510</t>
  </si>
  <si>
    <t>BROOKSIDE REHABILITATION CENTER</t>
  </si>
  <si>
    <t>4735 SOUTH 54TH STREET</t>
  </si>
  <si>
    <t>HOMESTEAD SNF OPERATIONS LLC</t>
  </si>
  <si>
    <t>4735 SOUTH 54TH STREET,LINCOLN,NE,68516</t>
  </si>
  <si>
    <t>AZRIA HEALTH MONTCLAIR</t>
  </si>
  <si>
    <t>2525 SOUTH 135TH AVENUE</t>
  </si>
  <si>
    <t>AHMO LLC</t>
  </si>
  <si>
    <t>2525 SOUTH 135TH AVENUE,OMAHA,NE,68144</t>
  </si>
  <si>
    <t>FALLS CITY NURSING AND REHABILITATION CENTER</t>
  </si>
  <si>
    <t>1720 BURTON DRIVE</t>
  </si>
  <si>
    <t>FALLS CITY</t>
  </si>
  <si>
    <t>Richardson</t>
  </si>
  <si>
    <t>STANTON LAKE HEALTHCARE INC</t>
  </si>
  <si>
    <t>1720 BURTON DRIVE,FALLS CITY,NE,68355</t>
  </si>
  <si>
    <t>TABITHA NURSING HOME</t>
  </si>
  <si>
    <t>4720 RANDOLPH STREET</t>
  </si>
  <si>
    <t>TABITHA, INC.</t>
  </si>
  <si>
    <t>4720 RANDOLPH STREET,LINCOLN,NE,68510</t>
  </si>
  <si>
    <t>RIVER CITY NURSING AND REHABILITATION</t>
  </si>
  <si>
    <t>7410 MERCY ROAD</t>
  </si>
  <si>
    <t>RIVER CITY NURSING LLC</t>
  </si>
  <si>
    <t>7410 MERCY ROAD,OMAHA,NE,68124</t>
  </si>
  <si>
    <t>ROSE BLUMKIN JEWISH HOME</t>
  </si>
  <si>
    <t>323 SOUTH 132ND STREET</t>
  </si>
  <si>
    <t>JEWISH FEDERATION OF OMAHA, INC</t>
  </si>
  <si>
    <t>323 SOUTH 132ND STREET,OMAHA,NE,68154</t>
  </si>
  <si>
    <t>MIDWEST COVENANT HOME</t>
  </si>
  <si>
    <t>615 EAST 9TH STREET</t>
  </si>
  <si>
    <t>STROMSBURG</t>
  </si>
  <si>
    <t>MIDWEST COVENANT HOME, INC.</t>
  </si>
  <si>
    <t>615 EAST 9TH STREET,STROMSBURG,NE,68666</t>
  </si>
  <si>
    <t>HIGHLAND PARK CARE CENTER</t>
  </si>
  <si>
    <t>1633 SWEETWATER</t>
  </si>
  <si>
    <t>ALLIANCE</t>
  </si>
  <si>
    <t>Box Butte</t>
  </si>
  <si>
    <t>VSL ALLIANCE LLC</t>
  </si>
  <si>
    <t>1633 SWEETWATER,ALLIANCE,NE,69301</t>
  </si>
  <si>
    <t>GOLD CREST RETIREMENT CENTER</t>
  </si>
  <si>
    <t>200 LEVI LANE</t>
  </si>
  <si>
    <t>ADAMS</t>
  </si>
  <si>
    <t>Gage</t>
  </si>
  <si>
    <t>COFFMAN-LEVI CHARITABLE TRUST, INC</t>
  </si>
  <si>
    <t>200 LEVI LANE,ADAMS,NE,68301</t>
  </si>
  <si>
    <t>THE AMBASSADOR LINCOLN</t>
  </si>
  <si>
    <t>4405 NORMAL BLVD</t>
  </si>
  <si>
    <t>THE AMBASSADOR LINCOLN, INC.</t>
  </si>
  <si>
    <t>4405 NORMAL BLVD,LINCOLN,NE,68506</t>
  </si>
  <si>
    <t>HOLDREGE MEMORIAL HOMES, INC</t>
  </si>
  <si>
    <t>1320 11TH AVENUE</t>
  </si>
  <si>
    <t>HOLDREGE</t>
  </si>
  <si>
    <t>HOLDREGE MEMORIAL HOMES, INC.</t>
  </si>
  <si>
    <t>1320 11TH AVENUE,HOLDREGE,NE,68949</t>
  </si>
  <si>
    <t>HERITAGE ESTATES</t>
  </si>
  <si>
    <t>2325 LODGE DRIVE</t>
  </si>
  <si>
    <t>GERING</t>
  </si>
  <si>
    <t>Scott Bluff</t>
  </si>
  <si>
    <t>VSL GERING LLC</t>
  </si>
  <si>
    <t>2325 LODGE DRIVE,GERING,NE,69341</t>
  </si>
  <si>
    <t>GOOD SAMARITAN SOCIETY - HASTINGS VILLAGE</t>
  </si>
  <si>
    <t>926 EAST E STREET</t>
  </si>
  <si>
    <t>926 EAST E STREET,HASTINGS,NE,68901</t>
  </si>
  <si>
    <t>PARK VIEW HAVEN NURSING HOME</t>
  </si>
  <si>
    <t>309 NORTH MADISON STREET</t>
  </si>
  <si>
    <t>COLERIDGE</t>
  </si>
  <si>
    <t>309 NORTH MADISON STREET,COLERIDGE,NE,68727</t>
  </si>
  <si>
    <t>DAVID PLACE</t>
  </si>
  <si>
    <t>260 SOUTH 10TH STREET</t>
  </si>
  <si>
    <t>DAVID CITY</t>
  </si>
  <si>
    <t>VSL DAVID CITY LLC</t>
  </si>
  <si>
    <t>260 SOUTH 10TH STREET,DAVID CITY,NE,68632</t>
  </si>
  <si>
    <t>AZRIA HEALTH REGENCY SQUARE</t>
  </si>
  <si>
    <t>3501 DAKOTA AVENUE</t>
  </si>
  <si>
    <t>SOUTH SIOUX CITY</t>
  </si>
  <si>
    <t>AZRSQ LLC</t>
  </si>
  <si>
    <t>3501 DAKOTA AVENUE,SOUTH SIOUX CITY,NE,68776</t>
  </si>
  <si>
    <t>ST. JOSEPH VILLA NURSING CENTER</t>
  </si>
  <si>
    <t>2305 SOUTH 10TH STREET</t>
  </si>
  <si>
    <t>DELMAR GARDENS OF OMAHA, LLC</t>
  </si>
  <si>
    <t>2305 SOUTH 10TH STREET,OMAHA,NE,68108</t>
  </si>
  <si>
    <t>HILLCREST NURSING HOME</t>
  </si>
  <si>
    <t>309 WEST 7TH STREET</t>
  </si>
  <si>
    <t>MCCOOK</t>
  </si>
  <si>
    <t>Red Willow</t>
  </si>
  <si>
    <t>RED WILLOW COUNTY HILLCREST NURSING HOME</t>
  </si>
  <si>
    <t>309 WEST 7TH STREET,MCCOOK,NE,69001</t>
  </si>
  <si>
    <t>CHI HEALTH ST FRANCIS</t>
  </si>
  <si>
    <t>2116 WEST FAIDLEY AVENUE</t>
  </si>
  <si>
    <t>GRAND ISLAND</t>
  </si>
  <si>
    <t>SAINT FRANCIS MEDICAL CENTER</t>
  </si>
  <si>
    <t>2116 WEST FAIDLEY AVENUE,GRAND ISLAND,NE,68803</t>
  </si>
  <si>
    <t>CONTINENTAL SPRINGS, LLC</t>
  </si>
  <si>
    <t>3200 G STREET</t>
  </si>
  <si>
    <t>CONTINENTAL SPRINGS LLC</t>
  </si>
  <si>
    <t>3200 G STREET,SOUTH SIOUX CITY,NE,68776</t>
  </si>
  <si>
    <t>LINDEN COURT</t>
  </si>
  <si>
    <t>4000 WEST PHILIP AVENUE</t>
  </si>
  <si>
    <t>NORTH PLATTE</t>
  </si>
  <si>
    <t>VSL NORTH PLATTE COURT LLC</t>
  </si>
  <si>
    <t>4000 WEST PHILIP AVENUE,NORTH PLATTE,NE,69101</t>
  </si>
  <si>
    <t>IMMANUEL FONTENELLE</t>
  </si>
  <si>
    <t>6809 N 68TH PLAZA</t>
  </si>
  <si>
    <t>6809 N 68TH PLAZA,OMAHA,NE,68152</t>
  </si>
  <si>
    <t>TIFFANY SQUARE</t>
  </si>
  <si>
    <t>3119 WEST FAIDLEY AVENUE</t>
  </si>
  <si>
    <t>VSL GRAND ISLAND LLC</t>
  </si>
  <si>
    <t>3119 WEST FAIDLEY AVENUE,GRAND ISLAND,NE,68803</t>
  </si>
  <si>
    <t>ARBOR CARE CENTERS-HARTINGTON LLC</t>
  </si>
  <si>
    <t>401 DARLENE STREET</t>
  </si>
  <si>
    <t>HARTINGTON</t>
  </si>
  <si>
    <t>ARBOR CARE CENTERS - HARTINGTON LLC</t>
  </si>
  <si>
    <t>401 DARLENE STREET,HARTINGTON,NE,68739</t>
  </si>
  <si>
    <t>HERITAGE OF BEL AIR</t>
  </si>
  <si>
    <t>1203 NORTH 13TH STREET</t>
  </si>
  <si>
    <t>NORFOLK</t>
  </si>
  <si>
    <t>VSL NORFOLK LLC</t>
  </si>
  <si>
    <t>1203 NORTH 13TH STREET,NORFOLK,NE,68702</t>
  </si>
  <si>
    <t>INDIAN HILLS MANOR</t>
  </si>
  <si>
    <t>1720 NORTH SPRUCE</t>
  </si>
  <si>
    <t>OGALLALA</t>
  </si>
  <si>
    <t>Keith</t>
  </si>
  <si>
    <t>KISMET OGA LLC</t>
  </si>
  <si>
    <t>1720 NORTH SPRUCE,OGALLALA,NE,69153</t>
  </si>
  <si>
    <t>EMERALD NURSING &amp; REHAB COLUMBUS</t>
  </si>
  <si>
    <t>2855 40TH AVENUE</t>
  </si>
  <si>
    <t>COLUMBUS OPERATIONS LLC</t>
  </si>
  <si>
    <t>2855 40TH AVENUE,COLUMBUS,NE,68601</t>
  </si>
  <si>
    <t>EMERALD NURSING &amp; REHAB COZAD</t>
  </si>
  <si>
    <t>318 WEST 18TH STREET</t>
  </si>
  <si>
    <t>COZAD</t>
  </si>
  <si>
    <t>COZAD OPERATIONS LLC</t>
  </si>
  <si>
    <t>318 WEST 18TH STREET,COZAD,NE,69130</t>
  </si>
  <si>
    <t>AZRIA HEALTH CENTENNIAL PARK</t>
  </si>
  <si>
    <t>510 CENTENNIAL CIRCLE</t>
  </si>
  <si>
    <t>CENTENNIAL NORTH PLATTE LLC</t>
  </si>
  <si>
    <t>510 CENTENNIAL CIRCLE,NORTH PLATTE,NE,69101</t>
  </si>
  <si>
    <t>MONUMENT REHABILITATION AND CARE CENTER</t>
  </si>
  <si>
    <t>111 WEST 36TH STREET</t>
  </si>
  <si>
    <t>SCOTTSBLUFF</t>
  </si>
  <si>
    <t>SCOTTSBLUFF OPERATIONS LLC</t>
  </si>
  <si>
    <t>111 WEST 36TH STREET,SCOTTSBLUFF,NE,69361</t>
  </si>
  <si>
    <t>ARBOR CARE CENTERS-FRANKLIN LLC</t>
  </si>
  <si>
    <t>1006 M STREET</t>
  </si>
  <si>
    <t>ARBOR CARE CENTERS - FRANKLIN LLC</t>
  </si>
  <si>
    <t>1006 M STREET,FRANKLIN,NE,68939</t>
  </si>
  <si>
    <t>EMERALD NURSING &amp; REHAB OMAHA</t>
  </si>
  <si>
    <t>5505 GROVER STREET</t>
  </si>
  <si>
    <t>OMAHA OPERATIONS LLC</t>
  </si>
  <si>
    <t>5505 GROVER STREET,OMAHA,NE,68106</t>
  </si>
  <si>
    <t>GOOD SAMARITAN SOCIETY - MILLARD</t>
  </si>
  <si>
    <t>12856 DEAUVILLE DRIVE</t>
  </si>
  <si>
    <t>12856 DEAUVILLE DRIVE,OMAHA,NE,68137</t>
  </si>
  <si>
    <t>STANTON HEALTH CENTER</t>
  </si>
  <si>
    <t>301 17TH STREET</t>
  </si>
  <si>
    <t>CITY OF STANTON NURSING HOME</t>
  </si>
  <si>
    <t>301 17TH STREET,STANTON,NE,68779</t>
  </si>
  <si>
    <t>PRESTIGE CARE CENTER OF PLATTSMOUTH</t>
  </si>
  <si>
    <t>602 SOUTH 18TH STREET</t>
  </si>
  <si>
    <t>PLATTSMOUTH</t>
  </si>
  <si>
    <t>PLATTSMOUTH OPERATIONS LLC</t>
  </si>
  <si>
    <t>602 SOUTH 18TH STREET,PLATTSMOUTH,NE,68048</t>
  </si>
  <si>
    <t>EMERALD NURSING &amp; REHAB LAKEVIEW</t>
  </si>
  <si>
    <t>1405 WEST HWY 34</t>
  </si>
  <si>
    <t>GRAND ISLAND LAKEVIEW OPERATIONS LLC</t>
  </si>
  <si>
    <t>1405 WEST HWY 34,GRAND ISLAND,NE,68801</t>
  </si>
  <si>
    <t>ARBOR CARE CENTERS-O'NEILL LLC</t>
  </si>
  <si>
    <t>1102 NORTH HARRISON</t>
  </si>
  <si>
    <t>O' NEILL</t>
  </si>
  <si>
    <t>ARBOR CARE CENTERS - ONEILL LLC</t>
  </si>
  <si>
    <t>1102 NORTH HARRISON,O' NEILL,NE,68763</t>
  </si>
  <si>
    <t>PRESTIGE CARE CENTER OF NEBRASKA CITY</t>
  </si>
  <si>
    <t>1420 NORTH 10TH STREET</t>
  </si>
  <si>
    <t>NEBRASKA CITY</t>
  </si>
  <si>
    <t>Otoe</t>
  </si>
  <si>
    <t>NEBRASKA CITY OPERATIONS LLC</t>
  </si>
  <si>
    <t>1420 NORTH 10TH STREET,NEBRASKA CITY,NE,68410</t>
  </si>
  <si>
    <t>GOOD SAMARITAN SOCIETY - AUBURN</t>
  </si>
  <si>
    <t>1322 U STREET</t>
  </si>
  <si>
    <t>1322 U STREET,AUBURN,NE,68305</t>
  </si>
  <si>
    <t>FALLS CITY CARE CENTER</t>
  </si>
  <si>
    <t>2800 TOWLE STREET</t>
  </si>
  <si>
    <t>KISMET FNB LLC</t>
  </si>
  <si>
    <t>2800 TOWLE STREET,FALLS CITY,NE,68355</t>
  </si>
  <si>
    <t>ARBOR CARE CENTERS-FULLERTON LLC</t>
  </si>
  <si>
    <t>202 NORTH ESTHER</t>
  </si>
  <si>
    <t>Nance</t>
  </si>
  <si>
    <t>ARBOR CARE CENTERS - FULLERTON LLC</t>
  </si>
  <si>
    <t>202 NORTH ESTHER,FULLERTON,NE,68638</t>
  </si>
  <si>
    <t>CLARKSON COMMUNITY CARE CENTER INC</t>
  </si>
  <si>
    <t>212 SUNRISE DRIVE</t>
  </si>
  <si>
    <t>CLARKSON</t>
  </si>
  <si>
    <t>Colfax</t>
  </si>
  <si>
    <t>CITY OF CLARKSON</t>
  </si>
  <si>
    <t>212 SUNRISE DRIVE,CLARKSON,NE,68629</t>
  </si>
  <si>
    <t>ARBOR CARE CENTERS-VALHAVEN, LLC</t>
  </si>
  <si>
    <t>300 WEST MEIGS STREET</t>
  </si>
  <si>
    <t>ARBOR CARE CENTERS - VALHAVEN LLC</t>
  </si>
  <si>
    <t>300 WEST MEIGS STREET,VALLEY,NE,68064</t>
  </si>
  <si>
    <t>ARBOR CARE CENTERS-TEKAMAH LLC</t>
  </si>
  <si>
    <t>823 M STREET</t>
  </si>
  <si>
    <t>TEKAMAH</t>
  </si>
  <si>
    <t>Burt</t>
  </si>
  <si>
    <t>ARBOR CARE CENTERS - TEKAMAH LLC</t>
  </si>
  <si>
    <t>823 M STREET,TEKAMAH,NE,68061</t>
  </si>
  <si>
    <t>DUNKLAU GARDENS</t>
  </si>
  <si>
    <t>450 EAST 23RD STREET</t>
  </si>
  <si>
    <t>METHODIST FREMONT HEALTH</t>
  </si>
  <si>
    <t>450 EAST 23RD STREET,FREMONT,NE,68025</t>
  </si>
  <si>
    <t>ARBOR CARE CENTERS-NELIGH LLC</t>
  </si>
  <si>
    <t>1100 NORTH T STREET</t>
  </si>
  <si>
    <t>NELIGH</t>
  </si>
  <si>
    <t>Antelope</t>
  </si>
  <si>
    <t>ARBOR CARE CENTERS - NELIGH LLC</t>
  </si>
  <si>
    <t>1100 NORTH T STREET,NELIGH,NE,68756</t>
  </si>
  <si>
    <t>THE AMBASSADOR NEBRASKA CITY</t>
  </si>
  <si>
    <t>1800 14TH AVENUE</t>
  </si>
  <si>
    <t>THE AMBASSADOR NEBRASKA CITY, INC.</t>
  </si>
  <si>
    <t>1800 14TH AVENUE,NEBRASKA CITY,NE,68410</t>
  </si>
  <si>
    <t>THE AMBASSADOR OMAHA</t>
  </si>
  <si>
    <t>1540 NORTH 72ND STREET</t>
  </si>
  <si>
    <t>THE AMBASSADOR OMAHA INC</t>
  </si>
  <si>
    <t>1540 NORTH 72ND STREET,OMAHA,NE,68114</t>
  </si>
  <si>
    <t>BEATRICE HEALTH AND REHABILITATION</t>
  </si>
  <si>
    <t>1800 IRVING STREET</t>
  </si>
  <si>
    <t>BEATRICE</t>
  </si>
  <si>
    <t>MONROE HEALTHCARE, INC.</t>
  </si>
  <si>
    <t>1800 IRVING STREET,BEATRICE,NE,68310</t>
  </si>
  <si>
    <t>YORK GENERAL HEARTHSTONE</t>
  </si>
  <si>
    <t>2600 NORTH LINCOLN AVENUE</t>
  </si>
  <si>
    <t>YORK GENERAL HOSPITAL</t>
  </si>
  <si>
    <t>2600 NORTH LINCOLN AVENUE,YORK,NE,68467</t>
  </si>
  <si>
    <t>HILLCREST HEALTH &amp; REHAB</t>
  </si>
  <si>
    <t>1702 HILLCREST DRIVE</t>
  </si>
  <si>
    <t>Sarpy</t>
  </si>
  <si>
    <t>RED OAK HEALTH SERVICES INC</t>
  </si>
  <si>
    <t>1702 HILLCREST DRIVE,BELLEVUE,NE,68005</t>
  </si>
  <si>
    <t>LIFE CARE CENTER OF ELKHORN</t>
  </si>
  <si>
    <t>20275 HOPPER STREET</t>
  </si>
  <si>
    <t>ELKHORN</t>
  </si>
  <si>
    <t>20275 HOPPER STREET,ELKHORN,NE,68022</t>
  </si>
  <si>
    <t>WAYNE COUNTRYVIEW CARE AND REHABILITATION</t>
  </si>
  <si>
    <t>811 EAST 14TH STREET</t>
  </si>
  <si>
    <t>LINDAHL HEALTHCARE, INC.</t>
  </si>
  <si>
    <t>811 EAST 14TH STREET,WAYNE,NE,68787</t>
  </si>
  <si>
    <t>LIFE CARE CENTER OF OMAHA</t>
  </si>
  <si>
    <t>6032 VILLE DE SANTE DRIVE</t>
  </si>
  <si>
    <t>6032 VILLE DE SANTE DRIVE,OMAHA,NE,68104</t>
  </si>
  <si>
    <t>GOOD SAMARITAN SOCIETY - SYRACUSE</t>
  </si>
  <si>
    <t>1622 WALNUT STREET</t>
  </si>
  <si>
    <t>1622 WALNUT STREET,SYRACUSE,NE,68446</t>
  </si>
  <si>
    <t>PREMIER ESTATES OF PIERCE, LLC</t>
  </si>
  <si>
    <t>515 EAST MAIN STREET</t>
  </si>
  <si>
    <t>PIERCE</t>
  </si>
  <si>
    <t>Pierce</t>
  </si>
  <si>
    <t>515 EAST MAIN STREET,PIERCE,NE,68767</t>
  </si>
  <si>
    <t>AZRIA HEALTH ASHLAND</t>
  </si>
  <si>
    <t>1700 FURNAS STREET</t>
  </si>
  <si>
    <t>Saunders</t>
  </si>
  <si>
    <t>BCP ASHLAND LLC</t>
  </si>
  <si>
    <t>1700 FURNAS STREET,ASHLAND,NE,68003</t>
  </si>
  <si>
    <t>AZRIA HEALTH SUTHERLAND</t>
  </si>
  <si>
    <t>333 MAPLE STREET</t>
  </si>
  <si>
    <t>BCP SUTHERLAND, LLC</t>
  </si>
  <si>
    <t>333 MAPLE STREET,SUTHERLAND,NE,69165</t>
  </si>
  <si>
    <t>AZRIA HEALTH WAVERLY</t>
  </si>
  <si>
    <t>11041 NORTH 137TH ST</t>
  </si>
  <si>
    <t>BCP WAVERLY, LLC</t>
  </si>
  <si>
    <t>11041 NORTH 137TH ST,WAVERLY,NE,68462</t>
  </si>
  <si>
    <t>BCP BLUE HILL, LLC</t>
  </si>
  <si>
    <t>414 NORTH WILLSON</t>
  </si>
  <si>
    <t>BLUE HILL</t>
  </si>
  <si>
    <t>BCP BLUE HILL LLC</t>
  </si>
  <si>
    <t>414 NORTH WILLSON,BLUE HILL,NE,68930</t>
  </si>
  <si>
    <t>AZRIA HEALTH GRETNA</t>
  </si>
  <si>
    <t>700 HIGHWAY 6</t>
  </si>
  <si>
    <t>BCP GRETNA LLC</t>
  </si>
  <si>
    <t>700 HIGHWAY 6,GRETNA,NE,68028</t>
  </si>
  <si>
    <t>AZRIA HEALTH CENTRAL CITY</t>
  </si>
  <si>
    <t>2720 SOUTH 17TH AVENUE</t>
  </si>
  <si>
    <t>CENTRAL CITY</t>
  </si>
  <si>
    <t>Merrick</t>
  </si>
  <si>
    <t>BCP CENTRAL CITY, LLC</t>
  </si>
  <si>
    <t>2720 SOUTH 17TH AVENUE,CENTRAL CITY,NE,68826</t>
  </si>
  <si>
    <t>2242 WRIGHT STREET</t>
  </si>
  <si>
    <t>BLAIR</t>
  </si>
  <si>
    <t>GOOD SHEPHERD LUTHERAN COMMUNITY</t>
  </si>
  <si>
    <t>2242 WRIGHT STREET,BLAIR,NE,68008</t>
  </si>
  <si>
    <t>MAPLE CREST HEALTH CENTER</t>
  </si>
  <si>
    <t>2824 NORTH 66TH AVENUE</t>
  </si>
  <si>
    <t>2824 NORTH 66TH AVENUE,OMAHA,NE,68104</t>
  </si>
  <si>
    <t>CREST VIEW CARE CENTER</t>
  </si>
  <si>
    <t>420 GORDON AVENUE</t>
  </si>
  <si>
    <t>CHADRON</t>
  </si>
  <si>
    <t>Dawes</t>
  </si>
  <si>
    <t>KISMET CDR, LLC</t>
  </si>
  <si>
    <t>420 GORDON AVENUE,CHADRON,NE,69337</t>
  </si>
  <si>
    <t>WISNER CARE CENTER</t>
  </si>
  <si>
    <t>1105 9TH STREET</t>
  </si>
  <si>
    <t>Cuming</t>
  </si>
  <si>
    <t>1105 9TH STREET,WISNER,NE,68791</t>
  </si>
  <si>
    <t>GOOD SAMARITAN SOCIETY - BLOOMFIELD</t>
  </si>
  <si>
    <t>300 NORTH SECOND ST</t>
  </si>
  <si>
    <t>300 NORTH SECOND ST,BLOOMFIELD,NE,68718</t>
  </si>
  <si>
    <t>PREMIER ESTATES OF PAWNEE, LLC</t>
  </si>
  <si>
    <t>438 12TH STREET</t>
  </si>
  <si>
    <t>PAWNEE CITY</t>
  </si>
  <si>
    <t>438 12TH STREET,PAWNEE CITY,NE,68420</t>
  </si>
  <si>
    <t>PLUM CREEK CARE CENTER</t>
  </si>
  <si>
    <t>1505 NORTH ADAMS STREET</t>
  </si>
  <si>
    <t>KISMET LXN LLC</t>
  </si>
  <si>
    <t>1505 NORTH ADAMS STREET,LEXINGTON,NE,68850</t>
  </si>
  <si>
    <t>ST. JOSEPH'S REHABILITATION &amp; CARE CENTER</t>
  </si>
  <si>
    <t>401 NORTH 18TH STREET</t>
  </si>
  <si>
    <t>FAITH REGIONAL HEALTH SERVICES</t>
  </si>
  <si>
    <t>401 NORTH 18TH STREET,NORFOLK,NE,68701</t>
  </si>
  <si>
    <t>HILLTOP ESTATES</t>
  </si>
  <si>
    <t>2520 AVENUE M</t>
  </si>
  <si>
    <t>GOTHENBURG</t>
  </si>
  <si>
    <t>K C HEALTH CARE ENTERPRISES INC</t>
  </si>
  <si>
    <t>2520 AVENUE M,GOTHENBURG,NE,69138</t>
  </si>
  <si>
    <t>HOLMES LAKE REHABILITATION &amp; CARE CENTER</t>
  </si>
  <si>
    <t>6101 NORMAL BLVD</t>
  </si>
  <si>
    <t>MID AMERICA CARE CENTERS INC</t>
  </si>
  <si>
    <t>6101 NORMAL BLVD,LINCOLN,NE,68506</t>
  </si>
  <si>
    <t>NORTH PLATTE CARE CENTER, LLC</t>
  </si>
  <si>
    <t>2900 WEST E STREET</t>
  </si>
  <si>
    <t>2900 WEST E STREET,NORTH PLATTE,NE,69101</t>
  </si>
  <si>
    <t>PREMIER ESTATES OF KENESAW, LLC</t>
  </si>
  <si>
    <t>100 WEST ELM AVENUE</t>
  </si>
  <si>
    <t>KENESAW</t>
  </si>
  <si>
    <t>100 WEST ELM AVENUE,KENESAW,NE,68956</t>
  </si>
  <si>
    <t>WILBER CARE CENTER</t>
  </si>
  <si>
    <t>611 NORTH MAIN</t>
  </si>
  <si>
    <t>WILBER</t>
  </si>
  <si>
    <t>WILBER CARE CENTER INC</t>
  </si>
  <si>
    <t>611 NORTH MAIN,WILBER,NE,68465</t>
  </si>
  <si>
    <t>FLORENCE HOME</t>
  </si>
  <si>
    <t>7915 NORTH 30TH STREET</t>
  </si>
  <si>
    <t>FLORENCE HOME FOR THE AGED</t>
  </si>
  <si>
    <t>7915 NORTH 30TH STREET,OMAHA,NE,68112</t>
  </si>
  <si>
    <t>GOOD SAMARITAN SOCIETY - ARAPAHOE</t>
  </si>
  <si>
    <t>601 MAIN STREET</t>
  </si>
  <si>
    <t>ARAPAHOE</t>
  </si>
  <si>
    <t>Furnas</t>
  </si>
  <si>
    <t>601 MAIN STREET,ARAPAHOE,NE,68922</t>
  </si>
  <si>
    <t>GOOD SAMARITAN SOCIETY - VALENTINE</t>
  </si>
  <si>
    <t>601 WEST 4TH STREET</t>
  </si>
  <si>
    <t>VALENTINE</t>
  </si>
  <si>
    <t>Cherry</t>
  </si>
  <si>
    <t>601 WEST 4TH STREET,VALENTINE,NE,69201</t>
  </si>
  <si>
    <t>GOOD SAMARITAN SOCIETY - ATKINSON</t>
  </si>
  <si>
    <t>409 NEELY STREET</t>
  </si>
  <si>
    <t>ATKINSON</t>
  </si>
  <si>
    <t>409 NEELY STREET,ATKINSON,NE,68713</t>
  </si>
  <si>
    <t>702 CEDAR AVENUE</t>
  </si>
  <si>
    <t>702 CEDAR AVENUE,LAUREL,NE,68745</t>
  </si>
  <si>
    <t>BUTTE SENIOR LIVING</t>
  </si>
  <si>
    <t>210 BROADWAY</t>
  </si>
  <si>
    <t>BUTTE HEALTHCARE CENTER INC</t>
  </si>
  <si>
    <t>210 BROADWAY,BUTTE,NE,68722</t>
  </si>
  <si>
    <t>COLONIAL MANOR OF RANDOLPH</t>
  </si>
  <si>
    <t>811 SOUTH MAIN STREET</t>
  </si>
  <si>
    <t>RANDOLPH HEALTHCARE, INC.</t>
  </si>
  <si>
    <t>811 SOUTH MAIN STREET,RANDOLPH,NE,68771</t>
  </si>
  <si>
    <t>GOOD SAMARITAN SOCIETY - COLONIAL VILLA</t>
  </si>
  <si>
    <t>719 NORTH BROWN STREET</t>
  </si>
  <si>
    <t>719 NORTH BROWN STREET,ALMA,NE,68920</t>
  </si>
  <si>
    <t>LEGACY GARDEN REHABILITATION &amp; LIVING CENTER</t>
  </si>
  <si>
    <t>200 VALLEY VIEW DRIVE</t>
  </si>
  <si>
    <t>PENDER</t>
  </si>
  <si>
    <t>Thurston</t>
  </si>
  <si>
    <t>PENDER CARE CENTRE DISTRICT INC</t>
  </si>
  <si>
    <t>200 VALLEY VIEW DRIVE,PENDER,NE,68047</t>
  </si>
  <si>
    <t>GOOD SAMARITAN SOCIETY - SUPERIOR</t>
  </si>
  <si>
    <t>1710 IDAHO STREET</t>
  </si>
  <si>
    <t>SUPERIOR</t>
  </si>
  <si>
    <t>Nuckolls</t>
  </si>
  <si>
    <t>1710 IDAHO STREET,SUPERIOR,NE,68978</t>
  </si>
  <si>
    <t>GOOD SAMARITAN SOCIETY - ST JOHNS</t>
  </si>
  <si>
    <t>3410 CENTRAL AVENUE</t>
  </si>
  <si>
    <t>KEARNEY</t>
  </si>
  <si>
    <t>Buffalo</t>
  </si>
  <si>
    <t>3410 CENTRAL AVENUE,KEARNEY,NE,68847</t>
  </si>
  <si>
    <t>ALPINE VILLAGE RETIREMENT CENTER</t>
  </si>
  <si>
    <t>706 JAMES STREET</t>
  </si>
  <si>
    <t>VERDIGRE</t>
  </si>
  <si>
    <t>706 JAMES STREET,VERDIGRE,NE,68783</t>
  </si>
  <si>
    <t>ELMS HEALTH CARE CENTER</t>
  </si>
  <si>
    <t>410 BALL PARK ROAD</t>
  </si>
  <si>
    <t>PONCA</t>
  </si>
  <si>
    <t>Dixon</t>
  </si>
  <si>
    <t>ELMS HEALTH CARE CENTER INC</t>
  </si>
  <si>
    <t>410 BALL PARK ROAD,PONCA,NE,68770</t>
  </si>
  <si>
    <t>GOOD SAMARITAN SOCIETY - ST LUKE'S VILLAGE</t>
  </si>
  <si>
    <t>2201 EAST 32ND STREET</t>
  </si>
  <si>
    <t>2201 EAST 32ND STREET,KEARNEY,NE,68847</t>
  </si>
  <si>
    <t>GOOD SAMARITAN SOCIETY - OSCEOLA</t>
  </si>
  <si>
    <t>600 CENTER DRIVE</t>
  </si>
  <si>
    <t>600 CENTER DRIVE,OSCEOLA,NE,68651</t>
  </si>
  <si>
    <t>GOOD SAMARITAN SOCIETY - ALBION</t>
  </si>
  <si>
    <t>1222 SOUTH 7TH STREET</t>
  </si>
  <si>
    <t>ALBION</t>
  </si>
  <si>
    <t>1222 SOUTH 7TH STREET,ALBION,NE,68620</t>
  </si>
  <si>
    <t>CALLAWAY GOOD LIFE CENTER, INC</t>
  </si>
  <si>
    <t>600 WEST KIMBALL STREET</t>
  </si>
  <si>
    <t>CALLAWAY GOOD LIFE CENTER INC</t>
  </si>
  <si>
    <t>600 WEST KIMBALL STREET,CALLAWAY,NE,68825</t>
  </si>
  <si>
    <t>CLOVERLODGE CARE CENTER</t>
  </si>
  <si>
    <t>301 NORTH 13TH STREET</t>
  </si>
  <si>
    <t>ST EDWARD</t>
  </si>
  <si>
    <t>VSL ST EDWARD LLC</t>
  </si>
  <si>
    <t>301 NORTH 13TH STREET,ST EDWARD,NE,68660</t>
  </si>
  <si>
    <t>GOOD SAMARITAN SOCIETY - RAVENNA</t>
  </si>
  <si>
    <t>411 WEST GENOA</t>
  </si>
  <si>
    <t>RAVENNA</t>
  </si>
  <si>
    <t>411 WEST GENOA,RAVENNA,NE,68869</t>
  </si>
  <si>
    <t>GOOD SAMARITAN SOCIETY - BEATRICE</t>
  </si>
  <si>
    <t>401 S 22ND STREET</t>
  </si>
  <si>
    <t>401 S 22ND STREET,BEATRICE,NE,68310</t>
  </si>
  <si>
    <t>COLONIAL HAVEN</t>
  </si>
  <si>
    <t>424 HARRISON</t>
  </si>
  <si>
    <t>BEEMER</t>
  </si>
  <si>
    <t>VILLAGE OF BEEMER</t>
  </si>
  <si>
    <t>424 HARRISON,BEEMER,NE,68716</t>
  </si>
  <si>
    <t>FAIRVIEW MANOR</t>
  </si>
  <si>
    <t>255 F STREET</t>
  </si>
  <si>
    <t>CITY OF FAIRMONT NEBRASKA - FAIRVIEW MANOR</t>
  </si>
  <si>
    <t>255 F STREET,FAIRMONT,NE,68354</t>
  </si>
  <si>
    <t>ARBOR CARE CENTERS-COUNTRYSIDE LLC</t>
  </si>
  <si>
    <t>703 NORTH MAIN STREET</t>
  </si>
  <si>
    <t>ARBOR CARE CENTERS - COUNTRYSIDE LLC</t>
  </si>
  <si>
    <t>703 NORTH MAIN STREET,MADISON,NE,68748</t>
  </si>
  <si>
    <t>COMMUNITY PRIDE CARE CENTER</t>
  </si>
  <si>
    <t>901 SOUTH 4TH STREET</t>
  </si>
  <si>
    <t>CITY OF BATTLE CREEK</t>
  </si>
  <si>
    <t>901 SOUTH 4TH STREET,BATTLE CREEK,NE,68715</t>
  </si>
  <si>
    <t>WAKEFIELD HEALTH CARE CENTER</t>
  </si>
  <si>
    <t>306 ASH STREET</t>
  </si>
  <si>
    <t>WAKEFIELD CARE CENTER</t>
  </si>
  <si>
    <t>306 ASH STREET,WAKEFIELD,NE,68784</t>
  </si>
  <si>
    <t>CROWELL MEMORIAL HOME</t>
  </si>
  <si>
    <t>245 SOUTH 22ND STREET</t>
  </si>
  <si>
    <t>245 SOUTH 22ND STREET,BLAIR,NE,68008</t>
  </si>
  <si>
    <t>PIONEER MANOR NURSING HOME</t>
  </si>
  <si>
    <t>318 N 3RD STREET</t>
  </si>
  <si>
    <t>HAY SPRINGS</t>
  </si>
  <si>
    <t>CITY OF HAY SPRINGS PIONEER MANOR NURSING HOME</t>
  </si>
  <si>
    <t>318 N 3RD STREET,HAY SPRINGS,NE,69347</t>
  </si>
  <si>
    <t>MID-NEBRASKA LUTHERAN HOME</t>
  </si>
  <si>
    <t>109 NORTH 2ND STREET</t>
  </si>
  <si>
    <t>NEWMAN GROVE</t>
  </si>
  <si>
    <t>MID NEBRASKA LUTHERAN HOME ASSN</t>
  </si>
  <si>
    <t>109 NORTH 2ND STREET,NEWMAN GROVE,NE,68758</t>
  </si>
  <si>
    <t>ELWOOD CARE CENTER</t>
  </si>
  <si>
    <t>607 SMITH AVENUE</t>
  </si>
  <si>
    <t>Gosper</t>
  </si>
  <si>
    <t>607 SMITH AVENUE,ELWOOD,NE,68937</t>
  </si>
  <si>
    <t>MT CARMEL HOME- KEENS MEMORIAL</t>
  </si>
  <si>
    <t>412 WEST 18TH STREET</t>
  </si>
  <si>
    <t>MOUNT CARMEL HOME KEENS MEMORIAL</t>
  </si>
  <si>
    <t>412 WEST 18TH STREET,KEARNEY,NE,68845</t>
  </si>
  <si>
    <t>AZRIA HEALTH MIDTOWN</t>
  </si>
  <si>
    <t>910 SOUTH 40TH STREET</t>
  </si>
  <si>
    <t>AZM LLC</t>
  </si>
  <si>
    <t>910 SOUTH 40TH STREET,OMAHA,NE,68105</t>
  </si>
  <si>
    <t>SOUTHLAKE VILLAGE REHABILITATION &amp; CARE CENTER</t>
  </si>
  <si>
    <t>9401 ANDERMATT DRIVE</t>
  </si>
  <si>
    <t>VSL LINCOLN SOUTHLAKE LLC</t>
  </si>
  <si>
    <t>9401 ANDERMATT DRIVE,LINCOLN,NE,68526</t>
  </si>
  <si>
    <t>WAUNETA CARE AND THERAPY CENTER</t>
  </si>
  <si>
    <t>427 LEGION STREET</t>
  </si>
  <si>
    <t>WAUNETA</t>
  </si>
  <si>
    <t>VILLAGE OF WAUNETA</t>
  </si>
  <si>
    <t>427 LEGION STREET,WAUNETA,NE,69045</t>
  </si>
  <si>
    <t>AZRIA HEALTH BROADWELL</t>
  </si>
  <si>
    <t>800 STOEGER DRIVE</t>
  </si>
  <si>
    <t>BCP GRAND ISLAND LLC</t>
  </si>
  <si>
    <t>800 STOEGER DRIVE,GRAND ISLAND,NE,68803</t>
  </si>
  <si>
    <t>HERITAGE OF EMERSON</t>
  </si>
  <si>
    <t>607 NEBRASKA STREET</t>
  </si>
  <si>
    <t>EMERSON</t>
  </si>
  <si>
    <t>VSL EMERSON LLC</t>
  </si>
  <si>
    <t>607 NEBRASKA STREET,EMERSON,NE,68733</t>
  </si>
  <si>
    <t>SKYVIEW CARE AND REHAB AT BRIDGEPORT</t>
  </si>
  <si>
    <t>505 O STREET</t>
  </si>
  <si>
    <t>Morrill</t>
  </si>
  <si>
    <t>SENEX FOUNDATION OF NEBRASKA INC</t>
  </si>
  <si>
    <t>505 O STREET,BRIDGEPORT,NE,69336</t>
  </si>
  <si>
    <t>HERITAGE OF RED CLOUD</t>
  </si>
  <si>
    <t>636 NORTH LOCUST STREET</t>
  </si>
  <si>
    <t>RED CLOUD</t>
  </si>
  <si>
    <t>VSL RED CLOUD LLC</t>
  </si>
  <si>
    <t>636 NORTH LOCUST STREET,RED CLOUD,NE,68970</t>
  </si>
  <si>
    <t>BROOKEFIELD PARK</t>
  </si>
  <si>
    <t>1405 HERITAGE DRIVE</t>
  </si>
  <si>
    <t>ST PAUL</t>
  </si>
  <si>
    <t>VSL ST PAUL LLC</t>
  </si>
  <si>
    <t>1405 HERITAGE DRIVE,ST PAUL,NE,68873</t>
  </si>
  <si>
    <t>ROSE LANE HOME</t>
  </si>
  <si>
    <t>RR 2 BOX 46, 1005 NORTH 8TH STREET</t>
  </si>
  <si>
    <t>LOUP CITY</t>
  </si>
  <si>
    <t>VSL LOUP CITY LLC</t>
  </si>
  <si>
    <t>RR 2 BOX 46, 1005 NORTH 8TH STREET,LOUP CITY,NE,68853</t>
  </si>
  <si>
    <t>HOOPER CARE CENTER</t>
  </si>
  <si>
    <t>400 EAST BIRCHWOOD DRIVE</t>
  </si>
  <si>
    <t>HOOPER</t>
  </si>
  <si>
    <t>VSL HOOPER LLC</t>
  </si>
  <si>
    <t>400 EAST BIRCHWOOD DRIVE,HOOPER,NE,68031</t>
  </si>
  <si>
    <t>HERITAGE CROSSINGS</t>
  </si>
  <si>
    <t>501 NORTH 13TH STREET</t>
  </si>
  <si>
    <t>VSL GENEVA LLC</t>
  </si>
  <si>
    <t>501 NORTH 13TH STREET,GENEVA,NE,68361</t>
  </si>
  <si>
    <t>SOUTH HAVEN LIVING CENTER</t>
  </si>
  <si>
    <t>1400 MARK DRIVE</t>
  </si>
  <si>
    <t>WAHOO</t>
  </si>
  <si>
    <t>VSL WAHOO LLC</t>
  </si>
  <si>
    <t>1400 MARK DRIVE,WAHOO,NE,68066</t>
  </si>
  <si>
    <t>SUNRISE COUNTRY MANOR</t>
  </si>
  <si>
    <t>610 224TH STREET</t>
  </si>
  <si>
    <t>SUNRISE COUNTRY INC</t>
  </si>
  <si>
    <t>610 224TH STREET,MILFORD,NE,68405</t>
  </si>
  <si>
    <t>NYE POINTE HEALTH &amp; REHAB CTR</t>
  </si>
  <si>
    <t>2700 LAVERNA STREET</t>
  </si>
  <si>
    <t>FREMONT CARE CENTER INC</t>
  </si>
  <si>
    <t>2700 LAVERNA STREET,FREMONT,NE,68025</t>
  </si>
  <si>
    <t>KEYSTONE RIDGE POST ACUTE NURSING AND REHAB</t>
  </si>
  <si>
    <t>7501 KEYSTONE DRIVE</t>
  </si>
  <si>
    <t>GOOD HOPE HEALTHCARE INC</t>
  </si>
  <si>
    <t>7501 KEYSTONE DRIVE,OMAHA,NE,68134</t>
  </si>
  <si>
    <t>LEGACY POINTE REHABILITATION CENTER</t>
  </si>
  <si>
    <t>3110 SCOTT CIRCLE</t>
  </si>
  <si>
    <t>RIDGECREST SNF OPERATIONS LLC</t>
  </si>
  <si>
    <t>3110 SCOTT CIRCLE,OMAHA,NE,68112</t>
  </si>
  <si>
    <t>OMAHA NURSING AND REHABILITATION CENTER</t>
  </si>
  <si>
    <t>4835 SOUTH 49TH STREET</t>
  </si>
  <si>
    <t>SOUTHSIDE HEALTHCARE, INC.</t>
  </si>
  <si>
    <t>4835 SOUTH 49TH STREET,OMAHA,NE,68117</t>
  </si>
  <si>
    <t>SARAH ANN HESTER MEMORIAL HOME</t>
  </si>
  <si>
    <t>407 DAKOTA STREET</t>
  </si>
  <si>
    <t>BENKELMAN</t>
  </si>
  <si>
    <t>Dundy</t>
  </si>
  <si>
    <t>407 DAKOTA STREET,BENKELMAN,NE,69021</t>
  </si>
  <si>
    <t>BROOKESTONE VILLAGE</t>
  </si>
  <si>
    <t>4330 SOUTH 144TH STREET</t>
  </si>
  <si>
    <t>VSL OMAHA LLC</t>
  </si>
  <si>
    <t>4330 SOUTH 144TH STREET,OMAHA,NE,68137</t>
  </si>
  <si>
    <t>PARKVIEW HOME, INC.</t>
  </si>
  <si>
    <t>930 2ND STREET</t>
  </si>
  <si>
    <t>DODGE</t>
  </si>
  <si>
    <t>PARKVIEW HOME INC</t>
  </si>
  <si>
    <t>930 2ND STREET,DODGE,NE,68633</t>
  </si>
  <si>
    <t>607 NORTH MAIN STREET</t>
  </si>
  <si>
    <t>STUART VILLAGE NURSING HOME BOARD PARKSIDE MANOR OF STUART</t>
  </si>
  <si>
    <t>607 NORTH MAIN STREET,STUART,NE,68780</t>
  </si>
  <si>
    <t>CHRISTIAN HOMES HEALTH CARE CENTER</t>
  </si>
  <si>
    <t>1923 WEST 4TH AVENUE</t>
  </si>
  <si>
    <t>CHRISTIAN HOMES, INC.</t>
  </si>
  <si>
    <t>1923 WEST 4TH AVENUE,HOLDREGE,NE,68949</t>
  </si>
  <si>
    <t>COLONIAL ACRES NURSING HOME</t>
  </si>
  <si>
    <t>1043 10TH STREET</t>
  </si>
  <si>
    <t>COLONIAL ACRES OF HUMBOLDT</t>
  </si>
  <si>
    <t>1043 10TH STREET,HUMBOLDT,NE,68376</t>
  </si>
  <si>
    <t>ST. JOSEPH'S VILLA, INC.</t>
  </si>
  <si>
    <t>927 SEVENTH STREET</t>
  </si>
  <si>
    <t>ST JOSEPHS VILLA INC</t>
  </si>
  <si>
    <t>927 SEVENTH STREET,DAVID CITY,NE,68632</t>
  </si>
  <si>
    <t>PONDEROSA VILLA</t>
  </si>
  <si>
    <t>FIRST &amp; PADDOCK STREET</t>
  </si>
  <si>
    <t>CITY OF CRAWFORD</t>
  </si>
  <si>
    <t>FIRST &amp; PADDOCK STREET,CRAWFORD,NE,69339</t>
  </si>
  <si>
    <t>IMPERIAL MANOR NURSING HOME</t>
  </si>
  <si>
    <t>933 GRANT STREET</t>
  </si>
  <si>
    <t>IMPERIAL</t>
  </si>
  <si>
    <t>CITY OF IMPERIAL</t>
  </si>
  <si>
    <t>933 GRANT STREET,IMPERIAL,NE,69033</t>
  </si>
  <si>
    <t>EL DORADO MANOR NURSING HOME</t>
  </si>
  <si>
    <t>71434 HWY 25, BOX 97</t>
  </si>
  <si>
    <t>Hitchcock</t>
  </si>
  <si>
    <t>TRENTON NURSING HOME - VILLAGE OF TRENTON</t>
  </si>
  <si>
    <t>71434 HWY 25, BOX 97,TRENTON,NE,69044</t>
  </si>
  <si>
    <t>MOTHER HULL HOME</t>
  </si>
  <si>
    <t>125 EAST 23RD STREET</t>
  </si>
  <si>
    <t>125 EAST 23RD STREET,KEARNEY,NE,68847</t>
  </si>
  <si>
    <t>KIMBALL COUNTY MANOR</t>
  </si>
  <si>
    <t>810 EAST 7TH STREET</t>
  </si>
  <si>
    <t>KIMBALL</t>
  </si>
  <si>
    <t>Kimball</t>
  </si>
  <si>
    <t>810 EAST 7TH STREET,KIMBALL,NE,69145</t>
  </si>
  <si>
    <t>1015 F STREET</t>
  </si>
  <si>
    <t>BURWELL</t>
  </si>
  <si>
    <t>COMMUNITY MEMORIAL HOSPITAL, INC.</t>
  </si>
  <si>
    <t>1015 F STREET,BURWELL,NE,68823</t>
  </si>
  <si>
    <t>BERTRAND NURSING HOME</t>
  </si>
  <si>
    <t>100 MINOR AVENUE</t>
  </si>
  <si>
    <t>100 MINOR AVENUE,BERTRAND,NE,68927</t>
  </si>
  <si>
    <t>BLUE VALLEY LUTHERAN NURSING HOME</t>
  </si>
  <si>
    <t>220 PARK AVENUE</t>
  </si>
  <si>
    <t>HEBRON</t>
  </si>
  <si>
    <t>Thayer</t>
  </si>
  <si>
    <t>BLUE VALLEY LUTHERAN HOMES SOCIETY, INC</t>
  </si>
  <si>
    <t>220 PARK AVENUE,HEBRON,NE,68370</t>
  </si>
  <si>
    <t>CHIMNEY ROCK VILLA</t>
  </si>
  <si>
    <t>106 EAST 13TH STREET</t>
  </si>
  <si>
    <t>BAYARD</t>
  </si>
  <si>
    <t>106 EAST 13TH STREET,BAYARD,NE,69334</t>
  </si>
  <si>
    <t>PARKVIEW HAVEN NURSING HOME</t>
  </si>
  <si>
    <t>1203 4TH STREET</t>
  </si>
  <si>
    <t>DESHLER</t>
  </si>
  <si>
    <t>1203 4TH STREET,DESHLER,NE,68340</t>
  </si>
  <si>
    <t>909 17TH STREET</t>
  </si>
  <si>
    <t>VSL FAIRBURY LLC</t>
  </si>
  <si>
    <t>909 17TH STREET,FAIRBURY,NE,68352</t>
  </si>
  <si>
    <t>WESTFIELD QUALITY CARE OF AURORA</t>
  </si>
  <si>
    <t>1313 1ST STREET</t>
  </si>
  <si>
    <t>QUALITY CARE SOLUTIONS LLC</t>
  </si>
  <si>
    <t>1313 1ST STREET,AURORA,NE,68818</t>
  </si>
  <si>
    <t>GATEWAY VISTA</t>
  </si>
  <si>
    <t>225 NORTH 56TH STREET</t>
  </si>
  <si>
    <t>GATEWAY PROPERTIES, INC.</t>
  </si>
  <si>
    <t>225 NORTH 56TH STREET,LINCOLN,NE,68504</t>
  </si>
  <si>
    <t>LOUISVILLE CARE CENTER</t>
  </si>
  <si>
    <t>410 WEST 5TH STREET</t>
  </si>
  <si>
    <t>410 WEST 5TH STREET,LOUISVILLE,NE,68037</t>
  </si>
  <si>
    <t>PAPILLION MANOR</t>
  </si>
  <si>
    <t>610 SOUTH POLK STREET</t>
  </si>
  <si>
    <t>PAPILLION</t>
  </si>
  <si>
    <t>VSL PAPILLION LLC</t>
  </si>
  <si>
    <t>610 SOUTH POLK STREET,PAPILLION,NE,68046</t>
  </si>
  <si>
    <t>BEAVER CITY MANOR</t>
  </si>
  <si>
    <t>905 FLOYD STREET</t>
  </si>
  <si>
    <t>BEAVER CITY</t>
  </si>
  <si>
    <t>905 FLOYD STREET,BEAVER CITY,NE,68926</t>
  </si>
  <si>
    <t>BETHANY HOME, INC.</t>
  </si>
  <si>
    <t>515 WEST FIRST STREET</t>
  </si>
  <si>
    <t>Kearney</t>
  </si>
  <si>
    <t>BETHANY HOME INC</t>
  </si>
  <si>
    <t>515 WEST FIRST STREET,MINDEN,NE,68959</t>
  </si>
  <si>
    <t>NORTHFIELD RETIREMENT COMMUNITIES CARE CENTER</t>
  </si>
  <si>
    <t>2100 CIRCLE DRIVE</t>
  </si>
  <si>
    <t>NORTHFIELD RETIREMENT COMMUNITIES</t>
  </si>
  <si>
    <t>2100 CIRCLE DRIVE,SCOTTSBLUFF,NE,69361</t>
  </si>
  <si>
    <t>HARVARD REST HAVEN</t>
  </si>
  <si>
    <t>400 EAST 7TH STREET</t>
  </si>
  <si>
    <t>CITY OF HARVARD</t>
  </si>
  <si>
    <t>400 EAST 7TH STREET,HARVARD,NE,68944</t>
  </si>
  <si>
    <t>PLAINVIEW MANOR</t>
  </si>
  <si>
    <t>101 HARPER STREET</t>
  </si>
  <si>
    <t>101 HARPER STREET,PLAINVIEW,NE,68769</t>
  </si>
  <si>
    <t>BRIGHTON GARDENS OF OMAHA</t>
  </si>
  <si>
    <t>9220 WESTERN AVENUE</t>
  </si>
  <si>
    <t>SJV 2 OMAHA OPCO LLC</t>
  </si>
  <si>
    <t>9220 WESTERN AVENUE,OMAHA,NE,68114</t>
  </si>
  <si>
    <t>LANCASTER REHABILITATION CENTER</t>
  </si>
  <si>
    <t>1001 SOUTH STREET</t>
  </si>
  <si>
    <t>LANCASTER SNF OPERATIONS LLC</t>
  </si>
  <si>
    <t>1001 SOUTH STREET,LINCOLN,NE,68502</t>
  </si>
  <si>
    <t>BROOKESTONE MEADOWS REHABILITATION AND CARE CENTER</t>
  </si>
  <si>
    <t>600 BROOKESTONE MEADOWS PLAZA</t>
  </si>
  <si>
    <t>VSL ELKHORN LLC</t>
  </si>
  <si>
    <t>600 BROOKESTONE MEADOWS PLAZA,ELKHORN,NE,68022</t>
  </si>
  <si>
    <t>SUTTON COMMUNITY HOME, INC.</t>
  </si>
  <si>
    <t>1106 NORTH SAUNDERS</t>
  </si>
  <si>
    <t>SUTTON</t>
  </si>
  <si>
    <t>SUTTON COMMUNITY HOME, INC</t>
  </si>
  <si>
    <t>1106 NORTH SAUNDERS,SUTTON,NE,68979</t>
  </si>
  <si>
    <t>NYE LEGACY HEALTH &amp; REHABILITATION CENTER</t>
  </si>
  <si>
    <t>3210 N CLARKSON</t>
  </si>
  <si>
    <t>3210 N CLARKSON,FREMONT,NE,68025</t>
  </si>
  <si>
    <t>RIDGEWOOD REHABILITATION &amp; CARE CENTER</t>
  </si>
  <si>
    <t>624 PINEWOOD AVENUE</t>
  </si>
  <si>
    <t>VSL SEWARD LLC</t>
  </si>
  <si>
    <t>624 PINEWOOD AVENUE,SEWARD,NE,68434</t>
  </si>
  <si>
    <t>THE LIGHTHOUSE AT LAKESIDE VILLAGE</t>
  </si>
  <si>
    <t>17600 ARBOR STREET</t>
  </si>
  <si>
    <t>17600 ARBOR STREET,OMAHA,NE,68130</t>
  </si>
  <si>
    <t>OAKLAND HEIGHTS</t>
  </si>
  <si>
    <t>207 SOUTH ENGDAHL AVENUE</t>
  </si>
  <si>
    <t>207 SOUTH ENGDAHL AVENUE,OAKLAND,NE,68045</t>
  </si>
  <si>
    <t>JEFFERSON COMMUNITY HEALTH &amp; LIFE GARDENSIDE</t>
  </si>
  <si>
    <t>2200 NORTH H STREET</t>
  </si>
  <si>
    <t>JEFFERSON COMMUNITY HEALTH CENTER INC</t>
  </si>
  <si>
    <t>2200 NORTH H STREET,FAIRBURY,NE,68352</t>
  </si>
  <si>
    <t>TABITHA NURSING CENTER AT CRETE</t>
  </si>
  <si>
    <t>1800 EAST 13TH STREET</t>
  </si>
  <si>
    <t>1800 EAST 13TH STREET,CRETE,NE,68333</t>
  </si>
  <si>
    <t>AVERA CREIGHTON CARE CENTRE</t>
  </si>
  <si>
    <t>1603 MAIN STREET</t>
  </si>
  <si>
    <t>CREIGHTON</t>
  </si>
  <si>
    <t>SACRED HEART HEALTH SERVICES</t>
  </si>
  <si>
    <t>1603 MAIN STREET,CREIGHTON,NE,68729</t>
  </si>
  <si>
    <t>GOOD SAMARITAN SOCIETY - GRAND ISLAND VILLAGE</t>
  </si>
  <si>
    <t>4061 TIMBERLINE STREET &amp; 4055 TIMBERLINE STREET</t>
  </si>
  <si>
    <t>4061 TIMBERLINE STREET &amp; 4055 TIMBERLINE STREET,GRAND ISLAND,NE,68803</t>
  </si>
  <si>
    <t>GREELEY CARE HOME</t>
  </si>
  <si>
    <t>201 E O'CONNOR AVENUE</t>
  </si>
  <si>
    <t>GREELEY CARE HOME &amp; ASSISTED LIVING</t>
  </si>
  <si>
    <t>201 E O'CONNOR AVENUE,GREELEY,NE,68842</t>
  </si>
  <si>
    <t>MITCHELL CARE CENTER</t>
  </si>
  <si>
    <t>1723 23RD STREET</t>
  </si>
  <si>
    <t>CITY OF MITCHELL</t>
  </si>
  <si>
    <t>1723 23RD STREET,MITCHELL,NE,69357</t>
  </si>
  <si>
    <t>TABITHA AT THE LANDING</t>
  </si>
  <si>
    <t>6120 SOUTH 34TH STREET</t>
  </si>
  <si>
    <t>6120 SOUTH 34TH STREET,LINCOLN,NE,68516</t>
  </si>
  <si>
    <t>OLD MILL REHABILITATION (OMAHA TCU)</t>
  </si>
  <si>
    <t>1131 PAPILLION PARKWAY</t>
  </si>
  <si>
    <t>SNF OMAHA OPERATING COMPANY, LLC</t>
  </si>
  <si>
    <t>1131 PAPILLION PARKWAY,OMAHA,NE,68154</t>
  </si>
  <si>
    <t>SIDNEY REGIONAL MEDICAL CENTER-EXTENDED CARE</t>
  </si>
  <si>
    <t>549 KELLER DRIVE</t>
  </si>
  <si>
    <t>549 KELLER DRIVE,SIDNEY,NE,69162</t>
  </si>
  <si>
    <t>BROOKESTONE ACRES</t>
  </si>
  <si>
    <t>4715 38TH STREET</t>
  </si>
  <si>
    <t>VSL COLUMBUS LLC</t>
  </si>
  <si>
    <t>4715 38TH STREET,COLUMBUS,NE,68601</t>
  </si>
  <si>
    <t>LITZENBERG MEMORIAL COUNTY HOSPITAL</t>
  </si>
  <si>
    <t>1715 26TH STREET</t>
  </si>
  <si>
    <t>LITZENBERG MEMORIAL MERRICK COUNTY</t>
  </si>
  <si>
    <t>1715 26TH STREET,CENTRAL CITY,NE,68826</t>
  </si>
  <si>
    <t>HILLCREST COUNTRY ESTATES-COTTAGES</t>
  </si>
  <si>
    <t>6082 GRAND LODGE AVENUE</t>
  </si>
  <si>
    <t>HCE-COTTAGES LLC</t>
  </si>
  <si>
    <t>6082 GRAND LODGE AVENUE,PAPILLION,NE,68133</t>
  </si>
  <si>
    <t>ARBOR CARE CENTERS-ORD, LLC</t>
  </si>
  <si>
    <t>220 SOUTH 26TH STREET</t>
  </si>
  <si>
    <t>ORD</t>
  </si>
  <si>
    <t>ARBOR CARE CENTERS - ORD LLC</t>
  </si>
  <si>
    <t>220 SOUTH 26TH STREET,ORD,NE,68862</t>
  </si>
  <si>
    <t>SAUNDERS MEDICAL CENTER</t>
  </si>
  <si>
    <t>1760 COUNTY RD J</t>
  </si>
  <si>
    <t>1760 COUNTY RD J,WAHOO,NE,68066</t>
  </si>
  <si>
    <t>BROOKESTONE VIEW</t>
  </si>
  <si>
    <t>850 LAUREL PARKWAY DRIVE</t>
  </si>
  <si>
    <t>BROKEN BOW</t>
  </si>
  <si>
    <t>VSL BROKEN BOW LLC</t>
  </si>
  <si>
    <t>850 LAUREL PARKWAY DRIVE,BROKEN BOW,NE,68822</t>
  </si>
  <si>
    <t>SANDHILLS CARE CENTER</t>
  </si>
  <si>
    <t>143 N FULLERTON STREET</t>
  </si>
  <si>
    <t>AINSWORTH</t>
  </si>
  <si>
    <t>AINSWORTH BROWN COUNTY CARE CENTER</t>
  </si>
  <si>
    <t>143 N FULLERTON STREET,AINSWORTH,NE,69210</t>
  </si>
  <si>
    <t>OLD CHENEY REHABILITATION</t>
  </si>
  <si>
    <t>5431 SOUTH 16TH STREET</t>
  </si>
  <si>
    <t>SNF LINCOLN OPERATING COMPANY LLC</t>
  </si>
  <si>
    <t>5431 SOUTH 16TH STREET,LINCOLN,NE,68512</t>
  </si>
  <si>
    <t>HILLCREST FIRETHORN</t>
  </si>
  <si>
    <t>8601 FIRETHORN LANE</t>
  </si>
  <si>
    <t>HILLCREST FIRETHORN, LLC</t>
  </si>
  <si>
    <t>8601 FIRETHORN LANE,LINCOLN,NE,68520</t>
  </si>
  <si>
    <t>HILLCREST MILLARD</t>
  </si>
  <si>
    <t>13225 WESTWOOD LANE</t>
  </si>
  <si>
    <t>HILLCREST MILLARD, LLC</t>
  </si>
  <si>
    <t>13225 WESTWOOD LANE,OMAHA,NE,68144</t>
  </si>
  <si>
    <t>ST JOSEPH'S HILLSIDE VILLA</t>
  </si>
  <si>
    <t>540 E WASHINGTON STREET</t>
  </si>
  <si>
    <t>ST JOSEPHS ELDER SERVICES INC</t>
  </si>
  <si>
    <t>540 E WASHINGTON STREET,WEST POINT,NE,68788</t>
  </si>
  <si>
    <t>ROCK COUNTY HOSPITAL LONG TERM CARE</t>
  </si>
  <si>
    <t>100 EAST SOUTH STREET</t>
  </si>
  <si>
    <t>BASSETT</t>
  </si>
  <si>
    <t>ROCK COUNTY HOSPITAL</t>
  </si>
  <si>
    <t>100 EAST SOUTH STREET,BASSETT,NE,68714</t>
  </si>
  <si>
    <t>BROOKESTONE GARDENS</t>
  </si>
  <si>
    <t>2615 WEST 11TH STREET</t>
  </si>
  <si>
    <t>VSL KEARNEY LLC</t>
  </si>
  <si>
    <t>2615 WEST 11TH STREET,KEARNEY,NE,68845</t>
  </si>
  <si>
    <t>28A060</t>
  </si>
  <si>
    <t>QUALITY LIVING, INC</t>
  </si>
  <si>
    <t>6404 NORTH 70TH PLAZA</t>
  </si>
  <si>
    <t>6404 NORTH 70TH PLAZA,OMAHA,NE,68104</t>
  </si>
  <si>
    <t>28A065</t>
  </si>
  <si>
    <t>CARL T CURTIS HEALTH EDUCATION CENTER NURSING HOME</t>
  </si>
  <si>
    <t>100 INDIAN HILLS DRIVE</t>
  </si>
  <si>
    <t>MACY</t>
  </si>
  <si>
    <t>100 INDIAN HILLS DRIVE,MACY,NE,68039</t>
  </si>
  <si>
    <t>LEGACY SQUARE</t>
  </si>
  <si>
    <t>1621 FRONT STREET</t>
  </si>
  <si>
    <t>1621 FRONT STREET,HENDERSON,NE,68371</t>
  </si>
  <si>
    <t>PIONEER MEMORIAL COMMUNITY HOSPITAL</t>
  </si>
  <si>
    <t>206 NW 4TH STREET</t>
  </si>
  <si>
    <t>MULLEN</t>
  </si>
  <si>
    <t>Hooker</t>
  </si>
  <si>
    <t>206 NW 4TH STREET,MULLEN,NE,69152</t>
  </si>
  <si>
    <t>REGIONAL WEST GARDEN COUNTY NURSING HOME</t>
  </si>
  <si>
    <t>1100 WEST 2ND</t>
  </si>
  <si>
    <t>OSHKOSH</t>
  </si>
  <si>
    <t>Garden</t>
  </si>
  <si>
    <t>1100 WEST 2ND,OSHKOSH,NE,69154</t>
  </si>
  <si>
    <t>MEMORIAL COMMUNITY CARE</t>
  </si>
  <si>
    <t>1423 SEVENTH STREET</t>
  </si>
  <si>
    <t>1423 SEVENTH STREET,AURORA,NE,68818</t>
  </si>
  <si>
    <t>GOLDEN OURS CONVALESCENT HOME</t>
  </si>
  <si>
    <t>902 CENTRAL AVENUE</t>
  </si>
  <si>
    <t>GRANT</t>
  </si>
  <si>
    <t>Perkins</t>
  </si>
  <si>
    <t>902 CENTRAL AVENUE,GRANT,NE,69140</t>
  </si>
  <si>
    <t>GORDON COUNTRYSIDE CARE</t>
  </si>
  <si>
    <t>500 EAST 10TH STREET</t>
  </si>
  <si>
    <t>GORDON</t>
  </si>
  <si>
    <t>500 EAST 10TH STREET,GORDON,NE,69343</t>
  </si>
  <si>
    <t>GENOA COMMUNITY HOSPITAL/LTC</t>
  </si>
  <si>
    <t>606/706 EWING AVENUE</t>
  </si>
  <si>
    <t>GENOA</t>
  </si>
  <si>
    <t>606/706 EWING AVENUE,GENOA,NE,68640</t>
  </si>
  <si>
    <t>HILLCREST SHADOW LAKE LLC</t>
  </si>
  <si>
    <t>1507 E GOLD COAST ROAD</t>
  </si>
  <si>
    <t>1507 E GOLD COAST ROAD,PAPILLION,NE,68046</t>
  </si>
  <si>
    <t>OGLALA SIOUX LAKOTA NURSING HOME</t>
  </si>
  <si>
    <t>7835 ELDERS DRIVE, STATE HIGHWAY 87</t>
  </si>
  <si>
    <t>7835 ELDERS DRIVE, STATE HIGHWAY 87,RUSHVILLE,NE,69360</t>
  </si>
  <si>
    <t>HEMINGFORD COMMUNITY CARE CENTER</t>
  </si>
  <si>
    <t>605 DONALD AVENUE</t>
  </si>
  <si>
    <t>HEMINGFORD</t>
  </si>
  <si>
    <t>605 DONALD AVENUE,HEMINGFORD,NE,69348</t>
  </si>
  <si>
    <t>NV</t>
  </si>
  <si>
    <t>NH</t>
  </si>
  <si>
    <t>NJ</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</si>
  <si>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</si>
  <si>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</si>
  <si>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</si>
  <si>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</si>
  <si>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</si>
  <si>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</si>
  <si>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</si>
  <si>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</si>
  <si>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</si>
  <si>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</si>
  <si>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</si>
  <si>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</si>
  <si>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</si>
  <si>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</si>
  <si>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</si>
  <si>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</si>
  <si>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</si>
  <si>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</si>
  <si>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</si>
  <si>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</si>
  <si>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</si>
  <si>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</si>
  <si>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</si>
  <si>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</si>
  <si>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CMS Region Number</t>
  </si>
  <si>
    <t>7</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</si>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</sst>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196" totalsRowShown="0" headerRowDxfId="53">
  <autoFilter ref="A1:DA196" xr:uid="{00000000-0009-0000-0100-000001000000}"/>
  <sortState xmlns:xlrd2="http://schemas.microsoft.com/office/spreadsheetml/2017/richdata2" ref="A2:DA196">
    <sortCondition ref="D1:D196"/>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196"/>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1116</v>
      </c>
      <c r="C1" s="2" t="s">
        <v>0</v>
      </c>
      <c r="D1" s="2" t="s">
        <v>1</v>
      </c>
      <c r="E1" s="2" t="s">
        <v>1120</v>
      </c>
      <c r="F1" s="2" t="s">
        <v>1119</v>
      </c>
      <c r="G1" s="2" t="s">
        <v>9</v>
      </c>
      <c r="H1" s="2" t="s">
        <v>11</v>
      </c>
      <c r="I1" s="2" t="s">
        <v>1118</v>
      </c>
      <c r="J1" s="2" t="s">
        <v>18</v>
      </c>
      <c r="K1" s="2" t="s">
        <v>19</v>
      </c>
      <c r="L1" s="2" t="s">
        <v>22</v>
      </c>
      <c r="M1" s="2" t="s">
        <v>24</v>
      </c>
      <c r="N1" s="2" t="s">
        <v>34</v>
      </c>
      <c r="O1" s="2" t="s">
        <v>26</v>
      </c>
      <c r="P1" s="2" t="s">
        <v>28</v>
      </c>
      <c r="Q1" s="2" t="s">
        <v>30</v>
      </c>
      <c r="R1" s="2" t="s">
        <v>32</v>
      </c>
      <c r="S1" s="2" t="s">
        <v>36</v>
      </c>
      <c r="T1" s="20" t="s">
        <v>1139</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1140</v>
      </c>
      <c r="AJ1" s="2" t="s">
        <v>54</v>
      </c>
      <c r="AK1" s="2" t="s">
        <v>55</v>
      </c>
      <c r="AL1" s="2" t="s">
        <v>56</v>
      </c>
      <c r="AM1" s="2" t="s">
        <v>57</v>
      </c>
      <c r="AN1" s="2" t="s">
        <v>58</v>
      </c>
      <c r="AO1" s="2" t="s">
        <v>59</v>
      </c>
      <c r="AP1" s="2" t="s">
        <v>60</v>
      </c>
      <c r="AQ1" s="2" t="s">
        <v>61</v>
      </c>
      <c r="AR1" s="20" t="s">
        <v>1141</v>
      </c>
      <c r="AS1" s="2" t="s">
        <v>87</v>
      </c>
      <c r="AT1" s="2" t="s">
        <v>88</v>
      </c>
      <c r="AU1" s="2" t="s">
        <v>89</v>
      </c>
      <c r="AV1" s="2" t="s">
        <v>90</v>
      </c>
      <c r="AW1" s="3" t="s">
        <v>91</v>
      </c>
      <c r="AX1" s="2" t="s">
        <v>92</v>
      </c>
      <c r="AY1" s="2" t="s">
        <v>93</v>
      </c>
      <c r="AZ1" s="20" t="s">
        <v>1142</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1143</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1144</v>
      </c>
      <c r="CQ1" s="2" t="s">
        <v>12</v>
      </c>
      <c r="CR1" s="2" t="s">
        <v>25</v>
      </c>
      <c r="CS1" s="2" t="s">
        <v>35</v>
      </c>
      <c r="CT1" s="2" t="s">
        <v>27</v>
      </c>
      <c r="CU1" s="2" t="s">
        <v>29</v>
      </c>
      <c r="CV1" s="2" t="s">
        <v>31</v>
      </c>
      <c r="CW1" s="2" t="s">
        <v>33</v>
      </c>
      <c r="CX1" s="2" t="s">
        <v>37</v>
      </c>
      <c r="CY1" s="2" t="s">
        <v>38</v>
      </c>
      <c r="CZ1" s="2" t="s">
        <v>39</v>
      </c>
      <c r="DA1" s="20" t="s">
        <v>1145</v>
      </c>
    </row>
    <row r="2" spans="1:105" x14ac:dyDescent="0.25">
      <c r="A2" t="s">
        <v>259</v>
      </c>
      <c r="B2" s="18" t="s">
        <v>1117</v>
      </c>
      <c r="C2" s="18">
        <v>285190</v>
      </c>
      <c r="D2" t="s">
        <v>658</v>
      </c>
      <c r="E2" t="s">
        <v>660</v>
      </c>
      <c r="F2" t="s">
        <v>185</v>
      </c>
      <c r="G2" t="s">
        <v>1133</v>
      </c>
      <c r="H2">
        <v>32.9</v>
      </c>
      <c r="I2" t="s">
        <v>124</v>
      </c>
      <c r="K2" t="s">
        <v>100</v>
      </c>
      <c r="L2" t="s">
        <v>105</v>
      </c>
      <c r="M2">
        <v>5</v>
      </c>
      <c r="N2">
        <v>4</v>
      </c>
      <c r="O2">
        <v>5</v>
      </c>
      <c r="P2">
        <v>4</v>
      </c>
      <c r="Q2">
        <v>4</v>
      </c>
      <c r="S2">
        <v>4</v>
      </c>
      <c r="U2" s="8">
        <v>3.8155999999999999</v>
      </c>
      <c r="V2" s="8">
        <v>0.72836000000000001</v>
      </c>
      <c r="W2">
        <v>33.299999999999997</v>
      </c>
      <c r="X2">
        <v>0.75504000000000004</v>
      </c>
      <c r="Y2">
        <v>1.4834000000000001</v>
      </c>
      <c r="Z2">
        <v>3.33649</v>
      </c>
      <c r="AA2">
        <v>0.47782999999999998</v>
      </c>
      <c r="AB2">
        <v>6.28E-3</v>
      </c>
      <c r="AD2">
        <v>2.3321999999999998</v>
      </c>
      <c r="AE2">
        <v>16.7</v>
      </c>
      <c r="AG2">
        <v>1</v>
      </c>
      <c r="AJ2">
        <v>1.9169799999999999</v>
      </c>
      <c r="AK2">
        <v>0.60011999999999999</v>
      </c>
      <c r="AL2">
        <v>0.26061000000000001</v>
      </c>
      <c r="AM2">
        <v>2.7776999999999998</v>
      </c>
      <c r="AN2">
        <v>2.4906600000000001</v>
      </c>
      <c r="AO2">
        <v>0.92545999999999995</v>
      </c>
      <c r="AP2">
        <v>1.0466800000000001</v>
      </c>
      <c r="AQ2">
        <v>4.3370300000000004</v>
      </c>
      <c r="AS2">
        <v>0</v>
      </c>
      <c r="AT2">
        <v>0</v>
      </c>
      <c r="AU2">
        <v>0</v>
      </c>
      <c r="AV2">
        <v>0</v>
      </c>
      <c r="AW2" s="4">
        <v>0</v>
      </c>
      <c r="AX2">
        <v>0</v>
      </c>
      <c r="AY2">
        <v>0</v>
      </c>
      <c r="BA2" s="1">
        <v>44531</v>
      </c>
      <c r="BB2">
        <v>0</v>
      </c>
      <c r="BC2">
        <v>0</v>
      </c>
      <c r="BD2">
        <v>0</v>
      </c>
      <c r="BE2">
        <v>0</v>
      </c>
      <c r="BF2">
        <v>0</v>
      </c>
      <c r="BG2">
        <v>0</v>
      </c>
      <c r="BH2">
        <v>0</v>
      </c>
      <c r="BI2" s="1">
        <v>44095</v>
      </c>
      <c r="BJ2">
        <v>4</v>
      </c>
      <c r="BK2">
        <v>4</v>
      </c>
      <c r="BL2">
        <v>0</v>
      </c>
      <c r="BM2">
        <v>40</v>
      </c>
      <c r="BN2">
        <v>1</v>
      </c>
      <c r="BO2">
        <v>0</v>
      </c>
      <c r="BP2">
        <v>40</v>
      </c>
      <c r="BQ2" s="1">
        <v>43522</v>
      </c>
      <c r="BR2">
        <v>3</v>
      </c>
      <c r="BS2">
        <v>3</v>
      </c>
      <c r="BT2">
        <v>0</v>
      </c>
      <c r="BU2">
        <v>20</v>
      </c>
      <c r="BV2">
        <v>1</v>
      </c>
      <c r="BW2">
        <v>0</v>
      </c>
      <c r="BX2">
        <v>20</v>
      </c>
      <c r="BY2">
        <v>16.667000000000002</v>
      </c>
      <c r="CA2" t="s">
        <v>658</v>
      </c>
      <c r="CB2" t="s">
        <v>661</v>
      </c>
      <c r="CC2">
        <v>68783</v>
      </c>
      <c r="CD2">
        <v>530</v>
      </c>
      <c r="CE2">
        <v>4026682209</v>
      </c>
      <c r="CF2" t="s">
        <v>99</v>
      </c>
      <c r="CG2" t="s">
        <v>100</v>
      </c>
      <c r="CH2" s="1">
        <v>35247</v>
      </c>
      <c r="CI2" t="s">
        <v>100</v>
      </c>
      <c r="CJ2" t="s">
        <v>100</v>
      </c>
      <c r="CK2" t="s">
        <v>100</v>
      </c>
      <c r="CL2" t="s">
        <v>103</v>
      </c>
      <c r="CM2" t="s">
        <v>659</v>
      </c>
      <c r="CN2">
        <v>58</v>
      </c>
      <c r="CO2" s="1">
        <v>44621</v>
      </c>
      <c r="CP2" s="1"/>
      <c r="CV2"/>
      <c r="CW2">
        <v>2</v>
      </c>
    </row>
    <row r="3" spans="1:105" x14ac:dyDescent="0.25">
      <c r="A3" t="s">
        <v>259</v>
      </c>
      <c r="B3" s="18" t="s">
        <v>1117</v>
      </c>
      <c r="C3" s="18">
        <v>285207</v>
      </c>
      <c r="D3" t="s">
        <v>703</v>
      </c>
      <c r="E3" t="s">
        <v>125</v>
      </c>
      <c r="F3" t="s">
        <v>114</v>
      </c>
      <c r="G3" t="s">
        <v>1131</v>
      </c>
      <c r="H3">
        <v>40.6</v>
      </c>
      <c r="I3" t="s">
        <v>108</v>
      </c>
      <c r="K3" t="s">
        <v>100</v>
      </c>
      <c r="L3" t="s">
        <v>102</v>
      </c>
      <c r="M3">
        <v>2</v>
      </c>
      <c r="N3">
        <v>1</v>
      </c>
      <c r="O3">
        <v>3</v>
      </c>
      <c r="P3">
        <v>3</v>
      </c>
      <c r="Q3">
        <v>3</v>
      </c>
      <c r="R3">
        <v>2</v>
      </c>
      <c r="S3">
        <v>1</v>
      </c>
      <c r="U3" s="8">
        <v>0.37575999999999998</v>
      </c>
      <c r="V3" s="8">
        <v>0.26771</v>
      </c>
      <c r="W3">
        <v>99</v>
      </c>
      <c r="X3">
        <v>1.3600000000000001E-3</v>
      </c>
      <c r="Y3">
        <v>0.26906999999999998</v>
      </c>
      <c r="Z3">
        <v>0.16661999999999999</v>
      </c>
      <c r="AA3">
        <v>3.3099999999999997E-2</v>
      </c>
      <c r="AB3">
        <v>6.4049999999999996E-2</v>
      </c>
      <c r="AD3">
        <v>0.10668999999999999</v>
      </c>
      <c r="AE3">
        <v>92.3</v>
      </c>
      <c r="AH3">
        <v>6</v>
      </c>
      <c r="AJ3">
        <v>2.1102400000000001</v>
      </c>
      <c r="AK3">
        <v>0.64546000000000003</v>
      </c>
      <c r="AL3">
        <v>0.28043000000000001</v>
      </c>
      <c r="AM3">
        <v>3.0361199999999999</v>
      </c>
      <c r="AN3">
        <v>0.10351</v>
      </c>
      <c r="AO3">
        <v>1.5499999999999999E-3</v>
      </c>
      <c r="AP3">
        <v>0.35752</v>
      </c>
      <c r="AQ3">
        <v>0.39076</v>
      </c>
      <c r="AS3">
        <v>14</v>
      </c>
      <c r="AT3">
        <v>0</v>
      </c>
      <c r="AU3">
        <v>2</v>
      </c>
      <c r="AV3">
        <v>2</v>
      </c>
      <c r="AW3" s="4">
        <v>33000</v>
      </c>
      <c r="AX3">
        <v>2</v>
      </c>
      <c r="AY3">
        <v>4</v>
      </c>
      <c r="BA3" s="1">
        <v>44384</v>
      </c>
      <c r="BB3">
        <v>4</v>
      </c>
      <c r="BC3">
        <v>3</v>
      </c>
      <c r="BD3">
        <v>1</v>
      </c>
      <c r="BE3">
        <v>28</v>
      </c>
      <c r="BF3">
        <v>1</v>
      </c>
      <c r="BG3">
        <v>0</v>
      </c>
      <c r="BH3">
        <v>28</v>
      </c>
      <c r="BI3" s="1">
        <v>43782</v>
      </c>
      <c r="BJ3">
        <v>6</v>
      </c>
      <c r="BK3">
        <v>3</v>
      </c>
      <c r="BL3">
        <v>1</v>
      </c>
      <c r="BM3">
        <v>68</v>
      </c>
      <c r="BN3">
        <v>1</v>
      </c>
      <c r="BO3">
        <v>0</v>
      </c>
      <c r="BP3">
        <v>68</v>
      </c>
      <c r="BQ3" s="1">
        <v>43382</v>
      </c>
      <c r="BR3">
        <v>6</v>
      </c>
      <c r="BS3">
        <v>4</v>
      </c>
      <c r="BT3">
        <v>2</v>
      </c>
      <c r="BU3">
        <v>44</v>
      </c>
      <c r="BV3">
        <v>1</v>
      </c>
      <c r="BW3">
        <v>0</v>
      </c>
      <c r="BX3">
        <v>44</v>
      </c>
      <c r="BY3">
        <v>44</v>
      </c>
      <c r="CA3" t="s">
        <v>705</v>
      </c>
      <c r="CB3" t="s">
        <v>706</v>
      </c>
      <c r="CC3">
        <v>68748</v>
      </c>
      <c r="CD3">
        <v>590</v>
      </c>
      <c r="CE3">
        <v>4024543373</v>
      </c>
      <c r="CF3" t="s">
        <v>99</v>
      </c>
      <c r="CG3" t="s">
        <v>100</v>
      </c>
      <c r="CH3" s="1">
        <v>35521</v>
      </c>
      <c r="CI3" t="s">
        <v>100</v>
      </c>
      <c r="CJ3" t="s">
        <v>100</v>
      </c>
      <c r="CK3" t="s">
        <v>100</v>
      </c>
      <c r="CL3" t="s">
        <v>103</v>
      </c>
      <c r="CM3" t="s">
        <v>704</v>
      </c>
      <c r="CN3">
        <v>70</v>
      </c>
      <c r="CO3" s="1">
        <v>44621</v>
      </c>
      <c r="CP3" s="1"/>
      <c r="CS3">
        <v>12</v>
      </c>
      <c r="CV3"/>
      <c r="CX3">
        <v>12</v>
      </c>
    </row>
    <row r="4" spans="1:105" x14ac:dyDescent="0.25">
      <c r="A4" t="s">
        <v>259</v>
      </c>
      <c r="B4" s="18" t="s">
        <v>1117</v>
      </c>
      <c r="C4" s="18">
        <v>285096</v>
      </c>
      <c r="D4" t="s">
        <v>416</v>
      </c>
      <c r="E4" t="s">
        <v>179</v>
      </c>
      <c r="F4" t="s">
        <v>97</v>
      </c>
      <c r="G4" t="s">
        <v>1131</v>
      </c>
      <c r="H4">
        <v>24.7</v>
      </c>
      <c r="I4" t="s">
        <v>108</v>
      </c>
      <c r="K4" t="s">
        <v>100</v>
      </c>
      <c r="L4" t="s">
        <v>102</v>
      </c>
      <c r="M4">
        <v>3</v>
      </c>
      <c r="N4">
        <v>4</v>
      </c>
      <c r="O4">
        <v>2</v>
      </c>
      <c r="P4">
        <v>3</v>
      </c>
      <c r="Q4">
        <v>3</v>
      </c>
      <c r="S4">
        <v>5</v>
      </c>
      <c r="U4" s="8">
        <v>3.5177</v>
      </c>
      <c r="V4" s="8">
        <v>0.80591999999999997</v>
      </c>
      <c r="W4">
        <v>57.1</v>
      </c>
      <c r="X4">
        <v>0.79147999999999996</v>
      </c>
      <c r="Y4">
        <v>1.5973900000000001</v>
      </c>
      <c r="Z4">
        <v>3.1300599999999998</v>
      </c>
      <c r="AA4">
        <v>0.54191999999999996</v>
      </c>
      <c r="AB4">
        <v>9.2599999999999991E-3</v>
      </c>
      <c r="AD4">
        <v>1.9202999999999999</v>
      </c>
      <c r="AF4">
        <v>6</v>
      </c>
      <c r="AG4">
        <v>1</v>
      </c>
      <c r="AJ4">
        <v>2.2050299999999998</v>
      </c>
      <c r="AK4">
        <v>0.66662999999999994</v>
      </c>
      <c r="AL4">
        <v>0.28710000000000002</v>
      </c>
      <c r="AM4">
        <v>3.15876</v>
      </c>
      <c r="AN4">
        <v>1.78288</v>
      </c>
      <c r="AO4">
        <v>0.87333000000000005</v>
      </c>
      <c r="AP4">
        <v>1.0512699999999999</v>
      </c>
      <c r="AQ4">
        <v>3.5160800000000001</v>
      </c>
      <c r="AS4">
        <v>2</v>
      </c>
      <c r="AT4">
        <v>3</v>
      </c>
      <c r="AU4">
        <v>0</v>
      </c>
      <c r="AV4">
        <v>1</v>
      </c>
      <c r="AW4" s="4">
        <v>650</v>
      </c>
      <c r="AX4">
        <v>0</v>
      </c>
      <c r="AY4">
        <v>1</v>
      </c>
      <c r="BA4" s="1">
        <v>44502</v>
      </c>
      <c r="BB4">
        <v>6</v>
      </c>
      <c r="BC4">
        <v>6</v>
      </c>
      <c r="BD4">
        <v>0</v>
      </c>
      <c r="BE4">
        <v>48</v>
      </c>
      <c r="BF4">
        <v>1</v>
      </c>
      <c r="BG4">
        <v>0</v>
      </c>
      <c r="BH4">
        <v>48</v>
      </c>
      <c r="BI4" s="1">
        <v>43754</v>
      </c>
      <c r="BJ4">
        <v>11</v>
      </c>
      <c r="BK4">
        <v>11</v>
      </c>
      <c r="BL4">
        <v>7</v>
      </c>
      <c r="BM4">
        <v>68</v>
      </c>
      <c r="BN4">
        <v>1</v>
      </c>
      <c r="BO4">
        <v>0</v>
      </c>
      <c r="BP4">
        <v>68</v>
      </c>
      <c r="BQ4" s="1">
        <v>43348</v>
      </c>
      <c r="BR4">
        <v>5</v>
      </c>
      <c r="BS4">
        <v>4</v>
      </c>
      <c r="BT4">
        <v>1</v>
      </c>
      <c r="BU4">
        <v>52</v>
      </c>
      <c r="BV4">
        <v>1</v>
      </c>
      <c r="BW4">
        <v>0</v>
      </c>
      <c r="BX4">
        <v>52</v>
      </c>
      <c r="BY4">
        <v>55.332999999999998</v>
      </c>
      <c r="CA4" t="s">
        <v>418</v>
      </c>
      <c r="CB4" t="s">
        <v>419</v>
      </c>
      <c r="CC4">
        <v>68939</v>
      </c>
      <c r="CD4">
        <v>300</v>
      </c>
      <c r="CE4">
        <v>3084256262</v>
      </c>
      <c r="CF4" t="s">
        <v>99</v>
      </c>
      <c r="CG4" t="s">
        <v>100</v>
      </c>
      <c r="CH4" s="1">
        <v>32974</v>
      </c>
      <c r="CI4" t="s">
        <v>100</v>
      </c>
      <c r="CJ4" t="s">
        <v>100</v>
      </c>
      <c r="CK4" t="s">
        <v>100</v>
      </c>
      <c r="CL4" t="s">
        <v>103</v>
      </c>
      <c r="CM4" t="s">
        <v>417</v>
      </c>
      <c r="CN4">
        <v>42</v>
      </c>
      <c r="CO4" s="1">
        <v>44621</v>
      </c>
      <c r="CP4" s="1"/>
      <c r="CV4"/>
      <c r="CW4">
        <v>2</v>
      </c>
    </row>
    <row r="5" spans="1:105" x14ac:dyDescent="0.25">
      <c r="A5" t="s">
        <v>259</v>
      </c>
      <c r="B5" s="18" t="s">
        <v>1117</v>
      </c>
      <c r="C5" s="18">
        <v>285115</v>
      </c>
      <c r="D5" t="s">
        <v>458</v>
      </c>
      <c r="E5" t="s">
        <v>151</v>
      </c>
      <c r="F5" t="s">
        <v>460</v>
      </c>
      <c r="G5" t="s">
        <v>1131</v>
      </c>
      <c r="H5">
        <v>54.3</v>
      </c>
      <c r="I5" t="s">
        <v>108</v>
      </c>
      <c r="K5" t="s">
        <v>100</v>
      </c>
      <c r="L5" t="s">
        <v>102</v>
      </c>
      <c r="M5">
        <v>4</v>
      </c>
      <c r="N5">
        <v>3</v>
      </c>
      <c r="O5">
        <v>4</v>
      </c>
      <c r="P5">
        <v>3</v>
      </c>
      <c r="Q5">
        <v>3</v>
      </c>
      <c r="S5">
        <v>3</v>
      </c>
      <c r="U5" s="8">
        <v>3.22783</v>
      </c>
      <c r="V5" s="8">
        <v>0.50312999999999997</v>
      </c>
      <c r="W5">
        <v>44.9</v>
      </c>
      <c r="X5">
        <v>0.51639999999999997</v>
      </c>
      <c r="Y5">
        <v>1.01953</v>
      </c>
      <c r="Z5">
        <v>2.9378099999999998</v>
      </c>
      <c r="AA5">
        <v>0.29078999999999999</v>
      </c>
      <c r="AB5">
        <v>2.2939999999999999E-2</v>
      </c>
      <c r="AD5">
        <v>2.2082999999999999</v>
      </c>
      <c r="AE5">
        <v>71.400000000000006</v>
      </c>
      <c r="AG5">
        <v>1</v>
      </c>
      <c r="AJ5">
        <v>1.9192400000000001</v>
      </c>
      <c r="AK5">
        <v>0.62246000000000001</v>
      </c>
      <c r="AL5">
        <v>0.27204</v>
      </c>
      <c r="AM5">
        <v>2.8137400000000001</v>
      </c>
      <c r="AN5">
        <v>2.3555600000000001</v>
      </c>
      <c r="AO5">
        <v>0.61024</v>
      </c>
      <c r="AP5">
        <v>0.69262999999999997</v>
      </c>
      <c r="AQ5">
        <v>3.62195</v>
      </c>
      <c r="AS5">
        <v>2</v>
      </c>
      <c r="AT5">
        <v>2</v>
      </c>
      <c r="AU5">
        <v>1</v>
      </c>
      <c r="AV5">
        <v>0</v>
      </c>
      <c r="AW5" s="4">
        <v>0</v>
      </c>
      <c r="AX5">
        <v>0</v>
      </c>
      <c r="AY5">
        <v>0</v>
      </c>
      <c r="BA5" s="1">
        <v>44403</v>
      </c>
      <c r="BB5">
        <v>6</v>
      </c>
      <c r="BC5">
        <v>6</v>
      </c>
      <c r="BD5">
        <v>1</v>
      </c>
      <c r="BE5">
        <v>28</v>
      </c>
      <c r="BF5">
        <v>1</v>
      </c>
      <c r="BG5">
        <v>0</v>
      </c>
      <c r="BH5">
        <v>28</v>
      </c>
      <c r="BI5" s="1">
        <v>43794</v>
      </c>
      <c r="BJ5">
        <v>6</v>
      </c>
      <c r="BK5">
        <v>4</v>
      </c>
      <c r="BL5">
        <v>2</v>
      </c>
      <c r="BM5">
        <v>40</v>
      </c>
      <c r="BN5">
        <v>1</v>
      </c>
      <c r="BO5">
        <v>0</v>
      </c>
      <c r="BP5">
        <v>40</v>
      </c>
      <c r="BQ5" s="1">
        <v>43398</v>
      </c>
      <c r="BR5">
        <v>6</v>
      </c>
      <c r="BS5">
        <v>6</v>
      </c>
      <c r="BT5">
        <v>0</v>
      </c>
      <c r="BU5">
        <v>28</v>
      </c>
      <c r="BV5">
        <v>1</v>
      </c>
      <c r="BW5">
        <v>0</v>
      </c>
      <c r="BX5">
        <v>28</v>
      </c>
      <c r="BY5">
        <v>32</v>
      </c>
      <c r="CA5" t="s">
        <v>461</v>
      </c>
      <c r="CB5" t="s">
        <v>462</v>
      </c>
      <c r="CC5">
        <v>68638</v>
      </c>
      <c r="CD5">
        <v>620</v>
      </c>
      <c r="CE5">
        <v>3085362488</v>
      </c>
      <c r="CF5" t="s">
        <v>99</v>
      </c>
      <c r="CG5" t="s">
        <v>100</v>
      </c>
      <c r="CH5" s="1">
        <v>33635</v>
      </c>
      <c r="CI5" t="s">
        <v>100</v>
      </c>
      <c r="CJ5" t="s">
        <v>100</v>
      </c>
      <c r="CK5" t="s">
        <v>100</v>
      </c>
      <c r="CL5" t="s">
        <v>103</v>
      </c>
      <c r="CM5" t="s">
        <v>459</v>
      </c>
      <c r="CN5">
        <v>75</v>
      </c>
      <c r="CO5" s="1">
        <v>44621</v>
      </c>
      <c r="CP5" s="1"/>
      <c r="CV5"/>
      <c r="CW5">
        <v>2</v>
      </c>
    </row>
    <row r="6" spans="1:105" x14ac:dyDescent="0.25">
      <c r="A6" t="s">
        <v>259</v>
      </c>
      <c r="B6" s="18" t="s">
        <v>1117</v>
      </c>
      <c r="C6" s="18">
        <v>285088</v>
      </c>
      <c r="D6" t="s">
        <v>382</v>
      </c>
      <c r="E6" t="s">
        <v>384</v>
      </c>
      <c r="F6" t="s">
        <v>200</v>
      </c>
      <c r="G6" t="s">
        <v>1131</v>
      </c>
      <c r="H6">
        <v>27.7</v>
      </c>
      <c r="I6" t="s">
        <v>108</v>
      </c>
      <c r="K6" t="s">
        <v>100</v>
      </c>
      <c r="L6" t="s">
        <v>105</v>
      </c>
      <c r="M6">
        <v>5</v>
      </c>
      <c r="N6">
        <v>4</v>
      </c>
      <c r="O6">
        <v>4</v>
      </c>
      <c r="P6">
        <v>5</v>
      </c>
      <c r="Q6">
        <v>5</v>
      </c>
      <c r="S6">
        <v>5</v>
      </c>
      <c r="U6" s="8">
        <v>3.3601000000000001</v>
      </c>
      <c r="V6" s="8">
        <v>0.88414000000000004</v>
      </c>
      <c r="W6">
        <v>53.3</v>
      </c>
      <c r="X6">
        <v>0.42187999999999998</v>
      </c>
      <c r="Y6">
        <v>1.3060099999999999</v>
      </c>
      <c r="Z6">
        <v>2.9291100000000001</v>
      </c>
      <c r="AA6">
        <v>0.60058999999999996</v>
      </c>
      <c r="AB6">
        <v>0</v>
      </c>
      <c r="AD6">
        <v>2.05409</v>
      </c>
      <c r="AE6">
        <v>28.6</v>
      </c>
      <c r="AG6">
        <v>0</v>
      </c>
      <c r="AJ6">
        <v>2.1075300000000001</v>
      </c>
      <c r="AK6">
        <v>0.64458000000000004</v>
      </c>
      <c r="AL6">
        <v>0.27925</v>
      </c>
      <c r="AM6">
        <v>3.0313599999999998</v>
      </c>
      <c r="AN6">
        <v>1.9953099999999999</v>
      </c>
      <c r="AO6">
        <v>0.48143000000000002</v>
      </c>
      <c r="AP6">
        <v>1.1857</v>
      </c>
      <c r="AQ6">
        <v>3.4996900000000002</v>
      </c>
      <c r="AS6">
        <v>0</v>
      </c>
      <c r="AT6">
        <v>0</v>
      </c>
      <c r="AU6">
        <v>1</v>
      </c>
      <c r="AV6">
        <v>1</v>
      </c>
      <c r="AW6" s="4">
        <v>13000</v>
      </c>
      <c r="AX6">
        <v>0</v>
      </c>
      <c r="AY6">
        <v>1</v>
      </c>
      <c r="BA6" s="1">
        <v>44425</v>
      </c>
      <c r="BB6">
        <v>0</v>
      </c>
      <c r="BC6">
        <v>0</v>
      </c>
      <c r="BD6">
        <v>0</v>
      </c>
      <c r="BE6">
        <v>0</v>
      </c>
      <c r="BF6">
        <v>0</v>
      </c>
      <c r="BG6">
        <v>0</v>
      </c>
      <c r="BH6">
        <v>0</v>
      </c>
      <c r="BI6" s="1">
        <v>43836</v>
      </c>
      <c r="BJ6">
        <v>6</v>
      </c>
      <c r="BK6">
        <v>5</v>
      </c>
      <c r="BL6">
        <v>0</v>
      </c>
      <c r="BM6">
        <v>36</v>
      </c>
      <c r="BN6">
        <v>1</v>
      </c>
      <c r="BO6">
        <v>0</v>
      </c>
      <c r="BP6">
        <v>36</v>
      </c>
      <c r="BQ6" s="1">
        <v>43410</v>
      </c>
      <c r="BR6">
        <v>10</v>
      </c>
      <c r="BS6">
        <v>10</v>
      </c>
      <c r="BT6">
        <v>0</v>
      </c>
      <c r="BU6">
        <v>56</v>
      </c>
      <c r="BV6">
        <v>1</v>
      </c>
      <c r="BW6">
        <v>0</v>
      </c>
      <c r="BX6">
        <v>56</v>
      </c>
      <c r="BY6">
        <v>21.332999999999998</v>
      </c>
      <c r="CA6" t="s">
        <v>385</v>
      </c>
      <c r="CB6" t="s">
        <v>386</v>
      </c>
      <c r="CC6">
        <v>68739</v>
      </c>
      <c r="CD6">
        <v>130</v>
      </c>
      <c r="CE6">
        <v>4022543905</v>
      </c>
      <c r="CF6" t="s">
        <v>99</v>
      </c>
      <c r="CG6" t="s">
        <v>100</v>
      </c>
      <c r="CH6" s="1">
        <v>32599</v>
      </c>
      <c r="CI6" t="s">
        <v>100</v>
      </c>
      <c r="CJ6" t="s">
        <v>100</v>
      </c>
      <c r="CK6" t="s">
        <v>100</v>
      </c>
      <c r="CL6" t="s">
        <v>103</v>
      </c>
      <c r="CM6" t="s">
        <v>383</v>
      </c>
      <c r="CN6">
        <v>47</v>
      </c>
      <c r="CO6" s="1">
        <v>44621</v>
      </c>
      <c r="CP6" s="1"/>
      <c r="CV6"/>
      <c r="CW6">
        <v>2</v>
      </c>
    </row>
    <row r="7" spans="1:105" x14ac:dyDescent="0.25">
      <c r="A7" t="s">
        <v>259</v>
      </c>
      <c r="B7" s="18" t="s">
        <v>1117</v>
      </c>
      <c r="C7" s="18">
        <v>285124</v>
      </c>
      <c r="D7" t="s">
        <v>483</v>
      </c>
      <c r="E7" t="s">
        <v>485</v>
      </c>
      <c r="F7" t="s">
        <v>486</v>
      </c>
      <c r="G7" t="s">
        <v>1131</v>
      </c>
      <c r="H7">
        <v>37.9</v>
      </c>
      <c r="I7" t="s">
        <v>108</v>
      </c>
      <c r="K7" t="s">
        <v>100</v>
      </c>
      <c r="L7" t="s">
        <v>105</v>
      </c>
      <c r="M7">
        <v>3</v>
      </c>
      <c r="N7">
        <v>1</v>
      </c>
      <c r="O7">
        <v>3</v>
      </c>
      <c r="P7">
        <v>5</v>
      </c>
      <c r="Q7">
        <v>5</v>
      </c>
      <c r="S7">
        <v>1</v>
      </c>
      <c r="U7" s="8">
        <v>2.89703</v>
      </c>
      <c r="V7" s="8">
        <v>0.47925000000000001</v>
      </c>
      <c r="W7">
        <v>56.4</v>
      </c>
      <c r="X7">
        <v>0.60580999999999996</v>
      </c>
      <c r="Y7">
        <v>1.0850599999999999</v>
      </c>
      <c r="Z7">
        <v>2.5689099999999998</v>
      </c>
      <c r="AA7">
        <v>0.28176000000000001</v>
      </c>
      <c r="AB7">
        <v>2.0140000000000002E-2</v>
      </c>
      <c r="AD7">
        <v>1.8119799999999999</v>
      </c>
      <c r="AE7">
        <v>57.1</v>
      </c>
      <c r="AG7">
        <v>0</v>
      </c>
      <c r="AJ7">
        <v>2.0677300000000001</v>
      </c>
      <c r="AK7">
        <v>0.65090999999999999</v>
      </c>
      <c r="AL7">
        <v>0.29520000000000002</v>
      </c>
      <c r="AM7">
        <v>3.01383</v>
      </c>
      <c r="AN7">
        <v>1.7940100000000001</v>
      </c>
      <c r="AO7">
        <v>0.68459999999999999</v>
      </c>
      <c r="AP7">
        <v>0.60801000000000005</v>
      </c>
      <c r="AQ7">
        <v>3.0349400000000002</v>
      </c>
      <c r="AS7">
        <v>5</v>
      </c>
      <c r="AT7">
        <v>1</v>
      </c>
      <c r="AU7">
        <v>1</v>
      </c>
      <c r="AV7">
        <v>2</v>
      </c>
      <c r="AW7" s="4">
        <v>39700.03</v>
      </c>
      <c r="AX7">
        <v>1</v>
      </c>
      <c r="AY7">
        <v>3</v>
      </c>
      <c r="BA7" s="1">
        <v>44488</v>
      </c>
      <c r="BB7">
        <v>5</v>
      </c>
      <c r="BC7">
        <v>4</v>
      </c>
      <c r="BD7">
        <v>2</v>
      </c>
      <c r="BE7">
        <v>28</v>
      </c>
      <c r="BF7">
        <v>1</v>
      </c>
      <c r="BG7">
        <v>0</v>
      </c>
      <c r="BH7">
        <v>28</v>
      </c>
      <c r="BI7" s="1">
        <v>44049</v>
      </c>
      <c r="BJ7">
        <v>4</v>
      </c>
      <c r="BK7">
        <v>3</v>
      </c>
      <c r="BL7">
        <v>0</v>
      </c>
      <c r="BM7">
        <v>28</v>
      </c>
      <c r="BN7">
        <v>1</v>
      </c>
      <c r="BO7">
        <v>0</v>
      </c>
      <c r="BP7">
        <v>28</v>
      </c>
      <c r="BQ7" s="1">
        <v>43535</v>
      </c>
      <c r="BR7">
        <v>8</v>
      </c>
      <c r="BS7">
        <v>8</v>
      </c>
      <c r="BT7">
        <v>4</v>
      </c>
      <c r="BU7">
        <v>132</v>
      </c>
      <c r="BV7">
        <v>1</v>
      </c>
      <c r="BW7">
        <v>0</v>
      </c>
      <c r="BX7">
        <v>132</v>
      </c>
      <c r="BY7">
        <v>45.332999999999998</v>
      </c>
      <c r="CA7" t="s">
        <v>487</v>
      </c>
      <c r="CB7" t="s">
        <v>488</v>
      </c>
      <c r="CC7">
        <v>68756</v>
      </c>
      <c r="CD7">
        <v>10</v>
      </c>
      <c r="CE7">
        <v>4028875428</v>
      </c>
      <c r="CF7" t="s">
        <v>99</v>
      </c>
      <c r="CG7" t="s">
        <v>100</v>
      </c>
      <c r="CH7" s="1">
        <v>33878</v>
      </c>
      <c r="CI7" t="s">
        <v>100</v>
      </c>
      <c r="CJ7" t="s">
        <v>100</v>
      </c>
      <c r="CK7" t="s">
        <v>100</v>
      </c>
      <c r="CL7" t="s">
        <v>103</v>
      </c>
      <c r="CM7" t="s">
        <v>484</v>
      </c>
      <c r="CN7">
        <v>70</v>
      </c>
      <c r="CO7" s="1">
        <v>44621</v>
      </c>
      <c r="CP7" s="1"/>
      <c r="CS7">
        <v>12</v>
      </c>
      <c r="CV7"/>
      <c r="CW7">
        <v>2</v>
      </c>
      <c r="CX7">
        <v>12</v>
      </c>
    </row>
    <row r="8" spans="1:105" x14ac:dyDescent="0.25">
      <c r="A8" t="s">
        <v>259</v>
      </c>
      <c r="B8" s="18" t="s">
        <v>1117</v>
      </c>
      <c r="C8" s="18">
        <v>285108</v>
      </c>
      <c r="D8" t="s">
        <v>440</v>
      </c>
      <c r="E8" t="s">
        <v>442</v>
      </c>
      <c r="F8" t="s">
        <v>251</v>
      </c>
      <c r="G8" t="s">
        <v>1131</v>
      </c>
      <c r="H8">
        <v>40.200000000000003</v>
      </c>
      <c r="I8" t="s">
        <v>108</v>
      </c>
      <c r="K8" t="s">
        <v>100</v>
      </c>
      <c r="L8" t="s">
        <v>102</v>
      </c>
      <c r="M8">
        <v>3</v>
      </c>
      <c r="N8">
        <v>4</v>
      </c>
      <c r="O8">
        <v>2</v>
      </c>
      <c r="P8">
        <v>2</v>
      </c>
      <c r="Q8">
        <v>1</v>
      </c>
      <c r="R8">
        <v>4</v>
      </c>
      <c r="S8">
        <v>4</v>
      </c>
      <c r="U8" s="8">
        <v>3.60493</v>
      </c>
      <c r="V8" s="8">
        <v>0.75782000000000005</v>
      </c>
      <c r="W8">
        <v>44.7</v>
      </c>
      <c r="X8">
        <v>0.45466000000000001</v>
      </c>
      <c r="Y8">
        <v>1.21248</v>
      </c>
      <c r="Z8">
        <v>3.2610399999999999</v>
      </c>
      <c r="AA8">
        <v>0.50729000000000002</v>
      </c>
      <c r="AB8">
        <v>1.9879999999999998E-2</v>
      </c>
      <c r="AD8">
        <v>2.3924500000000002</v>
      </c>
      <c r="AE8">
        <v>57.1</v>
      </c>
      <c r="AG8">
        <v>0</v>
      </c>
      <c r="AJ8">
        <v>2.03356</v>
      </c>
      <c r="AK8">
        <v>0.65122000000000002</v>
      </c>
      <c r="AL8">
        <v>0.32718999999999998</v>
      </c>
      <c r="AM8">
        <v>3.0119699999999998</v>
      </c>
      <c r="AN8">
        <v>2.4085299999999998</v>
      </c>
      <c r="AO8">
        <v>0.51354999999999995</v>
      </c>
      <c r="AP8">
        <v>0.86741000000000001</v>
      </c>
      <c r="AQ8">
        <v>3.77887</v>
      </c>
      <c r="AS8">
        <v>4</v>
      </c>
      <c r="AT8">
        <v>5</v>
      </c>
      <c r="AU8">
        <v>1</v>
      </c>
      <c r="AV8">
        <v>0</v>
      </c>
      <c r="AW8" s="4">
        <v>0</v>
      </c>
      <c r="AX8">
        <v>1</v>
      </c>
      <c r="AY8">
        <v>1</v>
      </c>
      <c r="BA8" s="1">
        <v>44504</v>
      </c>
      <c r="BB8">
        <v>10</v>
      </c>
      <c r="BC8">
        <v>7</v>
      </c>
      <c r="BD8">
        <v>8</v>
      </c>
      <c r="BE8">
        <v>64</v>
      </c>
      <c r="BF8">
        <v>1</v>
      </c>
      <c r="BG8">
        <v>0</v>
      </c>
      <c r="BH8">
        <v>64</v>
      </c>
      <c r="BI8" s="1">
        <v>44103</v>
      </c>
      <c r="BJ8">
        <v>7</v>
      </c>
      <c r="BK8">
        <v>6</v>
      </c>
      <c r="BL8">
        <v>0</v>
      </c>
      <c r="BM8">
        <v>76</v>
      </c>
      <c r="BN8">
        <v>1</v>
      </c>
      <c r="BO8">
        <v>0</v>
      </c>
      <c r="BP8">
        <v>76</v>
      </c>
      <c r="BQ8" s="1">
        <v>43578</v>
      </c>
      <c r="BR8">
        <v>8</v>
      </c>
      <c r="BS8">
        <v>6</v>
      </c>
      <c r="BT8">
        <v>2</v>
      </c>
      <c r="BU8">
        <v>64</v>
      </c>
      <c r="BV8">
        <v>1</v>
      </c>
      <c r="BW8">
        <v>0</v>
      </c>
      <c r="BX8">
        <v>64</v>
      </c>
      <c r="BY8">
        <v>68</v>
      </c>
      <c r="CA8" t="s">
        <v>443</v>
      </c>
      <c r="CB8" t="s">
        <v>444</v>
      </c>
      <c r="CC8">
        <v>68763</v>
      </c>
      <c r="CD8">
        <v>440</v>
      </c>
      <c r="CE8">
        <v>4023362384</v>
      </c>
      <c r="CF8" t="s">
        <v>99</v>
      </c>
      <c r="CG8" t="s">
        <v>100</v>
      </c>
      <c r="CH8" s="1">
        <v>33451</v>
      </c>
      <c r="CI8" t="s">
        <v>100</v>
      </c>
      <c r="CJ8" t="s">
        <v>100</v>
      </c>
      <c r="CK8" t="s">
        <v>100</v>
      </c>
      <c r="CL8" t="s">
        <v>103</v>
      </c>
      <c r="CM8" t="s">
        <v>441</v>
      </c>
      <c r="CN8">
        <v>84</v>
      </c>
      <c r="CO8" s="1">
        <v>44621</v>
      </c>
      <c r="CP8" s="1"/>
      <c r="CV8"/>
    </row>
    <row r="9" spans="1:105" x14ac:dyDescent="0.25">
      <c r="A9" t="s">
        <v>259</v>
      </c>
      <c r="B9" s="18" t="s">
        <v>1117</v>
      </c>
      <c r="C9" s="18">
        <v>285294</v>
      </c>
      <c r="D9" t="s">
        <v>998</v>
      </c>
      <c r="E9" t="s">
        <v>1000</v>
      </c>
      <c r="F9" t="s">
        <v>183</v>
      </c>
      <c r="G9" t="s">
        <v>1131</v>
      </c>
      <c r="H9">
        <v>26.7</v>
      </c>
      <c r="I9" t="s">
        <v>108</v>
      </c>
      <c r="K9" t="s">
        <v>100</v>
      </c>
      <c r="L9" t="s">
        <v>105</v>
      </c>
      <c r="M9">
        <v>1</v>
      </c>
      <c r="N9">
        <v>3</v>
      </c>
      <c r="O9">
        <v>1</v>
      </c>
      <c r="P9">
        <v>3</v>
      </c>
      <c r="Q9">
        <v>3</v>
      </c>
      <c r="S9">
        <v>4</v>
      </c>
      <c r="U9" s="8">
        <v>3.0483799999999999</v>
      </c>
      <c r="V9" s="8">
        <v>0.64046000000000003</v>
      </c>
      <c r="X9">
        <v>0.70977999999999997</v>
      </c>
      <c r="Y9">
        <v>1.3502400000000001</v>
      </c>
      <c r="Z9">
        <v>2.28525</v>
      </c>
      <c r="AA9">
        <v>0.50236999999999998</v>
      </c>
      <c r="AB9">
        <v>3.3119999999999997E-2</v>
      </c>
      <c r="AC9">
        <v>6</v>
      </c>
      <c r="AD9">
        <v>1.69814</v>
      </c>
      <c r="AF9">
        <v>6</v>
      </c>
      <c r="AH9">
        <v>6</v>
      </c>
      <c r="AJ9">
        <v>2.1358899999999998</v>
      </c>
      <c r="AK9">
        <v>0.66888000000000003</v>
      </c>
      <c r="AL9">
        <v>0.30003999999999997</v>
      </c>
      <c r="AM9">
        <v>3.1048100000000001</v>
      </c>
      <c r="AN9">
        <v>1.62764</v>
      </c>
      <c r="AO9">
        <v>0.78054999999999997</v>
      </c>
      <c r="AP9">
        <v>0.7994</v>
      </c>
      <c r="AQ9">
        <v>3.0999099999999999</v>
      </c>
      <c r="AS9">
        <v>1</v>
      </c>
      <c r="AT9">
        <v>3</v>
      </c>
      <c r="AU9">
        <v>0</v>
      </c>
      <c r="AV9">
        <v>5</v>
      </c>
      <c r="AW9" s="4">
        <v>6500</v>
      </c>
      <c r="AX9">
        <v>0</v>
      </c>
      <c r="AY9">
        <v>5</v>
      </c>
      <c r="BA9" s="1">
        <v>44244</v>
      </c>
      <c r="BB9">
        <v>6</v>
      </c>
      <c r="BC9">
        <v>6</v>
      </c>
      <c r="BD9">
        <v>1</v>
      </c>
      <c r="BE9">
        <v>40</v>
      </c>
      <c r="BF9">
        <v>1</v>
      </c>
      <c r="BG9">
        <v>0</v>
      </c>
      <c r="BH9">
        <v>40</v>
      </c>
      <c r="BI9" s="1">
        <v>43657</v>
      </c>
      <c r="BJ9">
        <v>17</v>
      </c>
      <c r="BK9">
        <v>17</v>
      </c>
      <c r="BL9">
        <v>6</v>
      </c>
      <c r="BM9">
        <v>112</v>
      </c>
      <c r="BN9">
        <v>1</v>
      </c>
      <c r="BO9">
        <v>0</v>
      </c>
      <c r="BP9">
        <v>112</v>
      </c>
      <c r="BQ9" s="1">
        <v>43180</v>
      </c>
      <c r="BR9">
        <v>32</v>
      </c>
      <c r="BS9">
        <v>32</v>
      </c>
      <c r="BT9">
        <v>0</v>
      </c>
      <c r="BU9">
        <v>352</v>
      </c>
      <c r="BV9">
        <v>2</v>
      </c>
      <c r="BW9">
        <v>176</v>
      </c>
      <c r="BX9">
        <v>528</v>
      </c>
      <c r="BY9">
        <v>145.333</v>
      </c>
      <c r="CA9" t="s">
        <v>1001</v>
      </c>
      <c r="CB9" t="s">
        <v>1002</v>
      </c>
      <c r="CC9">
        <v>68862</v>
      </c>
      <c r="CD9">
        <v>870</v>
      </c>
      <c r="CE9">
        <v>3087284245</v>
      </c>
      <c r="CF9" t="s">
        <v>99</v>
      </c>
      <c r="CG9" t="s">
        <v>100</v>
      </c>
      <c r="CH9" s="1">
        <v>42186</v>
      </c>
      <c r="CI9" t="s">
        <v>100</v>
      </c>
      <c r="CJ9" t="s">
        <v>100</v>
      </c>
      <c r="CK9" t="s">
        <v>100</v>
      </c>
      <c r="CL9" t="s">
        <v>103</v>
      </c>
      <c r="CM9" t="s">
        <v>999</v>
      </c>
      <c r="CN9">
        <v>60</v>
      </c>
      <c r="CO9" s="1">
        <v>44621</v>
      </c>
      <c r="CP9" s="1"/>
      <c r="CV9"/>
      <c r="CW9">
        <v>2</v>
      </c>
    </row>
    <row r="10" spans="1:105" x14ac:dyDescent="0.25">
      <c r="A10" t="s">
        <v>259</v>
      </c>
      <c r="B10" s="18" t="s">
        <v>1117</v>
      </c>
      <c r="C10" s="18">
        <v>285118</v>
      </c>
      <c r="D10" t="s">
        <v>473</v>
      </c>
      <c r="E10" t="s">
        <v>475</v>
      </c>
      <c r="F10" t="s">
        <v>476</v>
      </c>
      <c r="G10" t="s">
        <v>1131</v>
      </c>
      <c r="H10">
        <v>28.2</v>
      </c>
      <c r="I10" t="s">
        <v>108</v>
      </c>
      <c r="K10" t="s">
        <v>100</v>
      </c>
      <c r="L10" t="s">
        <v>105</v>
      </c>
      <c r="M10">
        <v>4</v>
      </c>
      <c r="N10">
        <v>4</v>
      </c>
      <c r="O10">
        <v>3</v>
      </c>
      <c r="P10">
        <v>2</v>
      </c>
      <c r="Q10">
        <v>2</v>
      </c>
      <c r="S10">
        <v>4</v>
      </c>
      <c r="U10" s="8">
        <v>3.6135600000000001</v>
      </c>
      <c r="V10" s="8">
        <v>0.78342999999999996</v>
      </c>
      <c r="W10">
        <v>38.700000000000003</v>
      </c>
      <c r="X10">
        <v>0.57843</v>
      </c>
      <c r="Y10">
        <v>1.3618600000000001</v>
      </c>
      <c r="Z10">
        <v>3.0715699999999999</v>
      </c>
      <c r="AA10">
        <v>0.40107999999999999</v>
      </c>
      <c r="AB10">
        <v>1.83E-3</v>
      </c>
      <c r="AD10">
        <v>2.25169</v>
      </c>
      <c r="AF10">
        <v>6</v>
      </c>
      <c r="AG10">
        <v>1</v>
      </c>
      <c r="AJ10">
        <v>2.1121300000000001</v>
      </c>
      <c r="AK10">
        <v>0.65107000000000004</v>
      </c>
      <c r="AL10">
        <v>0.30092000000000002</v>
      </c>
      <c r="AM10">
        <v>3.06412</v>
      </c>
      <c r="AN10">
        <v>2.1825000000000001</v>
      </c>
      <c r="AO10">
        <v>0.65349999999999997</v>
      </c>
      <c r="AP10">
        <v>0.97499999999999998</v>
      </c>
      <c r="AQ10">
        <v>3.7234400000000001</v>
      </c>
      <c r="AS10">
        <v>0</v>
      </c>
      <c r="AT10">
        <v>1</v>
      </c>
      <c r="AU10">
        <v>0</v>
      </c>
      <c r="AV10">
        <v>2</v>
      </c>
      <c r="AW10" s="4">
        <v>3900</v>
      </c>
      <c r="AX10">
        <v>0</v>
      </c>
      <c r="AY10">
        <v>2</v>
      </c>
      <c r="BA10" s="1">
        <v>44273</v>
      </c>
      <c r="BB10">
        <v>4</v>
      </c>
      <c r="BC10">
        <v>4</v>
      </c>
      <c r="BD10">
        <v>0</v>
      </c>
      <c r="BE10">
        <v>40</v>
      </c>
      <c r="BF10">
        <v>1</v>
      </c>
      <c r="BG10">
        <v>0</v>
      </c>
      <c r="BH10">
        <v>40</v>
      </c>
      <c r="BI10" s="1">
        <v>43657</v>
      </c>
      <c r="BJ10">
        <v>8</v>
      </c>
      <c r="BK10">
        <v>8</v>
      </c>
      <c r="BL10">
        <v>1</v>
      </c>
      <c r="BM10">
        <v>44</v>
      </c>
      <c r="BN10">
        <v>1</v>
      </c>
      <c r="BO10">
        <v>0</v>
      </c>
      <c r="BP10">
        <v>44</v>
      </c>
      <c r="BQ10" s="1">
        <v>43262</v>
      </c>
      <c r="BR10">
        <v>3</v>
      </c>
      <c r="BS10">
        <v>3</v>
      </c>
      <c r="BT10">
        <v>0</v>
      </c>
      <c r="BU10">
        <v>20</v>
      </c>
      <c r="BV10">
        <v>1</v>
      </c>
      <c r="BW10">
        <v>0</v>
      </c>
      <c r="BX10">
        <v>20</v>
      </c>
      <c r="BY10">
        <v>38</v>
      </c>
      <c r="CA10" t="s">
        <v>477</v>
      </c>
      <c r="CB10" t="s">
        <v>478</v>
      </c>
      <c r="CC10">
        <v>68061</v>
      </c>
      <c r="CD10">
        <v>100</v>
      </c>
      <c r="CE10">
        <v>4023741414</v>
      </c>
      <c r="CF10" t="s">
        <v>99</v>
      </c>
      <c r="CG10" t="s">
        <v>100</v>
      </c>
      <c r="CH10" s="1">
        <v>33756</v>
      </c>
      <c r="CI10" t="s">
        <v>100</v>
      </c>
      <c r="CJ10" t="s">
        <v>100</v>
      </c>
      <c r="CK10" t="s">
        <v>100</v>
      </c>
      <c r="CL10" t="s">
        <v>103</v>
      </c>
      <c r="CM10" t="s">
        <v>474</v>
      </c>
      <c r="CN10">
        <v>44</v>
      </c>
      <c r="CO10" s="1">
        <v>44621</v>
      </c>
      <c r="CP10" s="1"/>
      <c r="CV10"/>
      <c r="CW10">
        <v>2</v>
      </c>
    </row>
    <row r="11" spans="1:105" x14ac:dyDescent="0.25">
      <c r="A11" t="s">
        <v>259</v>
      </c>
      <c r="B11" s="18" t="s">
        <v>1117</v>
      </c>
      <c r="C11" s="18">
        <v>285117</v>
      </c>
      <c r="D11" t="s">
        <v>469</v>
      </c>
      <c r="E11" t="s">
        <v>111</v>
      </c>
      <c r="F11" t="s">
        <v>158</v>
      </c>
      <c r="G11" t="s">
        <v>1131</v>
      </c>
      <c r="H11">
        <v>43.9</v>
      </c>
      <c r="I11" t="s">
        <v>108</v>
      </c>
      <c r="K11" t="s">
        <v>100</v>
      </c>
      <c r="L11" t="s">
        <v>105</v>
      </c>
      <c r="M11">
        <v>5</v>
      </c>
      <c r="N11">
        <v>4</v>
      </c>
      <c r="O11">
        <v>3</v>
      </c>
      <c r="P11">
        <v>5</v>
      </c>
      <c r="Q11">
        <v>5</v>
      </c>
      <c r="R11">
        <v>4</v>
      </c>
      <c r="S11">
        <v>5</v>
      </c>
      <c r="U11" s="8">
        <v>3.5018699999999998</v>
      </c>
      <c r="V11" s="8">
        <v>0.84286000000000005</v>
      </c>
      <c r="W11">
        <v>46.8</v>
      </c>
      <c r="X11">
        <v>0.40411000000000002</v>
      </c>
      <c r="Y11">
        <v>1.2469699999999999</v>
      </c>
      <c r="Z11">
        <v>2.7156899999999999</v>
      </c>
      <c r="AA11">
        <v>0.68659999999999999</v>
      </c>
      <c r="AB11">
        <v>9.1400000000000006E-3</v>
      </c>
      <c r="AD11">
        <v>2.2549000000000001</v>
      </c>
      <c r="AE11">
        <v>50</v>
      </c>
      <c r="AG11">
        <v>1</v>
      </c>
      <c r="AJ11">
        <v>2.1158700000000001</v>
      </c>
      <c r="AK11">
        <v>0.64319000000000004</v>
      </c>
      <c r="AL11">
        <v>0.28478999999999999</v>
      </c>
      <c r="AM11">
        <v>3.0438499999999999</v>
      </c>
      <c r="AN11">
        <v>2.1817500000000001</v>
      </c>
      <c r="AO11">
        <v>0.46215000000000001</v>
      </c>
      <c r="AP11">
        <v>1.1083799999999999</v>
      </c>
      <c r="AQ11">
        <v>3.63239</v>
      </c>
      <c r="AS11">
        <v>0</v>
      </c>
      <c r="AT11">
        <v>0</v>
      </c>
      <c r="AU11">
        <v>1</v>
      </c>
      <c r="AV11">
        <v>1</v>
      </c>
      <c r="AW11" s="4">
        <v>9750</v>
      </c>
      <c r="AX11">
        <v>0</v>
      </c>
      <c r="AY11">
        <v>1</v>
      </c>
      <c r="BA11" s="1">
        <v>44049</v>
      </c>
      <c r="BB11">
        <v>6</v>
      </c>
      <c r="BC11">
        <v>5</v>
      </c>
      <c r="BD11">
        <v>0</v>
      </c>
      <c r="BE11">
        <v>60</v>
      </c>
      <c r="BF11">
        <v>1</v>
      </c>
      <c r="BG11">
        <v>0</v>
      </c>
      <c r="BH11">
        <v>60</v>
      </c>
      <c r="BI11" s="1">
        <v>43521</v>
      </c>
      <c r="BJ11">
        <v>8</v>
      </c>
      <c r="BK11">
        <v>8</v>
      </c>
      <c r="BL11">
        <v>0</v>
      </c>
      <c r="BM11">
        <v>44</v>
      </c>
      <c r="BN11">
        <v>1</v>
      </c>
      <c r="BO11">
        <v>0</v>
      </c>
      <c r="BP11">
        <v>44</v>
      </c>
      <c r="BQ11" s="1">
        <v>43083</v>
      </c>
      <c r="BR11">
        <v>5</v>
      </c>
      <c r="BS11">
        <v>5</v>
      </c>
      <c r="BT11">
        <v>0</v>
      </c>
      <c r="BU11">
        <v>20</v>
      </c>
      <c r="BV11">
        <v>1</v>
      </c>
      <c r="BW11">
        <v>0</v>
      </c>
      <c r="BX11">
        <v>20</v>
      </c>
      <c r="BY11">
        <v>48</v>
      </c>
      <c r="CA11" t="s">
        <v>471</v>
      </c>
      <c r="CB11" t="s">
        <v>472</v>
      </c>
      <c r="CC11">
        <v>68064</v>
      </c>
      <c r="CD11">
        <v>270</v>
      </c>
      <c r="CE11">
        <v>4023592533</v>
      </c>
      <c r="CF11" t="s">
        <v>99</v>
      </c>
      <c r="CG11" t="s">
        <v>100</v>
      </c>
      <c r="CH11" s="1">
        <v>33695</v>
      </c>
      <c r="CI11" t="s">
        <v>100</v>
      </c>
      <c r="CJ11" t="s">
        <v>100</v>
      </c>
      <c r="CK11" t="s">
        <v>100</v>
      </c>
      <c r="CL11" t="s">
        <v>103</v>
      </c>
      <c r="CM11" t="s">
        <v>470</v>
      </c>
      <c r="CN11">
        <v>66</v>
      </c>
      <c r="CO11" s="1">
        <v>44621</v>
      </c>
      <c r="CP11" s="1"/>
      <c r="CV11"/>
    </row>
    <row r="12" spans="1:105" x14ac:dyDescent="0.25">
      <c r="A12" t="s">
        <v>259</v>
      </c>
      <c r="B12" s="18" t="s">
        <v>1117</v>
      </c>
      <c r="C12" s="18">
        <v>285284</v>
      </c>
      <c r="D12" t="s">
        <v>960</v>
      </c>
      <c r="E12" t="s">
        <v>962</v>
      </c>
      <c r="F12" t="s">
        <v>185</v>
      </c>
      <c r="G12" t="s">
        <v>1132</v>
      </c>
      <c r="H12">
        <v>40.6</v>
      </c>
      <c r="I12" t="s">
        <v>118</v>
      </c>
      <c r="K12" t="s">
        <v>100</v>
      </c>
      <c r="L12" t="s">
        <v>105</v>
      </c>
      <c r="M12">
        <v>5</v>
      </c>
      <c r="N12">
        <v>5</v>
      </c>
      <c r="O12">
        <v>4</v>
      </c>
      <c r="P12">
        <v>3</v>
      </c>
      <c r="Q12">
        <v>3</v>
      </c>
      <c r="S12">
        <v>5</v>
      </c>
      <c r="U12" s="8">
        <v>3.9104299999999999</v>
      </c>
      <c r="V12" s="8">
        <v>0.83309999999999995</v>
      </c>
      <c r="W12">
        <v>40.4</v>
      </c>
      <c r="X12">
        <v>0.49330000000000002</v>
      </c>
      <c r="Y12">
        <v>1.3264</v>
      </c>
      <c r="Z12">
        <v>3.5062899999999999</v>
      </c>
      <c r="AA12">
        <v>0.65122999999999998</v>
      </c>
      <c r="AB12">
        <v>1.1469999999999999E-2</v>
      </c>
      <c r="AD12">
        <v>2.5840299999999998</v>
      </c>
      <c r="AE12">
        <v>28.6</v>
      </c>
      <c r="AG12">
        <v>0</v>
      </c>
      <c r="AJ12">
        <v>2.0572699999999999</v>
      </c>
      <c r="AK12">
        <v>0.63610999999999995</v>
      </c>
      <c r="AL12">
        <v>0.29629</v>
      </c>
      <c r="AM12">
        <v>2.9896799999999999</v>
      </c>
      <c r="AN12">
        <v>2.5714199999999998</v>
      </c>
      <c r="AO12">
        <v>0.57042999999999999</v>
      </c>
      <c r="AP12">
        <v>1.0529999999999999</v>
      </c>
      <c r="AQ12">
        <v>4.1296799999999996</v>
      </c>
      <c r="AS12">
        <v>6</v>
      </c>
      <c r="AT12">
        <v>0</v>
      </c>
      <c r="AU12">
        <v>0</v>
      </c>
      <c r="AV12">
        <v>0</v>
      </c>
      <c r="AW12" s="4">
        <v>0</v>
      </c>
      <c r="AX12">
        <v>0</v>
      </c>
      <c r="AY12">
        <v>0</v>
      </c>
      <c r="BA12" s="1">
        <v>44285</v>
      </c>
      <c r="BB12">
        <v>3</v>
      </c>
      <c r="BC12">
        <v>3</v>
      </c>
      <c r="BD12">
        <v>2</v>
      </c>
      <c r="BE12">
        <v>24</v>
      </c>
      <c r="BF12">
        <v>1</v>
      </c>
      <c r="BG12">
        <v>0</v>
      </c>
      <c r="BH12">
        <v>24</v>
      </c>
      <c r="BI12" s="1">
        <v>43662</v>
      </c>
      <c r="BJ12">
        <v>6</v>
      </c>
      <c r="BK12">
        <v>6</v>
      </c>
      <c r="BL12">
        <v>2</v>
      </c>
      <c r="BM12">
        <v>28</v>
      </c>
      <c r="BN12">
        <v>1</v>
      </c>
      <c r="BO12">
        <v>0</v>
      </c>
      <c r="BP12">
        <v>28</v>
      </c>
      <c r="BQ12" s="1">
        <v>43243</v>
      </c>
      <c r="BR12">
        <v>7</v>
      </c>
      <c r="BS12">
        <v>7</v>
      </c>
      <c r="BT12">
        <v>0</v>
      </c>
      <c r="BU12">
        <v>36</v>
      </c>
      <c r="BV12">
        <v>1</v>
      </c>
      <c r="BW12">
        <v>0</v>
      </c>
      <c r="BX12">
        <v>36</v>
      </c>
      <c r="BY12">
        <v>27.332999999999998</v>
      </c>
      <c r="CA12" t="s">
        <v>963</v>
      </c>
      <c r="CB12" t="s">
        <v>964</v>
      </c>
      <c r="CC12">
        <v>68729</v>
      </c>
      <c r="CD12">
        <v>530</v>
      </c>
      <c r="CE12">
        <v>4023585701</v>
      </c>
      <c r="CF12" t="s">
        <v>99</v>
      </c>
      <c r="CG12" t="s">
        <v>101</v>
      </c>
      <c r="CH12" s="1">
        <v>40391</v>
      </c>
      <c r="CI12" t="s">
        <v>100</v>
      </c>
      <c r="CJ12" t="s">
        <v>100</v>
      </c>
      <c r="CK12" t="s">
        <v>100</v>
      </c>
      <c r="CL12" t="s">
        <v>103</v>
      </c>
      <c r="CM12" t="s">
        <v>961</v>
      </c>
      <c r="CN12">
        <v>47</v>
      </c>
      <c r="CO12" s="1">
        <v>44621</v>
      </c>
      <c r="CP12" s="1"/>
      <c r="CV12"/>
      <c r="CW12">
        <v>2</v>
      </c>
    </row>
    <row r="13" spans="1:105" x14ac:dyDescent="0.25">
      <c r="A13" t="s">
        <v>259</v>
      </c>
      <c r="B13" s="18" t="s">
        <v>1117</v>
      </c>
      <c r="C13" s="18">
        <v>285140</v>
      </c>
      <c r="D13" t="s">
        <v>530</v>
      </c>
      <c r="E13" t="s">
        <v>116</v>
      </c>
      <c r="F13" t="s">
        <v>532</v>
      </c>
      <c r="G13" t="s">
        <v>1131</v>
      </c>
      <c r="H13">
        <v>70.8</v>
      </c>
      <c r="I13" t="s">
        <v>120</v>
      </c>
      <c r="K13" t="s">
        <v>100</v>
      </c>
      <c r="L13" t="s">
        <v>105</v>
      </c>
      <c r="M13">
        <v>2</v>
      </c>
      <c r="N13">
        <v>2</v>
      </c>
      <c r="O13">
        <v>2</v>
      </c>
      <c r="P13">
        <v>3</v>
      </c>
      <c r="Q13">
        <v>1</v>
      </c>
      <c r="R13">
        <v>4</v>
      </c>
      <c r="S13">
        <v>2</v>
      </c>
      <c r="U13" s="8">
        <v>3.25203</v>
      </c>
      <c r="V13" s="8">
        <v>0.45051999999999998</v>
      </c>
      <c r="W13">
        <v>76.7</v>
      </c>
      <c r="X13">
        <v>0.66017000000000003</v>
      </c>
      <c r="Y13">
        <v>1.11069</v>
      </c>
      <c r="Z13">
        <v>2.7116099999999999</v>
      </c>
      <c r="AA13">
        <v>0.17635000000000001</v>
      </c>
      <c r="AB13">
        <v>7.1800000000000003E-2</v>
      </c>
      <c r="AD13">
        <v>2.14134</v>
      </c>
      <c r="AE13">
        <v>75</v>
      </c>
      <c r="AG13">
        <v>19</v>
      </c>
      <c r="AJ13">
        <v>1.90635</v>
      </c>
      <c r="AK13">
        <v>0.71906999999999999</v>
      </c>
      <c r="AL13">
        <v>0.34984999999999999</v>
      </c>
      <c r="AM13">
        <v>2.9752800000000001</v>
      </c>
      <c r="AN13">
        <v>2.2995800000000002</v>
      </c>
      <c r="AO13">
        <v>0.67530999999999997</v>
      </c>
      <c r="AP13">
        <v>0.48226000000000002</v>
      </c>
      <c r="AQ13">
        <v>3.45099</v>
      </c>
      <c r="AS13">
        <v>2</v>
      </c>
      <c r="AT13">
        <v>7</v>
      </c>
      <c r="AU13">
        <v>1</v>
      </c>
      <c r="AV13">
        <v>1</v>
      </c>
      <c r="AW13" s="4">
        <v>26000</v>
      </c>
      <c r="AX13">
        <v>1</v>
      </c>
      <c r="AY13">
        <v>2</v>
      </c>
      <c r="BA13" s="1">
        <v>44207</v>
      </c>
      <c r="BB13">
        <v>11</v>
      </c>
      <c r="BC13">
        <v>11</v>
      </c>
      <c r="BD13">
        <v>3</v>
      </c>
      <c r="BE13">
        <v>72</v>
      </c>
      <c r="BF13">
        <v>1</v>
      </c>
      <c r="BG13">
        <v>0</v>
      </c>
      <c r="BH13">
        <v>72</v>
      </c>
      <c r="BI13" s="1">
        <v>43571</v>
      </c>
      <c r="BJ13">
        <v>13</v>
      </c>
      <c r="BK13">
        <v>12</v>
      </c>
      <c r="BL13">
        <v>4</v>
      </c>
      <c r="BM13">
        <v>76</v>
      </c>
      <c r="BN13">
        <v>1</v>
      </c>
      <c r="BO13">
        <v>0</v>
      </c>
      <c r="BP13">
        <v>76</v>
      </c>
      <c r="BQ13" s="1">
        <v>43096</v>
      </c>
      <c r="BR13">
        <v>6</v>
      </c>
      <c r="BS13">
        <v>2</v>
      </c>
      <c r="BT13">
        <v>4</v>
      </c>
      <c r="BU13">
        <v>28</v>
      </c>
      <c r="BV13">
        <v>1</v>
      </c>
      <c r="BW13">
        <v>0</v>
      </c>
      <c r="BX13">
        <v>28</v>
      </c>
      <c r="BY13">
        <v>66</v>
      </c>
      <c r="CA13" t="s">
        <v>533</v>
      </c>
      <c r="CB13" t="s">
        <v>534</v>
      </c>
      <c r="CC13">
        <v>68003</v>
      </c>
      <c r="CD13">
        <v>770</v>
      </c>
      <c r="CE13">
        <v>4029447031</v>
      </c>
      <c r="CF13" t="s">
        <v>99</v>
      </c>
      <c r="CG13" t="s">
        <v>100</v>
      </c>
      <c r="CH13" s="1">
        <v>34486</v>
      </c>
      <c r="CI13" t="s">
        <v>100</v>
      </c>
      <c r="CJ13" t="s">
        <v>100</v>
      </c>
      <c r="CK13" t="s">
        <v>100</v>
      </c>
      <c r="CL13" t="s">
        <v>103</v>
      </c>
      <c r="CM13" t="s">
        <v>531</v>
      </c>
      <c r="CN13">
        <v>97</v>
      </c>
      <c r="CO13" s="1">
        <v>44621</v>
      </c>
      <c r="CP13" s="1"/>
      <c r="CV13"/>
    </row>
    <row r="14" spans="1:105" x14ac:dyDescent="0.25">
      <c r="A14" t="s">
        <v>259</v>
      </c>
      <c r="B14" s="18" t="s">
        <v>1117</v>
      </c>
      <c r="C14" s="18">
        <v>285221</v>
      </c>
      <c r="D14" t="s">
        <v>749</v>
      </c>
      <c r="E14" t="s">
        <v>363</v>
      </c>
      <c r="F14" t="s">
        <v>174</v>
      </c>
      <c r="G14" t="s">
        <v>1131</v>
      </c>
      <c r="H14">
        <v>41.4</v>
      </c>
      <c r="I14" t="s">
        <v>98</v>
      </c>
      <c r="K14" t="s">
        <v>100</v>
      </c>
      <c r="L14" t="s">
        <v>105</v>
      </c>
      <c r="M14">
        <v>1</v>
      </c>
      <c r="N14">
        <v>3</v>
      </c>
      <c r="O14">
        <v>1</v>
      </c>
      <c r="P14">
        <v>4</v>
      </c>
      <c r="Q14">
        <v>4</v>
      </c>
      <c r="R14">
        <v>3</v>
      </c>
      <c r="S14">
        <v>4</v>
      </c>
      <c r="U14" s="8">
        <v>3.24823</v>
      </c>
      <c r="V14" s="8">
        <v>0.79639000000000004</v>
      </c>
      <c r="W14">
        <v>63.3</v>
      </c>
      <c r="X14">
        <v>0.63570000000000004</v>
      </c>
      <c r="Y14">
        <v>1.4320900000000001</v>
      </c>
      <c r="Z14">
        <v>2.4650400000000001</v>
      </c>
      <c r="AA14">
        <v>0.29920000000000002</v>
      </c>
      <c r="AB14">
        <v>5.5669999999999997E-2</v>
      </c>
      <c r="AD14">
        <v>1.81613</v>
      </c>
      <c r="AE14">
        <v>53.8</v>
      </c>
      <c r="AG14">
        <v>16</v>
      </c>
      <c r="AJ14">
        <v>2.0548600000000001</v>
      </c>
      <c r="AK14">
        <v>0.68779000000000001</v>
      </c>
      <c r="AL14">
        <v>0.29604999999999998</v>
      </c>
      <c r="AM14">
        <v>3.0387</v>
      </c>
      <c r="AN14">
        <v>1.8093900000000001</v>
      </c>
      <c r="AO14">
        <v>0.67986999999999997</v>
      </c>
      <c r="AP14">
        <v>1.00742</v>
      </c>
      <c r="AQ14">
        <v>3.375</v>
      </c>
      <c r="AS14">
        <v>3</v>
      </c>
      <c r="AT14">
        <v>6</v>
      </c>
      <c r="AU14">
        <v>1</v>
      </c>
      <c r="AV14">
        <v>2</v>
      </c>
      <c r="AW14" s="4">
        <v>22750</v>
      </c>
      <c r="AX14">
        <v>1</v>
      </c>
      <c r="AY14">
        <v>3</v>
      </c>
      <c r="BA14" s="1">
        <v>44105</v>
      </c>
      <c r="BB14">
        <v>13</v>
      </c>
      <c r="BC14">
        <v>13</v>
      </c>
      <c r="BD14">
        <v>6</v>
      </c>
      <c r="BE14">
        <v>88</v>
      </c>
      <c r="BF14">
        <v>1</v>
      </c>
      <c r="BG14">
        <v>0</v>
      </c>
      <c r="BH14">
        <v>88</v>
      </c>
      <c r="BI14" s="1">
        <v>43622</v>
      </c>
      <c r="BJ14">
        <v>28</v>
      </c>
      <c r="BK14">
        <v>26</v>
      </c>
      <c r="BL14">
        <v>7</v>
      </c>
      <c r="BM14">
        <v>168</v>
      </c>
      <c r="BN14">
        <v>2</v>
      </c>
      <c r="BO14">
        <v>84</v>
      </c>
      <c r="BP14">
        <v>252</v>
      </c>
      <c r="BQ14" s="1">
        <v>43145</v>
      </c>
      <c r="BR14">
        <v>11</v>
      </c>
      <c r="BS14">
        <v>10</v>
      </c>
      <c r="BT14">
        <v>1</v>
      </c>
      <c r="BU14">
        <v>88</v>
      </c>
      <c r="BV14">
        <v>1</v>
      </c>
      <c r="BW14">
        <v>0</v>
      </c>
      <c r="BX14">
        <v>88</v>
      </c>
      <c r="BY14">
        <v>142.667</v>
      </c>
      <c r="CA14" t="s">
        <v>751</v>
      </c>
      <c r="CB14" t="s">
        <v>752</v>
      </c>
      <c r="CC14">
        <v>68803</v>
      </c>
      <c r="CD14">
        <v>390</v>
      </c>
      <c r="CE14">
        <v>3083825440</v>
      </c>
      <c r="CF14" t="s">
        <v>99</v>
      </c>
      <c r="CG14" t="s">
        <v>100</v>
      </c>
      <c r="CH14" s="1">
        <v>35936</v>
      </c>
      <c r="CI14" t="s">
        <v>100</v>
      </c>
      <c r="CJ14" t="s">
        <v>100</v>
      </c>
      <c r="CK14" t="s">
        <v>100</v>
      </c>
      <c r="CL14" t="s">
        <v>103</v>
      </c>
      <c r="CM14" t="s">
        <v>750</v>
      </c>
      <c r="CN14">
        <v>76</v>
      </c>
      <c r="CO14" s="1">
        <v>44621</v>
      </c>
      <c r="CP14" s="1"/>
      <c r="CV14"/>
    </row>
    <row r="15" spans="1:105" x14ac:dyDescent="0.25">
      <c r="A15" t="s">
        <v>259</v>
      </c>
      <c r="B15" s="18" t="s">
        <v>1117</v>
      </c>
      <c r="C15" s="18">
        <v>285094</v>
      </c>
      <c r="D15" t="s">
        <v>407</v>
      </c>
      <c r="E15" t="s">
        <v>372</v>
      </c>
      <c r="F15" t="s">
        <v>142</v>
      </c>
      <c r="G15" t="s">
        <v>1131</v>
      </c>
      <c r="H15">
        <v>42.8</v>
      </c>
      <c r="I15" t="s">
        <v>107</v>
      </c>
      <c r="K15" t="s">
        <v>100</v>
      </c>
      <c r="L15" t="s">
        <v>105</v>
      </c>
      <c r="M15">
        <v>4</v>
      </c>
      <c r="N15">
        <v>5</v>
      </c>
      <c r="O15">
        <v>3</v>
      </c>
      <c r="P15">
        <v>2</v>
      </c>
      <c r="Q15">
        <v>1</v>
      </c>
      <c r="R15">
        <v>3</v>
      </c>
      <c r="S15">
        <v>5</v>
      </c>
      <c r="U15" s="8">
        <v>4.15951</v>
      </c>
      <c r="V15" s="8">
        <v>1.1944999999999999</v>
      </c>
      <c r="X15">
        <v>0.46038000000000001</v>
      </c>
      <c r="Y15">
        <v>1.6548799999999999</v>
      </c>
      <c r="Z15">
        <v>3.5465599999999999</v>
      </c>
      <c r="AA15">
        <v>0.87297000000000002</v>
      </c>
      <c r="AB15">
        <v>6.6390000000000005E-2</v>
      </c>
      <c r="AC15">
        <v>6</v>
      </c>
      <c r="AD15">
        <v>2.5046400000000002</v>
      </c>
      <c r="AF15">
        <v>6</v>
      </c>
      <c r="AG15">
        <v>24</v>
      </c>
      <c r="AJ15">
        <v>1.96397</v>
      </c>
      <c r="AK15">
        <v>0.73258000000000001</v>
      </c>
      <c r="AL15">
        <v>0.30885000000000001</v>
      </c>
      <c r="AM15">
        <v>3.0053999999999998</v>
      </c>
      <c r="AN15">
        <v>2.6108199999999999</v>
      </c>
      <c r="AO15">
        <v>0.46224999999999999</v>
      </c>
      <c r="AP15">
        <v>1.4483999999999999</v>
      </c>
      <c r="AQ15">
        <v>4.3697400000000002</v>
      </c>
      <c r="AS15">
        <v>0</v>
      </c>
      <c r="AT15">
        <v>3</v>
      </c>
      <c r="AU15">
        <v>0</v>
      </c>
      <c r="AV15">
        <v>0</v>
      </c>
      <c r="AW15" s="4">
        <v>0</v>
      </c>
      <c r="AX15">
        <v>0</v>
      </c>
      <c r="AY15">
        <v>0</v>
      </c>
      <c r="BA15" s="1">
        <v>44203</v>
      </c>
      <c r="BB15">
        <v>4</v>
      </c>
      <c r="BC15">
        <v>4</v>
      </c>
      <c r="BD15">
        <v>0</v>
      </c>
      <c r="BE15">
        <v>28</v>
      </c>
      <c r="BF15">
        <v>1</v>
      </c>
      <c r="BG15">
        <v>0</v>
      </c>
      <c r="BH15">
        <v>28</v>
      </c>
      <c r="BI15" s="1">
        <v>43627</v>
      </c>
      <c r="BJ15">
        <v>13</v>
      </c>
      <c r="BK15">
        <v>13</v>
      </c>
      <c r="BL15">
        <v>3</v>
      </c>
      <c r="BM15">
        <v>80</v>
      </c>
      <c r="BN15">
        <v>1</v>
      </c>
      <c r="BO15">
        <v>0</v>
      </c>
      <c r="BP15">
        <v>80</v>
      </c>
      <c r="BQ15" s="1">
        <v>43207</v>
      </c>
      <c r="BR15">
        <v>7</v>
      </c>
      <c r="BS15">
        <v>7</v>
      </c>
      <c r="BT15">
        <v>0</v>
      </c>
      <c r="BU15">
        <v>72</v>
      </c>
      <c r="BV15">
        <v>1</v>
      </c>
      <c r="BW15">
        <v>0</v>
      </c>
      <c r="BX15">
        <v>72</v>
      </c>
      <c r="BY15">
        <v>52.667000000000002</v>
      </c>
      <c r="CA15" t="s">
        <v>409</v>
      </c>
      <c r="CB15" t="s">
        <v>410</v>
      </c>
      <c r="CC15">
        <v>69101</v>
      </c>
      <c r="CD15">
        <v>550</v>
      </c>
      <c r="CE15">
        <v>3085347000</v>
      </c>
      <c r="CF15" t="s">
        <v>99</v>
      </c>
      <c r="CG15" t="s">
        <v>100</v>
      </c>
      <c r="CH15" s="1">
        <v>32890</v>
      </c>
      <c r="CI15" t="s">
        <v>101</v>
      </c>
      <c r="CJ15" t="s">
        <v>100</v>
      </c>
      <c r="CK15" t="s">
        <v>100</v>
      </c>
      <c r="CL15" t="s">
        <v>103</v>
      </c>
      <c r="CM15" t="s">
        <v>408</v>
      </c>
      <c r="CN15">
        <v>68</v>
      </c>
      <c r="CO15" s="1">
        <v>44621</v>
      </c>
      <c r="CP15" s="1"/>
      <c r="CV15"/>
    </row>
    <row r="16" spans="1:105" x14ac:dyDescent="0.25">
      <c r="A16" t="s">
        <v>259</v>
      </c>
      <c r="B16" s="18" t="s">
        <v>1117</v>
      </c>
      <c r="C16" s="18">
        <v>285147</v>
      </c>
      <c r="D16" t="s">
        <v>552</v>
      </c>
      <c r="E16" t="s">
        <v>554</v>
      </c>
      <c r="F16" t="s">
        <v>555</v>
      </c>
      <c r="G16" t="s">
        <v>1131</v>
      </c>
      <c r="H16">
        <v>61.5</v>
      </c>
      <c r="I16" t="s">
        <v>98</v>
      </c>
      <c r="K16" t="s">
        <v>100</v>
      </c>
      <c r="L16" t="s">
        <v>105</v>
      </c>
      <c r="M16">
        <v>2</v>
      </c>
      <c r="N16">
        <v>2</v>
      </c>
      <c r="O16">
        <v>2</v>
      </c>
      <c r="P16">
        <v>3</v>
      </c>
      <c r="Q16">
        <v>3</v>
      </c>
      <c r="R16">
        <v>3</v>
      </c>
      <c r="S16">
        <v>3</v>
      </c>
      <c r="U16" s="8">
        <v>2.8797100000000002</v>
      </c>
      <c r="V16" s="8">
        <v>0.63978000000000002</v>
      </c>
      <c r="W16">
        <v>56.1</v>
      </c>
      <c r="X16">
        <v>0.30157</v>
      </c>
      <c r="Y16">
        <v>0.94135000000000002</v>
      </c>
      <c r="Z16">
        <v>2.5383</v>
      </c>
      <c r="AA16">
        <v>0.33950999999999998</v>
      </c>
      <c r="AB16">
        <v>1.5820000000000001E-2</v>
      </c>
      <c r="AD16">
        <v>1.9383600000000001</v>
      </c>
      <c r="AE16">
        <v>37.5</v>
      </c>
      <c r="AG16">
        <v>12</v>
      </c>
      <c r="AJ16">
        <v>1.98855</v>
      </c>
      <c r="AK16">
        <v>0.72806999999999999</v>
      </c>
      <c r="AL16">
        <v>0.33190999999999998</v>
      </c>
      <c r="AM16">
        <v>3.04853</v>
      </c>
      <c r="AN16">
        <v>1.99556</v>
      </c>
      <c r="AO16">
        <v>0.30468000000000001</v>
      </c>
      <c r="AP16">
        <v>0.72187000000000001</v>
      </c>
      <c r="AQ16">
        <v>2.9824600000000001</v>
      </c>
      <c r="AS16">
        <v>2</v>
      </c>
      <c r="AT16">
        <v>0</v>
      </c>
      <c r="AU16">
        <v>1</v>
      </c>
      <c r="AV16">
        <v>2</v>
      </c>
      <c r="AW16" s="4">
        <v>52474.5</v>
      </c>
      <c r="AX16">
        <v>1</v>
      </c>
      <c r="AY16">
        <v>3</v>
      </c>
      <c r="BA16" s="1">
        <v>44306</v>
      </c>
      <c r="BB16">
        <v>6</v>
      </c>
      <c r="BC16">
        <v>6</v>
      </c>
      <c r="BD16">
        <v>0</v>
      </c>
      <c r="BE16">
        <v>48</v>
      </c>
      <c r="BF16">
        <v>1</v>
      </c>
      <c r="BG16">
        <v>0</v>
      </c>
      <c r="BH16">
        <v>48</v>
      </c>
      <c r="BI16" s="1">
        <v>43676</v>
      </c>
      <c r="BJ16">
        <v>7</v>
      </c>
      <c r="BK16">
        <v>6</v>
      </c>
      <c r="BL16">
        <v>3</v>
      </c>
      <c r="BM16">
        <v>76</v>
      </c>
      <c r="BN16">
        <v>1</v>
      </c>
      <c r="BO16">
        <v>0</v>
      </c>
      <c r="BP16">
        <v>76</v>
      </c>
      <c r="BQ16" s="1">
        <v>43200</v>
      </c>
      <c r="BR16">
        <v>3</v>
      </c>
      <c r="BS16">
        <v>3</v>
      </c>
      <c r="BT16">
        <v>0</v>
      </c>
      <c r="BU16">
        <v>24</v>
      </c>
      <c r="BV16">
        <v>1</v>
      </c>
      <c r="BW16">
        <v>0</v>
      </c>
      <c r="BX16">
        <v>24</v>
      </c>
      <c r="BY16">
        <v>53.332999999999998</v>
      </c>
      <c r="CA16" t="s">
        <v>556</v>
      </c>
      <c r="CB16" t="s">
        <v>557</v>
      </c>
      <c r="CC16">
        <v>68826</v>
      </c>
      <c r="CD16">
        <v>600</v>
      </c>
      <c r="CE16">
        <v>3089463088</v>
      </c>
      <c r="CF16" t="s">
        <v>99</v>
      </c>
      <c r="CG16" t="s">
        <v>100</v>
      </c>
      <c r="CH16" s="1">
        <v>34486</v>
      </c>
      <c r="CI16" t="s">
        <v>100</v>
      </c>
      <c r="CJ16" t="s">
        <v>100</v>
      </c>
      <c r="CK16" t="s">
        <v>100</v>
      </c>
      <c r="CL16" t="s">
        <v>103</v>
      </c>
      <c r="CM16" t="s">
        <v>553</v>
      </c>
      <c r="CN16">
        <v>63</v>
      </c>
      <c r="CO16" s="1">
        <v>44621</v>
      </c>
      <c r="CP16" s="1"/>
      <c r="CV16"/>
    </row>
    <row r="17" spans="1:101" x14ac:dyDescent="0.25">
      <c r="A17" t="s">
        <v>259</v>
      </c>
      <c r="B17" s="18" t="s">
        <v>1117</v>
      </c>
      <c r="C17" s="18">
        <v>285146</v>
      </c>
      <c r="D17" t="s">
        <v>548</v>
      </c>
      <c r="E17" t="s">
        <v>228</v>
      </c>
      <c r="F17" t="s">
        <v>508</v>
      </c>
      <c r="G17" t="s">
        <v>1131</v>
      </c>
      <c r="H17">
        <v>47</v>
      </c>
      <c r="I17" t="s">
        <v>98</v>
      </c>
      <c r="K17" t="s">
        <v>100</v>
      </c>
      <c r="L17" t="s">
        <v>105</v>
      </c>
      <c r="M17">
        <v>5</v>
      </c>
      <c r="N17">
        <v>3</v>
      </c>
      <c r="O17">
        <v>5</v>
      </c>
      <c r="P17">
        <v>3</v>
      </c>
      <c r="Q17">
        <v>3</v>
      </c>
      <c r="R17">
        <v>3</v>
      </c>
      <c r="S17">
        <v>3</v>
      </c>
      <c r="U17" s="8">
        <v>3.9977900000000002</v>
      </c>
      <c r="V17" s="8">
        <v>0.71953</v>
      </c>
      <c r="W17">
        <v>61.2</v>
      </c>
      <c r="X17">
        <v>0.68144000000000005</v>
      </c>
      <c r="Y17">
        <v>1.40097</v>
      </c>
      <c r="Z17">
        <v>3.1434199999999999</v>
      </c>
      <c r="AA17">
        <v>0.34784999999999999</v>
      </c>
      <c r="AB17">
        <v>8.0369999999999997E-2</v>
      </c>
      <c r="AD17">
        <v>2.5968300000000002</v>
      </c>
      <c r="AE17">
        <v>58.3</v>
      </c>
      <c r="AG17">
        <v>17</v>
      </c>
      <c r="AJ17">
        <v>2.0359699999999998</v>
      </c>
      <c r="AK17">
        <v>0.79300999999999999</v>
      </c>
      <c r="AL17">
        <v>0.40383999999999998</v>
      </c>
      <c r="AM17">
        <v>3.2328299999999999</v>
      </c>
      <c r="AN17">
        <v>2.6111800000000001</v>
      </c>
      <c r="AO17">
        <v>0.63207999999999998</v>
      </c>
      <c r="AP17">
        <v>0.66725000000000001</v>
      </c>
      <c r="AQ17">
        <v>3.9043899999999998</v>
      </c>
      <c r="AS17">
        <v>1</v>
      </c>
      <c r="AT17">
        <v>0</v>
      </c>
      <c r="AU17">
        <v>0</v>
      </c>
      <c r="AV17">
        <v>0</v>
      </c>
      <c r="AW17" s="4">
        <v>0</v>
      </c>
      <c r="AX17">
        <v>0</v>
      </c>
      <c r="AY17">
        <v>0</v>
      </c>
      <c r="BA17" s="1">
        <v>44104</v>
      </c>
      <c r="BB17">
        <v>1</v>
      </c>
      <c r="BC17">
        <v>1</v>
      </c>
      <c r="BD17">
        <v>0</v>
      </c>
      <c r="BE17">
        <v>4</v>
      </c>
      <c r="BF17">
        <v>1</v>
      </c>
      <c r="BG17">
        <v>0</v>
      </c>
      <c r="BH17">
        <v>4</v>
      </c>
      <c r="BI17" s="1">
        <v>43657</v>
      </c>
      <c r="BJ17">
        <v>4</v>
      </c>
      <c r="BK17">
        <v>3</v>
      </c>
      <c r="BL17">
        <v>1</v>
      </c>
      <c r="BM17">
        <v>28</v>
      </c>
      <c r="BN17">
        <v>1</v>
      </c>
      <c r="BO17">
        <v>0</v>
      </c>
      <c r="BP17">
        <v>28</v>
      </c>
      <c r="BQ17" s="1">
        <v>43193</v>
      </c>
      <c r="BR17">
        <v>6</v>
      </c>
      <c r="BS17">
        <v>6</v>
      </c>
      <c r="BT17">
        <v>0</v>
      </c>
      <c r="BU17">
        <v>36</v>
      </c>
      <c r="BV17">
        <v>1</v>
      </c>
      <c r="BW17">
        <v>0</v>
      </c>
      <c r="BX17">
        <v>36</v>
      </c>
      <c r="BY17">
        <v>17.332999999999998</v>
      </c>
      <c r="CA17" t="s">
        <v>550</v>
      </c>
      <c r="CB17" t="s">
        <v>551</v>
      </c>
      <c r="CC17">
        <v>68028</v>
      </c>
      <c r="CD17">
        <v>760</v>
      </c>
      <c r="CE17">
        <v>4023323446</v>
      </c>
      <c r="CF17" t="s">
        <v>99</v>
      </c>
      <c r="CG17" t="s">
        <v>100</v>
      </c>
      <c r="CH17" s="1">
        <v>34486</v>
      </c>
      <c r="CI17" t="s">
        <v>100</v>
      </c>
      <c r="CJ17" t="s">
        <v>100</v>
      </c>
      <c r="CK17" t="s">
        <v>100</v>
      </c>
      <c r="CL17" t="s">
        <v>103</v>
      </c>
      <c r="CM17" t="s">
        <v>549</v>
      </c>
      <c r="CN17">
        <v>63</v>
      </c>
      <c r="CO17" s="1">
        <v>44621</v>
      </c>
      <c r="CP17" s="1"/>
      <c r="CV17"/>
    </row>
    <row r="18" spans="1:101" x14ac:dyDescent="0.25">
      <c r="A18" t="s">
        <v>259</v>
      </c>
      <c r="B18" s="18" t="s">
        <v>1117</v>
      </c>
      <c r="C18" s="18">
        <v>285218</v>
      </c>
      <c r="D18" t="s">
        <v>736</v>
      </c>
      <c r="E18" t="s">
        <v>269</v>
      </c>
      <c r="F18" t="s">
        <v>158</v>
      </c>
      <c r="G18" t="s">
        <v>1131</v>
      </c>
      <c r="H18">
        <v>41.7</v>
      </c>
      <c r="I18" t="s">
        <v>108</v>
      </c>
      <c r="K18" t="s">
        <v>100</v>
      </c>
      <c r="L18" t="s">
        <v>105</v>
      </c>
      <c r="M18">
        <v>4</v>
      </c>
      <c r="N18">
        <v>4</v>
      </c>
      <c r="O18">
        <v>2</v>
      </c>
      <c r="P18">
        <v>5</v>
      </c>
      <c r="Q18">
        <v>4</v>
      </c>
      <c r="R18">
        <v>5</v>
      </c>
      <c r="S18">
        <v>4</v>
      </c>
      <c r="U18" s="8">
        <v>3.5669200000000001</v>
      </c>
      <c r="V18" s="8">
        <v>0.86141000000000001</v>
      </c>
      <c r="W18">
        <v>78.599999999999994</v>
      </c>
      <c r="X18">
        <v>0.53281999999999996</v>
      </c>
      <c r="Y18">
        <v>1.3942300000000001</v>
      </c>
      <c r="Z18">
        <v>2.91567</v>
      </c>
      <c r="AA18">
        <v>0.44607000000000002</v>
      </c>
      <c r="AB18">
        <v>9.2840000000000006E-2</v>
      </c>
      <c r="AD18">
        <v>2.1726999999999999</v>
      </c>
      <c r="AE18">
        <v>61.5</v>
      </c>
      <c r="AG18">
        <v>15</v>
      </c>
      <c r="AJ18">
        <v>1.8893899999999999</v>
      </c>
      <c r="AK18">
        <v>0.74109000000000003</v>
      </c>
      <c r="AL18">
        <v>0.35943999999999998</v>
      </c>
      <c r="AM18">
        <v>2.9899300000000002</v>
      </c>
      <c r="AN18">
        <v>2.3542000000000001</v>
      </c>
      <c r="AO18">
        <v>0.52885000000000004</v>
      </c>
      <c r="AP18">
        <v>0.89749999999999996</v>
      </c>
      <c r="AQ18">
        <v>3.7665899999999999</v>
      </c>
      <c r="AS18">
        <v>6</v>
      </c>
      <c r="AT18">
        <v>11</v>
      </c>
      <c r="AU18">
        <v>1</v>
      </c>
      <c r="AV18">
        <v>1</v>
      </c>
      <c r="AW18" s="4">
        <v>6500</v>
      </c>
      <c r="AX18">
        <v>1</v>
      </c>
      <c r="AY18">
        <v>2</v>
      </c>
      <c r="BA18" s="1">
        <v>44398</v>
      </c>
      <c r="BB18">
        <v>9</v>
      </c>
      <c r="BC18">
        <v>9</v>
      </c>
      <c r="BD18">
        <v>4</v>
      </c>
      <c r="BE18">
        <v>68</v>
      </c>
      <c r="BF18">
        <v>1</v>
      </c>
      <c r="BG18">
        <v>0</v>
      </c>
      <c r="BH18">
        <v>68</v>
      </c>
      <c r="BI18" s="1">
        <v>43717</v>
      </c>
      <c r="BJ18">
        <v>11</v>
      </c>
      <c r="BK18">
        <v>6</v>
      </c>
      <c r="BL18">
        <v>4</v>
      </c>
      <c r="BM18">
        <v>56</v>
      </c>
      <c r="BN18">
        <v>1</v>
      </c>
      <c r="BO18">
        <v>0</v>
      </c>
      <c r="BP18">
        <v>56</v>
      </c>
      <c r="BQ18" s="1">
        <v>43263</v>
      </c>
      <c r="BR18">
        <v>9</v>
      </c>
      <c r="BS18">
        <v>5</v>
      </c>
      <c r="BT18">
        <v>4</v>
      </c>
      <c r="BU18">
        <v>52</v>
      </c>
      <c r="BV18">
        <v>1</v>
      </c>
      <c r="BW18">
        <v>0</v>
      </c>
      <c r="BX18">
        <v>52</v>
      </c>
      <c r="BY18">
        <v>61.332999999999998</v>
      </c>
      <c r="CA18" t="s">
        <v>738</v>
      </c>
      <c r="CB18" t="s">
        <v>739</v>
      </c>
      <c r="CC18">
        <v>68105</v>
      </c>
      <c r="CD18">
        <v>270</v>
      </c>
      <c r="CE18">
        <v>4023422015</v>
      </c>
      <c r="CF18" t="s">
        <v>99</v>
      </c>
      <c r="CG18" t="s">
        <v>100</v>
      </c>
      <c r="CH18" s="1">
        <v>35765</v>
      </c>
      <c r="CI18" t="s">
        <v>100</v>
      </c>
      <c r="CJ18" t="s">
        <v>100</v>
      </c>
      <c r="CK18" t="s">
        <v>100</v>
      </c>
      <c r="CL18" t="s">
        <v>103</v>
      </c>
      <c r="CM18" t="s">
        <v>737</v>
      </c>
      <c r="CN18">
        <v>61</v>
      </c>
      <c r="CO18" s="1">
        <v>44621</v>
      </c>
      <c r="CP18" s="1"/>
      <c r="CV18"/>
    </row>
    <row r="19" spans="1:101" x14ac:dyDescent="0.25">
      <c r="A19" t="s">
        <v>259</v>
      </c>
      <c r="B19" s="18" t="s">
        <v>1117</v>
      </c>
      <c r="C19" s="18">
        <v>285054</v>
      </c>
      <c r="D19" t="s">
        <v>280</v>
      </c>
      <c r="E19" t="s">
        <v>269</v>
      </c>
      <c r="F19" t="s">
        <v>158</v>
      </c>
      <c r="G19" t="s">
        <v>1131</v>
      </c>
      <c r="H19">
        <v>125.4</v>
      </c>
      <c r="I19" t="s">
        <v>107</v>
      </c>
      <c r="K19" t="s">
        <v>100</v>
      </c>
      <c r="L19" t="s">
        <v>105</v>
      </c>
      <c r="M19">
        <v>1</v>
      </c>
      <c r="N19">
        <v>3</v>
      </c>
      <c r="O19">
        <v>1</v>
      </c>
      <c r="P19">
        <v>4</v>
      </c>
      <c r="Q19">
        <v>4</v>
      </c>
      <c r="R19">
        <v>4</v>
      </c>
      <c r="S19">
        <v>3</v>
      </c>
      <c r="U19" s="8">
        <v>3.3694799999999998</v>
      </c>
      <c r="V19" s="8">
        <v>0.69069000000000003</v>
      </c>
      <c r="W19">
        <v>55.5</v>
      </c>
      <c r="X19">
        <v>0.80249999999999999</v>
      </c>
      <c r="Y19">
        <v>1.49319</v>
      </c>
      <c r="Z19">
        <v>2.7096200000000001</v>
      </c>
      <c r="AA19">
        <v>0.36251</v>
      </c>
      <c r="AB19">
        <v>9.4500000000000001E-2</v>
      </c>
      <c r="AD19">
        <v>1.87629</v>
      </c>
      <c r="AE19">
        <v>59.1</v>
      </c>
      <c r="AG19">
        <v>2</v>
      </c>
      <c r="AJ19">
        <v>1.9004300000000001</v>
      </c>
      <c r="AK19">
        <v>0.77373000000000003</v>
      </c>
      <c r="AL19">
        <v>0.40004000000000001</v>
      </c>
      <c r="AM19">
        <v>3.0742099999999999</v>
      </c>
      <c r="AN19">
        <v>2.02122</v>
      </c>
      <c r="AO19">
        <v>0.76292000000000004</v>
      </c>
      <c r="AP19">
        <v>0.64659999999999995</v>
      </c>
      <c r="AQ19">
        <v>3.4605600000000001</v>
      </c>
      <c r="AS19">
        <v>5</v>
      </c>
      <c r="AT19">
        <v>43</v>
      </c>
      <c r="AU19">
        <v>1</v>
      </c>
      <c r="AV19">
        <v>3</v>
      </c>
      <c r="AW19" s="4">
        <v>112821.8</v>
      </c>
      <c r="AX19">
        <v>2</v>
      </c>
      <c r="AY19">
        <v>5</v>
      </c>
      <c r="BA19" s="1">
        <v>44483</v>
      </c>
      <c r="BB19">
        <v>22</v>
      </c>
      <c r="BC19">
        <v>22</v>
      </c>
      <c r="BD19">
        <v>20</v>
      </c>
      <c r="BE19">
        <v>144</v>
      </c>
      <c r="BF19">
        <v>1</v>
      </c>
      <c r="BG19">
        <v>0</v>
      </c>
      <c r="BH19">
        <v>144</v>
      </c>
      <c r="BI19" s="1">
        <v>43810</v>
      </c>
      <c r="BJ19">
        <v>16</v>
      </c>
      <c r="BK19">
        <v>12</v>
      </c>
      <c r="BL19">
        <v>14</v>
      </c>
      <c r="BM19">
        <v>112</v>
      </c>
      <c r="BN19">
        <v>2</v>
      </c>
      <c r="BO19">
        <v>56</v>
      </c>
      <c r="BP19">
        <v>168</v>
      </c>
      <c r="BQ19" s="1">
        <v>43360</v>
      </c>
      <c r="BR19">
        <v>22</v>
      </c>
      <c r="BS19">
        <v>13</v>
      </c>
      <c r="BT19">
        <v>9</v>
      </c>
      <c r="BU19">
        <v>290</v>
      </c>
      <c r="BV19">
        <v>1</v>
      </c>
      <c r="BW19">
        <v>0</v>
      </c>
      <c r="BX19">
        <v>290</v>
      </c>
      <c r="BY19">
        <v>176.333</v>
      </c>
      <c r="CA19" t="s">
        <v>282</v>
      </c>
      <c r="CB19" t="s">
        <v>283</v>
      </c>
      <c r="CC19">
        <v>68144</v>
      </c>
      <c r="CD19">
        <v>270</v>
      </c>
      <c r="CE19">
        <v>4023332304</v>
      </c>
      <c r="CF19" t="s">
        <v>99</v>
      </c>
      <c r="CG19" t="s">
        <v>100</v>
      </c>
      <c r="CH19" s="1">
        <v>28825</v>
      </c>
      <c r="CI19" t="s">
        <v>100</v>
      </c>
      <c r="CJ19" t="s">
        <v>100</v>
      </c>
      <c r="CK19" t="s">
        <v>100</v>
      </c>
      <c r="CL19" t="s">
        <v>103</v>
      </c>
      <c r="CM19" t="s">
        <v>281</v>
      </c>
      <c r="CN19">
        <v>175</v>
      </c>
      <c r="CO19" s="1">
        <v>44621</v>
      </c>
      <c r="CP19" s="1"/>
      <c r="CV19"/>
    </row>
    <row r="20" spans="1:101" x14ac:dyDescent="0.25">
      <c r="A20" t="s">
        <v>259</v>
      </c>
      <c r="B20" s="18" t="s">
        <v>1117</v>
      </c>
      <c r="C20" s="18">
        <v>285076</v>
      </c>
      <c r="D20" t="s">
        <v>346</v>
      </c>
      <c r="E20" t="s">
        <v>348</v>
      </c>
      <c r="F20" t="s">
        <v>240</v>
      </c>
      <c r="G20" t="s">
        <v>1131</v>
      </c>
      <c r="H20">
        <v>51.6</v>
      </c>
      <c r="I20" t="s">
        <v>98</v>
      </c>
      <c r="K20" t="s">
        <v>100</v>
      </c>
      <c r="L20" t="s">
        <v>105</v>
      </c>
      <c r="M20">
        <v>4</v>
      </c>
      <c r="N20">
        <v>3</v>
      </c>
      <c r="O20">
        <v>4</v>
      </c>
      <c r="P20">
        <v>4</v>
      </c>
      <c r="Q20">
        <v>5</v>
      </c>
      <c r="R20">
        <v>4</v>
      </c>
      <c r="S20">
        <v>5</v>
      </c>
      <c r="U20" s="8">
        <v>2.8896600000000001</v>
      </c>
      <c r="V20" s="8">
        <v>0.92227000000000003</v>
      </c>
      <c r="W20">
        <v>100</v>
      </c>
      <c r="X20">
        <v>0.37834000000000001</v>
      </c>
      <c r="Y20">
        <v>1.30061</v>
      </c>
      <c r="Z20">
        <v>2.22403</v>
      </c>
      <c r="AA20">
        <v>0.53064</v>
      </c>
      <c r="AB20">
        <v>0.10487</v>
      </c>
      <c r="AD20">
        <v>1.5890500000000001</v>
      </c>
      <c r="AE20">
        <v>100</v>
      </c>
      <c r="AG20">
        <v>1</v>
      </c>
      <c r="AJ20">
        <v>1.9541900000000001</v>
      </c>
      <c r="AK20">
        <v>0.67025999999999997</v>
      </c>
      <c r="AL20">
        <v>0.31505</v>
      </c>
      <c r="AM20">
        <v>2.9394999999999998</v>
      </c>
      <c r="AN20">
        <v>1.6647000000000001</v>
      </c>
      <c r="AO20">
        <v>0.41520000000000001</v>
      </c>
      <c r="AP20">
        <v>1.09632</v>
      </c>
      <c r="AQ20">
        <v>3.1037599999999999</v>
      </c>
      <c r="AS20">
        <v>1</v>
      </c>
      <c r="AT20">
        <v>5</v>
      </c>
      <c r="AU20">
        <v>0</v>
      </c>
      <c r="AV20">
        <v>0</v>
      </c>
      <c r="AW20" s="4">
        <v>0</v>
      </c>
      <c r="AX20">
        <v>0</v>
      </c>
      <c r="AY20">
        <v>0</v>
      </c>
      <c r="BA20" s="1">
        <v>44056</v>
      </c>
      <c r="BB20">
        <v>3</v>
      </c>
      <c r="BC20">
        <v>1</v>
      </c>
      <c r="BD20">
        <v>2</v>
      </c>
      <c r="BE20">
        <v>24</v>
      </c>
      <c r="BF20">
        <v>1</v>
      </c>
      <c r="BG20">
        <v>0</v>
      </c>
      <c r="BH20">
        <v>24</v>
      </c>
      <c r="BI20" s="1">
        <v>43507</v>
      </c>
      <c r="BJ20">
        <v>7</v>
      </c>
      <c r="BK20">
        <v>7</v>
      </c>
      <c r="BL20">
        <v>0</v>
      </c>
      <c r="BM20">
        <v>44</v>
      </c>
      <c r="BN20">
        <v>1</v>
      </c>
      <c r="BO20">
        <v>0</v>
      </c>
      <c r="BP20">
        <v>44</v>
      </c>
      <c r="BQ20" s="1">
        <v>43083</v>
      </c>
      <c r="BR20">
        <v>5</v>
      </c>
      <c r="BS20">
        <v>2</v>
      </c>
      <c r="BT20">
        <v>3</v>
      </c>
      <c r="BU20">
        <v>24</v>
      </c>
      <c r="BV20">
        <v>1</v>
      </c>
      <c r="BW20">
        <v>0</v>
      </c>
      <c r="BX20">
        <v>24</v>
      </c>
      <c r="BY20">
        <v>30.667000000000002</v>
      </c>
      <c r="CA20" t="s">
        <v>349</v>
      </c>
      <c r="CB20" t="s">
        <v>350</v>
      </c>
      <c r="CC20">
        <v>68776</v>
      </c>
      <c r="CD20">
        <v>210</v>
      </c>
      <c r="CE20">
        <v>4024944273</v>
      </c>
      <c r="CF20" t="s">
        <v>99</v>
      </c>
      <c r="CG20" t="s">
        <v>100</v>
      </c>
      <c r="CH20" s="1">
        <v>31594</v>
      </c>
      <c r="CI20" t="s">
        <v>100</v>
      </c>
      <c r="CJ20" t="s">
        <v>100</v>
      </c>
      <c r="CK20" t="s">
        <v>101</v>
      </c>
      <c r="CL20" t="s">
        <v>103</v>
      </c>
      <c r="CM20" t="s">
        <v>347</v>
      </c>
      <c r="CN20">
        <v>72</v>
      </c>
      <c r="CO20" s="1">
        <v>44621</v>
      </c>
      <c r="CP20" s="1"/>
      <c r="CV20"/>
    </row>
    <row r="21" spans="1:101" x14ac:dyDescent="0.25">
      <c r="A21" t="s">
        <v>259</v>
      </c>
      <c r="B21" s="18" t="s">
        <v>1117</v>
      </c>
      <c r="C21" s="18">
        <v>285141</v>
      </c>
      <c r="D21" t="s">
        <v>535</v>
      </c>
      <c r="E21" t="s">
        <v>206</v>
      </c>
      <c r="F21" t="s">
        <v>142</v>
      </c>
      <c r="G21" t="s">
        <v>1131</v>
      </c>
      <c r="H21">
        <v>40.799999999999997</v>
      </c>
      <c r="I21" t="s">
        <v>107</v>
      </c>
      <c r="K21" t="s">
        <v>100</v>
      </c>
      <c r="L21" t="s">
        <v>105</v>
      </c>
      <c r="M21">
        <v>4</v>
      </c>
      <c r="N21">
        <v>4</v>
      </c>
      <c r="O21">
        <v>3</v>
      </c>
      <c r="P21">
        <v>3</v>
      </c>
      <c r="Q21">
        <v>4</v>
      </c>
      <c r="R21">
        <v>1</v>
      </c>
      <c r="S21">
        <v>4</v>
      </c>
      <c r="U21" s="8">
        <v>3.9666399999999999</v>
      </c>
      <c r="V21" s="8">
        <v>0.81379000000000001</v>
      </c>
      <c r="W21">
        <v>50</v>
      </c>
      <c r="X21">
        <v>0.54281000000000001</v>
      </c>
      <c r="Y21">
        <v>1.3566</v>
      </c>
      <c r="Z21">
        <v>3.3778299999999999</v>
      </c>
      <c r="AA21">
        <v>0.62663999999999997</v>
      </c>
      <c r="AB21">
        <v>3.2199999999999999E-2</v>
      </c>
      <c r="AD21">
        <v>2.6100400000000001</v>
      </c>
      <c r="AE21">
        <v>37.5</v>
      </c>
      <c r="AG21">
        <v>11</v>
      </c>
      <c r="AJ21">
        <v>2.05586</v>
      </c>
      <c r="AK21">
        <v>0.67123999999999995</v>
      </c>
      <c r="AL21">
        <v>0.32567000000000002</v>
      </c>
      <c r="AM21">
        <v>3.0527700000000002</v>
      </c>
      <c r="AN21">
        <v>2.5990799999999998</v>
      </c>
      <c r="AO21">
        <v>0.59482999999999997</v>
      </c>
      <c r="AP21">
        <v>0.93579999999999997</v>
      </c>
      <c r="AQ21">
        <v>4.1024500000000002</v>
      </c>
      <c r="AS21">
        <v>3</v>
      </c>
      <c r="AT21">
        <v>0</v>
      </c>
      <c r="AU21">
        <v>0</v>
      </c>
      <c r="AV21">
        <v>0</v>
      </c>
      <c r="AW21" s="4">
        <v>0</v>
      </c>
      <c r="AX21">
        <v>0</v>
      </c>
      <c r="AY21">
        <v>0</v>
      </c>
      <c r="BA21" s="1">
        <v>44357</v>
      </c>
      <c r="BB21">
        <v>7</v>
      </c>
      <c r="BC21">
        <v>6</v>
      </c>
      <c r="BD21">
        <v>1</v>
      </c>
      <c r="BE21">
        <v>56</v>
      </c>
      <c r="BF21">
        <v>1</v>
      </c>
      <c r="BG21">
        <v>0</v>
      </c>
      <c r="BH21">
        <v>56</v>
      </c>
      <c r="BI21" s="1">
        <v>43790</v>
      </c>
      <c r="BJ21">
        <v>8</v>
      </c>
      <c r="BK21">
        <v>8</v>
      </c>
      <c r="BL21">
        <v>0</v>
      </c>
      <c r="BM21">
        <v>44</v>
      </c>
      <c r="BN21">
        <v>1</v>
      </c>
      <c r="BO21">
        <v>0</v>
      </c>
      <c r="BP21">
        <v>44</v>
      </c>
      <c r="BQ21" s="1">
        <v>43377</v>
      </c>
      <c r="BR21">
        <v>6</v>
      </c>
      <c r="BS21">
        <v>5</v>
      </c>
      <c r="BT21">
        <v>1</v>
      </c>
      <c r="BU21">
        <v>44</v>
      </c>
      <c r="BV21">
        <v>1</v>
      </c>
      <c r="BW21">
        <v>0</v>
      </c>
      <c r="BX21">
        <v>44</v>
      </c>
      <c r="BY21">
        <v>50</v>
      </c>
      <c r="CA21" t="s">
        <v>537</v>
      </c>
      <c r="CB21" t="s">
        <v>538</v>
      </c>
      <c r="CC21">
        <v>69165</v>
      </c>
      <c r="CD21">
        <v>550</v>
      </c>
      <c r="CE21">
        <v>3083864393</v>
      </c>
      <c r="CF21" t="s">
        <v>99</v>
      </c>
      <c r="CG21" t="s">
        <v>100</v>
      </c>
      <c r="CH21" s="1">
        <v>34486</v>
      </c>
      <c r="CI21" t="s">
        <v>100</v>
      </c>
      <c r="CJ21" t="s">
        <v>100</v>
      </c>
      <c r="CK21" t="s">
        <v>100</v>
      </c>
      <c r="CL21" t="s">
        <v>103</v>
      </c>
      <c r="CM21" t="s">
        <v>536</v>
      </c>
      <c r="CN21">
        <v>60</v>
      </c>
      <c r="CO21" s="1">
        <v>44621</v>
      </c>
      <c r="CP21" s="1"/>
      <c r="CV21"/>
    </row>
    <row r="22" spans="1:101" x14ac:dyDescent="0.25">
      <c r="A22" t="s">
        <v>259</v>
      </c>
      <c r="B22" s="18" t="s">
        <v>1117</v>
      </c>
      <c r="C22" s="18">
        <v>285143</v>
      </c>
      <c r="D22" t="s">
        <v>539</v>
      </c>
      <c r="E22" t="s">
        <v>205</v>
      </c>
      <c r="F22" t="s">
        <v>260</v>
      </c>
      <c r="G22" t="s">
        <v>1131</v>
      </c>
      <c r="H22">
        <v>44</v>
      </c>
      <c r="I22" t="s">
        <v>98</v>
      </c>
      <c r="K22" t="s">
        <v>100</v>
      </c>
      <c r="L22" t="s">
        <v>105</v>
      </c>
      <c r="M22">
        <v>3</v>
      </c>
      <c r="N22">
        <v>3</v>
      </c>
      <c r="O22">
        <v>2</v>
      </c>
      <c r="P22">
        <v>5</v>
      </c>
      <c r="Q22">
        <v>5</v>
      </c>
      <c r="R22">
        <v>5</v>
      </c>
      <c r="S22">
        <v>3</v>
      </c>
      <c r="U22" s="8">
        <v>3.4241700000000002</v>
      </c>
      <c r="V22" s="8">
        <v>0.58372999999999997</v>
      </c>
      <c r="W22">
        <v>59.6</v>
      </c>
      <c r="X22">
        <v>0.93503000000000003</v>
      </c>
      <c r="Y22">
        <v>1.5187600000000001</v>
      </c>
      <c r="Z22">
        <v>2.8707600000000002</v>
      </c>
      <c r="AA22">
        <v>0.42424000000000001</v>
      </c>
      <c r="AB22">
        <v>2.3429999999999999E-2</v>
      </c>
      <c r="AD22">
        <v>1.9054</v>
      </c>
      <c r="AE22">
        <v>55.6</v>
      </c>
      <c r="AG22">
        <v>14</v>
      </c>
      <c r="AJ22">
        <v>2.0974300000000001</v>
      </c>
      <c r="AK22">
        <v>0.78369999999999995</v>
      </c>
      <c r="AL22">
        <v>0.39844000000000002</v>
      </c>
      <c r="AM22">
        <v>3.2795700000000001</v>
      </c>
      <c r="AN22">
        <v>1.8597900000000001</v>
      </c>
      <c r="AO22">
        <v>0.87760000000000005</v>
      </c>
      <c r="AP22">
        <v>0.54866999999999999</v>
      </c>
      <c r="AQ22">
        <v>3.2965</v>
      </c>
      <c r="AS22">
        <v>2</v>
      </c>
      <c r="AT22">
        <v>1</v>
      </c>
      <c r="AU22">
        <v>1</v>
      </c>
      <c r="AV22">
        <v>2</v>
      </c>
      <c r="AW22" s="4">
        <v>26000</v>
      </c>
      <c r="AX22">
        <v>0</v>
      </c>
      <c r="AY22">
        <v>2</v>
      </c>
      <c r="BA22" s="1">
        <v>44517</v>
      </c>
      <c r="BB22">
        <v>14</v>
      </c>
      <c r="BC22">
        <v>14</v>
      </c>
      <c r="BD22">
        <v>14</v>
      </c>
      <c r="BE22">
        <v>112</v>
      </c>
      <c r="BF22">
        <v>1</v>
      </c>
      <c r="BG22">
        <v>0</v>
      </c>
      <c r="BH22">
        <v>112</v>
      </c>
      <c r="BI22" s="1">
        <v>43769</v>
      </c>
      <c r="BJ22">
        <v>9</v>
      </c>
      <c r="BK22">
        <v>7</v>
      </c>
      <c r="BL22">
        <v>2</v>
      </c>
      <c r="BM22">
        <v>64</v>
      </c>
      <c r="BN22">
        <v>1</v>
      </c>
      <c r="BO22">
        <v>0</v>
      </c>
      <c r="BP22">
        <v>64</v>
      </c>
      <c r="BQ22" s="1">
        <v>43299</v>
      </c>
      <c r="BR22">
        <v>4</v>
      </c>
      <c r="BS22">
        <v>4</v>
      </c>
      <c r="BT22">
        <v>0</v>
      </c>
      <c r="BU22">
        <v>28</v>
      </c>
      <c r="BV22">
        <v>1</v>
      </c>
      <c r="BW22">
        <v>0</v>
      </c>
      <c r="BX22">
        <v>28</v>
      </c>
      <c r="BY22">
        <v>82</v>
      </c>
      <c r="CA22" t="s">
        <v>541</v>
      </c>
      <c r="CB22" t="s">
        <v>542</v>
      </c>
      <c r="CC22">
        <v>68462</v>
      </c>
      <c r="CD22">
        <v>540</v>
      </c>
      <c r="CE22">
        <v>4027862626</v>
      </c>
      <c r="CF22" t="s">
        <v>99</v>
      </c>
      <c r="CG22" t="s">
        <v>100</v>
      </c>
      <c r="CH22" s="1">
        <v>34486</v>
      </c>
      <c r="CI22" t="s">
        <v>100</v>
      </c>
      <c r="CJ22" t="s">
        <v>100</v>
      </c>
      <c r="CK22" t="s">
        <v>100</v>
      </c>
      <c r="CL22" t="s">
        <v>103</v>
      </c>
      <c r="CM22" t="s">
        <v>540</v>
      </c>
      <c r="CN22">
        <v>54</v>
      </c>
      <c r="CO22" s="1">
        <v>44621</v>
      </c>
      <c r="CP22" s="1"/>
      <c r="CV22"/>
    </row>
    <row r="23" spans="1:101" x14ac:dyDescent="0.25">
      <c r="A23" t="s">
        <v>259</v>
      </c>
      <c r="B23" s="18" t="s">
        <v>1117</v>
      </c>
      <c r="C23" s="18">
        <v>285144</v>
      </c>
      <c r="D23" t="s">
        <v>543</v>
      </c>
      <c r="E23" t="s">
        <v>545</v>
      </c>
      <c r="F23" t="s">
        <v>198</v>
      </c>
      <c r="G23" t="s">
        <v>1131</v>
      </c>
      <c r="H23">
        <v>36.9</v>
      </c>
      <c r="I23" t="s">
        <v>98</v>
      </c>
      <c r="K23" t="s">
        <v>100</v>
      </c>
      <c r="L23" t="s">
        <v>105</v>
      </c>
      <c r="M23">
        <v>2</v>
      </c>
      <c r="N23">
        <v>3</v>
      </c>
      <c r="O23">
        <v>2</v>
      </c>
      <c r="P23">
        <v>2</v>
      </c>
      <c r="Q23">
        <v>2</v>
      </c>
      <c r="R23">
        <v>2</v>
      </c>
      <c r="S23">
        <v>3</v>
      </c>
      <c r="U23" s="8">
        <v>3.7490000000000001</v>
      </c>
      <c r="V23" s="8">
        <v>0.62039999999999995</v>
      </c>
      <c r="W23">
        <v>75</v>
      </c>
      <c r="X23">
        <v>0.626</v>
      </c>
      <c r="Y23">
        <v>1.2463900000000001</v>
      </c>
      <c r="Z23">
        <v>2.9904899999999999</v>
      </c>
      <c r="AA23">
        <v>0.41537000000000002</v>
      </c>
      <c r="AB23">
        <v>4.3900000000000002E-2</v>
      </c>
      <c r="AD23">
        <v>2.5026000000000002</v>
      </c>
      <c r="AE23">
        <v>88.9</v>
      </c>
      <c r="AG23">
        <v>12</v>
      </c>
      <c r="AJ23">
        <v>1.9713700000000001</v>
      </c>
      <c r="AK23">
        <v>0.71970999999999996</v>
      </c>
      <c r="AL23">
        <v>0.33041999999999999</v>
      </c>
      <c r="AM23">
        <v>3.02149</v>
      </c>
      <c r="AN23">
        <v>2.5989100000000001</v>
      </c>
      <c r="AO23">
        <v>0.63978999999999997</v>
      </c>
      <c r="AP23">
        <v>0.70316999999999996</v>
      </c>
      <c r="AQ23">
        <v>3.91751</v>
      </c>
      <c r="AS23">
        <v>3</v>
      </c>
      <c r="AT23">
        <v>0</v>
      </c>
      <c r="AU23">
        <v>3</v>
      </c>
      <c r="AV23">
        <v>2</v>
      </c>
      <c r="AW23" s="4">
        <v>33000</v>
      </c>
      <c r="AX23">
        <v>1</v>
      </c>
      <c r="AY23">
        <v>3</v>
      </c>
      <c r="BA23" s="1">
        <v>44523</v>
      </c>
      <c r="BB23">
        <v>6</v>
      </c>
      <c r="BC23">
        <v>6</v>
      </c>
      <c r="BD23">
        <v>0</v>
      </c>
      <c r="BE23">
        <v>44</v>
      </c>
      <c r="BF23">
        <v>1</v>
      </c>
      <c r="BG23">
        <v>0</v>
      </c>
      <c r="BH23">
        <v>44</v>
      </c>
      <c r="BI23" s="1">
        <v>44063</v>
      </c>
      <c r="BJ23">
        <v>10</v>
      </c>
      <c r="BK23">
        <v>7</v>
      </c>
      <c r="BL23">
        <v>0</v>
      </c>
      <c r="BM23">
        <v>68</v>
      </c>
      <c r="BN23">
        <v>1</v>
      </c>
      <c r="BO23">
        <v>0</v>
      </c>
      <c r="BP23">
        <v>68</v>
      </c>
      <c r="BQ23" s="1">
        <v>43545</v>
      </c>
      <c r="BR23">
        <v>14</v>
      </c>
      <c r="BS23">
        <v>11</v>
      </c>
      <c r="BT23">
        <v>5</v>
      </c>
      <c r="BU23">
        <v>144</v>
      </c>
      <c r="BV23">
        <v>1</v>
      </c>
      <c r="BW23">
        <v>0</v>
      </c>
      <c r="BX23">
        <v>144</v>
      </c>
      <c r="BY23">
        <v>68.667000000000002</v>
      </c>
      <c r="CA23" t="s">
        <v>546</v>
      </c>
      <c r="CB23" t="s">
        <v>547</v>
      </c>
      <c r="CC23">
        <v>68930</v>
      </c>
      <c r="CD23">
        <v>900</v>
      </c>
      <c r="CE23">
        <v>4027562080</v>
      </c>
      <c r="CF23" t="s">
        <v>99</v>
      </c>
      <c r="CG23" t="s">
        <v>100</v>
      </c>
      <c r="CH23" s="1">
        <v>34486</v>
      </c>
      <c r="CI23" t="s">
        <v>100</v>
      </c>
      <c r="CJ23" t="s">
        <v>100</v>
      </c>
      <c r="CK23" t="s">
        <v>100</v>
      </c>
      <c r="CL23" t="s">
        <v>103</v>
      </c>
      <c r="CM23" t="s">
        <v>544</v>
      </c>
      <c r="CN23">
        <v>62</v>
      </c>
      <c r="CO23" s="1">
        <v>44621</v>
      </c>
      <c r="CP23" s="1"/>
      <c r="CV23"/>
    </row>
    <row r="24" spans="1:101" x14ac:dyDescent="0.25">
      <c r="A24" t="s">
        <v>259</v>
      </c>
      <c r="B24" s="18" t="s">
        <v>1117</v>
      </c>
      <c r="C24" s="18">
        <v>285130</v>
      </c>
      <c r="D24" t="s">
        <v>497</v>
      </c>
      <c r="E24" t="s">
        <v>499</v>
      </c>
      <c r="F24" t="s">
        <v>316</v>
      </c>
      <c r="G24" t="s">
        <v>1131</v>
      </c>
      <c r="H24">
        <v>63.5</v>
      </c>
      <c r="I24" t="s">
        <v>98</v>
      </c>
      <c r="K24" t="s">
        <v>100</v>
      </c>
      <c r="L24" t="s">
        <v>105</v>
      </c>
      <c r="M24">
        <v>2</v>
      </c>
      <c r="N24">
        <v>3</v>
      </c>
      <c r="O24">
        <v>1</v>
      </c>
      <c r="P24">
        <v>5</v>
      </c>
      <c r="Q24">
        <v>4</v>
      </c>
      <c r="R24">
        <v>5</v>
      </c>
      <c r="S24">
        <v>3</v>
      </c>
      <c r="U24" s="8">
        <v>3.3870800000000001</v>
      </c>
      <c r="V24" s="8">
        <v>0.47716999999999998</v>
      </c>
      <c r="W24">
        <v>50</v>
      </c>
      <c r="X24">
        <v>0.69333999999999996</v>
      </c>
      <c r="Y24">
        <v>1.1705099999999999</v>
      </c>
      <c r="Z24">
        <v>2.9009299999999998</v>
      </c>
      <c r="AA24">
        <v>0.22264999999999999</v>
      </c>
      <c r="AB24">
        <v>5.6100000000000004E-3</v>
      </c>
      <c r="AD24">
        <v>2.21658</v>
      </c>
      <c r="AE24">
        <v>20</v>
      </c>
      <c r="AG24">
        <v>0</v>
      </c>
      <c r="AJ24">
        <v>1.87924</v>
      </c>
      <c r="AK24">
        <v>0.72299000000000002</v>
      </c>
      <c r="AL24">
        <v>0.34994999999999998</v>
      </c>
      <c r="AM24">
        <v>2.9521799999999998</v>
      </c>
      <c r="AN24">
        <v>2.41472</v>
      </c>
      <c r="AO24">
        <v>0.70540000000000003</v>
      </c>
      <c r="AP24">
        <v>0.51063999999999998</v>
      </c>
      <c r="AQ24">
        <v>3.62242</v>
      </c>
      <c r="AS24">
        <v>2</v>
      </c>
      <c r="AT24">
        <v>4</v>
      </c>
      <c r="AU24">
        <v>1</v>
      </c>
      <c r="AV24">
        <v>3</v>
      </c>
      <c r="AW24" s="4">
        <v>30959.5</v>
      </c>
      <c r="AX24">
        <v>0</v>
      </c>
      <c r="AY24">
        <v>3</v>
      </c>
      <c r="BA24" s="1">
        <v>44068</v>
      </c>
      <c r="BB24">
        <v>14</v>
      </c>
      <c r="BC24">
        <v>14</v>
      </c>
      <c r="BD24">
        <v>4</v>
      </c>
      <c r="BE24">
        <v>88</v>
      </c>
      <c r="BF24">
        <v>1</v>
      </c>
      <c r="BG24">
        <v>0</v>
      </c>
      <c r="BH24">
        <v>88</v>
      </c>
      <c r="BI24" s="1">
        <v>43503</v>
      </c>
      <c r="BJ24">
        <v>16</v>
      </c>
      <c r="BK24">
        <v>6</v>
      </c>
      <c r="BL24">
        <v>9</v>
      </c>
      <c r="BM24">
        <v>213</v>
      </c>
      <c r="BN24">
        <v>1</v>
      </c>
      <c r="BO24">
        <v>0</v>
      </c>
      <c r="BP24">
        <v>213</v>
      </c>
      <c r="BQ24" s="1">
        <v>43060</v>
      </c>
      <c r="BR24">
        <v>1</v>
      </c>
      <c r="BS24">
        <v>1</v>
      </c>
      <c r="BT24">
        <v>0</v>
      </c>
      <c r="BU24">
        <v>16</v>
      </c>
      <c r="BV24">
        <v>1</v>
      </c>
      <c r="BW24">
        <v>0</v>
      </c>
      <c r="BX24">
        <v>16</v>
      </c>
      <c r="BY24">
        <v>117.667</v>
      </c>
      <c r="CA24" t="s">
        <v>500</v>
      </c>
      <c r="CB24" t="s">
        <v>501</v>
      </c>
      <c r="CC24">
        <v>68310</v>
      </c>
      <c r="CD24">
        <v>330</v>
      </c>
      <c r="CE24">
        <v>4022232311</v>
      </c>
      <c r="CF24" t="s">
        <v>99</v>
      </c>
      <c r="CG24" t="s">
        <v>100</v>
      </c>
      <c r="CH24" s="1">
        <v>34065</v>
      </c>
      <c r="CI24" t="s">
        <v>100</v>
      </c>
      <c r="CJ24" t="s">
        <v>100</v>
      </c>
      <c r="CK24" t="s">
        <v>100</v>
      </c>
      <c r="CL24" t="s">
        <v>103</v>
      </c>
      <c r="CM24" t="s">
        <v>498</v>
      </c>
      <c r="CN24">
        <v>87</v>
      </c>
      <c r="CO24" s="1">
        <v>44621</v>
      </c>
      <c r="CP24" s="1"/>
      <c r="CV24"/>
    </row>
    <row r="25" spans="1:101" x14ac:dyDescent="0.25">
      <c r="A25" t="s">
        <v>259</v>
      </c>
      <c r="B25" s="18" t="s">
        <v>1117</v>
      </c>
      <c r="C25" s="18">
        <v>285269</v>
      </c>
      <c r="D25" t="s">
        <v>903</v>
      </c>
      <c r="E25" t="s">
        <v>905</v>
      </c>
      <c r="F25" t="s">
        <v>618</v>
      </c>
      <c r="G25" t="s">
        <v>1133</v>
      </c>
      <c r="H25">
        <v>20.7</v>
      </c>
      <c r="I25" t="s">
        <v>124</v>
      </c>
      <c r="K25" t="s">
        <v>100</v>
      </c>
      <c r="L25" t="s">
        <v>105</v>
      </c>
      <c r="M25">
        <v>3</v>
      </c>
      <c r="N25">
        <v>5</v>
      </c>
      <c r="O25">
        <v>2</v>
      </c>
      <c r="P25">
        <v>2</v>
      </c>
      <c r="Q25">
        <v>2</v>
      </c>
      <c r="S25">
        <v>5</v>
      </c>
      <c r="U25" s="8">
        <v>4.8823600000000003</v>
      </c>
      <c r="V25" s="8">
        <v>0.79590000000000005</v>
      </c>
      <c r="W25">
        <v>30</v>
      </c>
      <c r="X25">
        <v>1.0884199999999999</v>
      </c>
      <c r="Y25">
        <v>1.88432</v>
      </c>
      <c r="Z25">
        <v>4.1533800000000003</v>
      </c>
      <c r="AA25">
        <v>0.53774</v>
      </c>
      <c r="AB25">
        <v>4.2130000000000001E-2</v>
      </c>
      <c r="AD25">
        <v>2.99804</v>
      </c>
      <c r="AE25">
        <v>0</v>
      </c>
      <c r="AH25">
        <v>6</v>
      </c>
      <c r="AJ25">
        <v>1.87981</v>
      </c>
      <c r="AK25">
        <v>0.62633000000000005</v>
      </c>
      <c r="AL25">
        <v>0.26105</v>
      </c>
      <c r="AM25">
        <v>2.7671800000000002</v>
      </c>
      <c r="AN25">
        <v>3.2650399999999999</v>
      </c>
      <c r="AO25">
        <v>1.27826</v>
      </c>
      <c r="AP25">
        <v>1.1418299999999999</v>
      </c>
      <c r="AQ25">
        <v>5.5706699999999998</v>
      </c>
      <c r="AS25">
        <v>0</v>
      </c>
      <c r="AT25">
        <v>0</v>
      </c>
      <c r="AU25">
        <v>0</v>
      </c>
      <c r="AV25">
        <v>0</v>
      </c>
      <c r="AW25" s="4">
        <v>0</v>
      </c>
      <c r="AX25">
        <v>0</v>
      </c>
      <c r="AY25">
        <v>0</v>
      </c>
      <c r="BA25" s="1">
        <v>44096</v>
      </c>
      <c r="BB25">
        <v>13</v>
      </c>
      <c r="BC25">
        <v>13</v>
      </c>
      <c r="BD25">
        <v>0</v>
      </c>
      <c r="BE25">
        <v>100</v>
      </c>
      <c r="BF25">
        <v>1</v>
      </c>
      <c r="BG25">
        <v>0</v>
      </c>
      <c r="BH25">
        <v>100</v>
      </c>
      <c r="BI25" s="1">
        <v>43605</v>
      </c>
      <c r="BJ25">
        <v>7</v>
      </c>
      <c r="BK25">
        <v>7</v>
      </c>
      <c r="BL25">
        <v>0</v>
      </c>
      <c r="BM25">
        <v>56</v>
      </c>
      <c r="BN25">
        <v>1</v>
      </c>
      <c r="BO25">
        <v>0</v>
      </c>
      <c r="BP25">
        <v>56</v>
      </c>
      <c r="BQ25" s="1">
        <v>43132</v>
      </c>
      <c r="BR25">
        <v>8</v>
      </c>
      <c r="BS25">
        <v>8</v>
      </c>
      <c r="BT25">
        <v>0</v>
      </c>
      <c r="BU25">
        <v>80</v>
      </c>
      <c r="BV25">
        <v>1</v>
      </c>
      <c r="BW25">
        <v>0</v>
      </c>
      <c r="BX25">
        <v>80</v>
      </c>
      <c r="BY25">
        <v>82</v>
      </c>
      <c r="CA25" t="s">
        <v>903</v>
      </c>
      <c r="CB25" t="s">
        <v>906</v>
      </c>
      <c r="CC25">
        <v>68926</v>
      </c>
      <c r="CD25">
        <v>320</v>
      </c>
      <c r="CE25">
        <v>3082685111</v>
      </c>
      <c r="CF25" t="s">
        <v>99</v>
      </c>
      <c r="CG25" t="s">
        <v>100</v>
      </c>
      <c r="CH25" s="1">
        <v>38626</v>
      </c>
      <c r="CI25" t="s">
        <v>100</v>
      </c>
      <c r="CJ25" t="s">
        <v>100</v>
      </c>
      <c r="CK25" t="s">
        <v>100</v>
      </c>
      <c r="CL25" t="s">
        <v>103</v>
      </c>
      <c r="CM25" t="s">
        <v>904</v>
      </c>
      <c r="CN25">
        <v>28</v>
      </c>
      <c r="CO25" s="1">
        <v>44621</v>
      </c>
      <c r="CP25" s="1"/>
      <c r="CV25"/>
      <c r="CW25">
        <v>2</v>
      </c>
    </row>
    <row r="26" spans="1:101" x14ac:dyDescent="0.25">
      <c r="A26" t="s">
        <v>259</v>
      </c>
      <c r="B26" s="18" t="s">
        <v>1117</v>
      </c>
      <c r="C26" s="18">
        <v>285258</v>
      </c>
      <c r="D26" t="s">
        <v>867</v>
      </c>
      <c r="E26" t="s">
        <v>252</v>
      </c>
      <c r="F26" t="s">
        <v>248</v>
      </c>
      <c r="G26" t="s">
        <v>1133</v>
      </c>
      <c r="H26">
        <v>13.1</v>
      </c>
      <c r="I26" t="s">
        <v>124</v>
      </c>
      <c r="K26" t="s">
        <v>100</v>
      </c>
      <c r="L26" t="s">
        <v>105</v>
      </c>
      <c r="M26">
        <v>4</v>
      </c>
      <c r="N26">
        <v>4</v>
      </c>
      <c r="O26">
        <v>3</v>
      </c>
      <c r="P26">
        <v>2</v>
      </c>
      <c r="Q26">
        <v>2</v>
      </c>
      <c r="S26">
        <v>4</v>
      </c>
      <c r="U26" s="8">
        <v>5.1809599999999998</v>
      </c>
      <c r="V26" s="8">
        <v>0.97321000000000002</v>
      </c>
      <c r="W26">
        <v>42.9</v>
      </c>
      <c r="X26">
        <v>1.2318499999999999</v>
      </c>
      <c r="Y26">
        <v>2.2050700000000001</v>
      </c>
      <c r="Z26">
        <v>5.2162499999999996</v>
      </c>
      <c r="AA26">
        <v>0.83635999999999999</v>
      </c>
      <c r="AB26">
        <v>6.2190000000000002E-2</v>
      </c>
      <c r="AD26">
        <v>2.9759000000000002</v>
      </c>
      <c r="AF26">
        <v>6</v>
      </c>
      <c r="AH26">
        <v>6</v>
      </c>
      <c r="AJ26">
        <v>2.2886600000000001</v>
      </c>
      <c r="AK26">
        <v>0.78617000000000004</v>
      </c>
      <c r="AL26">
        <v>0.36397000000000002</v>
      </c>
      <c r="AM26">
        <v>3.43879</v>
      </c>
      <c r="AN26">
        <v>2.6619700000000002</v>
      </c>
      <c r="AO26">
        <v>1.1525700000000001</v>
      </c>
      <c r="AP26">
        <v>1.0013799999999999</v>
      </c>
      <c r="AQ26">
        <v>4.7568599999999996</v>
      </c>
      <c r="AS26">
        <v>0</v>
      </c>
      <c r="AT26">
        <v>0</v>
      </c>
      <c r="AU26">
        <v>0</v>
      </c>
      <c r="AV26">
        <v>1</v>
      </c>
      <c r="AW26" s="4">
        <v>650</v>
      </c>
      <c r="AX26">
        <v>0</v>
      </c>
      <c r="AY26">
        <v>1</v>
      </c>
      <c r="BA26" s="1">
        <v>44532</v>
      </c>
      <c r="BB26">
        <v>6</v>
      </c>
      <c r="BC26">
        <v>6</v>
      </c>
      <c r="BD26">
        <v>0</v>
      </c>
      <c r="BE26">
        <v>56</v>
      </c>
      <c r="BF26">
        <v>1</v>
      </c>
      <c r="BG26">
        <v>0</v>
      </c>
      <c r="BH26">
        <v>56</v>
      </c>
      <c r="BI26" s="1">
        <v>43816</v>
      </c>
      <c r="BJ26">
        <v>2</v>
      </c>
      <c r="BK26">
        <v>2</v>
      </c>
      <c r="BL26">
        <v>0</v>
      </c>
      <c r="BM26">
        <v>12</v>
      </c>
      <c r="BN26">
        <v>1</v>
      </c>
      <c r="BO26">
        <v>0</v>
      </c>
      <c r="BP26">
        <v>12</v>
      </c>
      <c r="BQ26" s="1">
        <v>43363</v>
      </c>
      <c r="BR26">
        <v>2</v>
      </c>
      <c r="BS26">
        <v>2</v>
      </c>
      <c r="BT26">
        <v>0</v>
      </c>
      <c r="BU26">
        <v>20</v>
      </c>
      <c r="BV26">
        <v>1</v>
      </c>
      <c r="BW26">
        <v>0</v>
      </c>
      <c r="BX26">
        <v>20</v>
      </c>
      <c r="BY26">
        <v>35.332999999999998</v>
      </c>
      <c r="CA26" t="s">
        <v>867</v>
      </c>
      <c r="CB26" t="s">
        <v>869</v>
      </c>
      <c r="CC26">
        <v>68927</v>
      </c>
      <c r="CD26">
        <v>680</v>
      </c>
      <c r="CE26">
        <v>3084723341</v>
      </c>
      <c r="CF26" t="s">
        <v>99</v>
      </c>
      <c r="CG26" t="s">
        <v>100</v>
      </c>
      <c r="CH26" s="1">
        <v>38353</v>
      </c>
      <c r="CI26" t="s">
        <v>100</v>
      </c>
      <c r="CJ26" t="s">
        <v>100</v>
      </c>
      <c r="CK26" t="s">
        <v>100</v>
      </c>
      <c r="CL26" t="s">
        <v>103</v>
      </c>
      <c r="CM26" t="s">
        <v>868</v>
      </c>
      <c r="CN26">
        <v>26</v>
      </c>
      <c r="CO26" s="1">
        <v>44621</v>
      </c>
      <c r="CP26" s="1"/>
      <c r="CV26"/>
      <c r="CW26">
        <v>2</v>
      </c>
    </row>
    <row r="27" spans="1:101" x14ac:dyDescent="0.25">
      <c r="A27" t="s">
        <v>259</v>
      </c>
      <c r="B27" s="18" t="s">
        <v>1117</v>
      </c>
      <c r="C27" s="18">
        <v>285270</v>
      </c>
      <c r="D27" t="s">
        <v>907</v>
      </c>
      <c r="E27" t="s">
        <v>227</v>
      </c>
      <c r="F27" t="s">
        <v>909</v>
      </c>
      <c r="G27" t="s">
        <v>1132</v>
      </c>
      <c r="H27">
        <v>53.2</v>
      </c>
      <c r="I27" t="s">
        <v>112</v>
      </c>
      <c r="K27" t="s">
        <v>100</v>
      </c>
      <c r="L27" t="s">
        <v>105</v>
      </c>
      <c r="M27">
        <v>4</v>
      </c>
      <c r="N27">
        <v>4</v>
      </c>
      <c r="O27">
        <v>4</v>
      </c>
      <c r="P27">
        <v>4</v>
      </c>
      <c r="Q27">
        <v>4</v>
      </c>
      <c r="S27">
        <v>4</v>
      </c>
      <c r="U27" s="8">
        <v>4.0804200000000002</v>
      </c>
      <c r="V27" s="8">
        <v>0.66890000000000005</v>
      </c>
      <c r="W27">
        <v>51.4</v>
      </c>
      <c r="X27">
        <v>0.32358999999999999</v>
      </c>
      <c r="Y27">
        <v>0.99248999999999998</v>
      </c>
      <c r="Z27">
        <v>3.5929099999999998</v>
      </c>
      <c r="AA27">
        <v>0.58350999999999997</v>
      </c>
      <c r="AB27">
        <v>0</v>
      </c>
      <c r="AD27">
        <v>3.0879300000000001</v>
      </c>
      <c r="AE27">
        <v>46.2</v>
      </c>
      <c r="AG27">
        <v>0</v>
      </c>
      <c r="AJ27">
        <v>2.0548000000000002</v>
      </c>
      <c r="AK27">
        <v>0.63892000000000004</v>
      </c>
      <c r="AL27">
        <v>0.33711000000000002</v>
      </c>
      <c r="AM27">
        <v>3.03084</v>
      </c>
      <c r="AN27">
        <v>3.0765400000000001</v>
      </c>
      <c r="AO27">
        <v>0.37253999999999998</v>
      </c>
      <c r="AP27">
        <v>0.74309000000000003</v>
      </c>
      <c r="AQ27">
        <v>4.2506700000000004</v>
      </c>
      <c r="AS27">
        <v>0</v>
      </c>
      <c r="AT27">
        <v>0</v>
      </c>
      <c r="AU27">
        <v>0</v>
      </c>
      <c r="AV27">
        <v>0</v>
      </c>
      <c r="AW27" s="4">
        <v>0</v>
      </c>
      <c r="AX27">
        <v>0</v>
      </c>
      <c r="AY27">
        <v>0</v>
      </c>
      <c r="BA27" s="1">
        <v>44042</v>
      </c>
      <c r="BB27">
        <v>2</v>
      </c>
      <c r="BC27">
        <v>2</v>
      </c>
      <c r="BD27">
        <v>0</v>
      </c>
      <c r="BE27">
        <v>24</v>
      </c>
      <c r="BF27">
        <v>1</v>
      </c>
      <c r="BG27">
        <v>0</v>
      </c>
      <c r="BH27">
        <v>24</v>
      </c>
      <c r="BI27" s="1">
        <v>43524</v>
      </c>
      <c r="BJ27">
        <v>6</v>
      </c>
      <c r="BK27">
        <v>6</v>
      </c>
      <c r="BL27">
        <v>0</v>
      </c>
      <c r="BM27">
        <v>40</v>
      </c>
      <c r="BN27">
        <v>1</v>
      </c>
      <c r="BO27">
        <v>0</v>
      </c>
      <c r="BP27">
        <v>40</v>
      </c>
      <c r="BQ27" s="1">
        <v>43083</v>
      </c>
      <c r="BR27">
        <v>2</v>
      </c>
      <c r="BS27">
        <v>2</v>
      </c>
      <c r="BT27">
        <v>0</v>
      </c>
      <c r="BU27">
        <v>24</v>
      </c>
      <c r="BV27">
        <v>1</v>
      </c>
      <c r="BW27">
        <v>0</v>
      </c>
      <c r="BX27">
        <v>24</v>
      </c>
      <c r="BY27">
        <v>29.332999999999998</v>
      </c>
      <c r="CA27" t="s">
        <v>910</v>
      </c>
      <c r="CB27" t="s">
        <v>911</v>
      </c>
      <c r="CC27">
        <v>68959</v>
      </c>
      <c r="CD27">
        <v>490</v>
      </c>
      <c r="CE27">
        <v>3088321594</v>
      </c>
      <c r="CF27" t="s">
        <v>99</v>
      </c>
      <c r="CG27" t="s">
        <v>100</v>
      </c>
      <c r="CH27" s="1">
        <v>38626</v>
      </c>
      <c r="CI27" t="s">
        <v>100</v>
      </c>
      <c r="CJ27" t="s">
        <v>100</v>
      </c>
      <c r="CK27" t="s">
        <v>100</v>
      </c>
      <c r="CL27" t="s">
        <v>103</v>
      </c>
      <c r="CM27" t="s">
        <v>908</v>
      </c>
      <c r="CN27">
        <v>64</v>
      </c>
      <c r="CO27" s="1">
        <v>44621</v>
      </c>
      <c r="CP27" s="1"/>
      <c r="CV27"/>
      <c r="CW27">
        <v>2</v>
      </c>
    </row>
    <row r="28" spans="1:101" x14ac:dyDescent="0.25">
      <c r="A28" t="s">
        <v>259</v>
      </c>
      <c r="B28" s="18" t="s">
        <v>1117</v>
      </c>
      <c r="C28" s="18">
        <v>285259</v>
      </c>
      <c r="D28" t="s">
        <v>870</v>
      </c>
      <c r="E28" t="s">
        <v>872</v>
      </c>
      <c r="F28" t="s">
        <v>873</v>
      </c>
      <c r="G28" t="s">
        <v>1132</v>
      </c>
      <c r="H28">
        <v>44.3</v>
      </c>
      <c r="I28" t="s">
        <v>112</v>
      </c>
      <c r="K28" t="s">
        <v>100</v>
      </c>
      <c r="L28" t="s">
        <v>105</v>
      </c>
      <c r="M28">
        <v>1</v>
      </c>
      <c r="N28">
        <v>3</v>
      </c>
      <c r="O28">
        <v>1</v>
      </c>
      <c r="P28">
        <v>1</v>
      </c>
      <c r="Q28">
        <v>1</v>
      </c>
      <c r="S28">
        <v>2</v>
      </c>
      <c r="U28" s="8">
        <v>5.1483400000000001</v>
      </c>
      <c r="V28" s="8">
        <v>0.40076000000000001</v>
      </c>
      <c r="W28">
        <v>57.1</v>
      </c>
      <c r="X28">
        <v>0.81986000000000003</v>
      </c>
      <c r="Y28">
        <v>1.22062</v>
      </c>
      <c r="Z28">
        <v>4.0402300000000002</v>
      </c>
      <c r="AA28">
        <v>0.23264000000000001</v>
      </c>
      <c r="AB28">
        <v>5.77E-3</v>
      </c>
      <c r="AD28">
        <v>3.9277199999999999</v>
      </c>
      <c r="AE28">
        <v>75</v>
      </c>
      <c r="AH28">
        <v>6</v>
      </c>
      <c r="AJ28">
        <v>2.1084299999999998</v>
      </c>
      <c r="AK28">
        <v>0.70313999999999999</v>
      </c>
      <c r="AL28">
        <v>0.2999</v>
      </c>
      <c r="AM28">
        <v>3.1114700000000002</v>
      </c>
      <c r="AN28">
        <v>3.8136999999999999</v>
      </c>
      <c r="AO28">
        <v>0.85768</v>
      </c>
      <c r="AP28">
        <v>0.50044999999999995</v>
      </c>
      <c r="AQ28">
        <v>5.2241799999999996</v>
      </c>
      <c r="AS28">
        <v>0</v>
      </c>
      <c r="AT28">
        <v>0</v>
      </c>
      <c r="AU28">
        <v>1</v>
      </c>
      <c r="AV28">
        <v>1</v>
      </c>
      <c r="AW28" s="4">
        <v>10562.5</v>
      </c>
      <c r="AX28">
        <v>0</v>
      </c>
      <c r="AY28">
        <v>1</v>
      </c>
      <c r="BA28" s="1">
        <v>44035</v>
      </c>
      <c r="BB28">
        <v>4</v>
      </c>
      <c r="BC28">
        <v>4</v>
      </c>
      <c r="BD28">
        <v>0</v>
      </c>
      <c r="BE28">
        <v>24</v>
      </c>
      <c r="BF28">
        <v>1</v>
      </c>
      <c r="BG28">
        <v>0</v>
      </c>
      <c r="BH28">
        <v>24</v>
      </c>
      <c r="BI28" s="1">
        <v>43503</v>
      </c>
      <c r="BJ28">
        <v>24</v>
      </c>
      <c r="BK28">
        <v>23</v>
      </c>
      <c r="BL28">
        <v>0</v>
      </c>
      <c r="BM28">
        <v>232</v>
      </c>
      <c r="BN28">
        <v>1</v>
      </c>
      <c r="BO28">
        <v>0</v>
      </c>
      <c r="BP28">
        <v>232</v>
      </c>
      <c r="BQ28" s="1">
        <v>43096</v>
      </c>
      <c r="BR28">
        <v>10</v>
      </c>
      <c r="BS28">
        <v>10</v>
      </c>
      <c r="BT28">
        <v>0</v>
      </c>
      <c r="BU28">
        <v>44</v>
      </c>
      <c r="BV28">
        <v>1</v>
      </c>
      <c r="BW28">
        <v>0</v>
      </c>
      <c r="BX28">
        <v>44</v>
      </c>
      <c r="BY28">
        <v>96.667000000000002</v>
      </c>
      <c r="CA28" t="s">
        <v>874</v>
      </c>
      <c r="CB28" t="s">
        <v>875</v>
      </c>
      <c r="CC28">
        <v>68370</v>
      </c>
      <c r="CD28">
        <v>840</v>
      </c>
      <c r="CE28">
        <v>4027683900</v>
      </c>
      <c r="CF28" t="s">
        <v>99</v>
      </c>
      <c r="CG28" t="s">
        <v>100</v>
      </c>
      <c r="CH28" s="1">
        <v>38169</v>
      </c>
      <c r="CI28" t="s">
        <v>101</v>
      </c>
      <c r="CJ28" t="s">
        <v>100</v>
      </c>
      <c r="CK28" t="s">
        <v>100</v>
      </c>
      <c r="CL28" t="s">
        <v>103</v>
      </c>
      <c r="CM28" t="s">
        <v>871</v>
      </c>
      <c r="CN28">
        <v>64</v>
      </c>
      <c r="CO28" s="1">
        <v>44621</v>
      </c>
      <c r="CP28" s="1"/>
      <c r="CV28"/>
      <c r="CW28">
        <v>2</v>
      </c>
    </row>
    <row r="29" spans="1:101" x14ac:dyDescent="0.25">
      <c r="A29" t="s">
        <v>259</v>
      </c>
      <c r="B29" s="18" t="s">
        <v>1117</v>
      </c>
      <c r="C29" s="18">
        <v>285274</v>
      </c>
      <c r="D29" t="s">
        <v>923</v>
      </c>
      <c r="E29" t="s">
        <v>269</v>
      </c>
      <c r="F29" t="s">
        <v>158</v>
      </c>
      <c r="G29" t="s">
        <v>1131</v>
      </c>
      <c r="H29">
        <v>28.7</v>
      </c>
      <c r="I29" t="s">
        <v>108</v>
      </c>
      <c r="K29" t="s">
        <v>100</v>
      </c>
      <c r="L29" t="s">
        <v>105</v>
      </c>
      <c r="M29">
        <v>5</v>
      </c>
      <c r="N29">
        <v>5</v>
      </c>
      <c r="O29">
        <v>4</v>
      </c>
      <c r="P29">
        <v>4</v>
      </c>
      <c r="Q29">
        <v>5</v>
      </c>
      <c r="R29">
        <v>3</v>
      </c>
      <c r="S29">
        <v>5</v>
      </c>
      <c r="U29" s="8">
        <v>4.79237</v>
      </c>
      <c r="V29" s="8">
        <v>1.20895</v>
      </c>
      <c r="W29">
        <v>60.6</v>
      </c>
      <c r="X29">
        <v>0.90090999999999999</v>
      </c>
      <c r="Y29">
        <v>2.1098599999999998</v>
      </c>
      <c r="Z29">
        <v>4.0545400000000003</v>
      </c>
      <c r="AA29">
        <v>0.77981</v>
      </c>
      <c r="AB29">
        <v>0.12404</v>
      </c>
      <c r="AD29">
        <v>2.6825000000000001</v>
      </c>
      <c r="AE29">
        <v>77.8</v>
      </c>
      <c r="AG29">
        <v>0</v>
      </c>
      <c r="AJ29">
        <v>2.1243500000000002</v>
      </c>
      <c r="AK29">
        <v>0.69267999999999996</v>
      </c>
      <c r="AL29">
        <v>0.34283999999999998</v>
      </c>
      <c r="AM29">
        <v>3.1598700000000002</v>
      </c>
      <c r="AN29">
        <v>2.5851099999999998</v>
      </c>
      <c r="AO29">
        <v>0.95669999999999999</v>
      </c>
      <c r="AP29">
        <v>1.3206</v>
      </c>
      <c r="AQ29">
        <v>4.7884700000000002</v>
      </c>
      <c r="AS29">
        <v>0</v>
      </c>
      <c r="AT29">
        <v>2</v>
      </c>
      <c r="AU29">
        <v>0</v>
      </c>
      <c r="AV29">
        <v>0</v>
      </c>
      <c r="AW29" s="4">
        <v>0</v>
      </c>
      <c r="AX29">
        <v>0</v>
      </c>
      <c r="AY29">
        <v>0</v>
      </c>
      <c r="BA29" s="1">
        <v>44532</v>
      </c>
      <c r="BB29">
        <v>0</v>
      </c>
      <c r="BC29">
        <v>0</v>
      </c>
      <c r="BD29">
        <v>0</v>
      </c>
      <c r="BE29">
        <v>0</v>
      </c>
      <c r="BF29">
        <v>0</v>
      </c>
      <c r="BG29">
        <v>0</v>
      </c>
      <c r="BH29">
        <v>0</v>
      </c>
      <c r="BI29" s="1">
        <v>43787</v>
      </c>
      <c r="BJ29">
        <v>4</v>
      </c>
      <c r="BK29">
        <v>4</v>
      </c>
      <c r="BL29">
        <v>0</v>
      </c>
      <c r="BM29">
        <v>16</v>
      </c>
      <c r="BN29">
        <v>1</v>
      </c>
      <c r="BO29">
        <v>0</v>
      </c>
      <c r="BP29">
        <v>16</v>
      </c>
      <c r="BQ29" s="1">
        <v>43328</v>
      </c>
      <c r="BR29">
        <v>14</v>
      </c>
      <c r="BS29">
        <v>7</v>
      </c>
      <c r="BT29">
        <v>7</v>
      </c>
      <c r="BU29">
        <v>112</v>
      </c>
      <c r="BV29">
        <v>1</v>
      </c>
      <c r="BW29">
        <v>0</v>
      </c>
      <c r="BX29">
        <v>112</v>
      </c>
      <c r="BY29">
        <v>24</v>
      </c>
      <c r="CA29" t="s">
        <v>925</v>
      </c>
      <c r="CB29" t="s">
        <v>926</v>
      </c>
      <c r="CC29">
        <v>68114</v>
      </c>
      <c r="CD29">
        <v>270</v>
      </c>
      <c r="CE29">
        <v>4023937313</v>
      </c>
      <c r="CF29" t="s">
        <v>99</v>
      </c>
      <c r="CG29" t="s">
        <v>100</v>
      </c>
      <c r="CH29" s="1">
        <v>39190</v>
      </c>
      <c r="CI29" t="s">
        <v>100</v>
      </c>
      <c r="CJ29" t="s">
        <v>100</v>
      </c>
      <c r="CK29" t="s">
        <v>101</v>
      </c>
      <c r="CL29" t="s">
        <v>103</v>
      </c>
      <c r="CM29" t="s">
        <v>924</v>
      </c>
      <c r="CN29">
        <v>45</v>
      </c>
      <c r="CO29" s="1">
        <v>44621</v>
      </c>
      <c r="CP29" s="1"/>
      <c r="CV29"/>
    </row>
    <row r="30" spans="1:101" x14ac:dyDescent="0.25">
      <c r="A30" t="s">
        <v>259</v>
      </c>
      <c r="B30" s="18" t="s">
        <v>1117</v>
      </c>
      <c r="C30" s="18">
        <v>285226</v>
      </c>
      <c r="D30" t="s">
        <v>768</v>
      </c>
      <c r="E30" t="s">
        <v>770</v>
      </c>
      <c r="F30" t="s">
        <v>139</v>
      </c>
      <c r="G30" t="s">
        <v>1131</v>
      </c>
      <c r="H30">
        <v>49.9</v>
      </c>
      <c r="I30" t="s">
        <v>98</v>
      </c>
      <c r="K30" t="s">
        <v>100</v>
      </c>
      <c r="L30" t="s">
        <v>105</v>
      </c>
      <c r="M30">
        <v>5</v>
      </c>
      <c r="N30">
        <v>4</v>
      </c>
      <c r="O30">
        <v>3</v>
      </c>
      <c r="P30">
        <v>5</v>
      </c>
      <c r="Q30">
        <v>5</v>
      </c>
      <c r="R30">
        <v>5</v>
      </c>
      <c r="S30">
        <v>4</v>
      </c>
      <c r="U30" s="8">
        <v>4.0232799999999997</v>
      </c>
      <c r="V30" s="8">
        <v>0.72292999999999996</v>
      </c>
      <c r="W30">
        <v>44.9</v>
      </c>
      <c r="X30">
        <v>0.59662000000000004</v>
      </c>
      <c r="Y30">
        <v>1.3195399999999999</v>
      </c>
      <c r="Z30">
        <v>3.3351500000000001</v>
      </c>
      <c r="AA30">
        <v>0.52059</v>
      </c>
      <c r="AB30">
        <v>4.0739999999999998E-2</v>
      </c>
      <c r="AD30">
        <v>2.7037399999999998</v>
      </c>
      <c r="AE30">
        <v>46.2</v>
      </c>
      <c r="AG30">
        <v>1</v>
      </c>
      <c r="AJ30">
        <v>2.08989</v>
      </c>
      <c r="AK30">
        <v>0.65649999999999997</v>
      </c>
      <c r="AL30">
        <v>0.29604999999999998</v>
      </c>
      <c r="AM30">
        <v>3.04244</v>
      </c>
      <c r="AN30">
        <v>2.6485400000000001</v>
      </c>
      <c r="AO30">
        <v>0.66847999999999996</v>
      </c>
      <c r="AP30">
        <v>0.91449000000000003</v>
      </c>
      <c r="AQ30">
        <v>4.1751699999999996</v>
      </c>
      <c r="AS30">
        <v>1</v>
      </c>
      <c r="AT30">
        <v>2</v>
      </c>
      <c r="AU30">
        <v>1</v>
      </c>
      <c r="AV30">
        <v>0</v>
      </c>
      <c r="AW30" s="4">
        <v>0</v>
      </c>
      <c r="AX30">
        <v>0</v>
      </c>
      <c r="AY30">
        <v>0</v>
      </c>
      <c r="BA30" s="1">
        <v>44369</v>
      </c>
      <c r="BB30">
        <v>5</v>
      </c>
      <c r="BC30">
        <v>5</v>
      </c>
      <c r="BD30">
        <v>0</v>
      </c>
      <c r="BE30">
        <v>36</v>
      </c>
      <c r="BF30">
        <v>1</v>
      </c>
      <c r="BG30">
        <v>0</v>
      </c>
      <c r="BH30">
        <v>36</v>
      </c>
      <c r="BI30" s="1">
        <v>43732</v>
      </c>
      <c r="BJ30">
        <v>7</v>
      </c>
      <c r="BK30">
        <v>6</v>
      </c>
      <c r="BL30">
        <v>2</v>
      </c>
      <c r="BM30">
        <v>64</v>
      </c>
      <c r="BN30">
        <v>1</v>
      </c>
      <c r="BO30">
        <v>0</v>
      </c>
      <c r="BP30">
        <v>64</v>
      </c>
      <c r="BQ30" s="1">
        <v>43306</v>
      </c>
      <c r="BR30">
        <v>9</v>
      </c>
      <c r="BS30">
        <v>7</v>
      </c>
      <c r="BT30">
        <v>2</v>
      </c>
      <c r="BU30">
        <v>44</v>
      </c>
      <c r="BV30">
        <v>1</v>
      </c>
      <c r="BW30">
        <v>0</v>
      </c>
      <c r="BX30">
        <v>44</v>
      </c>
      <c r="BY30">
        <v>46.667000000000002</v>
      </c>
      <c r="CA30" t="s">
        <v>771</v>
      </c>
      <c r="CB30" t="s">
        <v>772</v>
      </c>
      <c r="CC30">
        <v>68873</v>
      </c>
      <c r="CD30">
        <v>460</v>
      </c>
      <c r="CE30">
        <v>3087545486</v>
      </c>
      <c r="CF30" t="s">
        <v>99</v>
      </c>
      <c r="CG30" t="s">
        <v>100</v>
      </c>
      <c r="CH30" s="1">
        <v>35855</v>
      </c>
      <c r="CI30" t="s">
        <v>100</v>
      </c>
      <c r="CJ30" t="s">
        <v>100</v>
      </c>
      <c r="CK30" t="s">
        <v>100</v>
      </c>
      <c r="CL30" t="s">
        <v>103</v>
      </c>
      <c r="CM30" t="s">
        <v>769</v>
      </c>
      <c r="CN30">
        <v>70</v>
      </c>
      <c r="CO30" s="1">
        <v>44621</v>
      </c>
      <c r="CP30" s="1"/>
      <c r="CV30"/>
    </row>
    <row r="31" spans="1:101" x14ac:dyDescent="0.25">
      <c r="A31" t="s">
        <v>259</v>
      </c>
      <c r="B31" s="18" t="s">
        <v>1117</v>
      </c>
      <c r="C31" s="18">
        <v>285291</v>
      </c>
      <c r="D31" t="s">
        <v>986</v>
      </c>
      <c r="E31" t="s">
        <v>175</v>
      </c>
      <c r="F31" t="s">
        <v>250</v>
      </c>
      <c r="G31" t="s">
        <v>1132</v>
      </c>
      <c r="H31">
        <v>68.599999999999994</v>
      </c>
      <c r="I31" t="s">
        <v>112</v>
      </c>
      <c r="K31" t="s">
        <v>100</v>
      </c>
      <c r="L31" t="s">
        <v>105</v>
      </c>
      <c r="M31">
        <v>3</v>
      </c>
      <c r="N31">
        <v>3</v>
      </c>
      <c r="O31">
        <v>3</v>
      </c>
      <c r="P31">
        <v>4</v>
      </c>
      <c r="Q31">
        <v>2</v>
      </c>
      <c r="R31">
        <v>5</v>
      </c>
      <c r="S31">
        <v>2</v>
      </c>
      <c r="U31" s="8">
        <v>4.7412700000000001</v>
      </c>
      <c r="V31" s="8">
        <v>0.35719000000000001</v>
      </c>
      <c r="W31">
        <v>48.2</v>
      </c>
      <c r="X31">
        <v>1.0554600000000001</v>
      </c>
      <c r="Y31">
        <v>1.41265</v>
      </c>
      <c r="Z31">
        <v>4.1442399999999999</v>
      </c>
      <c r="AA31">
        <v>0.16120999999999999</v>
      </c>
      <c r="AB31">
        <v>4.2970000000000001E-2</v>
      </c>
      <c r="AD31">
        <v>3.3286099999999998</v>
      </c>
      <c r="AE31">
        <v>61.5</v>
      </c>
      <c r="AG31">
        <v>0</v>
      </c>
      <c r="AJ31">
        <v>2.0457200000000002</v>
      </c>
      <c r="AK31">
        <v>0.70167999999999997</v>
      </c>
      <c r="AL31">
        <v>0.33406000000000002</v>
      </c>
      <c r="AM31">
        <v>3.0814599999999999</v>
      </c>
      <c r="AN31">
        <v>3.3310599999999999</v>
      </c>
      <c r="AO31">
        <v>1.1064400000000001</v>
      </c>
      <c r="AP31">
        <v>0.40043000000000001</v>
      </c>
      <c r="AQ31">
        <v>4.8579499999999998</v>
      </c>
      <c r="AS31">
        <v>0</v>
      </c>
      <c r="AT31">
        <v>3</v>
      </c>
      <c r="AU31">
        <v>2</v>
      </c>
      <c r="AV31">
        <v>1</v>
      </c>
      <c r="AW31" s="4">
        <v>9750</v>
      </c>
      <c r="AX31">
        <v>0</v>
      </c>
      <c r="AY31">
        <v>1</v>
      </c>
      <c r="BA31" s="1">
        <v>44264</v>
      </c>
      <c r="BB31">
        <v>5</v>
      </c>
      <c r="BC31">
        <v>3</v>
      </c>
      <c r="BD31">
        <v>2</v>
      </c>
      <c r="BE31">
        <v>32</v>
      </c>
      <c r="BF31">
        <v>1</v>
      </c>
      <c r="BG31">
        <v>0</v>
      </c>
      <c r="BH31">
        <v>32</v>
      </c>
      <c r="BI31" s="1">
        <v>43629</v>
      </c>
      <c r="BJ31">
        <v>7</v>
      </c>
      <c r="BK31">
        <v>5</v>
      </c>
      <c r="BL31">
        <v>0</v>
      </c>
      <c r="BM31">
        <v>52</v>
      </c>
      <c r="BN31">
        <v>1</v>
      </c>
      <c r="BO31">
        <v>0</v>
      </c>
      <c r="BP31">
        <v>52</v>
      </c>
      <c r="BQ31" s="1">
        <v>43179</v>
      </c>
      <c r="BR31">
        <v>3</v>
      </c>
      <c r="BS31">
        <v>2</v>
      </c>
      <c r="BT31">
        <v>1</v>
      </c>
      <c r="BU31">
        <v>28</v>
      </c>
      <c r="BV31">
        <v>1</v>
      </c>
      <c r="BW31">
        <v>0</v>
      </c>
      <c r="BX31">
        <v>28</v>
      </c>
      <c r="BY31">
        <v>38</v>
      </c>
      <c r="CA31" t="s">
        <v>988</v>
      </c>
      <c r="CB31" t="s">
        <v>989</v>
      </c>
      <c r="CC31">
        <v>68601</v>
      </c>
      <c r="CD31">
        <v>700</v>
      </c>
      <c r="CE31">
        <v>4029429260</v>
      </c>
      <c r="CF31" t="s">
        <v>99</v>
      </c>
      <c r="CG31" t="s">
        <v>100</v>
      </c>
      <c r="CH31" s="1">
        <v>41900</v>
      </c>
      <c r="CI31" t="s">
        <v>100</v>
      </c>
      <c r="CJ31" t="s">
        <v>100</v>
      </c>
      <c r="CK31" t="s">
        <v>100</v>
      </c>
      <c r="CL31" t="s">
        <v>103</v>
      </c>
      <c r="CM31" t="s">
        <v>987</v>
      </c>
      <c r="CN31">
        <v>80</v>
      </c>
      <c r="CO31" s="1">
        <v>44621</v>
      </c>
      <c r="CP31" s="1"/>
      <c r="CV31"/>
    </row>
    <row r="32" spans="1:101" x14ac:dyDescent="0.25">
      <c r="A32" t="s">
        <v>259</v>
      </c>
      <c r="B32" s="18" t="s">
        <v>1117</v>
      </c>
      <c r="C32" s="18">
        <v>285305</v>
      </c>
      <c r="D32" t="s">
        <v>1037</v>
      </c>
      <c r="E32" t="s">
        <v>655</v>
      </c>
      <c r="F32" t="s">
        <v>656</v>
      </c>
      <c r="G32" t="s">
        <v>1132</v>
      </c>
      <c r="H32">
        <v>47.3</v>
      </c>
      <c r="I32" t="s">
        <v>112</v>
      </c>
      <c r="K32" t="s">
        <v>100</v>
      </c>
      <c r="L32" t="s">
        <v>105</v>
      </c>
      <c r="M32">
        <v>5</v>
      </c>
      <c r="N32">
        <v>5</v>
      </c>
      <c r="O32">
        <v>3</v>
      </c>
      <c r="P32">
        <v>5</v>
      </c>
      <c r="Q32">
        <v>5</v>
      </c>
      <c r="R32">
        <v>5</v>
      </c>
      <c r="S32">
        <v>5</v>
      </c>
      <c r="U32" s="8">
        <v>6.1347300000000002</v>
      </c>
      <c r="V32" s="8">
        <v>1.1680200000000001</v>
      </c>
      <c r="X32">
        <v>0.66041000000000005</v>
      </c>
      <c r="Y32">
        <v>1.82843</v>
      </c>
      <c r="Z32">
        <v>5.0623699999999996</v>
      </c>
      <c r="AA32">
        <v>0.74363999999999997</v>
      </c>
      <c r="AB32">
        <v>8.6050000000000001E-2</v>
      </c>
      <c r="AC32">
        <v>6</v>
      </c>
      <c r="AD32">
        <v>4.3063099999999999</v>
      </c>
      <c r="AF32">
        <v>6</v>
      </c>
      <c r="AH32">
        <v>6</v>
      </c>
      <c r="AJ32">
        <v>2.0282</v>
      </c>
      <c r="AK32">
        <v>0.68286000000000002</v>
      </c>
      <c r="AL32">
        <v>0.30693999999999999</v>
      </c>
      <c r="AM32">
        <v>3.0179999999999998</v>
      </c>
      <c r="AN32">
        <v>4.3467099999999999</v>
      </c>
      <c r="AO32">
        <v>0.71138999999999997</v>
      </c>
      <c r="AP32">
        <v>1.4251199999999999</v>
      </c>
      <c r="AQ32">
        <v>6.4178899999999999</v>
      </c>
      <c r="AS32">
        <v>0</v>
      </c>
      <c r="AT32">
        <v>0</v>
      </c>
      <c r="AU32">
        <v>0</v>
      </c>
      <c r="AV32">
        <v>0</v>
      </c>
      <c r="AW32" s="4">
        <v>0</v>
      </c>
      <c r="AX32">
        <v>0</v>
      </c>
      <c r="AY32">
        <v>0</v>
      </c>
      <c r="BA32" s="1">
        <v>44306</v>
      </c>
      <c r="BB32">
        <v>6</v>
      </c>
      <c r="BC32">
        <v>6</v>
      </c>
      <c r="BD32">
        <v>0</v>
      </c>
      <c r="BE32">
        <v>64</v>
      </c>
      <c r="BF32">
        <v>1</v>
      </c>
      <c r="BG32">
        <v>0</v>
      </c>
      <c r="BH32">
        <v>64</v>
      </c>
      <c r="BI32" s="1">
        <v>43698</v>
      </c>
      <c r="BJ32">
        <v>0</v>
      </c>
      <c r="BK32">
        <v>0</v>
      </c>
      <c r="BL32">
        <v>0</v>
      </c>
      <c r="BM32">
        <v>0</v>
      </c>
      <c r="BN32">
        <v>0</v>
      </c>
      <c r="BO32">
        <v>0</v>
      </c>
      <c r="BP32">
        <v>0</v>
      </c>
      <c r="BQ32" s="21"/>
      <c r="BR32" t="s">
        <v>131</v>
      </c>
      <c r="BS32" t="s">
        <v>131</v>
      </c>
      <c r="BT32" t="s">
        <v>131</v>
      </c>
      <c r="BU32" t="s">
        <v>131</v>
      </c>
      <c r="BV32" t="s">
        <v>131</v>
      </c>
      <c r="BW32" t="s">
        <v>131</v>
      </c>
      <c r="BX32" t="s">
        <v>131</v>
      </c>
      <c r="BY32">
        <v>38.4</v>
      </c>
      <c r="CA32" t="s">
        <v>1039</v>
      </c>
      <c r="CB32" t="s">
        <v>1040</v>
      </c>
      <c r="CC32">
        <v>68845</v>
      </c>
      <c r="CD32">
        <v>90</v>
      </c>
      <c r="CE32">
        <v>3082360211</v>
      </c>
      <c r="CF32" t="s">
        <v>99</v>
      </c>
      <c r="CG32" t="s">
        <v>100</v>
      </c>
      <c r="CH32" s="1">
        <v>43698</v>
      </c>
      <c r="CI32" t="s">
        <v>101</v>
      </c>
      <c r="CJ32" t="s">
        <v>100</v>
      </c>
      <c r="CK32" t="s">
        <v>100</v>
      </c>
      <c r="CL32" t="s">
        <v>103</v>
      </c>
      <c r="CM32" t="s">
        <v>1038</v>
      </c>
      <c r="CN32">
        <v>54</v>
      </c>
      <c r="CO32" s="1">
        <v>44621</v>
      </c>
      <c r="CP32" s="1"/>
      <c r="CV32"/>
    </row>
    <row r="33" spans="1:101" x14ac:dyDescent="0.25">
      <c r="A33" t="s">
        <v>259</v>
      </c>
      <c r="B33" s="18" t="s">
        <v>1117</v>
      </c>
      <c r="C33" s="18">
        <v>285276</v>
      </c>
      <c r="D33" t="s">
        <v>931</v>
      </c>
      <c r="E33" t="s">
        <v>513</v>
      </c>
      <c r="F33" t="s">
        <v>158</v>
      </c>
      <c r="G33" t="s">
        <v>1132</v>
      </c>
      <c r="H33">
        <v>120.3</v>
      </c>
      <c r="I33" t="s">
        <v>112</v>
      </c>
      <c r="K33" t="s">
        <v>100</v>
      </c>
      <c r="L33" t="s">
        <v>105</v>
      </c>
      <c r="M33">
        <v>5</v>
      </c>
      <c r="N33">
        <v>5</v>
      </c>
      <c r="O33">
        <v>4</v>
      </c>
      <c r="P33">
        <v>5</v>
      </c>
      <c r="Q33">
        <v>5</v>
      </c>
      <c r="R33">
        <v>5</v>
      </c>
      <c r="S33">
        <v>5</v>
      </c>
      <c r="U33" s="8">
        <v>5.0820299999999996</v>
      </c>
      <c r="V33" s="8">
        <v>1.2219899999999999</v>
      </c>
      <c r="W33">
        <v>44.3</v>
      </c>
      <c r="X33">
        <v>0.86324999999999996</v>
      </c>
      <c r="Y33">
        <v>2.0852300000000001</v>
      </c>
      <c r="Z33">
        <v>4.5290699999999999</v>
      </c>
      <c r="AA33">
        <v>0.85962000000000005</v>
      </c>
      <c r="AB33">
        <v>0.16769000000000001</v>
      </c>
      <c r="AD33">
        <v>2.9967999999999999</v>
      </c>
      <c r="AE33">
        <v>35.6</v>
      </c>
      <c r="AG33">
        <v>0</v>
      </c>
      <c r="AJ33">
        <v>2.25176</v>
      </c>
      <c r="AK33">
        <v>0.74317</v>
      </c>
      <c r="AL33">
        <v>0.35215999999999997</v>
      </c>
      <c r="AM33">
        <v>3.3470900000000001</v>
      </c>
      <c r="AN33">
        <v>2.7245900000000001</v>
      </c>
      <c r="AO33">
        <v>0.85441999999999996</v>
      </c>
      <c r="AP33">
        <v>1.29952</v>
      </c>
      <c r="AQ33">
        <v>4.7938700000000001</v>
      </c>
      <c r="AS33">
        <v>0</v>
      </c>
      <c r="AT33">
        <v>3</v>
      </c>
      <c r="AU33">
        <v>0</v>
      </c>
      <c r="AV33">
        <v>0</v>
      </c>
      <c r="AW33" s="4">
        <v>0</v>
      </c>
      <c r="AX33">
        <v>1</v>
      </c>
      <c r="AY33">
        <v>1</v>
      </c>
      <c r="BA33" s="1">
        <v>44498</v>
      </c>
      <c r="BB33">
        <v>5</v>
      </c>
      <c r="BC33">
        <v>5</v>
      </c>
      <c r="BD33">
        <v>0</v>
      </c>
      <c r="BE33">
        <v>32</v>
      </c>
      <c r="BF33">
        <v>0</v>
      </c>
      <c r="BG33">
        <v>0</v>
      </c>
      <c r="BH33">
        <v>32</v>
      </c>
      <c r="BI33" s="1">
        <v>43895</v>
      </c>
      <c r="BJ33">
        <v>3</v>
      </c>
      <c r="BK33">
        <v>0</v>
      </c>
      <c r="BL33">
        <v>3</v>
      </c>
      <c r="BM33">
        <v>28</v>
      </c>
      <c r="BN33">
        <v>0</v>
      </c>
      <c r="BO33">
        <v>0</v>
      </c>
      <c r="BP33">
        <v>28</v>
      </c>
      <c r="BQ33" s="1">
        <v>43423</v>
      </c>
      <c r="BR33">
        <v>1</v>
      </c>
      <c r="BS33">
        <v>1</v>
      </c>
      <c r="BT33">
        <v>0</v>
      </c>
      <c r="BU33">
        <v>8</v>
      </c>
      <c r="BV33">
        <v>1</v>
      </c>
      <c r="BW33">
        <v>0</v>
      </c>
      <c r="BX33">
        <v>8</v>
      </c>
      <c r="BY33">
        <v>26.667000000000002</v>
      </c>
      <c r="CA33" t="s">
        <v>933</v>
      </c>
      <c r="CB33" t="s">
        <v>934</v>
      </c>
      <c r="CC33">
        <v>68022</v>
      </c>
      <c r="CD33">
        <v>270</v>
      </c>
      <c r="CE33">
        <v>4022892696</v>
      </c>
      <c r="CF33" t="s">
        <v>99</v>
      </c>
      <c r="CG33" t="s">
        <v>100</v>
      </c>
      <c r="CH33" s="1">
        <v>39406</v>
      </c>
      <c r="CI33" t="s">
        <v>100</v>
      </c>
      <c r="CJ33" t="s">
        <v>100</v>
      </c>
      <c r="CK33" t="s">
        <v>100</v>
      </c>
      <c r="CL33" t="s">
        <v>103</v>
      </c>
      <c r="CM33" t="s">
        <v>932</v>
      </c>
      <c r="CN33">
        <v>140</v>
      </c>
      <c r="CO33" s="1">
        <v>44621</v>
      </c>
      <c r="CP33" s="1"/>
      <c r="CV33"/>
    </row>
    <row r="34" spans="1:101" x14ac:dyDescent="0.25">
      <c r="A34" t="s">
        <v>259</v>
      </c>
      <c r="B34" s="18" t="s">
        <v>1117</v>
      </c>
      <c r="C34" s="18">
        <v>285297</v>
      </c>
      <c r="D34" t="s">
        <v>1006</v>
      </c>
      <c r="E34" t="s">
        <v>1008</v>
      </c>
      <c r="F34" t="s">
        <v>256</v>
      </c>
      <c r="G34" t="s">
        <v>1132</v>
      </c>
      <c r="H34">
        <v>54.4</v>
      </c>
      <c r="I34" t="s">
        <v>112</v>
      </c>
      <c r="K34" t="s">
        <v>100</v>
      </c>
      <c r="L34" t="s">
        <v>105</v>
      </c>
      <c r="M34">
        <v>5</v>
      </c>
      <c r="N34">
        <v>5</v>
      </c>
      <c r="O34">
        <v>5</v>
      </c>
      <c r="P34">
        <v>5</v>
      </c>
      <c r="Q34">
        <v>4</v>
      </c>
      <c r="R34">
        <v>5</v>
      </c>
      <c r="S34">
        <v>5</v>
      </c>
      <c r="U34" s="8">
        <v>4.2204699999999997</v>
      </c>
      <c r="V34" s="8">
        <v>0.86765000000000003</v>
      </c>
      <c r="W34">
        <v>44.7</v>
      </c>
      <c r="X34">
        <v>0.54874000000000001</v>
      </c>
      <c r="Y34">
        <v>1.41639</v>
      </c>
      <c r="Z34">
        <v>3.71231</v>
      </c>
      <c r="AA34">
        <v>0.54210000000000003</v>
      </c>
      <c r="AB34">
        <v>6.9959999999999994E-2</v>
      </c>
      <c r="AD34">
        <v>2.8040799999999999</v>
      </c>
      <c r="AE34">
        <v>25</v>
      </c>
      <c r="AG34">
        <v>0</v>
      </c>
      <c r="AJ34">
        <v>1.9563900000000001</v>
      </c>
      <c r="AK34">
        <v>0.68228</v>
      </c>
      <c r="AL34">
        <v>0.30152000000000001</v>
      </c>
      <c r="AM34">
        <v>2.9401899999999999</v>
      </c>
      <c r="AN34">
        <v>2.9342800000000002</v>
      </c>
      <c r="AO34">
        <v>0.59158999999999995</v>
      </c>
      <c r="AP34">
        <v>1.07768</v>
      </c>
      <c r="AQ34">
        <v>4.5321199999999999</v>
      </c>
      <c r="AS34">
        <v>0</v>
      </c>
      <c r="AT34">
        <v>0</v>
      </c>
      <c r="AU34">
        <v>0</v>
      </c>
      <c r="AV34">
        <v>0</v>
      </c>
      <c r="AW34" s="4">
        <v>0</v>
      </c>
      <c r="AX34">
        <v>0</v>
      </c>
      <c r="AY34">
        <v>0</v>
      </c>
      <c r="BA34" s="1">
        <v>44588</v>
      </c>
      <c r="BB34">
        <v>1</v>
      </c>
      <c r="BC34">
        <v>1</v>
      </c>
      <c r="BD34">
        <v>0</v>
      </c>
      <c r="BE34">
        <v>8</v>
      </c>
      <c r="BF34">
        <v>0</v>
      </c>
      <c r="BG34">
        <v>0</v>
      </c>
      <c r="BH34">
        <v>8</v>
      </c>
      <c r="BI34" s="1">
        <v>44054</v>
      </c>
      <c r="BJ34">
        <v>1</v>
      </c>
      <c r="BK34">
        <v>1</v>
      </c>
      <c r="BL34">
        <v>0</v>
      </c>
      <c r="BM34">
        <v>8</v>
      </c>
      <c r="BN34">
        <v>1</v>
      </c>
      <c r="BO34">
        <v>0</v>
      </c>
      <c r="BP34">
        <v>8</v>
      </c>
      <c r="BQ34" s="1">
        <v>43480</v>
      </c>
      <c r="BR34">
        <v>11</v>
      </c>
      <c r="BS34">
        <v>11</v>
      </c>
      <c r="BT34">
        <v>0</v>
      </c>
      <c r="BU34">
        <v>60</v>
      </c>
      <c r="BV34">
        <v>1</v>
      </c>
      <c r="BW34">
        <v>0</v>
      </c>
      <c r="BX34">
        <v>60</v>
      </c>
      <c r="BY34">
        <v>16.667000000000002</v>
      </c>
      <c r="CA34" t="s">
        <v>1009</v>
      </c>
      <c r="CB34" t="s">
        <v>1010</v>
      </c>
      <c r="CC34">
        <v>68822</v>
      </c>
      <c r="CD34">
        <v>200</v>
      </c>
      <c r="CE34">
        <v>3087672300</v>
      </c>
      <c r="CF34" t="s">
        <v>99</v>
      </c>
      <c r="CG34" t="s">
        <v>100</v>
      </c>
      <c r="CH34" s="1">
        <v>42736</v>
      </c>
      <c r="CI34" t="s">
        <v>100</v>
      </c>
      <c r="CJ34" t="s">
        <v>100</v>
      </c>
      <c r="CK34" t="s">
        <v>100</v>
      </c>
      <c r="CL34" t="s">
        <v>103</v>
      </c>
      <c r="CM34" t="s">
        <v>1007</v>
      </c>
      <c r="CN34">
        <v>60</v>
      </c>
      <c r="CO34" s="1">
        <v>44621</v>
      </c>
      <c r="CP34" s="1"/>
      <c r="CV34"/>
    </row>
    <row r="35" spans="1:101" x14ac:dyDescent="0.25">
      <c r="A35" t="s">
        <v>259</v>
      </c>
      <c r="B35" s="18" t="s">
        <v>1117</v>
      </c>
      <c r="C35" s="18">
        <v>285242</v>
      </c>
      <c r="D35" t="s">
        <v>817</v>
      </c>
      <c r="E35" t="s">
        <v>269</v>
      </c>
      <c r="F35" t="s">
        <v>158</v>
      </c>
      <c r="G35" t="s">
        <v>1132</v>
      </c>
      <c r="H35">
        <v>128.6</v>
      </c>
      <c r="I35" t="s">
        <v>112</v>
      </c>
      <c r="K35" t="s">
        <v>100</v>
      </c>
      <c r="L35" t="s">
        <v>105</v>
      </c>
      <c r="M35">
        <v>5</v>
      </c>
      <c r="N35">
        <v>5</v>
      </c>
      <c r="O35">
        <v>5</v>
      </c>
      <c r="P35">
        <v>5</v>
      </c>
      <c r="Q35">
        <v>4</v>
      </c>
      <c r="R35">
        <v>5</v>
      </c>
      <c r="S35">
        <v>5</v>
      </c>
      <c r="U35" s="8">
        <v>4.7794299999999996</v>
      </c>
      <c r="V35" s="8">
        <v>1.15876</v>
      </c>
      <c r="W35">
        <v>33.299999999999997</v>
      </c>
      <c r="X35">
        <v>0.37626999999999999</v>
      </c>
      <c r="Y35">
        <v>1.5350200000000001</v>
      </c>
      <c r="Z35">
        <v>4.0428899999999999</v>
      </c>
      <c r="AA35">
        <v>1.0112099999999999</v>
      </c>
      <c r="AB35">
        <v>8.6040000000000005E-2</v>
      </c>
      <c r="AD35">
        <v>3.2444000000000002</v>
      </c>
      <c r="AE35">
        <v>23.8</v>
      </c>
      <c r="AH35">
        <v>6</v>
      </c>
      <c r="AJ35">
        <v>2.0956399999999999</v>
      </c>
      <c r="AK35">
        <v>0.68674999999999997</v>
      </c>
      <c r="AL35">
        <v>0.32097999999999999</v>
      </c>
      <c r="AM35">
        <v>3.10337</v>
      </c>
      <c r="AN35">
        <v>3.1694599999999999</v>
      </c>
      <c r="AO35">
        <v>0.40300999999999998</v>
      </c>
      <c r="AP35">
        <v>1.35199</v>
      </c>
      <c r="AQ35">
        <v>4.8624799999999997</v>
      </c>
      <c r="AS35">
        <v>0</v>
      </c>
      <c r="AT35">
        <v>0</v>
      </c>
      <c r="AU35">
        <v>0</v>
      </c>
      <c r="AV35">
        <v>0</v>
      </c>
      <c r="AW35" s="4">
        <v>0</v>
      </c>
      <c r="AX35">
        <v>0</v>
      </c>
      <c r="AY35">
        <v>0</v>
      </c>
      <c r="BA35" s="1">
        <v>44091</v>
      </c>
      <c r="BB35">
        <v>3</v>
      </c>
      <c r="BC35">
        <v>3</v>
      </c>
      <c r="BD35">
        <v>0</v>
      </c>
      <c r="BE35">
        <v>12</v>
      </c>
      <c r="BF35">
        <v>1</v>
      </c>
      <c r="BG35">
        <v>0</v>
      </c>
      <c r="BH35">
        <v>12</v>
      </c>
      <c r="BI35" s="1">
        <v>43573</v>
      </c>
      <c r="BJ35">
        <v>1</v>
      </c>
      <c r="BK35">
        <v>1</v>
      </c>
      <c r="BL35">
        <v>0</v>
      </c>
      <c r="BM35">
        <v>4</v>
      </c>
      <c r="BN35">
        <v>1</v>
      </c>
      <c r="BO35">
        <v>0</v>
      </c>
      <c r="BP35">
        <v>4</v>
      </c>
      <c r="BQ35" s="1">
        <v>43111</v>
      </c>
      <c r="BR35">
        <v>2</v>
      </c>
      <c r="BS35">
        <v>2</v>
      </c>
      <c r="BT35">
        <v>0</v>
      </c>
      <c r="BU35">
        <v>12</v>
      </c>
      <c r="BV35">
        <v>1</v>
      </c>
      <c r="BW35">
        <v>0</v>
      </c>
      <c r="BX35">
        <v>12</v>
      </c>
      <c r="BY35">
        <v>9.3330000000000002</v>
      </c>
      <c r="CA35" t="s">
        <v>819</v>
      </c>
      <c r="CB35" t="s">
        <v>820</v>
      </c>
      <c r="CC35">
        <v>68137</v>
      </c>
      <c r="CD35">
        <v>270</v>
      </c>
      <c r="CE35">
        <v>4026144000</v>
      </c>
      <c r="CF35" t="s">
        <v>99</v>
      </c>
      <c r="CG35" t="s">
        <v>100</v>
      </c>
      <c r="CH35" s="1">
        <v>37196</v>
      </c>
      <c r="CI35" t="s">
        <v>100</v>
      </c>
      <c r="CJ35" t="s">
        <v>100</v>
      </c>
      <c r="CK35" t="s">
        <v>100</v>
      </c>
      <c r="CL35" t="s">
        <v>103</v>
      </c>
      <c r="CM35" t="s">
        <v>818</v>
      </c>
      <c r="CN35">
        <v>140</v>
      </c>
      <c r="CO35" s="1">
        <v>44621</v>
      </c>
      <c r="CP35" s="1"/>
      <c r="CV35"/>
    </row>
    <row r="36" spans="1:101" x14ac:dyDescent="0.25">
      <c r="A36" t="s">
        <v>259</v>
      </c>
      <c r="B36" s="18" t="s">
        <v>1117</v>
      </c>
      <c r="C36" s="18">
        <v>285049</v>
      </c>
      <c r="D36" t="s">
        <v>276</v>
      </c>
      <c r="E36" t="s">
        <v>186</v>
      </c>
      <c r="F36" t="s">
        <v>260</v>
      </c>
      <c r="G36" t="s">
        <v>1131</v>
      </c>
      <c r="H36">
        <v>102.7</v>
      </c>
      <c r="I36" t="s">
        <v>108</v>
      </c>
      <c r="K36" t="s">
        <v>100</v>
      </c>
      <c r="L36" t="s">
        <v>105</v>
      </c>
      <c r="M36">
        <v>2</v>
      </c>
      <c r="N36">
        <v>4</v>
      </c>
      <c r="O36">
        <v>1</v>
      </c>
      <c r="P36">
        <v>4</v>
      </c>
      <c r="Q36">
        <v>4</v>
      </c>
      <c r="R36">
        <v>3</v>
      </c>
      <c r="S36">
        <v>4</v>
      </c>
      <c r="U36" s="8">
        <v>3.68825</v>
      </c>
      <c r="V36" s="8">
        <v>0.83770999999999995</v>
      </c>
      <c r="X36">
        <v>0.54932000000000003</v>
      </c>
      <c r="Y36">
        <v>1.38703</v>
      </c>
      <c r="Z36">
        <v>3.1415899999999999</v>
      </c>
      <c r="AA36">
        <v>0.51190999999999998</v>
      </c>
      <c r="AB36">
        <v>2.853E-2</v>
      </c>
      <c r="AC36">
        <v>6</v>
      </c>
      <c r="AD36">
        <v>2.3012199999999998</v>
      </c>
      <c r="AF36">
        <v>6</v>
      </c>
      <c r="AG36">
        <v>10</v>
      </c>
      <c r="AJ36">
        <v>1.9187799999999999</v>
      </c>
      <c r="AK36">
        <v>0.72204999999999997</v>
      </c>
      <c r="AL36">
        <v>0.36451</v>
      </c>
      <c r="AM36">
        <v>3.0053399999999999</v>
      </c>
      <c r="AN36">
        <v>2.4552700000000001</v>
      </c>
      <c r="AO36">
        <v>0.55961000000000005</v>
      </c>
      <c r="AP36">
        <v>0.86068</v>
      </c>
      <c r="AQ36">
        <v>3.8747400000000001</v>
      </c>
      <c r="AS36">
        <v>6</v>
      </c>
      <c r="AT36">
        <v>19</v>
      </c>
      <c r="AU36">
        <v>3</v>
      </c>
      <c r="AV36">
        <v>2</v>
      </c>
      <c r="AW36" s="4">
        <v>10400</v>
      </c>
      <c r="AX36">
        <v>1</v>
      </c>
      <c r="AY36">
        <v>3</v>
      </c>
      <c r="BA36" s="1">
        <v>44476</v>
      </c>
      <c r="BB36">
        <v>10</v>
      </c>
      <c r="BC36">
        <v>8</v>
      </c>
      <c r="BD36">
        <v>2</v>
      </c>
      <c r="BE36">
        <v>84</v>
      </c>
      <c r="BF36">
        <v>1</v>
      </c>
      <c r="BG36">
        <v>0</v>
      </c>
      <c r="BH36">
        <v>84</v>
      </c>
      <c r="BI36" s="1">
        <v>43738</v>
      </c>
      <c r="BJ36">
        <v>21</v>
      </c>
      <c r="BK36">
        <v>19</v>
      </c>
      <c r="BL36">
        <v>16</v>
      </c>
      <c r="BM36">
        <v>128</v>
      </c>
      <c r="BN36">
        <v>1</v>
      </c>
      <c r="BO36">
        <v>0</v>
      </c>
      <c r="BP36">
        <v>128</v>
      </c>
      <c r="BQ36" s="1">
        <v>43242</v>
      </c>
      <c r="BR36">
        <v>14</v>
      </c>
      <c r="BS36">
        <v>11</v>
      </c>
      <c r="BT36">
        <v>3</v>
      </c>
      <c r="BU36">
        <v>104</v>
      </c>
      <c r="BV36">
        <v>1</v>
      </c>
      <c r="BW36">
        <v>0</v>
      </c>
      <c r="BX36">
        <v>104</v>
      </c>
      <c r="BY36">
        <v>102</v>
      </c>
      <c r="CA36" t="s">
        <v>278</v>
      </c>
      <c r="CB36" t="s">
        <v>279</v>
      </c>
      <c r="CC36">
        <v>68516</v>
      </c>
      <c r="CD36">
        <v>540</v>
      </c>
      <c r="CE36">
        <v>4024880977</v>
      </c>
      <c r="CF36" t="s">
        <v>99</v>
      </c>
      <c r="CG36" t="s">
        <v>100</v>
      </c>
      <c r="CH36" s="1">
        <v>27397</v>
      </c>
      <c r="CI36" t="s">
        <v>100</v>
      </c>
      <c r="CJ36" t="s">
        <v>100</v>
      </c>
      <c r="CK36" t="s">
        <v>100</v>
      </c>
      <c r="CL36" t="s">
        <v>103</v>
      </c>
      <c r="CM36" t="s">
        <v>277</v>
      </c>
      <c r="CN36">
        <v>173</v>
      </c>
      <c r="CO36" s="1">
        <v>44621</v>
      </c>
      <c r="CP36" s="1"/>
      <c r="CV36"/>
    </row>
    <row r="37" spans="1:101" x14ac:dyDescent="0.25">
      <c r="A37" t="s">
        <v>259</v>
      </c>
      <c r="B37" s="18" t="s">
        <v>1117</v>
      </c>
      <c r="C37" s="18">
        <v>285180</v>
      </c>
      <c r="D37" t="s">
        <v>631</v>
      </c>
      <c r="E37" t="s">
        <v>254</v>
      </c>
      <c r="F37" t="s">
        <v>225</v>
      </c>
      <c r="G37" t="s">
        <v>1131</v>
      </c>
      <c r="H37">
        <v>21.3</v>
      </c>
      <c r="I37" t="s">
        <v>98</v>
      </c>
      <c r="K37" t="s">
        <v>101</v>
      </c>
      <c r="L37" t="s">
        <v>105</v>
      </c>
      <c r="M37">
        <v>3</v>
      </c>
      <c r="N37">
        <v>5</v>
      </c>
      <c r="O37">
        <v>2</v>
      </c>
      <c r="P37">
        <v>3</v>
      </c>
      <c r="Q37">
        <v>3</v>
      </c>
      <c r="S37">
        <v>5</v>
      </c>
      <c r="U37" s="8">
        <v>4.2725600000000004</v>
      </c>
      <c r="V37" s="8">
        <v>1.3371299999999999</v>
      </c>
      <c r="W37">
        <v>57.1</v>
      </c>
      <c r="X37">
        <v>0.19428999999999999</v>
      </c>
      <c r="Y37">
        <v>1.53142</v>
      </c>
      <c r="Z37">
        <v>3.8972699999999998</v>
      </c>
      <c r="AA37">
        <v>0.94284999999999997</v>
      </c>
      <c r="AB37">
        <v>1.5990000000000001E-2</v>
      </c>
      <c r="AD37">
        <v>2.7411400000000001</v>
      </c>
      <c r="AE37">
        <v>62.5</v>
      </c>
      <c r="AH37">
        <v>6</v>
      </c>
      <c r="AJ37">
        <v>2.0817399999999999</v>
      </c>
      <c r="AK37">
        <v>0.66949000000000003</v>
      </c>
      <c r="AL37">
        <v>0.36387000000000003</v>
      </c>
      <c r="AM37">
        <v>3.1150899999999999</v>
      </c>
      <c r="AN37">
        <v>2.6956899999999999</v>
      </c>
      <c r="AO37">
        <v>0.21346999999999999</v>
      </c>
      <c r="AP37">
        <v>1.37622</v>
      </c>
      <c r="AQ37">
        <v>4.3304499999999999</v>
      </c>
      <c r="AS37">
        <v>1</v>
      </c>
      <c r="AT37">
        <v>15</v>
      </c>
      <c r="AU37">
        <v>1</v>
      </c>
      <c r="AV37">
        <v>0</v>
      </c>
      <c r="AW37" s="4">
        <v>0</v>
      </c>
      <c r="AX37">
        <v>2</v>
      </c>
      <c r="AY37">
        <v>2</v>
      </c>
      <c r="BA37" s="1">
        <v>44306</v>
      </c>
      <c r="BB37">
        <v>14</v>
      </c>
      <c r="BC37">
        <v>14</v>
      </c>
      <c r="BD37">
        <v>7</v>
      </c>
      <c r="BE37">
        <v>88</v>
      </c>
      <c r="BF37">
        <v>1</v>
      </c>
      <c r="BG37">
        <v>0</v>
      </c>
      <c r="BH37">
        <v>88</v>
      </c>
      <c r="BI37" s="1">
        <v>43704</v>
      </c>
      <c r="BJ37">
        <v>6</v>
      </c>
      <c r="BK37">
        <v>3</v>
      </c>
      <c r="BL37">
        <v>3</v>
      </c>
      <c r="BM37">
        <v>48</v>
      </c>
      <c r="BN37">
        <v>1</v>
      </c>
      <c r="BO37">
        <v>0</v>
      </c>
      <c r="BP37">
        <v>48</v>
      </c>
      <c r="BQ37" s="1">
        <v>43293</v>
      </c>
      <c r="BR37">
        <v>2</v>
      </c>
      <c r="BS37">
        <v>2</v>
      </c>
      <c r="BT37">
        <v>0</v>
      </c>
      <c r="BU37">
        <v>8</v>
      </c>
      <c r="BV37">
        <v>1</v>
      </c>
      <c r="BW37">
        <v>0</v>
      </c>
      <c r="BX37">
        <v>8</v>
      </c>
      <c r="BY37">
        <v>61.332999999999998</v>
      </c>
      <c r="CA37" t="s">
        <v>633</v>
      </c>
      <c r="CB37" t="s">
        <v>634</v>
      </c>
      <c r="CC37">
        <v>68722</v>
      </c>
      <c r="CD37">
        <v>70</v>
      </c>
      <c r="CE37">
        <v>4027752355</v>
      </c>
      <c r="CF37" t="s">
        <v>99</v>
      </c>
      <c r="CG37" t="s">
        <v>100</v>
      </c>
      <c r="CH37" s="1">
        <v>35096</v>
      </c>
      <c r="CI37" t="s">
        <v>100</v>
      </c>
      <c r="CJ37" t="s">
        <v>100</v>
      </c>
      <c r="CK37" t="s">
        <v>100</v>
      </c>
      <c r="CL37" t="s">
        <v>103</v>
      </c>
      <c r="CM37" t="s">
        <v>632</v>
      </c>
      <c r="CN37">
        <v>40</v>
      </c>
      <c r="CO37" s="1">
        <v>44621</v>
      </c>
      <c r="CP37" s="1"/>
      <c r="CV37"/>
      <c r="CW37">
        <v>2</v>
      </c>
    </row>
    <row r="38" spans="1:101" x14ac:dyDescent="0.25">
      <c r="A38" t="s">
        <v>259</v>
      </c>
      <c r="B38" s="18" t="s">
        <v>1117</v>
      </c>
      <c r="C38" s="18">
        <v>285200</v>
      </c>
      <c r="D38" t="s">
        <v>678</v>
      </c>
      <c r="E38" t="s">
        <v>168</v>
      </c>
      <c r="F38" t="s">
        <v>256</v>
      </c>
      <c r="G38" t="s">
        <v>1132</v>
      </c>
      <c r="H38">
        <v>27.9</v>
      </c>
      <c r="I38" t="s">
        <v>112</v>
      </c>
      <c r="K38" t="s">
        <v>100</v>
      </c>
      <c r="L38" t="s">
        <v>105</v>
      </c>
      <c r="M38">
        <v>4</v>
      </c>
      <c r="N38">
        <v>4</v>
      </c>
      <c r="O38">
        <v>4</v>
      </c>
      <c r="P38">
        <v>3</v>
      </c>
      <c r="Q38">
        <v>2</v>
      </c>
      <c r="R38">
        <v>4</v>
      </c>
      <c r="S38">
        <v>4</v>
      </c>
      <c r="U38" s="8">
        <v>3.7785099999999998</v>
      </c>
      <c r="V38" s="8">
        <v>0.72470000000000001</v>
      </c>
      <c r="X38">
        <v>0.76654</v>
      </c>
      <c r="Y38">
        <v>1.4912399999999999</v>
      </c>
      <c r="Z38">
        <v>3.0068999999999999</v>
      </c>
      <c r="AA38">
        <v>0.45240999999999998</v>
      </c>
      <c r="AB38">
        <v>0.10938000000000001</v>
      </c>
      <c r="AC38">
        <v>6</v>
      </c>
      <c r="AD38">
        <v>2.2872699999999999</v>
      </c>
      <c r="AF38">
        <v>6</v>
      </c>
      <c r="AH38">
        <v>6</v>
      </c>
      <c r="AJ38">
        <v>1.95801</v>
      </c>
      <c r="AK38">
        <v>0.67766000000000004</v>
      </c>
      <c r="AL38">
        <v>0.33773999999999998</v>
      </c>
      <c r="AM38">
        <v>2.9733999999999998</v>
      </c>
      <c r="AN38">
        <v>2.3914900000000001</v>
      </c>
      <c r="AO38">
        <v>0.83204999999999996</v>
      </c>
      <c r="AP38">
        <v>0.80357999999999996</v>
      </c>
      <c r="AQ38">
        <v>4.0122</v>
      </c>
      <c r="AS38">
        <v>0</v>
      </c>
      <c r="AT38">
        <v>0</v>
      </c>
      <c r="AU38">
        <v>0</v>
      </c>
      <c r="AV38">
        <v>1</v>
      </c>
      <c r="AW38" s="4">
        <v>6500</v>
      </c>
      <c r="AX38">
        <v>0</v>
      </c>
      <c r="AY38">
        <v>1</v>
      </c>
      <c r="BA38" s="1">
        <v>44392</v>
      </c>
      <c r="BB38">
        <v>1</v>
      </c>
      <c r="BC38">
        <v>1</v>
      </c>
      <c r="BD38">
        <v>0</v>
      </c>
      <c r="BE38">
        <v>16</v>
      </c>
      <c r="BF38">
        <v>1</v>
      </c>
      <c r="BG38">
        <v>0</v>
      </c>
      <c r="BH38">
        <v>16</v>
      </c>
      <c r="BI38" s="1">
        <v>43879</v>
      </c>
      <c r="BJ38">
        <v>4</v>
      </c>
      <c r="BK38">
        <v>4</v>
      </c>
      <c r="BL38">
        <v>0</v>
      </c>
      <c r="BM38">
        <v>36</v>
      </c>
      <c r="BN38">
        <v>1</v>
      </c>
      <c r="BO38">
        <v>0</v>
      </c>
      <c r="BP38">
        <v>36</v>
      </c>
      <c r="BQ38" s="1">
        <v>43403</v>
      </c>
      <c r="BR38">
        <v>0</v>
      </c>
      <c r="BS38">
        <v>0</v>
      </c>
      <c r="BT38">
        <v>0</v>
      </c>
      <c r="BU38">
        <v>0</v>
      </c>
      <c r="BV38">
        <v>0</v>
      </c>
      <c r="BW38">
        <v>0</v>
      </c>
      <c r="BX38">
        <v>0</v>
      </c>
      <c r="BY38">
        <v>20</v>
      </c>
      <c r="CA38" t="s">
        <v>680</v>
      </c>
      <c r="CB38" t="s">
        <v>681</v>
      </c>
      <c r="CC38">
        <v>68825</v>
      </c>
      <c r="CD38">
        <v>200</v>
      </c>
      <c r="CE38">
        <v>3088362267</v>
      </c>
      <c r="CF38" t="s">
        <v>99</v>
      </c>
      <c r="CG38" t="s">
        <v>100</v>
      </c>
      <c r="CH38" s="1">
        <v>35339</v>
      </c>
      <c r="CI38" t="s">
        <v>100</v>
      </c>
      <c r="CJ38" t="s">
        <v>100</v>
      </c>
      <c r="CK38" t="s">
        <v>100</v>
      </c>
      <c r="CL38" t="s">
        <v>103</v>
      </c>
      <c r="CM38" t="s">
        <v>679</v>
      </c>
      <c r="CN38">
        <v>35</v>
      </c>
      <c r="CO38" s="1">
        <v>44621</v>
      </c>
      <c r="CP38" s="1"/>
      <c r="CV38"/>
    </row>
    <row r="39" spans="1:101" x14ac:dyDescent="0.25">
      <c r="A39" t="s">
        <v>259</v>
      </c>
      <c r="B39" s="18" t="s">
        <v>1117</v>
      </c>
      <c r="C39" s="18" t="s">
        <v>1045</v>
      </c>
      <c r="D39" t="s">
        <v>1046</v>
      </c>
      <c r="E39" t="s">
        <v>1048</v>
      </c>
      <c r="F39" t="s">
        <v>645</v>
      </c>
      <c r="G39" t="s">
        <v>1132</v>
      </c>
      <c r="H39">
        <v>14.3</v>
      </c>
      <c r="I39" t="s">
        <v>118</v>
      </c>
      <c r="K39" t="s">
        <v>100</v>
      </c>
      <c r="L39" t="s">
        <v>105</v>
      </c>
      <c r="M39">
        <v>5</v>
      </c>
      <c r="N39">
        <v>5</v>
      </c>
      <c r="O39">
        <v>4</v>
      </c>
      <c r="P39">
        <v>4</v>
      </c>
      <c r="Q39">
        <v>4</v>
      </c>
      <c r="S39">
        <v>5</v>
      </c>
      <c r="U39" s="8">
        <v>5.9488799999999999</v>
      </c>
      <c r="V39" s="8">
        <v>1.22818</v>
      </c>
      <c r="W39">
        <v>80.5</v>
      </c>
      <c r="X39">
        <v>1.0149300000000001</v>
      </c>
      <c r="Y39">
        <v>2.2431100000000002</v>
      </c>
      <c r="Z39">
        <v>4.39194</v>
      </c>
      <c r="AA39">
        <v>1.0227999999999999</v>
      </c>
      <c r="AB39">
        <v>2.2040000000000001E-2</v>
      </c>
      <c r="AD39">
        <v>3.7057699999999998</v>
      </c>
      <c r="AE39">
        <v>100</v>
      </c>
      <c r="AG39">
        <v>0</v>
      </c>
      <c r="AJ39">
        <v>1.8076099999999999</v>
      </c>
      <c r="AK39">
        <v>0.64595000000000002</v>
      </c>
      <c r="AL39">
        <v>0.29285</v>
      </c>
      <c r="AM39">
        <v>2.74641</v>
      </c>
      <c r="AN39">
        <v>4.1970000000000001</v>
      </c>
      <c r="AO39">
        <v>1.15574</v>
      </c>
      <c r="AP39">
        <v>1.57063</v>
      </c>
      <c r="AQ39">
        <v>6.8388799999999996</v>
      </c>
      <c r="AS39">
        <v>0</v>
      </c>
      <c r="AT39">
        <v>3</v>
      </c>
      <c r="AU39">
        <v>0</v>
      </c>
      <c r="AV39">
        <v>0</v>
      </c>
      <c r="AW39" s="4">
        <v>0</v>
      </c>
      <c r="AX39">
        <v>0</v>
      </c>
      <c r="AY39">
        <v>0</v>
      </c>
      <c r="BA39" s="1">
        <v>44392</v>
      </c>
      <c r="BB39">
        <v>5</v>
      </c>
      <c r="BC39">
        <v>5</v>
      </c>
      <c r="BD39">
        <v>0</v>
      </c>
      <c r="BE39">
        <v>32</v>
      </c>
      <c r="BF39">
        <v>1</v>
      </c>
      <c r="BG39">
        <v>0</v>
      </c>
      <c r="BH39">
        <v>32</v>
      </c>
      <c r="BI39" s="1">
        <v>43845</v>
      </c>
      <c r="BJ39">
        <v>6</v>
      </c>
      <c r="BK39">
        <v>6</v>
      </c>
      <c r="BL39">
        <v>1</v>
      </c>
      <c r="BM39">
        <v>36</v>
      </c>
      <c r="BN39">
        <v>1</v>
      </c>
      <c r="BO39">
        <v>0</v>
      </c>
      <c r="BP39">
        <v>36</v>
      </c>
      <c r="BQ39" s="1">
        <v>43405</v>
      </c>
      <c r="BR39">
        <v>2</v>
      </c>
      <c r="BS39">
        <v>1</v>
      </c>
      <c r="BT39">
        <v>1</v>
      </c>
      <c r="BU39">
        <v>20</v>
      </c>
      <c r="BV39">
        <v>1</v>
      </c>
      <c r="BW39">
        <v>0</v>
      </c>
      <c r="BX39">
        <v>20</v>
      </c>
      <c r="BY39">
        <v>31.332999999999998</v>
      </c>
      <c r="CA39" t="s">
        <v>128</v>
      </c>
      <c r="CB39" t="s">
        <v>1049</v>
      </c>
      <c r="CC39">
        <v>68039</v>
      </c>
      <c r="CD39">
        <v>860</v>
      </c>
      <c r="CE39">
        <v>4028375381</v>
      </c>
      <c r="CF39" t="s">
        <v>132</v>
      </c>
      <c r="CG39" t="s">
        <v>100</v>
      </c>
      <c r="CH39" s="1">
        <v>33148</v>
      </c>
      <c r="CI39" t="s">
        <v>100</v>
      </c>
      <c r="CJ39" t="s">
        <v>100</v>
      </c>
      <c r="CK39" t="s">
        <v>100</v>
      </c>
      <c r="CL39" t="s">
        <v>103</v>
      </c>
      <c r="CM39" t="s">
        <v>1047</v>
      </c>
      <c r="CN39">
        <v>25</v>
      </c>
      <c r="CO39" s="1">
        <v>44621</v>
      </c>
      <c r="CP39" s="1"/>
      <c r="CV39"/>
      <c r="CW39">
        <v>2</v>
      </c>
    </row>
    <row r="40" spans="1:101" x14ac:dyDescent="0.25">
      <c r="A40" t="s">
        <v>259</v>
      </c>
      <c r="B40" s="18" t="s">
        <v>1117</v>
      </c>
      <c r="C40" s="18">
        <v>285081</v>
      </c>
      <c r="D40" t="s">
        <v>361</v>
      </c>
      <c r="E40" t="s">
        <v>363</v>
      </c>
      <c r="F40" t="s">
        <v>174</v>
      </c>
      <c r="G40" t="s">
        <v>1132</v>
      </c>
      <c r="H40">
        <v>14.9</v>
      </c>
      <c r="I40" t="s">
        <v>112</v>
      </c>
      <c r="K40" t="s">
        <v>100</v>
      </c>
      <c r="L40" t="s">
        <v>105</v>
      </c>
      <c r="M40">
        <v>2</v>
      </c>
      <c r="N40">
        <v>4</v>
      </c>
      <c r="O40">
        <v>1</v>
      </c>
      <c r="P40">
        <v>4</v>
      </c>
      <c r="Q40">
        <v>2</v>
      </c>
      <c r="R40">
        <v>5</v>
      </c>
      <c r="S40">
        <v>4</v>
      </c>
      <c r="U40" s="8">
        <v>5.3546399999999998</v>
      </c>
      <c r="V40" s="8">
        <v>1.6051899999999999</v>
      </c>
      <c r="X40">
        <v>0.59933999999999998</v>
      </c>
      <c r="Y40">
        <v>2.2045300000000001</v>
      </c>
      <c r="Z40">
        <v>5.1211500000000001</v>
      </c>
      <c r="AA40">
        <v>1.28013</v>
      </c>
      <c r="AB40">
        <v>0</v>
      </c>
      <c r="AC40">
        <v>6</v>
      </c>
      <c r="AD40">
        <v>3.1501100000000002</v>
      </c>
      <c r="AF40">
        <v>6</v>
      </c>
      <c r="AH40">
        <v>6</v>
      </c>
      <c r="AJ40">
        <v>2.2761200000000001</v>
      </c>
      <c r="AK40">
        <v>0.95543999999999996</v>
      </c>
      <c r="AL40">
        <v>0.74458000000000002</v>
      </c>
      <c r="AM40">
        <v>3.9761299999999999</v>
      </c>
      <c r="AN40">
        <v>2.8333300000000001</v>
      </c>
      <c r="AO40">
        <v>0.46142</v>
      </c>
      <c r="AP40">
        <v>0.80737000000000003</v>
      </c>
      <c r="AQ40">
        <v>4.2519200000000001</v>
      </c>
      <c r="AS40">
        <v>0</v>
      </c>
      <c r="AT40">
        <v>0</v>
      </c>
      <c r="AU40">
        <v>1</v>
      </c>
      <c r="AV40">
        <v>3</v>
      </c>
      <c r="AW40" s="4">
        <v>23405.14</v>
      </c>
      <c r="AX40">
        <v>0</v>
      </c>
      <c r="AY40">
        <v>3</v>
      </c>
      <c r="BA40" s="1">
        <v>44515</v>
      </c>
      <c r="BB40">
        <v>2</v>
      </c>
      <c r="BC40">
        <v>2</v>
      </c>
      <c r="BD40">
        <v>0</v>
      </c>
      <c r="BE40">
        <v>16</v>
      </c>
      <c r="BF40">
        <v>0</v>
      </c>
      <c r="BG40">
        <v>0</v>
      </c>
      <c r="BH40">
        <v>16</v>
      </c>
      <c r="BI40" s="1">
        <v>43836</v>
      </c>
      <c r="BJ40">
        <v>15</v>
      </c>
      <c r="BK40">
        <v>14</v>
      </c>
      <c r="BL40">
        <v>0</v>
      </c>
      <c r="BM40">
        <v>254</v>
      </c>
      <c r="BN40">
        <v>1</v>
      </c>
      <c r="BO40">
        <v>0</v>
      </c>
      <c r="BP40">
        <v>254</v>
      </c>
      <c r="BQ40" s="1">
        <v>43370</v>
      </c>
      <c r="BR40">
        <v>8</v>
      </c>
      <c r="BS40">
        <v>8</v>
      </c>
      <c r="BT40">
        <v>0</v>
      </c>
      <c r="BU40">
        <v>56</v>
      </c>
      <c r="BV40">
        <v>1</v>
      </c>
      <c r="BW40">
        <v>0</v>
      </c>
      <c r="BX40">
        <v>56</v>
      </c>
      <c r="BY40">
        <v>102</v>
      </c>
      <c r="CA40" t="s">
        <v>364</v>
      </c>
      <c r="CB40" t="s">
        <v>365</v>
      </c>
      <c r="CC40">
        <v>68803</v>
      </c>
      <c r="CD40">
        <v>390</v>
      </c>
      <c r="CE40">
        <v>3083985880</v>
      </c>
      <c r="CF40" t="s">
        <v>99</v>
      </c>
      <c r="CG40" t="s">
        <v>101</v>
      </c>
      <c r="CH40" s="1">
        <v>32009</v>
      </c>
      <c r="CI40" t="s">
        <v>100</v>
      </c>
      <c r="CJ40" t="s">
        <v>100</v>
      </c>
      <c r="CK40" t="s">
        <v>100</v>
      </c>
      <c r="CL40" t="s">
        <v>103</v>
      </c>
      <c r="CM40" t="s">
        <v>362</v>
      </c>
      <c r="CN40">
        <v>36</v>
      </c>
      <c r="CO40" s="1">
        <v>44621</v>
      </c>
      <c r="CP40" s="1"/>
      <c r="CV40"/>
    </row>
    <row r="41" spans="1:101" x14ac:dyDescent="0.25">
      <c r="A41" t="s">
        <v>259</v>
      </c>
      <c r="B41" s="18" t="s">
        <v>1117</v>
      </c>
      <c r="C41" s="18">
        <v>285260</v>
      </c>
      <c r="D41" t="s">
        <v>876</v>
      </c>
      <c r="E41" t="s">
        <v>878</v>
      </c>
      <c r="F41" t="s">
        <v>760</v>
      </c>
      <c r="G41" t="s">
        <v>1133</v>
      </c>
      <c r="H41">
        <v>37.1</v>
      </c>
      <c r="I41" t="s">
        <v>124</v>
      </c>
      <c r="K41" t="s">
        <v>100</v>
      </c>
      <c r="L41" t="s">
        <v>105</v>
      </c>
      <c r="M41">
        <v>2</v>
      </c>
      <c r="N41">
        <v>3</v>
      </c>
      <c r="O41">
        <v>2</v>
      </c>
      <c r="P41">
        <v>3</v>
      </c>
      <c r="Q41">
        <v>3</v>
      </c>
      <c r="S41">
        <v>3</v>
      </c>
      <c r="U41" s="8">
        <v>2.8642500000000002</v>
      </c>
      <c r="V41" s="8">
        <v>0.39883000000000002</v>
      </c>
      <c r="W41">
        <v>65.900000000000006</v>
      </c>
      <c r="X41">
        <v>0.56311999999999995</v>
      </c>
      <c r="Y41">
        <v>0.96194000000000002</v>
      </c>
      <c r="Z41">
        <v>2.61849</v>
      </c>
      <c r="AA41">
        <v>0.27027000000000001</v>
      </c>
      <c r="AB41">
        <v>5.11E-3</v>
      </c>
      <c r="AD41">
        <v>1.9023099999999999</v>
      </c>
      <c r="AE41">
        <v>66.7</v>
      </c>
      <c r="AG41">
        <v>0</v>
      </c>
      <c r="AJ41">
        <v>1.8812599999999999</v>
      </c>
      <c r="AK41">
        <v>0.63475000000000004</v>
      </c>
      <c r="AL41">
        <v>0.26258999999999999</v>
      </c>
      <c r="AM41">
        <v>2.7786</v>
      </c>
      <c r="AN41">
        <v>2.0701399999999999</v>
      </c>
      <c r="AO41">
        <v>0.65256000000000003</v>
      </c>
      <c r="AP41">
        <v>0.56879999999999997</v>
      </c>
      <c r="AQ41">
        <v>3.2546300000000001</v>
      </c>
      <c r="AS41">
        <v>0</v>
      </c>
      <c r="AT41">
        <v>1</v>
      </c>
      <c r="AU41">
        <v>1</v>
      </c>
      <c r="AV41">
        <v>0</v>
      </c>
      <c r="AW41" s="4">
        <v>0</v>
      </c>
      <c r="AX41">
        <v>0</v>
      </c>
      <c r="AY41">
        <v>0</v>
      </c>
      <c r="BA41" s="1">
        <v>44245</v>
      </c>
      <c r="BB41">
        <v>7</v>
      </c>
      <c r="BC41">
        <v>6</v>
      </c>
      <c r="BD41">
        <v>1</v>
      </c>
      <c r="BE41">
        <v>52</v>
      </c>
      <c r="BF41">
        <v>1</v>
      </c>
      <c r="BG41">
        <v>0</v>
      </c>
      <c r="BH41">
        <v>52</v>
      </c>
      <c r="BI41" s="1">
        <v>43871</v>
      </c>
      <c r="BJ41">
        <v>8</v>
      </c>
      <c r="BK41">
        <v>6</v>
      </c>
      <c r="BL41">
        <v>1</v>
      </c>
      <c r="BM41">
        <v>48</v>
      </c>
      <c r="BN41">
        <v>1</v>
      </c>
      <c r="BO41">
        <v>0</v>
      </c>
      <c r="BP41">
        <v>48</v>
      </c>
      <c r="BQ41" s="1">
        <v>43473</v>
      </c>
      <c r="BR41">
        <v>13</v>
      </c>
      <c r="BS41">
        <v>13</v>
      </c>
      <c r="BT41">
        <v>0</v>
      </c>
      <c r="BU41">
        <v>92</v>
      </c>
      <c r="BV41">
        <v>1</v>
      </c>
      <c r="BW41">
        <v>0</v>
      </c>
      <c r="BX41">
        <v>92</v>
      </c>
      <c r="BY41">
        <v>57.332999999999998</v>
      </c>
      <c r="CA41" t="s">
        <v>876</v>
      </c>
      <c r="CB41" t="s">
        <v>879</v>
      </c>
      <c r="CC41">
        <v>69334</v>
      </c>
      <c r="CD41">
        <v>610</v>
      </c>
      <c r="CE41">
        <v>3085861142</v>
      </c>
      <c r="CF41" t="s">
        <v>99</v>
      </c>
      <c r="CG41" t="s">
        <v>100</v>
      </c>
      <c r="CH41" s="1">
        <v>38139</v>
      </c>
      <c r="CI41" t="s">
        <v>100</v>
      </c>
      <c r="CJ41" t="s">
        <v>100</v>
      </c>
      <c r="CK41" t="s">
        <v>100</v>
      </c>
      <c r="CL41" t="s">
        <v>103</v>
      </c>
      <c r="CM41" t="s">
        <v>877</v>
      </c>
      <c r="CN41">
        <v>49</v>
      </c>
      <c r="CO41" s="1">
        <v>44621</v>
      </c>
      <c r="CP41" s="1"/>
      <c r="CV41"/>
      <c r="CW41">
        <v>2</v>
      </c>
    </row>
    <row r="42" spans="1:101" x14ac:dyDescent="0.25">
      <c r="A42" t="s">
        <v>259</v>
      </c>
      <c r="B42" s="18" t="s">
        <v>1117</v>
      </c>
      <c r="C42" s="18">
        <v>285246</v>
      </c>
      <c r="D42" t="s">
        <v>829</v>
      </c>
      <c r="E42" t="s">
        <v>325</v>
      </c>
      <c r="F42" t="s">
        <v>248</v>
      </c>
      <c r="G42" t="s">
        <v>1132</v>
      </c>
      <c r="H42">
        <v>57.6</v>
      </c>
      <c r="I42" t="s">
        <v>126</v>
      </c>
      <c r="K42" t="s">
        <v>100</v>
      </c>
      <c r="L42" t="s">
        <v>105</v>
      </c>
      <c r="M42">
        <v>4</v>
      </c>
      <c r="N42">
        <v>4</v>
      </c>
      <c r="O42">
        <v>3</v>
      </c>
      <c r="P42">
        <v>4</v>
      </c>
      <c r="Q42">
        <v>2</v>
      </c>
      <c r="R42">
        <v>5</v>
      </c>
      <c r="S42">
        <v>4</v>
      </c>
      <c r="U42" s="8">
        <v>4.0482800000000001</v>
      </c>
      <c r="V42" s="8">
        <v>0.59048</v>
      </c>
      <c r="W42">
        <v>36.4</v>
      </c>
      <c r="X42">
        <v>0.95757000000000003</v>
      </c>
      <c r="Y42">
        <v>1.5480499999999999</v>
      </c>
      <c r="Z42">
        <v>3.6118600000000001</v>
      </c>
      <c r="AA42">
        <v>0.22857</v>
      </c>
      <c r="AB42">
        <v>0</v>
      </c>
      <c r="AD42">
        <v>2.5002399999999998</v>
      </c>
      <c r="AE42">
        <v>16.7</v>
      </c>
      <c r="AH42">
        <v>6</v>
      </c>
      <c r="AJ42">
        <v>2.0619800000000001</v>
      </c>
      <c r="AK42">
        <v>0.68208999999999997</v>
      </c>
      <c r="AL42">
        <v>0.29860999999999999</v>
      </c>
      <c r="AM42">
        <v>3.0426899999999999</v>
      </c>
      <c r="AN42">
        <v>2.4823400000000002</v>
      </c>
      <c r="AO42">
        <v>1.03264</v>
      </c>
      <c r="AP42">
        <v>0.74053999999999998</v>
      </c>
      <c r="AQ42">
        <v>4.2007700000000003</v>
      </c>
      <c r="AS42">
        <v>0</v>
      </c>
      <c r="AT42">
        <v>1</v>
      </c>
      <c r="AU42">
        <v>1</v>
      </c>
      <c r="AV42">
        <v>2</v>
      </c>
      <c r="AW42" s="4">
        <v>13000</v>
      </c>
      <c r="AX42">
        <v>1</v>
      </c>
      <c r="AY42">
        <v>3</v>
      </c>
      <c r="BA42" s="1">
        <v>44467</v>
      </c>
      <c r="BB42">
        <v>6</v>
      </c>
      <c r="BC42">
        <v>6</v>
      </c>
      <c r="BD42">
        <v>0</v>
      </c>
      <c r="BE42">
        <v>40</v>
      </c>
      <c r="BF42">
        <v>1</v>
      </c>
      <c r="BG42">
        <v>0</v>
      </c>
      <c r="BH42">
        <v>40</v>
      </c>
      <c r="BI42" s="1">
        <v>43741</v>
      </c>
      <c r="BJ42">
        <v>6</v>
      </c>
      <c r="BK42">
        <v>5</v>
      </c>
      <c r="BL42">
        <v>1</v>
      </c>
      <c r="BM42">
        <v>32</v>
      </c>
      <c r="BN42">
        <v>1</v>
      </c>
      <c r="BO42">
        <v>0</v>
      </c>
      <c r="BP42">
        <v>32</v>
      </c>
      <c r="BQ42" s="1">
        <v>43279</v>
      </c>
      <c r="BR42">
        <v>14</v>
      </c>
      <c r="BS42">
        <v>14</v>
      </c>
      <c r="BT42">
        <v>0</v>
      </c>
      <c r="BU42">
        <v>92</v>
      </c>
      <c r="BV42">
        <v>1</v>
      </c>
      <c r="BW42">
        <v>0</v>
      </c>
      <c r="BX42">
        <v>92</v>
      </c>
      <c r="BY42">
        <v>46</v>
      </c>
      <c r="CA42" t="s">
        <v>831</v>
      </c>
      <c r="CB42" t="s">
        <v>832</v>
      </c>
      <c r="CC42">
        <v>68949</v>
      </c>
      <c r="CD42">
        <v>680</v>
      </c>
      <c r="CE42">
        <v>3089954493</v>
      </c>
      <c r="CF42" t="s">
        <v>99</v>
      </c>
      <c r="CG42" t="s">
        <v>100</v>
      </c>
      <c r="CH42" s="1">
        <v>37469</v>
      </c>
      <c r="CI42" t="s">
        <v>101</v>
      </c>
      <c r="CJ42" t="s">
        <v>100</v>
      </c>
      <c r="CK42" t="s">
        <v>100</v>
      </c>
      <c r="CL42" t="s">
        <v>103</v>
      </c>
      <c r="CM42" t="s">
        <v>830</v>
      </c>
      <c r="CN42">
        <v>86</v>
      </c>
      <c r="CO42" s="1">
        <v>44621</v>
      </c>
      <c r="CP42" s="1"/>
      <c r="CV42"/>
    </row>
    <row r="43" spans="1:101" x14ac:dyDescent="0.25">
      <c r="A43" t="s">
        <v>259</v>
      </c>
      <c r="B43" s="18" t="s">
        <v>1117</v>
      </c>
      <c r="C43" s="18">
        <v>285116</v>
      </c>
      <c r="D43" t="s">
        <v>463</v>
      </c>
      <c r="E43" t="s">
        <v>465</v>
      </c>
      <c r="F43" t="s">
        <v>466</v>
      </c>
      <c r="G43" t="s">
        <v>1132</v>
      </c>
      <c r="H43">
        <v>32.799999999999997</v>
      </c>
      <c r="I43" t="s">
        <v>112</v>
      </c>
      <c r="K43" t="s">
        <v>100</v>
      </c>
      <c r="L43" t="s">
        <v>105</v>
      </c>
      <c r="M43">
        <v>5</v>
      </c>
      <c r="N43">
        <v>4</v>
      </c>
      <c r="O43">
        <v>5</v>
      </c>
      <c r="P43">
        <v>5</v>
      </c>
      <c r="Q43">
        <v>5</v>
      </c>
      <c r="S43">
        <v>4</v>
      </c>
      <c r="U43" s="8">
        <v>3.9817300000000002</v>
      </c>
      <c r="V43" s="8">
        <v>0.68172999999999995</v>
      </c>
      <c r="W43">
        <v>39.200000000000003</v>
      </c>
      <c r="X43">
        <v>0.68994999999999995</v>
      </c>
      <c r="Y43">
        <v>1.37168</v>
      </c>
      <c r="Z43">
        <v>3.3983400000000001</v>
      </c>
      <c r="AA43">
        <v>0.37306</v>
      </c>
      <c r="AB43">
        <v>1.273E-2</v>
      </c>
      <c r="AD43">
        <v>2.6100400000000001</v>
      </c>
      <c r="AF43">
        <v>6</v>
      </c>
      <c r="AG43">
        <v>0</v>
      </c>
      <c r="AJ43">
        <v>1.8292299999999999</v>
      </c>
      <c r="AK43">
        <v>0.63558000000000003</v>
      </c>
      <c r="AL43">
        <v>0.25907000000000002</v>
      </c>
      <c r="AM43">
        <v>2.7238799999999999</v>
      </c>
      <c r="AN43">
        <v>2.9211</v>
      </c>
      <c r="AO43">
        <v>0.79849000000000003</v>
      </c>
      <c r="AP43">
        <v>0.98548000000000002</v>
      </c>
      <c r="AQ43">
        <v>4.6152899999999999</v>
      </c>
      <c r="AS43">
        <v>0</v>
      </c>
      <c r="AT43">
        <v>0</v>
      </c>
      <c r="AU43">
        <v>0</v>
      </c>
      <c r="AV43">
        <v>0</v>
      </c>
      <c r="AW43" s="4">
        <v>0</v>
      </c>
      <c r="AX43">
        <v>1</v>
      </c>
      <c r="AY43">
        <v>1</v>
      </c>
      <c r="BA43" s="1">
        <v>44252</v>
      </c>
      <c r="BB43">
        <v>4</v>
      </c>
      <c r="BC43">
        <v>4</v>
      </c>
      <c r="BD43">
        <v>0</v>
      </c>
      <c r="BE43">
        <v>16</v>
      </c>
      <c r="BF43">
        <v>1</v>
      </c>
      <c r="BG43">
        <v>0</v>
      </c>
      <c r="BH43">
        <v>16</v>
      </c>
      <c r="BI43" s="1">
        <v>43629</v>
      </c>
      <c r="BJ43">
        <v>3</v>
      </c>
      <c r="BK43">
        <v>3</v>
      </c>
      <c r="BL43">
        <v>0</v>
      </c>
      <c r="BM43">
        <v>12</v>
      </c>
      <c r="BN43">
        <v>1</v>
      </c>
      <c r="BO43">
        <v>0</v>
      </c>
      <c r="BP43">
        <v>12</v>
      </c>
      <c r="BQ43" s="1">
        <v>43137</v>
      </c>
      <c r="BR43">
        <v>0</v>
      </c>
      <c r="BS43">
        <v>0</v>
      </c>
      <c r="BT43">
        <v>0</v>
      </c>
      <c r="BU43">
        <v>0</v>
      </c>
      <c r="BV43">
        <v>0</v>
      </c>
      <c r="BW43">
        <v>0</v>
      </c>
      <c r="BX43">
        <v>0</v>
      </c>
      <c r="BY43">
        <v>12</v>
      </c>
      <c r="CA43" t="s">
        <v>467</v>
      </c>
      <c r="CB43" t="s">
        <v>468</v>
      </c>
      <c r="CC43">
        <v>68629</v>
      </c>
      <c r="CD43">
        <v>180</v>
      </c>
      <c r="CE43">
        <v>4028923494</v>
      </c>
      <c r="CF43" t="s">
        <v>99</v>
      </c>
      <c r="CG43" t="s">
        <v>100</v>
      </c>
      <c r="CH43" s="1">
        <v>33695</v>
      </c>
      <c r="CI43" t="s">
        <v>100</v>
      </c>
      <c r="CJ43" t="s">
        <v>100</v>
      </c>
      <c r="CK43" t="s">
        <v>100</v>
      </c>
      <c r="CL43" t="s">
        <v>103</v>
      </c>
      <c r="CM43" t="s">
        <v>464</v>
      </c>
      <c r="CN43">
        <v>51</v>
      </c>
      <c r="CO43" s="1">
        <v>44621</v>
      </c>
      <c r="CP43" s="1"/>
      <c r="CV43"/>
      <c r="CW43">
        <v>2</v>
      </c>
    </row>
    <row r="44" spans="1:101" x14ac:dyDescent="0.25">
      <c r="A44" t="s">
        <v>259</v>
      </c>
      <c r="B44" s="18" t="s">
        <v>1117</v>
      </c>
      <c r="C44" s="18">
        <v>285201</v>
      </c>
      <c r="D44" t="s">
        <v>682</v>
      </c>
      <c r="E44" t="s">
        <v>684</v>
      </c>
      <c r="F44" t="s">
        <v>140</v>
      </c>
      <c r="G44" t="s">
        <v>1132</v>
      </c>
      <c r="H44">
        <v>30.7</v>
      </c>
      <c r="I44" t="s">
        <v>112</v>
      </c>
      <c r="K44" t="s">
        <v>100</v>
      </c>
      <c r="L44" t="s">
        <v>105</v>
      </c>
      <c r="M44">
        <v>5</v>
      </c>
      <c r="N44">
        <v>3</v>
      </c>
      <c r="O44">
        <v>5</v>
      </c>
      <c r="P44">
        <v>5</v>
      </c>
      <c r="Q44">
        <v>5</v>
      </c>
      <c r="S44">
        <v>4</v>
      </c>
      <c r="U44" s="8">
        <v>3.0161600000000002</v>
      </c>
      <c r="V44" s="8">
        <v>0.64932000000000001</v>
      </c>
      <c r="W44">
        <v>37.1</v>
      </c>
      <c r="X44">
        <v>0.72006999999999999</v>
      </c>
      <c r="Y44">
        <v>1.3694</v>
      </c>
      <c r="Z44">
        <v>2.6265999999999998</v>
      </c>
      <c r="AA44">
        <v>0.32958999999999999</v>
      </c>
      <c r="AB44">
        <v>1.6969999999999999E-2</v>
      </c>
      <c r="AD44">
        <v>1.6467700000000001</v>
      </c>
      <c r="AE44">
        <v>0</v>
      </c>
      <c r="AG44">
        <v>0</v>
      </c>
      <c r="AJ44">
        <v>1.84419</v>
      </c>
      <c r="AK44">
        <v>0.64729000000000003</v>
      </c>
      <c r="AL44">
        <v>0.29636000000000001</v>
      </c>
      <c r="AM44">
        <v>2.78783</v>
      </c>
      <c r="AN44">
        <v>1.8280700000000001</v>
      </c>
      <c r="AO44">
        <v>0.81828999999999996</v>
      </c>
      <c r="AP44">
        <v>0.82055</v>
      </c>
      <c r="AQ44">
        <v>3.4158900000000001</v>
      </c>
      <c r="AS44">
        <v>0</v>
      </c>
      <c r="AT44">
        <v>0</v>
      </c>
      <c r="AU44">
        <v>0</v>
      </c>
      <c r="AV44">
        <v>0</v>
      </c>
      <c r="AW44" s="4">
        <v>0</v>
      </c>
      <c r="AX44">
        <v>0</v>
      </c>
      <c r="AY44">
        <v>0</v>
      </c>
      <c r="BA44" s="1">
        <v>44228</v>
      </c>
      <c r="BB44">
        <v>0</v>
      </c>
      <c r="BC44">
        <v>0</v>
      </c>
      <c r="BD44">
        <v>0</v>
      </c>
      <c r="BE44">
        <v>0</v>
      </c>
      <c r="BF44">
        <v>0</v>
      </c>
      <c r="BG44">
        <v>0</v>
      </c>
      <c r="BH44">
        <v>0</v>
      </c>
      <c r="BI44" s="1">
        <v>43600</v>
      </c>
      <c r="BJ44">
        <v>3</v>
      </c>
      <c r="BK44">
        <v>3</v>
      </c>
      <c r="BL44">
        <v>0</v>
      </c>
      <c r="BM44">
        <v>12</v>
      </c>
      <c r="BN44">
        <v>1</v>
      </c>
      <c r="BO44">
        <v>0</v>
      </c>
      <c r="BP44">
        <v>12</v>
      </c>
      <c r="BQ44" s="1">
        <v>43157</v>
      </c>
      <c r="BR44">
        <v>3</v>
      </c>
      <c r="BS44">
        <v>3</v>
      </c>
      <c r="BT44">
        <v>0</v>
      </c>
      <c r="BU44">
        <v>16</v>
      </c>
      <c r="BV44">
        <v>1</v>
      </c>
      <c r="BW44">
        <v>0</v>
      </c>
      <c r="BX44">
        <v>16</v>
      </c>
      <c r="BY44">
        <v>6.6669999999999998</v>
      </c>
      <c r="CA44" t="s">
        <v>685</v>
      </c>
      <c r="CB44" t="s">
        <v>686</v>
      </c>
      <c r="CC44">
        <v>68660</v>
      </c>
      <c r="CD44">
        <v>50</v>
      </c>
      <c r="CE44">
        <v>4026782294</v>
      </c>
      <c r="CF44" t="s">
        <v>99</v>
      </c>
      <c r="CG44" t="s">
        <v>100</v>
      </c>
      <c r="CH44" s="1">
        <v>35339</v>
      </c>
      <c r="CI44" t="s">
        <v>100</v>
      </c>
      <c r="CJ44" t="s">
        <v>100</v>
      </c>
      <c r="CK44" t="s">
        <v>100</v>
      </c>
      <c r="CL44" t="s">
        <v>103</v>
      </c>
      <c r="CM44" t="s">
        <v>683</v>
      </c>
      <c r="CN44">
        <v>47</v>
      </c>
      <c r="CO44" s="1">
        <v>44621</v>
      </c>
      <c r="CP44" s="1"/>
      <c r="CV44"/>
      <c r="CW44">
        <v>2</v>
      </c>
    </row>
    <row r="45" spans="1:101" x14ac:dyDescent="0.25">
      <c r="A45" t="s">
        <v>259</v>
      </c>
      <c r="B45" s="18" t="s">
        <v>1117</v>
      </c>
      <c r="C45" s="18">
        <v>285248</v>
      </c>
      <c r="D45" t="s">
        <v>833</v>
      </c>
      <c r="E45" t="s">
        <v>208</v>
      </c>
      <c r="F45" t="s">
        <v>287</v>
      </c>
      <c r="G45" t="s">
        <v>1133</v>
      </c>
      <c r="H45">
        <v>33.6</v>
      </c>
      <c r="I45" t="s">
        <v>124</v>
      </c>
      <c r="K45" t="s">
        <v>100</v>
      </c>
      <c r="L45" t="s">
        <v>105</v>
      </c>
      <c r="M45">
        <v>4</v>
      </c>
      <c r="N45">
        <v>4</v>
      </c>
      <c r="O45">
        <v>4</v>
      </c>
      <c r="P45">
        <v>4</v>
      </c>
      <c r="Q45">
        <v>4</v>
      </c>
      <c r="S45">
        <v>4</v>
      </c>
      <c r="U45" s="8">
        <v>4.42469</v>
      </c>
      <c r="V45" s="8">
        <v>0.55342999999999998</v>
      </c>
      <c r="X45">
        <v>1.27322</v>
      </c>
      <c r="Y45">
        <v>1.8266500000000001</v>
      </c>
      <c r="Z45">
        <v>3.8003399999999998</v>
      </c>
      <c r="AA45">
        <v>0.42160999999999998</v>
      </c>
      <c r="AB45">
        <v>3.4279999999999998E-2</v>
      </c>
      <c r="AC45">
        <v>6</v>
      </c>
      <c r="AD45">
        <v>2.5980400000000001</v>
      </c>
      <c r="AF45">
        <v>6</v>
      </c>
      <c r="AH45">
        <v>6</v>
      </c>
      <c r="AJ45">
        <v>2.0246200000000001</v>
      </c>
      <c r="AK45">
        <v>0.64298999999999995</v>
      </c>
      <c r="AL45">
        <v>0.26368999999999998</v>
      </c>
      <c r="AM45">
        <v>2.9312999999999998</v>
      </c>
      <c r="AN45">
        <v>2.6270500000000001</v>
      </c>
      <c r="AO45">
        <v>1.4565399999999999</v>
      </c>
      <c r="AP45">
        <v>0.78602000000000005</v>
      </c>
      <c r="AQ45">
        <v>4.7658399999999999</v>
      </c>
      <c r="AS45">
        <v>3</v>
      </c>
      <c r="AT45">
        <v>0</v>
      </c>
      <c r="AU45">
        <v>0</v>
      </c>
      <c r="AV45">
        <v>5</v>
      </c>
      <c r="AW45" s="4">
        <v>6500</v>
      </c>
      <c r="AX45">
        <v>0</v>
      </c>
      <c r="AY45">
        <v>5</v>
      </c>
      <c r="BA45" s="1">
        <v>44322</v>
      </c>
      <c r="BB45">
        <v>2</v>
      </c>
      <c r="BC45">
        <v>2</v>
      </c>
      <c r="BD45">
        <v>0</v>
      </c>
      <c r="BE45">
        <v>16</v>
      </c>
      <c r="BF45">
        <v>1</v>
      </c>
      <c r="BG45">
        <v>0</v>
      </c>
      <c r="BH45">
        <v>16</v>
      </c>
      <c r="BI45" s="1">
        <v>43804</v>
      </c>
      <c r="BJ45">
        <v>4</v>
      </c>
      <c r="BK45">
        <v>3</v>
      </c>
      <c r="BL45">
        <v>3</v>
      </c>
      <c r="BM45">
        <v>16</v>
      </c>
      <c r="BN45">
        <v>1</v>
      </c>
      <c r="BO45">
        <v>0</v>
      </c>
      <c r="BP45">
        <v>16</v>
      </c>
      <c r="BQ45" s="1">
        <v>43342</v>
      </c>
      <c r="BR45">
        <v>4</v>
      </c>
      <c r="BS45">
        <v>4</v>
      </c>
      <c r="BT45">
        <v>0</v>
      </c>
      <c r="BU45">
        <v>32</v>
      </c>
      <c r="BV45">
        <v>1</v>
      </c>
      <c r="BW45">
        <v>0</v>
      </c>
      <c r="BX45">
        <v>32</v>
      </c>
      <c r="BY45">
        <v>18.667000000000002</v>
      </c>
      <c r="CA45" t="s">
        <v>835</v>
      </c>
      <c r="CB45" t="s">
        <v>836</v>
      </c>
      <c r="CC45">
        <v>68376</v>
      </c>
      <c r="CD45">
        <v>730</v>
      </c>
      <c r="CE45">
        <v>4028623123</v>
      </c>
      <c r="CF45" t="s">
        <v>99</v>
      </c>
      <c r="CG45" t="s">
        <v>100</v>
      </c>
      <c r="CH45" s="1">
        <v>37530</v>
      </c>
      <c r="CI45" t="s">
        <v>100</v>
      </c>
      <c r="CJ45" t="s">
        <v>100</v>
      </c>
      <c r="CK45" t="s">
        <v>100</v>
      </c>
      <c r="CL45" t="s">
        <v>103</v>
      </c>
      <c r="CM45" t="s">
        <v>834</v>
      </c>
      <c r="CN45">
        <v>49</v>
      </c>
      <c r="CO45" s="1">
        <v>44621</v>
      </c>
      <c r="CP45" s="1"/>
      <c r="CV45"/>
      <c r="CW45">
        <v>2</v>
      </c>
    </row>
    <row r="46" spans="1:101" x14ac:dyDescent="0.25">
      <c r="A46" t="s">
        <v>259</v>
      </c>
      <c r="B46" s="18" t="s">
        <v>1117</v>
      </c>
      <c r="C46" s="18">
        <v>285204</v>
      </c>
      <c r="D46" t="s">
        <v>694</v>
      </c>
      <c r="E46" t="s">
        <v>696</v>
      </c>
      <c r="F46" t="s">
        <v>573</v>
      </c>
      <c r="G46" t="s">
        <v>1133</v>
      </c>
      <c r="H46">
        <v>24.3</v>
      </c>
      <c r="I46" t="s">
        <v>124</v>
      </c>
      <c r="K46" t="s">
        <v>100</v>
      </c>
      <c r="L46" t="s">
        <v>105</v>
      </c>
      <c r="M46">
        <v>4</v>
      </c>
      <c r="N46">
        <v>4</v>
      </c>
      <c r="O46">
        <v>4</v>
      </c>
      <c r="P46">
        <v>2</v>
      </c>
      <c r="Q46">
        <v>2</v>
      </c>
      <c r="S46">
        <v>5</v>
      </c>
      <c r="U46" s="8">
        <v>3.1734599999999999</v>
      </c>
      <c r="V46" s="8">
        <v>1.1326700000000001</v>
      </c>
      <c r="X46">
        <v>6.5100000000000005E-2</v>
      </c>
      <c r="Y46">
        <v>1.19777</v>
      </c>
      <c r="Z46">
        <v>2.1631100000000001</v>
      </c>
      <c r="AA46">
        <v>0.70789999999999997</v>
      </c>
      <c r="AB46">
        <v>1.8079999999999999E-2</v>
      </c>
      <c r="AC46">
        <v>6</v>
      </c>
      <c r="AD46">
        <v>1.9756800000000001</v>
      </c>
      <c r="AF46">
        <v>6</v>
      </c>
      <c r="AH46">
        <v>6</v>
      </c>
      <c r="AJ46">
        <v>2.01058</v>
      </c>
      <c r="AK46">
        <v>0.62860000000000005</v>
      </c>
      <c r="AL46">
        <v>0.28536</v>
      </c>
      <c r="AM46">
        <v>2.9245399999999999</v>
      </c>
      <c r="AN46">
        <v>2.0116900000000002</v>
      </c>
      <c r="AO46">
        <v>7.6179999999999998E-2</v>
      </c>
      <c r="AP46">
        <v>1.4865299999999999</v>
      </c>
      <c r="AQ46">
        <v>3.4260299999999999</v>
      </c>
      <c r="AS46">
        <v>0</v>
      </c>
      <c r="AT46">
        <v>0</v>
      </c>
      <c r="AU46">
        <v>0</v>
      </c>
      <c r="AV46">
        <v>1</v>
      </c>
      <c r="AW46" s="4">
        <v>650</v>
      </c>
      <c r="AX46">
        <v>0</v>
      </c>
      <c r="AY46">
        <v>1</v>
      </c>
      <c r="BA46" s="1">
        <v>44467</v>
      </c>
      <c r="BB46">
        <v>8</v>
      </c>
      <c r="BC46">
        <v>8</v>
      </c>
      <c r="BD46">
        <v>0</v>
      </c>
      <c r="BE46">
        <v>36</v>
      </c>
      <c r="BF46">
        <v>1</v>
      </c>
      <c r="BG46">
        <v>0</v>
      </c>
      <c r="BH46">
        <v>36</v>
      </c>
      <c r="BI46" s="1">
        <v>43900</v>
      </c>
      <c r="BJ46">
        <v>2</v>
      </c>
      <c r="BK46">
        <v>2</v>
      </c>
      <c r="BL46">
        <v>0</v>
      </c>
      <c r="BM46">
        <v>12</v>
      </c>
      <c r="BN46">
        <v>1</v>
      </c>
      <c r="BO46">
        <v>0</v>
      </c>
      <c r="BP46">
        <v>12</v>
      </c>
      <c r="BQ46" s="1">
        <v>43475</v>
      </c>
      <c r="BR46">
        <v>7</v>
      </c>
      <c r="BS46">
        <v>7</v>
      </c>
      <c r="BT46">
        <v>0</v>
      </c>
      <c r="BU46">
        <v>40</v>
      </c>
      <c r="BV46">
        <v>1</v>
      </c>
      <c r="BW46">
        <v>0</v>
      </c>
      <c r="BX46">
        <v>40</v>
      </c>
      <c r="BY46">
        <v>28.667000000000002</v>
      </c>
      <c r="CA46" t="s">
        <v>697</v>
      </c>
      <c r="CB46" t="s">
        <v>698</v>
      </c>
      <c r="CC46">
        <v>68716</v>
      </c>
      <c r="CD46">
        <v>190</v>
      </c>
      <c r="CE46">
        <v>4025283268</v>
      </c>
      <c r="CF46" t="s">
        <v>99</v>
      </c>
      <c r="CG46" t="s">
        <v>100</v>
      </c>
      <c r="CH46" s="1">
        <v>35431</v>
      </c>
      <c r="CI46" t="s">
        <v>100</v>
      </c>
      <c r="CJ46" t="s">
        <v>100</v>
      </c>
      <c r="CK46" t="s">
        <v>100</v>
      </c>
      <c r="CL46" t="s">
        <v>103</v>
      </c>
      <c r="CM46" t="s">
        <v>695</v>
      </c>
      <c r="CN46">
        <v>34</v>
      </c>
      <c r="CO46" s="1">
        <v>44621</v>
      </c>
      <c r="CP46" s="1"/>
      <c r="CV46"/>
      <c r="CW46">
        <v>2</v>
      </c>
    </row>
    <row r="47" spans="1:101" x14ac:dyDescent="0.25">
      <c r="A47" t="s">
        <v>259</v>
      </c>
      <c r="B47" s="18" t="s">
        <v>1117</v>
      </c>
      <c r="C47" s="18">
        <v>285183</v>
      </c>
      <c r="D47" t="s">
        <v>635</v>
      </c>
      <c r="E47" t="s">
        <v>235</v>
      </c>
      <c r="F47" t="s">
        <v>200</v>
      </c>
      <c r="G47" t="s">
        <v>1131</v>
      </c>
      <c r="H47">
        <v>35.6</v>
      </c>
      <c r="I47" t="s">
        <v>98</v>
      </c>
      <c r="K47" t="s">
        <v>100</v>
      </c>
      <c r="L47" t="s">
        <v>105</v>
      </c>
      <c r="M47">
        <v>5</v>
      </c>
      <c r="N47">
        <v>3</v>
      </c>
      <c r="O47">
        <v>4</v>
      </c>
      <c r="P47">
        <v>5</v>
      </c>
      <c r="Q47">
        <v>2</v>
      </c>
      <c r="R47">
        <v>5</v>
      </c>
      <c r="S47">
        <v>4</v>
      </c>
      <c r="U47" s="8">
        <v>3.3063799999999999</v>
      </c>
      <c r="V47" s="8">
        <v>0.80437000000000003</v>
      </c>
      <c r="W47">
        <v>53.8</v>
      </c>
      <c r="X47">
        <v>0.53098000000000001</v>
      </c>
      <c r="Y47">
        <v>1.33535</v>
      </c>
      <c r="Z47">
        <v>2.6539600000000001</v>
      </c>
      <c r="AA47">
        <v>0.37422</v>
      </c>
      <c r="AB47">
        <v>5.5780000000000003E-2</v>
      </c>
      <c r="AD47">
        <v>1.9710300000000001</v>
      </c>
      <c r="AE47">
        <v>87.5</v>
      </c>
      <c r="AG47">
        <v>0</v>
      </c>
      <c r="AJ47">
        <v>2.0201699999999998</v>
      </c>
      <c r="AK47">
        <v>0.73838999999999999</v>
      </c>
      <c r="AL47">
        <v>0.35457</v>
      </c>
      <c r="AM47">
        <v>3.11314</v>
      </c>
      <c r="AN47">
        <v>1.99742</v>
      </c>
      <c r="AO47">
        <v>0.52895000000000003</v>
      </c>
      <c r="AP47">
        <v>0.84958999999999996</v>
      </c>
      <c r="AQ47">
        <v>3.3532799999999998</v>
      </c>
      <c r="AS47">
        <v>2</v>
      </c>
      <c r="AT47">
        <v>0</v>
      </c>
      <c r="AU47">
        <v>0</v>
      </c>
      <c r="AV47">
        <v>0</v>
      </c>
      <c r="AW47" s="4">
        <v>0</v>
      </c>
      <c r="AX47">
        <v>0</v>
      </c>
      <c r="AY47">
        <v>0</v>
      </c>
      <c r="BA47" s="1">
        <v>44320</v>
      </c>
      <c r="BB47">
        <v>1</v>
      </c>
      <c r="BC47">
        <v>1</v>
      </c>
      <c r="BD47">
        <v>0</v>
      </c>
      <c r="BE47">
        <v>16</v>
      </c>
      <c r="BF47">
        <v>1</v>
      </c>
      <c r="BG47">
        <v>0</v>
      </c>
      <c r="BH47">
        <v>16</v>
      </c>
      <c r="BI47" s="1">
        <v>43746</v>
      </c>
      <c r="BJ47">
        <v>4</v>
      </c>
      <c r="BK47">
        <v>3</v>
      </c>
      <c r="BL47">
        <v>1</v>
      </c>
      <c r="BM47">
        <v>32</v>
      </c>
      <c r="BN47">
        <v>1</v>
      </c>
      <c r="BO47">
        <v>0</v>
      </c>
      <c r="BP47">
        <v>32</v>
      </c>
      <c r="BQ47" s="1">
        <v>43340</v>
      </c>
      <c r="BR47">
        <v>14</v>
      </c>
      <c r="BS47">
        <v>14</v>
      </c>
      <c r="BT47">
        <v>0</v>
      </c>
      <c r="BU47">
        <v>84</v>
      </c>
      <c r="BV47">
        <v>1</v>
      </c>
      <c r="BW47">
        <v>0</v>
      </c>
      <c r="BX47">
        <v>84</v>
      </c>
      <c r="BY47">
        <v>32.667000000000002</v>
      </c>
      <c r="CA47" t="s">
        <v>637</v>
      </c>
      <c r="CB47" t="s">
        <v>638</v>
      </c>
      <c r="CC47">
        <v>68771</v>
      </c>
      <c r="CD47">
        <v>130</v>
      </c>
      <c r="CE47">
        <v>4023370444</v>
      </c>
      <c r="CF47" t="s">
        <v>99</v>
      </c>
      <c r="CG47" t="s">
        <v>100</v>
      </c>
      <c r="CH47" s="1">
        <v>35156</v>
      </c>
      <c r="CI47" t="s">
        <v>100</v>
      </c>
      <c r="CJ47" t="s">
        <v>100</v>
      </c>
      <c r="CK47" t="s">
        <v>100</v>
      </c>
      <c r="CL47" t="s">
        <v>103</v>
      </c>
      <c r="CM47" t="s">
        <v>636</v>
      </c>
      <c r="CN47">
        <v>45</v>
      </c>
      <c r="CO47" s="1">
        <v>44621</v>
      </c>
      <c r="CP47" s="1"/>
      <c r="CV47"/>
    </row>
    <row r="48" spans="1:101" x14ac:dyDescent="0.25">
      <c r="A48" t="s">
        <v>259</v>
      </c>
      <c r="B48" s="18" t="s">
        <v>1117</v>
      </c>
      <c r="C48" s="18">
        <v>285257</v>
      </c>
      <c r="D48" t="s">
        <v>199</v>
      </c>
      <c r="E48" t="s">
        <v>864</v>
      </c>
      <c r="F48" t="s">
        <v>157</v>
      </c>
      <c r="G48" t="s">
        <v>1132</v>
      </c>
      <c r="H48">
        <v>59.8</v>
      </c>
      <c r="I48" t="s">
        <v>112</v>
      </c>
      <c r="K48" t="s">
        <v>100</v>
      </c>
      <c r="L48" t="s">
        <v>105</v>
      </c>
      <c r="M48">
        <v>4</v>
      </c>
      <c r="N48">
        <v>2</v>
      </c>
      <c r="O48">
        <v>4</v>
      </c>
      <c r="P48">
        <v>4</v>
      </c>
      <c r="Q48">
        <v>4</v>
      </c>
      <c r="R48">
        <v>4</v>
      </c>
      <c r="S48">
        <v>2</v>
      </c>
      <c r="U48" s="8">
        <v>3.7420100000000001</v>
      </c>
      <c r="V48" s="8">
        <v>0.38675999999999999</v>
      </c>
      <c r="W48">
        <v>49.4</v>
      </c>
      <c r="X48">
        <v>0.65771000000000002</v>
      </c>
      <c r="Y48">
        <v>1.04447</v>
      </c>
      <c r="Z48">
        <v>3.27718</v>
      </c>
      <c r="AA48">
        <v>0.26274999999999998</v>
      </c>
      <c r="AB48">
        <v>1.8010000000000002E-2</v>
      </c>
      <c r="AD48">
        <v>2.69754</v>
      </c>
      <c r="AE48">
        <v>42.9</v>
      </c>
      <c r="AG48">
        <v>1</v>
      </c>
      <c r="AJ48">
        <v>2.1103000000000001</v>
      </c>
      <c r="AK48">
        <v>0.65281</v>
      </c>
      <c r="AL48">
        <v>0.32329000000000002</v>
      </c>
      <c r="AM48">
        <v>3.0863999999999998</v>
      </c>
      <c r="AN48">
        <v>2.6169099999999998</v>
      </c>
      <c r="AO48">
        <v>0.74109000000000003</v>
      </c>
      <c r="AP48">
        <v>0.44802999999999998</v>
      </c>
      <c r="AQ48">
        <v>3.8279700000000001</v>
      </c>
      <c r="AS48">
        <v>3</v>
      </c>
      <c r="AT48">
        <v>0</v>
      </c>
      <c r="AU48">
        <v>1</v>
      </c>
      <c r="AV48">
        <v>0</v>
      </c>
      <c r="AW48" s="4">
        <v>0</v>
      </c>
      <c r="AX48">
        <v>0</v>
      </c>
      <c r="AY48">
        <v>0</v>
      </c>
      <c r="BA48" s="1">
        <v>44371</v>
      </c>
      <c r="BB48">
        <v>1</v>
      </c>
      <c r="BC48">
        <v>1</v>
      </c>
      <c r="BD48">
        <v>0</v>
      </c>
      <c r="BE48">
        <v>4</v>
      </c>
      <c r="BF48">
        <v>1</v>
      </c>
      <c r="BG48">
        <v>0</v>
      </c>
      <c r="BH48">
        <v>4</v>
      </c>
      <c r="BI48" s="1">
        <v>43769</v>
      </c>
      <c r="BJ48">
        <v>7</v>
      </c>
      <c r="BK48">
        <v>4</v>
      </c>
      <c r="BL48">
        <v>2</v>
      </c>
      <c r="BM48">
        <v>56</v>
      </c>
      <c r="BN48">
        <v>1</v>
      </c>
      <c r="BO48">
        <v>0</v>
      </c>
      <c r="BP48">
        <v>56</v>
      </c>
      <c r="BQ48" s="1">
        <v>43368</v>
      </c>
      <c r="BR48">
        <v>7</v>
      </c>
      <c r="BS48">
        <v>7</v>
      </c>
      <c r="BT48">
        <v>0</v>
      </c>
      <c r="BU48">
        <v>40</v>
      </c>
      <c r="BV48">
        <v>1</v>
      </c>
      <c r="BW48">
        <v>0</v>
      </c>
      <c r="BX48">
        <v>40</v>
      </c>
      <c r="BY48">
        <v>27.332999999999998</v>
      </c>
      <c r="CA48" t="s">
        <v>865</v>
      </c>
      <c r="CB48" t="s">
        <v>866</v>
      </c>
      <c r="CC48">
        <v>68823</v>
      </c>
      <c r="CD48">
        <v>350</v>
      </c>
      <c r="CE48">
        <v>3083464440</v>
      </c>
      <c r="CF48" t="s">
        <v>99</v>
      </c>
      <c r="CG48" t="s">
        <v>100</v>
      </c>
      <c r="CH48" s="1">
        <v>38108</v>
      </c>
      <c r="CI48" t="s">
        <v>100</v>
      </c>
      <c r="CJ48" t="s">
        <v>100</v>
      </c>
      <c r="CK48" t="s">
        <v>100</v>
      </c>
      <c r="CL48" t="s">
        <v>103</v>
      </c>
      <c r="CM48" t="s">
        <v>863</v>
      </c>
      <c r="CN48">
        <v>64</v>
      </c>
      <c r="CO48" s="1">
        <v>44621</v>
      </c>
      <c r="CP48" s="1"/>
      <c r="CV48"/>
    </row>
    <row r="49" spans="1:104" x14ac:dyDescent="0.25">
      <c r="A49" t="s">
        <v>259</v>
      </c>
      <c r="B49" s="18" t="s">
        <v>1117</v>
      </c>
      <c r="C49" s="18">
        <v>285208</v>
      </c>
      <c r="D49" t="s">
        <v>707</v>
      </c>
      <c r="E49" t="s">
        <v>202</v>
      </c>
      <c r="F49" t="s">
        <v>114</v>
      </c>
      <c r="G49" t="s">
        <v>1133</v>
      </c>
      <c r="H49">
        <v>40.1</v>
      </c>
      <c r="I49" t="s">
        <v>124</v>
      </c>
      <c r="K49" t="s">
        <v>100</v>
      </c>
      <c r="L49" t="s">
        <v>105</v>
      </c>
      <c r="M49">
        <v>4</v>
      </c>
      <c r="N49">
        <v>4</v>
      </c>
      <c r="O49">
        <v>2</v>
      </c>
      <c r="P49">
        <v>5</v>
      </c>
      <c r="Q49">
        <v>5</v>
      </c>
      <c r="S49">
        <v>4</v>
      </c>
      <c r="U49" s="8">
        <v>3.84938</v>
      </c>
      <c r="V49" s="8">
        <v>0.65146999999999999</v>
      </c>
      <c r="X49">
        <v>0.50568999999999997</v>
      </c>
      <c r="Y49">
        <v>1.15717</v>
      </c>
      <c r="Z49">
        <v>3.3732099999999998</v>
      </c>
      <c r="AA49">
        <v>0.52302999999999999</v>
      </c>
      <c r="AB49">
        <v>6.4890000000000003E-2</v>
      </c>
      <c r="AC49">
        <v>6</v>
      </c>
      <c r="AD49">
        <v>2.6922199999999998</v>
      </c>
      <c r="AF49">
        <v>6</v>
      </c>
      <c r="AH49">
        <v>6</v>
      </c>
      <c r="AJ49">
        <v>2.0218099999999999</v>
      </c>
      <c r="AK49">
        <v>0.63356999999999997</v>
      </c>
      <c r="AL49">
        <v>0.27757999999999999</v>
      </c>
      <c r="AM49">
        <v>2.93296</v>
      </c>
      <c r="AN49">
        <v>2.7260599999999999</v>
      </c>
      <c r="AO49">
        <v>0.58711000000000002</v>
      </c>
      <c r="AP49">
        <v>0.87895000000000001</v>
      </c>
      <c r="AQ49">
        <v>4.1438199999999998</v>
      </c>
      <c r="AS49">
        <v>5</v>
      </c>
      <c r="AT49">
        <v>0</v>
      </c>
      <c r="AU49">
        <v>2</v>
      </c>
      <c r="AV49">
        <v>2</v>
      </c>
      <c r="AW49" s="4">
        <v>24505</v>
      </c>
      <c r="AX49">
        <v>1</v>
      </c>
      <c r="AY49">
        <v>3</v>
      </c>
      <c r="BA49" s="1">
        <v>44350</v>
      </c>
      <c r="BB49">
        <v>3</v>
      </c>
      <c r="BC49">
        <v>3</v>
      </c>
      <c r="BD49">
        <v>0</v>
      </c>
      <c r="BE49">
        <v>12</v>
      </c>
      <c r="BF49">
        <v>0</v>
      </c>
      <c r="BG49">
        <v>0</v>
      </c>
      <c r="BH49">
        <v>12</v>
      </c>
      <c r="BI49" s="1">
        <v>43683</v>
      </c>
      <c r="BJ49">
        <v>8</v>
      </c>
      <c r="BK49">
        <v>5</v>
      </c>
      <c r="BL49">
        <v>3</v>
      </c>
      <c r="BM49">
        <v>202</v>
      </c>
      <c r="BN49">
        <v>1</v>
      </c>
      <c r="BO49">
        <v>0</v>
      </c>
      <c r="BP49">
        <v>202</v>
      </c>
      <c r="BQ49" s="1">
        <v>43272</v>
      </c>
      <c r="BR49">
        <v>4</v>
      </c>
      <c r="BS49">
        <v>4</v>
      </c>
      <c r="BT49">
        <v>0</v>
      </c>
      <c r="BU49">
        <v>16</v>
      </c>
      <c r="BV49">
        <v>1</v>
      </c>
      <c r="BW49">
        <v>0</v>
      </c>
      <c r="BX49">
        <v>16</v>
      </c>
      <c r="BY49">
        <v>76</v>
      </c>
      <c r="CA49" t="s">
        <v>709</v>
      </c>
      <c r="CB49" t="s">
        <v>710</v>
      </c>
      <c r="CC49">
        <v>68715</v>
      </c>
      <c r="CD49">
        <v>590</v>
      </c>
      <c r="CE49">
        <v>4026757845</v>
      </c>
      <c r="CF49" t="s">
        <v>99</v>
      </c>
      <c r="CG49" t="s">
        <v>100</v>
      </c>
      <c r="CH49" s="1">
        <v>35521</v>
      </c>
      <c r="CI49" t="s">
        <v>100</v>
      </c>
      <c r="CJ49" t="s">
        <v>100</v>
      </c>
      <c r="CK49" t="s">
        <v>100</v>
      </c>
      <c r="CL49" t="s">
        <v>103</v>
      </c>
      <c r="CM49" t="s">
        <v>708</v>
      </c>
      <c r="CN49">
        <v>50</v>
      </c>
      <c r="CO49" s="1">
        <v>44621</v>
      </c>
      <c r="CP49" s="1"/>
      <c r="CV49"/>
      <c r="CW49">
        <v>2</v>
      </c>
    </row>
    <row r="50" spans="1:104" x14ac:dyDescent="0.25">
      <c r="A50" t="s">
        <v>259</v>
      </c>
      <c r="B50" s="18" t="s">
        <v>1117</v>
      </c>
      <c r="C50" s="18">
        <v>285082</v>
      </c>
      <c r="D50" t="s">
        <v>366</v>
      </c>
      <c r="E50" t="s">
        <v>348</v>
      </c>
      <c r="F50" t="s">
        <v>240</v>
      </c>
      <c r="G50" t="s">
        <v>1131</v>
      </c>
      <c r="H50">
        <v>47.1</v>
      </c>
      <c r="I50" t="s">
        <v>108</v>
      </c>
      <c r="J50" t="s">
        <v>109</v>
      </c>
      <c r="K50" t="s">
        <v>101</v>
      </c>
      <c r="L50" t="s">
        <v>105</v>
      </c>
      <c r="M50">
        <v>1</v>
      </c>
      <c r="N50">
        <v>3</v>
      </c>
      <c r="O50">
        <v>1</v>
      </c>
      <c r="P50">
        <v>2</v>
      </c>
      <c r="Q50">
        <v>1</v>
      </c>
      <c r="R50">
        <v>3</v>
      </c>
      <c r="S50">
        <v>3</v>
      </c>
      <c r="U50" s="8">
        <v>3.05375</v>
      </c>
      <c r="V50" s="8">
        <v>0.50707999999999998</v>
      </c>
      <c r="W50">
        <v>79.400000000000006</v>
      </c>
      <c r="X50">
        <v>0.80113000000000001</v>
      </c>
      <c r="Y50">
        <v>1.3082199999999999</v>
      </c>
      <c r="Z50">
        <v>2.5383800000000001</v>
      </c>
      <c r="AA50">
        <v>0.25767000000000001</v>
      </c>
      <c r="AB50">
        <v>1.3180000000000001E-2</v>
      </c>
      <c r="AD50">
        <v>1.74553</v>
      </c>
      <c r="AE50">
        <v>70</v>
      </c>
      <c r="AG50">
        <v>1</v>
      </c>
      <c r="AJ50">
        <v>1.9250400000000001</v>
      </c>
      <c r="AK50">
        <v>0.68642000000000003</v>
      </c>
      <c r="AL50">
        <v>0.34347</v>
      </c>
      <c r="AM50">
        <v>2.9549300000000001</v>
      </c>
      <c r="AN50">
        <v>1.85633</v>
      </c>
      <c r="AO50">
        <v>0.85848999999999998</v>
      </c>
      <c r="AP50">
        <v>0.55289999999999995</v>
      </c>
      <c r="AQ50">
        <v>3.2628900000000001</v>
      </c>
      <c r="AS50">
        <v>12</v>
      </c>
      <c r="AT50">
        <v>24</v>
      </c>
      <c r="AU50">
        <v>10</v>
      </c>
      <c r="AV50">
        <v>2</v>
      </c>
      <c r="AW50" s="4">
        <v>250829.89</v>
      </c>
      <c r="AX50">
        <v>1</v>
      </c>
      <c r="AY50">
        <v>3</v>
      </c>
      <c r="BA50" s="1">
        <v>44299</v>
      </c>
      <c r="BB50">
        <v>19</v>
      </c>
      <c r="BC50">
        <v>19</v>
      </c>
      <c r="BD50">
        <v>11</v>
      </c>
      <c r="BE50">
        <v>160</v>
      </c>
      <c r="BF50">
        <v>1</v>
      </c>
      <c r="BG50">
        <v>0</v>
      </c>
      <c r="BH50">
        <v>160</v>
      </c>
      <c r="BI50" s="1">
        <v>43629</v>
      </c>
      <c r="BJ50">
        <v>25</v>
      </c>
      <c r="BK50">
        <v>10</v>
      </c>
      <c r="BL50">
        <v>18</v>
      </c>
      <c r="BM50">
        <v>483</v>
      </c>
      <c r="BN50">
        <v>1</v>
      </c>
      <c r="BO50">
        <v>0</v>
      </c>
      <c r="BP50">
        <v>483</v>
      </c>
      <c r="BQ50" s="1">
        <v>43202</v>
      </c>
      <c r="BR50">
        <v>8</v>
      </c>
      <c r="BS50">
        <v>7</v>
      </c>
      <c r="BT50">
        <v>1</v>
      </c>
      <c r="BU50">
        <v>52</v>
      </c>
      <c r="BV50">
        <v>1</v>
      </c>
      <c r="BW50">
        <v>0</v>
      </c>
      <c r="BX50">
        <v>52</v>
      </c>
      <c r="BY50">
        <v>249.667</v>
      </c>
      <c r="CA50" t="s">
        <v>368</v>
      </c>
      <c r="CB50" t="s">
        <v>369</v>
      </c>
      <c r="CC50">
        <v>68776</v>
      </c>
      <c r="CD50">
        <v>210</v>
      </c>
      <c r="CE50">
        <v>4024943043</v>
      </c>
      <c r="CF50" t="s">
        <v>99</v>
      </c>
      <c r="CG50" t="s">
        <v>100</v>
      </c>
      <c r="CH50" s="1">
        <v>32295</v>
      </c>
      <c r="CI50" t="s">
        <v>100</v>
      </c>
      <c r="CJ50" t="s">
        <v>100</v>
      </c>
      <c r="CK50" t="s">
        <v>100</v>
      </c>
      <c r="CL50" t="s">
        <v>103</v>
      </c>
      <c r="CM50" t="s">
        <v>367</v>
      </c>
      <c r="CN50">
        <v>77</v>
      </c>
      <c r="CO50" s="1">
        <v>44621</v>
      </c>
      <c r="CP50" s="1"/>
      <c r="CV50"/>
    </row>
    <row r="51" spans="1:104" x14ac:dyDescent="0.25">
      <c r="A51" t="s">
        <v>259</v>
      </c>
      <c r="B51" s="18" t="s">
        <v>1117</v>
      </c>
      <c r="C51" s="18">
        <v>285150</v>
      </c>
      <c r="D51" t="s">
        <v>565</v>
      </c>
      <c r="E51" t="s">
        <v>567</v>
      </c>
      <c r="F51" t="s">
        <v>568</v>
      </c>
      <c r="G51" t="s">
        <v>1131</v>
      </c>
      <c r="H51">
        <v>30.4</v>
      </c>
      <c r="I51" t="s">
        <v>98</v>
      </c>
      <c r="K51" t="s">
        <v>100</v>
      </c>
      <c r="L51" t="s">
        <v>105</v>
      </c>
      <c r="M51">
        <v>2</v>
      </c>
      <c r="N51">
        <v>1</v>
      </c>
      <c r="O51">
        <v>3</v>
      </c>
      <c r="P51">
        <v>4</v>
      </c>
      <c r="Q51">
        <v>5</v>
      </c>
      <c r="R51">
        <v>4</v>
      </c>
      <c r="S51">
        <v>1</v>
      </c>
      <c r="U51" s="8">
        <v>2.3544900000000002</v>
      </c>
      <c r="V51" s="8">
        <v>0.36048000000000002</v>
      </c>
      <c r="W51">
        <v>66.7</v>
      </c>
      <c r="X51">
        <v>0.93183000000000005</v>
      </c>
      <c r="Y51">
        <v>1.2923100000000001</v>
      </c>
      <c r="Z51">
        <v>2.25739</v>
      </c>
      <c r="AA51">
        <v>0.29932999999999998</v>
      </c>
      <c r="AB51">
        <v>1.167E-2</v>
      </c>
      <c r="AD51">
        <v>1.0621799999999999</v>
      </c>
      <c r="AF51">
        <v>6</v>
      </c>
      <c r="AG51">
        <v>0</v>
      </c>
      <c r="AJ51">
        <v>2.0698799999999999</v>
      </c>
      <c r="AK51">
        <v>0.69044000000000005</v>
      </c>
      <c r="AL51">
        <v>0.31226999999999999</v>
      </c>
      <c r="AM51">
        <v>3.0725799999999999</v>
      </c>
      <c r="AN51">
        <v>1.0505500000000001</v>
      </c>
      <c r="AO51">
        <v>0.99273999999999996</v>
      </c>
      <c r="AP51">
        <v>0.43231999999999998</v>
      </c>
      <c r="AQ51">
        <v>2.4194100000000001</v>
      </c>
      <c r="AS51">
        <v>0</v>
      </c>
      <c r="AT51">
        <v>10</v>
      </c>
      <c r="AU51">
        <v>0</v>
      </c>
      <c r="AV51">
        <v>0</v>
      </c>
      <c r="AW51" s="4">
        <v>0</v>
      </c>
      <c r="AX51">
        <v>0</v>
      </c>
      <c r="AY51">
        <v>0</v>
      </c>
      <c r="BA51" s="1">
        <v>44098</v>
      </c>
      <c r="BB51">
        <v>3</v>
      </c>
      <c r="BC51">
        <v>3</v>
      </c>
      <c r="BD51">
        <v>0</v>
      </c>
      <c r="BE51">
        <v>12</v>
      </c>
      <c r="BF51">
        <v>1</v>
      </c>
      <c r="BG51">
        <v>0</v>
      </c>
      <c r="BH51">
        <v>12</v>
      </c>
      <c r="BI51" s="1">
        <v>43636</v>
      </c>
      <c r="BJ51">
        <v>4</v>
      </c>
      <c r="BK51">
        <v>4</v>
      </c>
      <c r="BL51">
        <v>0</v>
      </c>
      <c r="BM51">
        <v>32</v>
      </c>
      <c r="BN51">
        <v>1</v>
      </c>
      <c r="BO51">
        <v>0</v>
      </c>
      <c r="BP51">
        <v>32</v>
      </c>
      <c r="BQ51" s="1">
        <v>43305</v>
      </c>
      <c r="BR51">
        <v>26</v>
      </c>
      <c r="BS51">
        <v>17</v>
      </c>
      <c r="BT51">
        <v>9</v>
      </c>
      <c r="BU51">
        <v>164</v>
      </c>
      <c r="BV51">
        <v>1</v>
      </c>
      <c r="BW51">
        <v>0</v>
      </c>
      <c r="BX51">
        <v>164</v>
      </c>
      <c r="BY51">
        <v>44</v>
      </c>
      <c r="CA51" t="s">
        <v>569</v>
      </c>
      <c r="CB51" t="s">
        <v>570</v>
      </c>
      <c r="CC51">
        <v>69337</v>
      </c>
      <c r="CD51">
        <v>220</v>
      </c>
      <c r="CE51">
        <v>3084323355</v>
      </c>
      <c r="CF51" t="s">
        <v>99</v>
      </c>
      <c r="CG51" t="s">
        <v>100</v>
      </c>
      <c r="CH51" s="1">
        <v>34499</v>
      </c>
      <c r="CI51" t="s">
        <v>100</v>
      </c>
      <c r="CJ51" t="s">
        <v>100</v>
      </c>
      <c r="CK51" t="s">
        <v>100</v>
      </c>
      <c r="CL51" t="s">
        <v>103</v>
      </c>
      <c r="CM51" t="s">
        <v>566</v>
      </c>
      <c r="CN51">
        <v>70</v>
      </c>
      <c r="CO51" s="1">
        <v>44621</v>
      </c>
      <c r="CP51" s="1"/>
      <c r="CS51">
        <v>12</v>
      </c>
      <c r="CV51"/>
      <c r="CX51">
        <v>12</v>
      </c>
    </row>
    <row r="52" spans="1:104" x14ac:dyDescent="0.25">
      <c r="A52" t="s">
        <v>259</v>
      </c>
      <c r="B52" s="18" t="s">
        <v>1117</v>
      </c>
      <c r="C52" s="18">
        <v>285210</v>
      </c>
      <c r="D52" t="s">
        <v>715</v>
      </c>
      <c r="E52" t="s">
        <v>559</v>
      </c>
      <c r="F52" t="s">
        <v>115</v>
      </c>
      <c r="G52" t="s">
        <v>1132</v>
      </c>
      <c r="H52">
        <v>45.5</v>
      </c>
      <c r="I52" t="s">
        <v>112</v>
      </c>
      <c r="K52" t="s">
        <v>100</v>
      </c>
      <c r="L52" t="s">
        <v>105</v>
      </c>
      <c r="M52">
        <v>1</v>
      </c>
      <c r="N52">
        <v>4</v>
      </c>
      <c r="O52">
        <v>1</v>
      </c>
      <c r="P52">
        <v>1</v>
      </c>
      <c r="Q52">
        <v>1</v>
      </c>
      <c r="R52">
        <v>2</v>
      </c>
      <c r="S52">
        <v>4</v>
      </c>
      <c r="U52" s="8">
        <v>4.6401899999999996</v>
      </c>
      <c r="V52" s="8">
        <v>0.75049999999999994</v>
      </c>
      <c r="W52">
        <v>60</v>
      </c>
      <c r="X52">
        <v>0.65054999999999996</v>
      </c>
      <c r="Y52">
        <v>1.4010499999999999</v>
      </c>
      <c r="Z52">
        <v>4.33108</v>
      </c>
      <c r="AA52">
        <v>0.65000999999999998</v>
      </c>
      <c r="AB52">
        <v>5.3080000000000002E-2</v>
      </c>
      <c r="AD52">
        <v>3.2391399999999999</v>
      </c>
      <c r="AE52">
        <v>54.5</v>
      </c>
      <c r="AG52">
        <v>0</v>
      </c>
      <c r="AJ52">
        <v>1.7998000000000001</v>
      </c>
      <c r="AK52">
        <v>0.63480999999999999</v>
      </c>
      <c r="AL52">
        <v>0.29755999999999999</v>
      </c>
      <c r="AM52">
        <v>2.73217</v>
      </c>
      <c r="AN52">
        <v>3.68445</v>
      </c>
      <c r="AO52">
        <v>0.75380999999999998</v>
      </c>
      <c r="AP52">
        <v>0.94455999999999996</v>
      </c>
      <c r="AQ52">
        <v>5.3622100000000001</v>
      </c>
      <c r="AS52">
        <v>2</v>
      </c>
      <c r="AT52">
        <v>8</v>
      </c>
      <c r="AU52">
        <v>0</v>
      </c>
      <c r="AV52">
        <v>2</v>
      </c>
      <c r="AW52" s="4">
        <v>139769.5</v>
      </c>
      <c r="AX52">
        <v>2</v>
      </c>
      <c r="AY52">
        <v>4</v>
      </c>
      <c r="BA52" s="1">
        <v>44060</v>
      </c>
      <c r="BB52">
        <v>14</v>
      </c>
      <c r="BC52">
        <v>6</v>
      </c>
      <c r="BD52">
        <v>8</v>
      </c>
      <c r="BE52">
        <v>128</v>
      </c>
      <c r="BF52">
        <v>1</v>
      </c>
      <c r="BG52">
        <v>0</v>
      </c>
      <c r="BH52">
        <v>128</v>
      </c>
      <c r="BI52" s="1">
        <v>43473</v>
      </c>
      <c r="BJ52">
        <v>11</v>
      </c>
      <c r="BK52">
        <v>11</v>
      </c>
      <c r="BL52">
        <v>0</v>
      </c>
      <c r="BM52">
        <v>56</v>
      </c>
      <c r="BN52">
        <v>1</v>
      </c>
      <c r="BO52">
        <v>0</v>
      </c>
      <c r="BP52">
        <v>56</v>
      </c>
      <c r="BQ52" s="1">
        <v>43061</v>
      </c>
      <c r="BR52">
        <v>8</v>
      </c>
      <c r="BS52">
        <v>5</v>
      </c>
      <c r="BT52">
        <v>3</v>
      </c>
      <c r="BU52">
        <v>48</v>
      </c>
      <c r="BV52">
        <v>1</v>
      </c>
      <c r="BW52">
        <v>0</v>
      </c>
      <c r="BX52">
        <v>48</v>
      </c>
      <c r="BY52">
        <v>90.667000000000002</v>
      </c>
      <c r="CA52" t="s">
        <v>715</v>
      </c>
      <c r="CB52" t="s">
        <v>717</v>
      </c>
      <c r="CC52">
        <v>68008</v>
      </c>
      <c r="CD52">
        <v>880</v>
      </c>
      <c r="CE52">
        <v>4024262177</v>
      </c>
      <c r="CF52" t="s">
        <v>99</v>
      </c>
      <c r="CG52" t="s">
        <v>100</v>
      </c>
      <c r="CH52" s="1">
        <v>35612</v>
      </c>
      <c r="CI52" t="s">
        <v>100</v>
      </c>
      <c r="CJ52" t="s">
        <v>100</v>
      </c>
      <c r="CK52" t="s">
        <v>100</v>
      </c>
      <c r="CL52" t="s">
        <v>103</v>
      </c>
      <c r="CM52" t="s">
        <v>716</v>
      </c>
      <c r="CN52">
        <v>74</v>
      </c>
      <c r="CO52" s="1">
        <v>44621</v>
      </c>
      <c r="CP52" s="1"/>
      <c r="CV52"/>
    </row>
    <row r="53" spans="1:104" x14ac:dyDescent="0.25">
      <c r="A53" t="s">
        <v>259</v>
      </c>
      <c r="B53" s="18" t="s">
        <v>1117</v>
      </c>
      <c r="C53" s="18">
        <v>285074</v>
      </c>
      <c r="D53" t="s">
        <v>341</v>
      </c>
      <c r="E53" t="s">
        <v>343</v>
      </c>
      <c r="F53" t="s">
        <v>123</v>
      </c>
      <c r="G53" t="s">
        <v>1132</v>
      </c>
      <c r="H53">
        <v>56.3</v>
      </c>
      <c r="I53" t="s">
        <v>112</v>
      </c>
      <c r="K53" t="s">
        <v>100</v>
      </c>
      <c r="L53" t="s">
        <v>105</v>
      </c>
      <c r="M53">
        <v>5</v>
      </c>
      <c r="N53">
        <v>4</v>
      </c>
      <c r="O53">
        <v>3</v>
      </c>
      <c r="P53">
        <v>5</v>
      </c>
      <c r="Q53">
        <v>5</v>
      </c>
      <c r="R53">
        <v>5</v>
      </c>
      <c r="S53">
        <v>4</v>
      </c>
      <c r="U53" s="8">
        <v>3.8382299999999998</v>
      </c>
      <c r="V53" s="8">
        <v>0.62297999999999998</v>
      </c>
      <c r="W53">
        <v>48.8</v>
      </c>
      <c r="X53">
        <v>0.57047999999999999</v>
      </c>
      <c r="Y53">
        <v>1.19346</v>
      </c>
      <c r="Z53">
        <v>3.2909099999999998</v>
      </c>
      <c r="AA53">
        <v>0.44062000000000001</v>
      </c>
      <c r="AB53">
        <v>1.805E-2</v>
      </c>
      <c r="AD53">
        <v>2.6447699999999998</v>
      </c>
      <c r="AE53">
        <v>36.4</v>
      </c>
      <c r="AG53">
        <v>0</v>
      </c>
      <c r="AJ53">
        <v>2.05681</v>
      </c>
      <c r="AK53">
        <v>0.65449999999999997</v>
      </c>
      <c r="AL53">
        <v>0.29303000000000001</v>
      </c>
      <c r="AM53">
        <v>3.00434</v>
      </c>
      <c r="AN53">
        <v>2.63245</v>
      </c>
      <c r="AO53">
        <v>0.64114000000000004</v>
      </c>
      <c r="AP53">
        <v>0.79620000000000002</v>
      </c>
      <c r="AQ53">
        <v>4.0336499999999997</v>
      </c>
      <c r="AS53">
        <v>1</v>
      </c>
      <c r="AT53">
        <v>3</v>
      </c>
      <c r="AU53">
        <v>0</v>
      </c>
      <c r="AV53">
        <v>0</v>
      </c>
      <c r="AW53" s="4">
        <v>0</v>
      </c>
      <c r="AX53">
        <v>0</v>
      </c>
      <c r="AY53">
        <v>0</v>
      </c>
      <c r="BA53" s="1">
        <v>44532</v>
      </c>
      <c r="BB53">
        <v>11</v>
      </c>
      <c r="BC53">
        <v>11</v>
      </c>
      <c r="BD53">
        <v>3</v>
      </c>
      <c r="BE53">
        <v>56</v>
      </c>
      <c r="BF53">
        <v>1</v>
      </c>
      <c r="BG53">
        <v>0</v>
      </c>
      <c r="BH53">
        <v>56</v>
      </c>
      <c r="BI53" s="1">
        <v>43790</v>
      </c>
      <c r="BJ53">
        <v>10</v>
      </c>
      <c r="BK53">
        <v>10</v>
      </c>
      <c r="BL53">
        <v>0</v>
      </c>
      <c r="BM53">
        <v>56</v>
      </c>
      <c r="BN53">
        <v>1</v>
      </c>
      <c r="BO53">
        <v>0</v>
      </c>
      <c r="BP53">
        <v>56</v>
      </c>
      <c r="BQ53" s="1">
        <v>43333</v>
      </c>
      <c r="BR53">
        <v>3</v>
      </c>
      <c r="BS53">
        <v>3</v>
      </c>
      <c r="BT53">
        <v>0</v>
      </c>
      <c r="BU53">
        <v>12</v>
      </c>
      <c r="BV53">
        <v>1</v>
      </c>
      <c r="BW53">
        <v>0</v>
      </c>
      <c r="BX53">
        <v>12</v>
      </c>
      <c r="BY53">
        <v>48.667000000000002</v>
      </c>
      <c r="CA53" t="s">
        <v>344</v>
      </c>
      <c r="CB53" t="s">
        <v>345</v>
      </c>
      <c r="CC53">
        <v>68632</v>
      </c>
      <c r="CD53">
        <v>110</v>
      </c>
      <c r="CE53">
        <v>4023673144</v>
      </c>
      <c r="CF53" t="s">
        <v>99</v>
      </c>
      <c r="CG53" t="s">
        <v>100</v>
      </c>
      <c r="CH53" s="1">
        <v>31638</v>
      </c>
      <c r="CI53" t="s">
        <v>100</v>
      </c>
      <c r="CJ53" t="s">
        <v>100</v>
      </c>
      <c r="CK53" t="s">
        <v>100</v>
      </c>
      <c r="CL53" t="s">
        <v>103</v>
      </c>
      <c r="CM53" t="s">
        <v>342</v>
      </c>
      <c r="CN53">
        <v>86</v>
      </c>
      <c r="CO53" s="1">
        <v>44621</v>
      </c>
      <c r="CP53" s="1"/>
      <c r="CV53"/>
    </row>
    <row r="54" spans="1:104" x14ac:dyDescent="0.25">
      <c r="A54" t="s">
        <v>259</v>
      </c>
      <c r="B54" s="18" t="s">
        <v>1117</v>
      </c>
      <c r="C54" s="18">
        <v>285019</v>
      </c>
      <c r="D54" t="s">
        <v>267</v>
      </c>
      <c r="E54" t="s">
        <v>269</v>
      </c>
      <c r="F54" t="s">
        <v>158</v>
      </c>
      <c r="G54" t="s">
        <v>1133</v>
      </c>
      <c r="H54">
        <v>207.9</v>
      </c>
      <c r="I54" t="s">
        <v>104</v>
      </c>
      <c r="K54" t="s">
        <v>100</v>
      </c>
      <c r="L54" t="s">
        <v>105</v>
      </c>
      <c r="M54">
        <v>5</v>
      </c>
      <c r="N54">
        <v>5</v>
      </c>
      <c r="O54">
        <v>4</v>
      </c>
      <c r="P54">
        <v>5</v>
      </c>
      <c r="Q54">
        <v>5</v>
      </c>
      <c r="R54">
        <v>5</v>
      </c>
      <c r="S54">
        <v>5</v>
      </c>
      <c r="U54" s="8">
        <v>3.97194</v>
      </c>
      <c r="V54" s="8">
        <v>0.93949000000000005</v>
      </c>
      <c r="W54">
        <v>38</v>
      </c>
      <c r="X54">
        <v>0.53281999999999996</v>
      </c>
      <c r="Y54">
        <v>1.47231</v>
      </c>
      <c r="Z54">
        <v>3.3769800000000001</v>
      </c>
      <c r="AA54">
        <v>0.56389</v>
      </c>
      <c r="AB54">
        <v>3.8809999999999997E-2</v>
      </c>
      <c r="AD54">
        <v>2.4996299999999998</v>
      </c>
      <c r="AE54">
        <v>33.299999999999997</v>
      </c>
      <c r="AG54">
        <v>0</v>
      </c>
      <c r="AJ54">
        <v>1.82748</v>
      </c>
      <c r="AK54">
        <v>0.63697000000000004</v>
      </c>
      <c r="AL54">
        <v>0.29471000000000003</v>
      </c>
      <c r="AM54">
        <v>2.7591700000000001</v>
      </c>
      <c r="AN54">
        <v>2.8001999999999998</v>
      </c>
      <c r="AO54">
        <v>0.61529999999999996</v>
      </c>
      <c r="AP54">
        <v>1.19384</v>
      </c>
      <c r="AQ54">
        <v>4.5450699999999999</v>
      </c>
      <c r="AS54">
        <v>3</v>
      </c>
      <c r="AT54">
        <v>0</v>
      </c>
      <c r="AU54">
        <v>0</v>
      </c>
      <c r="AV54">
        <v>0</v>
      </c>
      <c r="AW54" s="4">
        <v>0</v>
      </c>
      <c r="AX54">
        <v>1</v>
      </c>
      <c r="AY54">
        <v>1</v>
      </c>
      <c r="BA54" s="1">
        <v>44042</v>
      </c>
      <c r="BB54">
        <v>4</v>
      </c>
      <c r="BC54">
        <v>4</v>
      </c>
      <c r="BD54">
        <v>0</v>
      </c>
      <c r="BE54">
        <v>24</v>
      </c>
      <c r="BF54">
        <v>1</v>
      </c>
      <c r="BG54">
        <v>0</v>
      </c>
      <c r="BH54">
        <v>24</v>
      </c>
      <c r="BI54" s="1">
        <v>43488</v>
      </c>
      <c r="BJ54">
        <v>4</v>
      </c>
      <c r="BK54">
        <v>4</v>
      </c>
      <c r="BL54">
        <v>0</v>
      </c>
      <c r="BM54">
        <v>32</v>
      </c>
      <c r="BN54">
        <v>1</v>
      </c>
      <c r="BO54">
        <v>0</v>
      </c>
      <c r="BP54">
        <v>32</v>
      </c>
      <c r="BQ54" s="1">
        <v>43053</v>
      </c>
      <c r="BR54">
        <v>4</v>
      </c>
      <c r="BS54">
        <v>1</v>
      </c>
      <c r="BT54">
        <v>3</v>
      </c>
      <c r="BU54">
        <v>48</v>
      </c>
      <c r="BV54">
        <v>1</v>
      </c>
      <c r="BW54">
        <v>0</v>
      </c>
      <c r="BX54">
        <v>48</v>
      </c>
      <c r="BY54">
        <v>30.667000000000002</v>
      </c>
      <c r="CA54" t="s">
        <v>270</v>
      </c>
      <c r="CB54" t="s">
        <v>271</v>
      </c>
      <c r="CC54">
        <v>68105</v>
      </c>
      <c r="CD54">
        <v>270</v>
      </c>
      <c r="CE54">
        <v>4024447314</v>
      </c>
      <c r="CF54" t="s">
        <v>99</v>
      </c>
      <c r="CG54" t="s">
        <v>100</v>
      </c>
      <c r="CH54" s="1">
        <v>24555</v>
      </c>
      <c r="CI54" t="s">
        <v>100</v>
      </c>
      <c r="CJ54" t="s">
        <v>100</v>
      </c>
      <c r="CK54" t="s">
        <v>100</v>
      </c>
      <c r="CL54" t="s">
        <v>103</v>
      </c>
      <c r="CM54" t="s">
        <v>268</v>
      </c>
      <c r="CN54">
        <v>254</v>
      </c>
      <c r="CO54" s="1">
        <v>44621</v>
      </c>
      <c r="CP54" s="1"/>
      <c r="CV54"/>
    </row>
    <row r="55" spans="1:104" x14ac:dyDescent="0.25">
      <c r="A55" t="s">
        <v>259</v>
      </c>
      <c r="B55" s="18" t="s">
        <v>1117</v>
      </c>
      <c r="C55" s="18">
        <v>285119</v>
      </c>
      <c r="D55" t="s">
        <v>479</v>
      </c>
      <c r="E55" t="s">
        <v>150</v>
      </c>
      <c r="F55" t="s">
        <v>178</v>
      </c>
      <c r="G55" t="s">
        <v>1132</v>
      </c>
      <c r="H55">
        <v>80.2</v>
      </c>
      <c r="I55" t="s">
        <v>112</v>
      </c>
      <c r="K55" t="s">
        <v>100</v>
      </c>
      <c r="L55" t="s">
        <v>102</v>
      </c>
      <c r="M55">
        <v>2</v>
      </c>
      <c r="N55">
        <v>4</v>
      </c>
      <c r="O55">
        <v>1</v>
      </c>
      <c r="P55">
        <v>4</v>
      </c>
      <c r="Q55">
        <v>3</v>
      </c>
      <c r="R55">
        <v>5</v>
      </c>
      <c r="S55">
        <v>5</v>
      </c>
      <c r="U55" s="8">
        <v>3.7145299999999999</v>
      </c>
      <c r="V55" s="8">
        <v>0.92281999999999997</v>
      </c>
      <c r="W55">
        <v>30.6</v>
      </c>
      <c r="X55">
        <v>0.29625000000000001</v>
      </c>
      <c r="Y55">
        <v>1.2190700000000001</v>
      </c>
      <c r="Z55">
        <v>3.1806299999999998</v>
      </c>
      <c r="AA55">
        <v>0.69838999999999996</v>
      </c>
      <c r="AB55">
        <v>5.0909999999999997E-2</v>
      </c>
      <c r="AD55">
        <v>2.49546</v>
      </c>
      <c r="AE55">
        <v>26.3</v>
      </c>
      <c r="AG55">
        <v>0</v>
      </c>
      <c r="AJ55">
        <v>1.9801</v>
      </c>
      <c r="AK55">
        <v>0.65025999999999995</v>
      </c>
      <c r="AL55">
        <v>0.28733999999999998</v>
      </c>
      <c r="AM55">
        <v>2.9176899999999999</v>
      </c>
      <c r="AN55">
        <v>2.58006</v>
      </c>
      <c r="AO55">
        <v>0.33511000000000002</v>
      </c>
      <c r="AP55">
        <v>1.2027600000000001</v>
      </c>
      <c r="AQ55">
        <v>4.0195699999999999</v>
      </c>
      <c r="AS55">
        <v>7</v>
      </c>
      <c r="AT55">
        <v>4</v>
      </c>
      <c r="AU55">
        <v>1</v>
      </c>
      <c r="AV55">
        <v>2</v>
      </c>
      <c r="AW55" s="4">
        <v>15983.5</v>
      </c>
      <c r="AX55">
        <v>1</v>
      </c>
      <c r="AY55">
        <v>3</v>
      </c>
      <c r="BA55" s="1">
        <v>44070</v>
      </c>
      <c r="BB55">
        <v>4</v>
      </c>
      <c r="BC55">
        <v>4</v>
      </c>
      <c r="BD55">
        <v>1</v>
      </c>
      <c r="BE55">
        <v>44</v>
      </c>
      <c r="BF55">
        <v>1</v>
      </c>
      <c r="BG55">
        <v>0</v>
      </c>
      <c r="BH55">
        <v>44</v>
      </c>
      <c r="BI55" s="1">
        <v>43454</v>
      </c>
      <c r="BJ55">
        <v>11</v>
      </c>
      <c r="BK55">
        <v>5</v>
      </c>
      <c r="BL55">
        <v>5</v>
      </c>
      <c r="BM55">
        <v>140</v>
      </c>
      <c r="BN55">
        <v>1</v>
      </c>
      <c r="BO55">
        <v>0</v>
      </c>
      <c r="BP55">
        <v>140</v>
      </c>
      <c r="BQ55" s="1">
        <v>43038</v>
      </c>
      <c r="BR55">
        <v>9</v>
      </c>
      <c r="BS55">
        <v>5</v>
      </c>
      <c r="BT55">
        <v>4</v>
      </c>
      <c r="BU55">
        <v>165</v>
      </c>
      <c r="BV55">
        <v>1</v>
      </c>
      <c r="BW55">
        <v>0</v>
      </c>
      <c r="BX55">
        <v>165</v>
      </c>
      <c r="BY55">
        <v>96.167000000000002</v>
      </c>
      <c r="CA55" t="s">
        <v>481</v>
      </c>
      <c r="CB55" t="s">
        <v>482</v>
      </c>
      <c r="CC55">
        <v>68025</v>
      </c>
      <c r="CD55">
        <v>260</v>
      </c>
      <c r="CE55">
        <v>4027211610</v>
      </c>
      <c r="CF55" t="s">
        <v>99</v>
      </c>
      <c r="CG55" t="s">
        <v>101</v>
      </c>
      <c r="CH55" s="1">
        <v>33746</v>
      </c>
      <c r="CI55" t="s">
        <v>100</v>
      </c>
      <c r="CJ55" t="s">
        <v>100</v>
      </c>
      <c r="CK55" t="s">
        <v>100</v>
      </c>
      <c r="CL55" t="s">
        <v>103</v>
      </c>
      <c r="CM55" t="s">
        <v>480</v>
      </c>
      <c r="CN55">
        <v>106</v>
      </c>
      <c r="CO55" s="1">
        <v>44621</v>
      </c>
      <c r="CP55" s="1"/>
      <c r="CV55"/>
    </row>
    <row r="56" spans="1:104" x14ac:dyDescent="0.25">
      <c r="A56" t="s">
        <v>259</v>
      </c>
      <c r="B56" s="18" t="s">
        <v>1117</v>
      </c>
      <c r="C56" s="18">
        <v>285036</v>
      </c>
      <c r="D56" t="s">
        <v>272</v>
      </c>
      <c r="E56" t="s">
        <v>186</v>
      </c>
      <c r="F56" t="s">
        <v>260</v>
      </c>
      <c r="G56" t="s">
        <v>1132</v>
      </c>
      <c r="H56">
        <v>15.7</v>
      </c>
      <c r="I56" t="s">
        <v>112</v>
      </c>
      <c r="K56" t="s">
        <v>100</v>
      </c>
      <c r="L56" t="s">
        <v>105</v>
      </c>
      <c r="M56">
        <v>4</v>
      </c>
      <c r="N56">
        <v>1</v>
      </c>
      <c r="O56">
        <v>5</v>
      </c>
      <c r="P56">
        <v>4</v>
      </c>
      <c r="R56">
        <v>4</v>
      </c>
      <c r="S56">
        <v>1</v>
      </c>
      <c r="AC56">
        <v>6</v>
      </c>
      <c r="AF56">
        <v>6</v>
      </c>
      <c r="AH56">
        <v>6</v>
      </c>
      <c r="AS56">
        <v>0</v>
      </c>
      <c r="AT56">
        <v>0</v>
      </c>
      <c r="AU56">
        <v>0</v>
      </c>
      <c r="AV56">
        <v>0</v>
      </c>
      <c r="AW56" s="4">
        <v>0</v>
      </c>
      <c r="AX56">
        <v>0</v>
      </c>
      <c r="AY56">
        <v>0</v>
      </c>
      <c r="BA56" s="1">
        <v>44243</v>
      </c>
      <c r="BB56">
        <v>2</v>
      </c>
      <c r="BC56">
        <v>2</v>
      </c>
      <c r="BD56">
        <v>0</v>
      </c>
      <c r="BE56">
        <v>16</v>
      </c>
      <c r="BF56">
        <v>1</v>
      </c>
      <c r="BG56">
        <v>0</v>
      </c>
      <c r="BH56">
        <v>16</v>
      </c>
      <c r="BI56" s="1">
        <v>43649</v>
      </c>
      <c r="BJ56">
        <v>2</v>
      </c>
      <c r="BK56">
        <v>2</v>
      </c>
      <c r="BL56">
        <v>0</v>
      </c>
      <c r="BM56">
        <v>8</v>
      </c>
      <c r="BN56">
        <v>1</v>
      </c>
      <c r="BO56">
        <v>0</v>
      </c>
      <c r="BP56">
        <v>8</v>
      </c>
      <c r="BQ56" s="1">
        <v>43172</v>
      </c>
      <c r="BR56">
        <v>0</v>
      </c>
      <c r="BS56">
        <v>0</v>
      </c>
      <c r="BT56">
        <v>0</v>
      </c>
      <c r="BU56">
        <v>0</v>
      </c>
      <c r="BV56">
        <v>0</v>
      </c>
      <c r="BW56">
        <v>0</v>
      </c>
      <c r="BX56">
        <v>0</v>
      </c>
      <c r="BY56">
        <v>10.667</v>
      </c>
      <c r="CA56" t="s">
        <v>274</v>
      </c>
      <c r="CB56" t="s">
        <v>275</v>
      </c>
      <c r="CC56">
        <v>68510</v>
      </c>
      <c r="CD56">
        <v>540</v>
      </c>
      <c r="CE56">
        <v>4024896591</v>
      </c>
      <c r="CF56" t="s">
        <v>127</v>
      </c>
      <c r="CG56" t="s">
        <v>100</v>
      </c>
      <c r="CH56" s="1">
        <v>25085</v>
      </c>
      <c r="CI56" t="s">
        <v>100</v>
      </c>
      <c r="CJ56" t="s">
        <v>100</v>
      </c>
      <c r="CK56" t="s">
        <v>100</v>
      </c>
      <c r="CL56" t="s">
        <v>103</v>
      </c>
      <c r="CM56" t="s">
        <v>273</v>
      </c>
      <c r="CN56">
        <v>20</v>
      </c>
      <c r="CO56" s="1">
        <v>44621</v>
      </c>
      <c r="CP56" s="1"/>
      <c r="CS56">
        <v>12</v>
      </c>
      <c r="CV56">
        <v>2</v>
      </c>
      <c r="CX56">
        <v>12</v>
      </c>
      <c r="CY56">
        <v>6</v>
      </c>
      <c r="CZ56">
        <v>6</v>
      </c>
    </row>
    <row r="57" spans="1:104" x14ac:dyDescent="0.25">
      <c r="A57" t="s">
        <v>259</v>
      </c>
      <c r="B57" s="18" t="s">
        <v>1117</v>
      </c>
      <c r="C57" s="18">
        <v>285253</v>
      </c>
      <c r="D57" t="s">
        <v>850</v>
      </c>
      <c r="E57" t="s">
        <v>171</v>
      </c>
      <c r="F57" t="s">
        <v>852</v>
      </c>
      <c r="G57" t="s">
        <v>1133</v>
      </c>
      <c r="H57">
        <v>25</v>
      </c>
      <c r="I57" t="s">
        <v>124</v>
      </c>
      <c r="K57" t="s">
        <v>100</v>
      </c>
      <c r="L57" t="s">
        <v>119</v>
      </c>
      <c r="M57">
        <v>1</v>
      </c>
      <c r="N57">
        <v>1</v>
      </c>
      <c r="O57">
        <v>1</v>
      </c>
      <c r="P57">
        <v>3</v>
      </c>
      <c r="Q57">
        <v>3</v>
      </c>
      <c r="S57">
        <v>1</v>
      </c>
      <c r="U57" s="8">
        <v>4.06501</v>
      </c>
      <c r="V57" s="8">
        <v>0.79383999999999999</v>
      </c>
      <c r="W57">
        <v>31.3</v>
      </c>
      <c r="X57">
        <v>0.76815</v>
      </c>
      <c r="Y57">
        <v>1.56199</v>
      </c>
      <c r="Z57">
        <v>3.6270699999999998</v>
      </c>
      <c r="AA57">
        <v>0.63566</v>
      </c>
      <c r="AB57">
        <v>0</v>
      </c>
      <c r="AD57">
        <v>2.5030199999999998</v>
      </c>
      <c r="AE57">
        <v>20</v>
      </c>
      <c r="AH57">
        <v>6</v>
      </c>
      <c r="AJ57">
        <v>1.84551</v>
      </c>
      <c r="AK57">
        <v>0.63714999999999999</v>
      </c>
      <c r="AL57">
        <v>0.28569</v>
      </c>
      <c r="AM57">
        <v>2.7683499999999999</v>
      </c>
      <c r="AN57">
        <v>2.7766000000000002</v>
      </c>
      <c r="AO57">
        <v>0.88680999999999999</v>
      </c>
      <c r="AP57">
        <v>1.0406299999999999</v>
      </c>
      <c r="AQ57">
        <v>4.6361400000000001</v>
      </c>
      <c r="AS57">
        <v>2</v>
      </c>
      <c r="AT57">
        <v>5</v>
      </c>
      <c r="AU57">
        <v>1</v>
      </c>
      <c r="AV57">
        <v>5</v>
      </c>
      <c r="AW57" s="4">
        <v>25685.279999999999</v>
      </c>
      <c r="AX57">
        <v>0</v>
      </c>
      <c r="AY57">
        <v>5</v>
      </c>
      <c r="BA57" s="1">
        <v>44378</v>
      </c>
      <c r="BB57">
        <v>15</v>
      </c>
      <c r="BC57">
        <v>12</v>
      </c>
      <c r="BD57">
        <v>3</v>
      </c>
      <c r="BE57">
        <v>88</v>
      </c>
      <c r="BF57">
        <v>1</v>
      </c>
      <c r="BG57">
        <v>0</v>
      </c>
      <c r="BH57">
        <v>88</v>
      </c>
      <c r="BI57" s="1">
        <v>43776</v>
      </c>
      <c r="BJ57">
        <v>16</v>
      </c>
      <c r="BK57">
        <v>15</v>
      </c>
      <c r="BL57">
        <v>0</v>
      </c>
      <c r="BM57">
        <v>132</v>
      </c>
      <c r="BN57">
        <v>1</v>
      </c>
      <c r="BO57">
        <v>0</v>
      </c>
      <c r="BP57">
        <v>132</v>
      </c>
      <c r="BQ57" s="1">
        <v>43398</v>
      </c>
      <c r="BR57">
        <v>25</v>
      </c>
      <c r="BS57">
        <v>19</v>
      </c>
      <c r="BT57">
        <v>6</v>
      </c>
      <c r="BU57">
        <v>152</v>
      </c>
      <c r="BV57">
        <v>1</v>
      </c>
      <c r="BW57">
        <v>0</v>
      </c>
      <c r="BX57">
        <v>152</v>
      </c>
      <c r="BY57">
        <v>113.333</v>
      </c>
      <c r="CA57" t="s">
        <v>853</v>
      </c>
      <c r="CB57" t="s">
        <v>854</v>
      </c>
      <c r="CC57">
        <v>69044</v>
      </c>
      <c r="CD57">
        <v>430</v>
      </c>
      <c r="CE57">
        <v>3083345241</v>
      </c>
      <c r="CF57" t="s">
        <v>99</v>
      </c>
      <c r="CG57" t="s">
        <v>100</v>
      </c>
      <c r="CH57" s="1">
        <v>38261</v>
      </c>
      <c r="CI57" t="s">
        <v>100</v>
      </c>
      <c r="CJ57" t="s">
        <v>100</v>
      </c>
      <c r="CK57" t="s">
        <v>100</v>
      </c>
      <c r="CL57" t="s">
        <v>103</v>
      </c>
      <c r="CM57" t="s">
        <v>851</v>
      </c>
      <c r="CN57">
        <v>40</v>
      </c>
      <c r="CO57" s="1">
        <v>44621</v>
      </c>
      <c r="CP57" s="1"/>
      <c r="CS57">
        <v>12</v>
      </c>
      <c r="CV57"/>
      <c r="CW57">
        <v>2</v>
      </c>
      <c r="CX57">
        <v>12</v>
      </c>
    </row>
    <row r="58" spans="1:104" x14ac:dyDescent="0.25">
      <c r="A58" t="s">
        <v>259</v>
      </c>
      <c r="B58" s="18" t="s">
        <v>1117</v>
      </c>
      <c r="C58" s="18">
        <v>285191</v>
      </c>
      <c r="D58" t="s">
        <v>662</v>
      </c>
      <c r="E58" t="s">
        <v>664</v>
      </c>
      <c r="F58" t="s">
        <v>665</v>
      </c>
      <c r="G58" t="s">
        <v>1131</v>
      </c>
      <c r="H58">
        <v>26.2</v>
      </c>
      <c r="I58" t="s">
        <v>98</v>
      </c>
      <c r="J58" t="s">
        <v>109</v>
      </c>
      <c r="K58" t="s">
        <v>101</v>
      </c>
      <c r="L58" t="s">
        <v>105</v>
      </c>
      <c r="M58">
        <v>2</v>
      </c>
      <c r="N58">
        <v>4</v>
      </c>
      <c r="O58">
        <v>1</v>
      </c>
      <c r="P58">
        <v>2</v>
      </c>
      <c r="Q58">
        <v>2</v>
      </c>
      <c r="S58">
        <v>4</v>
      </c>
      <c r="U58" s="8">
        <v>3.4306999999999999</v>
      </c>
      <c r="V58" s="8">
        <v>0.57635000000000003</v>
      </c>
      <c r="W58">
        <v>75</v>
      </c>
      <c r="X58">
        <v>0.62634999999999996</v>
      </c>
      <c r="Y58">
        <v>1.2027000000000001</v>
      </c>
      <c r="Z58">
        <v>2.69041</v>
      </c>
      <c r="AA58">
        <v>0.51114000000000004</v>
      </c>
      <c r="AB58">
        <v>9.8399999999999998E-3</v>
      </c>
      <c r="AD58">
        <v>2.2280000000000002</v>
      </c>
      <c r="AF58">
        <v>6</v>
      </c>
      <c r="AG58">
        <v>1</v>
      </c>
      <c r="AJ58">
        <v>1.9012500000000001</v>
      </c>
      <c r="AK58">
        <v>0.60841000000000001</v>
      </c>
      <c r="AL58">
        <v>0.28672999999999998</v>
      </c>
      <c r="AM58">
        <v>2.7964000000000002</v>
      </c>
      <c r="AN58">
        <v>2.39906</v>
      </c>
      <c r="AO58">
        <v>0.75726000000000004</v>
      </c>
      <c r="AP58">
        <v>0.75277000000000005</v>
      </c>
      <c r="AQ58">
        <v>3.8734600000000001</v>
      </c>
      <c r="AS58">
        <v>4</v>
      </c>
      <c r="AT58">
        <v>14</v>
      </c>
      <c r="AU58">
        <v>13</v>
      </c>
      <c r="AV58">
        <v>5</v>
      </c>
      <c r="AW58" s="4">
        <v>64428.65</v>
      </c>
      <c r="AX58">
        <v>1</v>
      </c>
      <c r="AY58">
        <v>6</v>
      </c>
      <c r="BA58" s="1">
        <v>44216</v>
      </c>
      <c r="BB58">
        <v>10</v>
      </c>
      <c r="BC58">
        <v>5</v>
      </c>
      <c r="BD58">
        <v>5</v>
      </c>
      <c r="BE58">
        <v>92</v>
      </c>
      <c r="BF58">
        <v>1</v>
      </c>
      <c r="BG58">
        <v>0</v>
      </c>
      <c r="BH58">
        <v>92</v>
      </c>
      <c r="BI58" s="1">
        <v>43489</v>
      </c>
      <c r="BJ58">
        <v>35</v>
      </c>
      <c r="BK58">
        <v>13</v>
      </c>
      <c r="BL58">
        <v>14</v>
      </c>
      <c r="BM58">
        <v>806</v>
      </c>
      <c r="BN58">
        <v>1</v>
      </c>
      <c r="BO58">
        <v>0</v>
      </c>
      <c r="BP58">
        <v>806</v>
      </c>
      <c r="BQ58" s="1">
        <v>43045</v>
      </c>
      <c r="BR58">
        <v>4</v>
      </c>
      <c r="BS58">
        <v>3</v>
      </c>
      <c r="BT58">
        <v>1</v>
      </c>
      <c r="BU58">
        <v>16</v>
      </c>
      <c r="BV58">
        <v>1</v>
      </c>
      <c r="BW58">
        <v>0</v>
      </c>
      <c r="BX58">
        <v>16</v>
      </c>
      <c r="BY58">
        <v>317.33300000000003</v>
      </c>
      <c r="CA58" t="s">
        <v>666</v>
      </c>
      <c r="CB58" t="s">
        <v>667</v>
      </c>
      <c r="CC58">
        <v>68770</v>
      </c>
      <c r="CD58">
        <v>250</v>
      </c>
      <c r="CE58">
        <v>4027552233</v>
      </c>
      <c r="CF58" t="s">
        <v>99</v>
      </c>
      <c r="CG58" t="s">
        <v>100</v>
      </c>
      <c r="CH58" s="1">
        <v>35186</v>
      </c>
      <c r="CI58" t="s">
        <v>100</v>
      </c>
      <c r="CJ58" t="s">
        <v>100</v>
      </c>
      <c r="CK58" t="s">
        <v>100</v>
      </c>
      <c r="CL58" t="s">
        <v>103</v>
      </c>
      <c r="CM58" t="s">
        <v>663</v>
      </c>
      <c r="CN58">
        <v>42</v>
      </c>
      <c r="CO58" s="1">
        <v>44621</v>
      </c>
      <c r="CP58" s="1"/>
      <c r="CV58"/>
      <c r="CW58">
        <v>2</v>
      </c>
    </row>
    <row r="59" spans="1:104" x14ac:dyDescent="0.25">
      <c r="A59" t="s">
        <v>259</v>
      </c>
      <c r="B59" s="18" t="s">
        <v>1117</v>
      </c>
      <c r="C59" s="18">
        <v>285215</v>
      </c>
      <c r="D59" t="s">
        <v>728</v>
      </c>
      <c r="E59" t="s">
        <v>195</v>
      </c>
      <c r="F59" t="s">
        <v>730</v>
      </c>
      <c r="G59" t="s">
        <v>1133</v>
      </c>
      <c r="H59">
        <v>30.4</v>
      </c>
      <c r="I59" t="s">
        <v>124</v>
      </c>
      <c r="K59" t="s">
        <v>100</v>
      </c>
      <c r="L59" t="s">
        <v>105</v>
      </c>
      <c r="M59">
        <v>4</v>
      </c>
      <c r="N59">
        <v>4</v>
      </c>
      <c r="O59">
        <v>3</v>
      </c>
      <c r="P59">
        <v>3</v>
      </c>
      <c r="Q59">
        <v>3</v>
      </c>
      <c r="S59">
        <v>4</v>
      </c>
      <c r="U59" s="8">
        <v>4.3807900000000002</v>
      </c>
      <c r="V59" s="8">
        <v>0.68520000000000003</v>
      </c>
      <c r="W59">
        <v>57.1</v>
      </c>
      <c r="X59">
        <v>0.76039999999999996</v>
      </c>
      <c r="Y59">
        <v>1.4455899999999999</v>
      </c>
      <c r="Z59">
        <v>3.40191</v>
      </c>
      <c r="AA59">
        <v>0.49081999999999998</v>
      </c>
      <c r="AB59">
        <v>0.10544000000000001</v>
      </c>
      <c r="AD59">
        <v>2.9352</v>
      </c>
      <c r="AE59">
        <v>20</v>
      </c>
      <c r="AG59">
        <v>0</v>
      </c>
      <c r="AJ59">
        <v>2.09734</v>
      </c>
      <c r="AK59">
        <v>0.69279000000000002</v>
      </c>
      <c r="AL59">
        <v>0.33387</v>
      </c>
      <c r="AM59">
        <v>3.1240000000000001</v>
      </c>
      <c r="AN59">
        <v>2.8650699999999998</v>
      </c>
      <c r="AO59">
        <v>0.80735000000000001</v>
      </c>
      <c r="AP59">
        <v>0.76858000000000004</v>
      </c>
      <c r="AQ59">
        <v>4.4274800000000001</v>
      </c>
      <c r="AS59">
        <v>1</v>
      </c>
      <c r="AT59">
        <v>0</v>
      </c>
      <c r="AU59">
        <v>0</v>
      </c>
      <c r="AV59">
        <v>0</v>
      </c>
      <c r="AW59" s="4">
        <v>0</v>
      </c>
      <c r="AX59">
        <v>0</v>
      </c>
      <c r="AY59">
        <v>0</v>
      </c>
      <c r="BA59" s="1">
        <v>44537</v>
      </c>
      <c r="BB59">
        <v>6</v>
      </c>
      <c r="BC59">
        <v>6</v>
      </c>
      <c r="BD59">
        <v>0</v>
      </c>
      <c r="BE59">
        <v>40</v>
      </c>
      <c r="BF59">
        <v>1</v>
      </c>
      <c r="BG59">
        <v>0</v>
      </c>
      <c r="BH59">
        <v>40</v>
      </c>
      <c r="BI59" s="1">
        <v>44084</v>
      </c>
      <c r="BJ59">
        <v>7</v>
      </c>
      <c r="BK59">
        <v>7</v>
      </c>
      <c r="BL59">
        <v>2</v>
      </c>
      <c r="BM59">
        <v>48</v>
      </c>
      <c r="BN59">
        <v>1</v>
      </c>
      <c r="BO59">
        <v>0</v>
      </c>
      <c r="BP59">
        <v>48</v>
      </c>
      <c r="BQ59" s="1">
        <v>43557</v>
      </c>
      <c r="BR59">
        <v>5</v>
      </c>
      <c r="BS59">
        <v>5</v>
      </c>
      <c r="BT59">
        <v>0</v>
      </c>
      <c r="BU59">
        <v>20</v>
      </c>
      <c r="BV59">
        <v>1</v>
      </c>
      <c r="BW59">
        <v>0</v>
      </c>
      <c r="BX59">
        <v>20</v>
      </c>
      <c r="BY59">
        <v>39.332999999999998</v>
      </c>
      <c r="CA59" t="s">
        <v>728</v>
      </c>
      <c r="CB59" t="s">
        <v>731</v>
      </c>
      <c r="CC59">
        <v>68937</v>
      </c>
      <c r="CD59">
        <v>360</v>
      </c>
      <c r="CE59">
        <v>3087853302</v>
      </c>
      <c r="CF59" t="s">
        <v>99</v>
      </c>
      <c r="CG59" t="s">
        <v>100</v>
      </c>
      <c r="CH59" s="1">
        <v>35674</v>
      </c>
      <c r="CI59" t="s">
        <v>100</v>
      </c>
      <c r="CJ59" t="s">
        <v>100</v>
      </c>
      <c r="CK59" t="s">
        <v>100</v>
      </c>
      <c r="CL59" t="s">
        <v>103</v>
      </c>
      <c r="CM59" t="s">
        <v>729</v>
      </c>
      <c r="CN59">
        <v>43</v>
      </c>
      <c r="CO59" s="1">
        <v>44621</v>
      </c>
      <c r="CP59" s="1"/>
      <c r="CV59"/>
      <c r="CW59">
        <v>2</v>
      </c>
    </row>
    <row r="60" spans="1:104" x14ac:dyDescent="0.25">
      <c r="A60" t="s">
        <v>259</v>
      </c>
      <c r="B60" s="18" t="s">
        <v>1117</v>
      </c>
      <c r="C60" s="18">
        <v>285092</v>
      </c>
      <c r="D60" t="s">
        <v>398</v>
      </c>
      <c r="E60" t="s">
        <v>175</v>
      </c>
      <c r="F60" t="s">
        <v>250</v>
      </c>
      <c r="G60" t="s">
        <v>1131</v>
      </c>
      <c r="H60">
        <v>74.900000000000006</v>
      </c>
      <c r="I60" t="s">
        <v>98</v>
      </c>
      <c r="K60" t="s">
        <v>100</v>
      </c>
      <c r="L60" t="s">
        <v>102</v>
      </c>
      <c r="M60">
        <v>3</v>
      </c>
      <c r="N60">
        <v>3</v>
      </c>
      <c r="O60">
        <v>3</v>
      </c>
      <c r="P60">
        <v>4</v>
      </c>
      <c r="Q60">
        <v>4</v>
      </c>
      <c r="R60">
        <v>4</v>
      </c>
      <c r="S60">
        <v>3</v>
      </c>
      <c r="U60" s="8">
        <v>4.3778899999999998</v>
      </c>
      <c r="V60" s="8">
        <v>0.52641000000000004</v>
      </c>
      <c r="X60">
        <v>0.77471999999999996</v>
      </c>
      <c r="Y60">
        <v>1.3011299999999999</v>
      </c>
      <c r="Z60">
        <v>3.85284</v>
      </c>
      <c r="AA60">
        <v>0.30842000000000003</v>
      </c>
      <c r="AB60">
        <v>0.14107</v>
      </c>
      <c r="AC60">
        <v>6</v>
      </c>
      <c r="AD60">
        <v>3.0767600000000002</v>
      </c>
      <c r="AF60">
        <v>6</v>
      </c>
      <c r="AG60">
        <v>1</v>
      </c>
      <c r="AJ60">
        <v>2.10345</v>
      </c>
      <c r="AK60">
        <v>0.77868999999999999</v>
      </c>
      <c r="AL60">
        <v>0.38601000000000002</v>
      </c>
      <c r="AM60">
        <v>3.2681499999999999</v>
      </c>
      <c r="AN60">
        <v>2.99451</v>
      </c>
      <c r="AO60">
        <v>0.73182000000000003</v>
      </c>
      <c r="AP60">
        <v>0.51071999999999995</v>
      </c>
      <c r="AQ60">
        <v>4.2293900000000004</v>
      </c>
      <c r="AS60">
        <v>2</v>
      </c>
      <c r="AT60">
        <v>1</v>
      </c>
      <c r="AU60">
        <v>1</v>
      </c>
      <c r="AV60">
        <v>2</v>
      </c>
      <c r="AW60" s="4">
        <v>1637.75</v>
      </c>
      <c r="AX60">
        <v>0</v>
      </c>
      <c r="AY60">
        <v>2</v>
      </c>
      <c r="BA60" s="1">
        <v>44341</v>
      </c>
      <c r="BB60">
        <v>6</v>
      </c>
      <c r="BC60">
        <v>6</v>
      </c>
      <c r="BD60">
        <v>2</v>
      </c>
      <c r="BE60">
        <v>56</v>
      </c>
      <c r="BF60">
        <v>1</v>
      </c>
      <c r="BG60">
        <v>0</v>
      </c>
      <c r="BH60">
        <v>56</v>
      </c>
      <c r="BI60" s="1">
        <v>43734</v>
      </c>
      <c r="BJ60">
        <v>9</v>
      </c>
      <c r="BK60">
        <v>8</v>
      </c>
      <c r="BL60">
        <v>2</v>
      </c>
      <c r="BM60">
        <v>52</v>
      </c>
      <c r="BN60">
        <v>1</v>
      </c>
      <c r="BO60">
        <v>0</v>
      </c>
      <c r="BP60">
        <v>52</v>
      </c>
      <c r="BQ60" s="1">
        <v>43328</v>
      </c>
      <c r="BR60">
        <v>5</v>
      </c>
      <c r="BS60">
        <v>5</v>
      </c>
      <c r="BT60">
        <v>0</v>
      </c>
      <c r="BU60">
        <v>32</v>
      </c>
      <c r="BV60">
        <v>1</v>
      </c>
      <c r="BW60">
        <v>0</v>
      </c>
      <c r="BX60">
        <v>32</v>
      </c>
      <c r="BY60">
        <v>50.667000000000002</v>
      </c>
      <c r="CA60" t="s">
        <v>400</v>
      </c>
      <c r="CB60" t="s">
        <v>401</v>
      </c>
      <c r="CC60">
        <v>68601</v>
      </c>
      <c r="CD60">
        <v>700</v>
      </c>
      <c r="CE60">
        <v>4025648014</v>
      </c>
      <c r="CF60" t="s">
        <v>99</v>
      </c>
      <c r="CG60" t="s">
        <v>100</v>
      </c>
      <c r="CH60" s="1">
        <v>32843</v>
      </c>
      <c r="CI60" t="s">
        <v>100</v>
      </c>
      <c r="CJ60" t="s">
        <v>100</v>
      </c>
      <c r="CK60" t="s">
        <v>100</v>
      </c>
      <c r="CL60" t="s">
        <v>103</v>
      </c>
      <c r="CM60" t="s">
        <v>399</v>
      </c>
      <c r="CN60">
        <v>145</v>
      </c>
      <c r="CO60" s="1">
        <v>44621</v>
      </c>
      <c r="CP60" s="1"/>
      <c r="CV60"/>
    </row>
    <row r="61" spans="1:104" x14ac:dyDescent="0.25">
      <c r="A61" t="s">
        <v>259</v>
      </c>
      <c r="B61" s="18" t="s">
        <v>1117</v>
      </c>
      <c r="C61" s="18">
        <v>285093</v>
      </c>
      <c r="D61" t="s">
        <v>402</v>
      </c>
      <c r="E61" t="s">
        <v>404</v>
      </c>
      <c r="F61" t="s">
        <v>255</v>
      </c>
      <c r="G61" t="s">
        <v>1131</v>
      </c>
      <c r="H61">
        <v>46</v>
      </c>
      <c r="I61" t="s">
        <v>108</v>
      </c>
      <c r="K61" t="s">
        <v>100</v>
      </c>
      <c r="L61" t="s">
        <v>102</v>
      </c>
      <c r="M61">
        <v>1</v>
      </c>
      <c r="N61">
        <v>3</v>
      </c>
      <c r="O61">
        <v>2</v>
      </c>
      <c r="P61">
        <v>1</v>
      </c>
      <c r="Q61">
        <v>3</v>
      </c>
      <c r="R61">
        <v>1</v>
      </c>
      <c r="S61">
        <v>2</v>
      </c>
      <c r="U61" s="8">
        <v>3.8204400000000001</v>
      </c>
      <c r="V61" s="8">
        <v>0.41787999999999997</v>
      </c>
      <c r="W61">
        <v>75.5</v>
      </c>
      <c r="X61">
        <v>0.73045000000000004</v>
      </c>
      <c r="Y61">
        <v>1.14832</v>
      </c>
      <c r="Z61">
        <v>3.3941300000000001</v>
      </c>
      <c r="AA61">
        <v>0.26641999999999999</v>
      </c>
      <c r="AB61">
        <v>0.18983</v>
      </c>
      <c r="AD61">
        <v>2.6721200000000001</v>
      </c>
      <c r="AE61">
        <v>81.3</v>
      </c>
      <c r="AG61">
        <v>1</v>
      </c>
      <c r="AJ61">
        <v>1.93387</v>
      </c>
      <c r="AK61">
        <v>0.69338999999999995</v>
      </c>
      <c r="AL61">
        <v>0.33437</v>
      </c>
      <c r="AM61">
        <v>2.9616400000000001</v>
      </c>
      <c r="AN61">
        <v>2.8287499999999999</v>
      </c>
      <c r="AO61">
        <v>0.77488000000000001</v>
      </c>
      <c r="AP61">
        <v>0.46803</v>
      </c>
      <c r="AQ61">
        <v>4.0728400000000002</v>
      </c>
      <c r="AS61">
        <v>1</v>
      </c>
      <c r="AT61">
        <v>8</v>
      </c>
      <c r="AU61">
        <v>0</v>
      </c>
      <c r="AV61">
        <v>0</v>
      </c>
      <c r="AW61" s="4">
        <v>0</v>
      </c>
      <c r="AX61">
        <v>0</v>
      </c>
      <c r="AY61">
        <v>0</v>
      </c>
      <c r="BA61" s="1">
        <v>44574</v>
      </c>
      <c r="BB61">
        <v>4</v>
      </c>
      <c r="BC61">
        <v>4</v>
      </c>
      <c r="BD61">
        <v>0</v>
      </c>
      <c r="BE61">
        <v>28</v>
      </c>
      <c r="BF61">
        <v>0</v>
      </c>
      <c r="BG61">
        <v>0</v>
      </c>
      <c r="BH61">
        <v>28</v>
      </c>
      <c r="BI61" s="1">
        <v>43776</v>
      </c>
      <c r="BJ61">
        <v>15</v>
      </c>
      <c r="BK61">
        <v>15</v>
      </c>
      <c r="BL61">
        <v>8</v>
      </c>
      <c r="BM61">
        <v>96</v>
      </c>
      <c r="BN61">
        <v>1</v>
      </c>
      <c r="BO61">
        <v>0</v>
      </c>
      <c r="BP61">
        <v>96</v>
      </c>
      <c r="BQ61" s="1">
        <v>43360</v>
      </c>
      <c r="BR61">
        <v>12</v>
      </c>
      <c r="BS61">
        <v>12</v>
      </c>
      <c r="BT61">
        <v>0</v>
      </c>
      <c r="BU61">
        <v>88</v>
      </c>
      <c r="BV61">
        <v>1</v>
      </c>
      <c r="BW61">
        <v>0</v>
      </c>
      <c r="BX61">
        <v>88</v>
      </c>
      <c r="BY61">
        <v>60.667000000000002</v>
      </c>
      <c r="CA61" t="s">
        <v>405</v>
      </c>
      <c r="CB61" t="s">
        <v>406</v>
      </c>
      <c r="CC61">
        <v>69130</v>
      </c>
      <c r="CD61">
        <v>230</v>
      </c>
      <c r="CE61">
        <v>3087843715</v>
      </c>
      <c r="CF61" t="s">
        <v>99</v>
      </c>
      <c r="CG61" t="s">
        <v>100</v>
      </c>
      <c r="CH61" s="1">
        <v>32782</v>
      </c>
      <c r="CI61" t="s">
        <v>100</v>
      </c>
      <c r="CJ61" t="s">
        <v>100</v>
      </c>
      <c r="CK61" t="s">
        <v>100</v>
      </c>
      <c r="CL61" t="s">
        <v>103</v>
      </c>
      <c r="CM61" t="s">
        <v>403</v>
      </c>
      <c r="CN61">
        <v>67</v>
      </c>
      <c r="CO61" s="1">
        <v>44621</v>
      </c>
      <c r="CP61" s="1"/>
      <c r="CV61"/>
    </row>
    <row r="62" spans="1:104" x14ac:dyDescent="0.25">
      <c r="A62" t="s">
        <v>259</v>
      </c>
      <c r="B62" s="18" t="s">
        <v>1117</v>
      </c>
      <c r="C62" s="18">
        <v>285106</v>
      </c>
      <c r="D62" t="s">
        <v>436</v>
      </c>
      <c r="E62" t="s">
        <v>363</v>
      </c>
      <c r="F62" t="s">
        <v>174</v>
      </c>
      <c r="G62" t="s">
        <v>1131</v>
      </c>
      <c r="H62">
        <v>62.2</v>
      </c>
      <c r="I62" t="s">
        <v>98</v>
      </c>
      <c r="K62" t="s">
        <v>100</v>
      </c>
      <c r="L62" t="s">
        <v>105</v>
      </c>
      <c r="M62">
        <v>1</v>
      </c>
      <c r="N62">
        <v>3</v>
      </c>
      <c r="O62">
        <v>1</v>
      </c>
      <c r="P62">
        <v>2</v>
      </c>
      <c r="Q62">
        <v>2</v>
      </c>
      <c r="R62">
        <v>3</v>
      </c>
      <c r="S62">
        <v>3</v>
      </c>
      <c r="U62" s="8">
        <v>3.7595299999999998</v>
      </c>
      <c r="V62" s="8">
        <v>0.56935999999999998</v>
      </c>
      <c r="W62">
        <v>65.900000000000006</v>
      </c>
      <c r="X62">
        <v>0.59187999999999996</v>
      </c>
      <c r="Y62">
        <v>1.16124</v>
      </c>
      <c r="Z62">
        <v>3.2500399999999998</v>
      </c>
      <c r="AA62">
        <v>0.30001</v>
      </c>
      <c r="AB62">
        <v>0.16500000000000001</v>
      </c>
      <c r="AD62">
        <v>2.59829</v>
      </c>
      <c r="AE62">
        <v>90</v>
      </c>
      <c r="AH62">
        <v>6</v>
      </c>
      <c r="AJ62">
        <v>1.8039400000000001</v>
      </c>
      <c r="AK62">
        <v>0.66903999999999997</v>
      </c>
      <c r="AL62">
        <v>0.31186999999999998</v>
      </c>
      <c r="AM62">
        <v>2.78485</v>
      </c>
      <c r="AN62">
        <v>2.9487000000000001</v>
      </c>
      <c r="AO62">
        <v>0.65073999999999999</v>
      </c>
      <c r="AP62">
        <v>0.68371000000000004</v>
      </c>
      <c r="AQ62">
        <v>4.2623300000000004</v>
      </c>
      <c r="AS62">
        <v>2</v>
      </c>
      <c r="AT62">
        <v>5</v>
      </c>
      <c r="AU62">
        <v>1</v>
      </c>
      <c r="AV62">
        <v>2</v>
      </c>
      <c r="AW62" s="4">
        <v>33439.25</v>
      </c>
      <c r="AX62">
        <v>2</v>
      </c>
      <c r="AY62">
        <v>4</v>
      </c>
      <c r="BA62" s="1">
        <v>44285</v>
      </c>
      <c r="BB62">
        <v>11</v>
      </c>
      <c r="BC62">
        <v>8</v>
      </c>
      <c r="BD62">
        <v>8</v>
      </c>
      <c r="BE62">
        <v>96</v>
      </c>
      <c r="BF62">
        <v>1</v>
      </c>
      <c r="BG62">
        <v>0</v>
      </c>
      <c r="BH62">
        <v>96</v>
      </c>
      <c r="BI62" s="1">
        <v>43690</v>
      </c>
      <c r="BJ62">
        <v>17</v>
      </c>
      <c r="BK62">
        <v>16</v>
      </c>
      <c r="BL62">
        <v>0</v>
      </c>
      <c r="BM62">
        <v>216</v>
      </c>
      <c r="BN62">
        <v>1</v>
      </c>
      <c r="BO62">
        <v>0</v>
      </c>
      <c r="BP62">
        <v>216</v>
      </c>
      <c r="BQ62" s="1">
        <v>43227</v>
      </c>
      <c r="BR62">
        <v>21</v>
      </c>
      <c r="BS62">
        <v>18</v>
      </c>
      <c r="BT62">
        <v>3</v>
      </c>
      <c r="BU62">
        <v>116</v>
      </c>
      <c r="BV62">
        <v>1</v>
      </c>
      <c r="BW62">
        <v>0</v>
      </c>
      <c r="BX62">
        <v>116</v>
      </c>
      <c r="BY62">
        <v>139.333</v>
      </c>
      <c r="CA62" t="s">
        <v>438</v>
      </c>
      <c r="CB62" t="s">
        <v>439</v>
      </c>
      <c r="CC62">
        <v>68801</v>
      </c>
      <c r="CD62">
        <v>390</v>
      </c>
      <c r="CE62">
        <v>3083826397</v>
      </c>
      <c r="CF62" t="s">
        <v>99</v>
      </c>
      <c r="CG62" t="s">
        <v>100</v>
      </c>
      <c r="CH62" s="1">
        <v>33390</v>
      </c>
      <c r="CI62" t="s">
        <v>101</v>
      </c>
      <c r="CJ62" t="s">
        <v>100</v>
      </c>
      <c r="CK62" t="s">
        <v>100</v>
      </c>
      <c r="CL62" t="s">
        <v>103</v>
      </c>
      <c r="CM62" t="s">
        <v>437</v>
      </c>
      <c r="CN62">
        <v>95</v>
      </c>
      <c r="CO62" s="1">
        <v>44621</v>
      </c>
      <c r="CP62" s="1"/>
      <c r="CV62"/>
    </row>
    <row r="63" spans="1:104" x14ac:dyDescent="0.25">
      <c r="A63" t="s">
        <v>259</v>
      </c>
      <c r="B63" s="18" t="s">
        <v>1117</v>
      </c>
      <c r="C63" s="18">
        <v>285097</v>
      </c>
      <c r="D63" t="s">
        <v>420</v>
      </c>
      <c r="E63" t="s">
        <v>269</v>
      </c>
      <c r="F63" t="s">
        <v>158</v>
      </c>
      <c r="G63" t="s">
        <v>1131</v>
      </c>
      <c r="H63">
        <v>69.7</v>
      </c>
      <c r="I63" t="s">
        <v>108</v>
      </c>
      <c r="K63" t="s">
        <v>100</v>
      </c>
      <c r="L63" t="s">
        <v>105</v>
      </c>
      <c r="M63">
        <v>2</v>
      </c>
      <c r="N63">
        <v>3</v>
      </c>
      <c r="O63">
        <v>2</v>
      </c>
      <c r="P63">
        <v>3</v>
      </c>
      <c r="Q63">
        <v>3</v>
      </c>
      <c r="R63">
        <v>3</v>
      </c>
      <c r="S63">
        <v>3</v>
      </c>
      <c r="U63" s="8">
        <v>3.6632400000000001</v>
      </c>
      <c r="V63" s="8">
        <v>0.50558999999999998</v>
      </c>
      <c r="X63">
        <v>0.50929000000000002</v>
      </c>
      <c r="Y63">
        <v>1.01488</v>
      </c>
      <c r="Z63">
        <v>3.1049099999999998</v>
      </c>
      <c r="AA63">
        <v>0.37803999999999999</v>
      </c>
      <c r="AB63">
        <v>0.11665</v>
      </c>
      <c r="AC63">
        <v>6</v>
      </c>
      <c r="AD63">
        <v>2.6483599999999998</v>
      </c>
      <c r="AF63">
        <v>6</v>
      </c>
      <c r="AG63">
        <v>1</v>
      </c>
      <c r="AJ63">
        <v>1.8718399999999999</v>
      </c>
      <c r="AK63">
        <v>0.73123000000000005</v>
      </c>
      <c r="AL63">
        <v>0.35626999999999998</v>
      </c>
      <c r="AM63">
        <v>2.95933</v>
      </c>
      <c r="AN63">
        <v>2.8965100000000001</v>
      </c>
      <c r="AO63">
        <v>0.51232</v>
      </c>
      <c r="AP63">
        <v>0.53147</v>
      </c>
      <c r="AQ63">
        <v>3.9083000000000001</v>
      </c>
      <c r="AS63">
        <v>0</v>
      </c>
      <c r="AT63">
        <v>18</v>
      </c>
      <c r="AU63">
        <v>2</v>
      </c>
      <c r="AV63">
        <v>2</v>
      </c>
      <c r="AW63" s="4">
        <v>22750</v>
      </c>
      <c r="AX63">
        <v>0</v>
      </c>
      <c r="AY63">
        <v>2</v>
      </c>
      <c r="BA63" s="1">
        <v>44252</v>
      </c>
      <c r="BB63">
        <v>7</v>
      </c>
      <c r="BC63">
        <v>3</v>
      </c>
      <c r="BD63">
        <v>7</v>
      </c>
      <c r="BE63">
        <v>40</v>
      </c>
      <c r="BF63">
        <v>1</v>
      </c>
      <c r="BG63">
        <v>0</v>
      </c>
      <c r="BH63">
        <v>40</v>
      </c>
      <c r="BI63" s="1">
        <v>43795</v>
      </c>
      <c r="BJ63">
        <v>13</v>
      </c>
      <c r="BK63">
        <v>6</v>
      </c>
      <c r="BL63">
        <v>6</v>
      </c>
      <c r="BM63">
        <v>88</v>
      </c>
      <c r="BN63">
        <v>1</v>
      </c>
      <c r="BO63">
        <v>0</v>
      </c>
      <c r="BP63">
        <v>88</v>
      </c>
      <c r="BQ63" s="1">
        <v>43354</v>
      </c>
      <c r="BR63">
        <v>8</v>
      </c>
      <c r="BS63">
        <v>3</v>
      </c>
      <c r="BT63">
        <v>5</v>
      </c>
      <c r="BU63">
        <v>48</v>
      </c>
      <c r="BV63">
        <v>1</v>
      </c>
      <c r="BW63">
        <v>0</v>
      </c>
      <c r="BX63">
        <v>48</v>
      </c>
      <c r="BY63">
        <v>57.332999999999998</v>
      </c>
      <c r="CA63" t="s">
        <v>422</v>
      </c>
      <c r="CB63" t="s">
        <v>423</v>
      </c>
      <c r="CC63">
        <v>68106</v>
      </c>
      <c r="CD63">
        <v>270</v>
      </c>
      <c r="CE63">
        <v>4025580225</v>
      </c>
      <c r="CF63" t="s">
        <v>99</v>
      </c>
      <c r="CG63" t="s">
        <v>100</v>
      </c>
      <c r="CH63" s="1">
        <v>33011</v>
      </c>
      <c r="CI63" t="s">
        <v>100</v>
      </c>
      <c r="CJ63" t="s">
        <v>100</v>
      </c>
      <c r="CK63" t="s">
        <v>100</v>
      </c>
      <c r="CL63" t="s">
        <v>103</v>
      </c>
      <c r="CM63" t="s">
        <v>421</v>
      </c>
      <c r="CN63">
        <v>155</v>
      </c>
      <c r="CO63" s="1">
        <v>44621</v>
      </c>
      <c r="CP63" s="1"/>
      <c r="CV63"/>
    </row>
    <row r="64" spans="1:104" x14ac:dyDescent="0.25">
      <c r="A64" t="s">
        <v>259</v>
      </c>
      <c r="B64" s="18" t="s">
        <v>1117</v>
      </c>
      <c r="C64" s="18">
        <v>285206</v>
      </c>
      <c r="D64" t="s">
        <v>699</v>
      </c>
      <c r="E64" t="s">
        <v>242</v>
      </c>
      <c r="F64" t="s">
        <v>244</v>
      </c>
      <c r="G64" t="s">
        <v>1133</v>
      </c>
      <c r="H64">
        <v>36.299999999999997</v>
      </c>
      <c r="I64" t="s">
        <v>124</v>
      </c>
      <c r="K64" t="s">
        <v>100</v>
      </c>
      <c r="L64" t="s">
        <v>105</v>
      </c>
      <c r="M64">
        <v>3</v>
      </c>
      <c r="N64">
        <v>5</v>
      </c>
      <c r="O64">
        <v>2</v>
      </c>
      <c r="P64">
        <v>4</v>
      </c>
      <c r="Q64">
        <v>4</v>
      </c>
      <c r="S64">
        <v>5</v>
      </c>
      <c r="U64" s="8">
        <v>4.63429</v>
      </c>
      <c r="V64" s="8">
        <v>0.86706000000000005</v>
      </c>
      <c r="W64">
        <v>38.299999999999997</v>
      </c>
      <c r="X64">
        <v>0.99078999999999995</v>
      </c>
      <c r="Y64">
        <v>1.85785</v>
      </c>
      <c r="Z64">
        <v>3.8598699999999999</v>
      </c>
      <c r="AA64">
        <v>0.58677999999999997</v>
      </c>
      <c r="AB64">
        <v>7.4700000000000001E-3</v>
      </c>
      <c r="AD64">
        <v>2.77644</v>
      </c>
      <c r="AE64">
        <v>0</v>
      </c>
      <c r="AG64">
        <v>0</v>
      </c>
      <c r="AJ64">
        <v>2.0805899999999999</v>
      </c>
      <c r="AK64">
        <v>0.67122000000000004</v>
      </c>
      <c r="AL64">
        <v>0.29726999999999998</v>
      </c>
      <c r="AM64">
        <v>3.04908</v>
      </c>
      <c r="AN64">
        <v>2.7319100000000001</v>
      </c>
      <c r="AO64">
        <v>1.0857699999999999</v>
      </c>
      <c r="AP64">
        <v>1.09233</v>
      </c>
      <c r="AQ64">
        <v>4.7987599999999997</v>
      </c>
      <c r="AS64">
        <v>1</v>
      </c>
      <c r="AT64">
        <v>2</v>
      </c>
      <c r="AU64">
        <v>0</v>
      </c>
      <c r="AV64">
        <v>1</v>
      </c>
      <c r="AW64" s="4">
        <v>27566.5</v>
      </c>
      <c r="AX64">
        <v>0</v>
      </c>
      <c r="AY64">
        <v>1</v>
      </c>
      <c r="BA64" s="1">
        <v>44322</v>
      </c>
      <c r="BB64">
        <v>3</v>
      </c>
      <c r="BC64">
        <v>1</v>
      </c>
      <c r="BD64">
        <v>2</v>
      </c>
      <c r="BE64">
        <v>28</v>
      </c>
      <c r="BF64">
        <v>1</v>
      </c>
      <c r="BG64">
        <v>0</v>
      </c>
      <c r="BH64">
        <v>28</v>
      </c>
      <c r="BI64" s="1">
        <v>43836</v>
      </c>
      <c r="BJ64">
        <v>10</v>
      </c>
      <c r="BK64">
        <v>9</v>
      </c>
      <c r="BL64">
        <v>1</v>
      </c>
      <c r="BM64">
        <v>127</v>
      </c>
      <c r="BN64">
        <v>1</v>
      </c>
      <c r="BO64">
        <v>0</v>
      </c>
      <c r="BP64">
        <v>127</v>
      </c>
      <c r="BQ64" s="1">
        <v>43412</v>
      </c>
      <c r="BR64">
        <v>3</v>
      </c>
      <c r="BS64">
        <v>3</v>
      </c>
      <c r="BT64">
        <v>0</v>
      </c>
      <c r="BU64">
        <v>40</v>
      </c>
      <c r="BV64">
        <v>1</v>
      </c>
      <c r="BW64">
        <v>0</v>
      </c>
      <c r="BX64">
        <v>40</v>
      </c>
      <c r="BY64">
        <v>63</v>
      </c>
      <c r="CA64" t="s">
        <v>701</v>
      </c>
      <c r="CB64" t="s">
        <v>702</v>
      </c>
      <c r="CC64">
        <v>68354</v>
      </c>
      <c r="CD64">
        <v>290</v>
      </c>
      <c r="CE64">
        <v>4022682271</v>
      </c>
      <c r="CF64" t="s">
        <v>99</v>
      </c>
      <c r="CG64" t="s">
        <v>100</v>
      </c>
      <c r="CH64" s="1">
        <v>35462</v>
      </c>
      <c r="CI64" t="s">
        <v>100</v>
      </c>
      <c r="CJ64" t="s">
        <v>100</v>
      </c>
      <c r="CK64" t="s">
        <v>100</v>
      </c>
      <c r="CL64" t="s">
        <v>103</v>
      </c>
      <c r="CM64" t="s">
        <v>700</v>
      </c>
      <c r="CN64">
        <v>40</v>
      </c>
      <c r="CO64" s="1">
        <v>44621</v>
      </c>
      <c r="CP64" s="1"/>
      <c r="CV64"/>
      <c r="CW64">
        <v>2</v>
      </c>
    </row>
    <row r="65" spans="1:104" x14ac:dyDescent="0.25">
      <c r="A65" t="s">
        <v>259</v>
      </c>
      <c r="B65" s="18" t="s">
        <v>1117</v>
      </c>
      <c r="C65" s="18">
        <v>285114</v>
      </c>
      <c r="D65" t="s">
        <v>454</v>
      </c>
      <c r="E65" t="s">
        <v>286</v>
      </c>
      <c r="F65" t="s">
        <v>287</v>
      </c>
      <c r="G65" t="s">
        <v>1131</v>
      </c>
      <c r="H65">
        <v>53</v>
      </c>
      <c r="I65" t="s">
        <v>98</v>
      </c>
      <c r="K65" t="s">
        <v>100</v>
      </c>
      <c r="L65" t="s">
        <v>105</v>
      </c>
      <c r="M65">
        <v>2</v>
      </c>
      <c r="N65">
        <v>1</v>
      </c>
      <c r="O65">
        <v>2</v>
      </c>
      <c r="P65">
        <v>5</v>
      </c>
      <c r="Q65">
        <v>4</v>
      </c>
      <c r="R65">
        <v>5</v>
      </c>
      <c r="S65">
        <v>1</v>
      </c>
      <c r="U65" s="8">
        <v>3.3500999999999999</v>
      </c>
      <c r="V65" s="8">
        <v>0.23221</v>
      </c>
      <c r="W65">
        <v>41.3</v>
      </c>
      <c r="X65">
        <v>0.54817000000000005</v>
      </c>
      <c r="Y65">
        <v>0.78037999999999996</v>
      </c>
      <c r="Z65">
        <v>3.1270699999999998</v>
      </c>
      <c r="AA65">
        <v>0.19417000000000001</v>
      </c>
      <c r="AB65">
        <v>3.4430000000000002E-2</v>
      </c>
      <c r="AD65">
        <v>2.5697199999999998</v>
      </c>
      <c r="AE65">
        <v>50</v>
      </c>
      <c r="AG65">
        <v>0</v>
      </c>
      <c r="AJ65">
        <v>2.0318299999999998</v>
      </c>
      <c r="AK65">
        <v>0.65241000000000005</v>
      </c>
      <c r="AL65">
        <v>0.34756999999999999</v>
      </c>
      <c r="AM65">
        <v>3.0318200000000002</v>
      </c>
      <c r="AN65">
        <v>2.5891899999999999</v>
      </c>
      <c r="AO65">
        <v>0.61804000000000003</v>
      </c>
      <c r="AP65">
        <v>0.25019999999999998</v>
      </c>
      <c r="AQ65">
        <v>3.48875</v>
      </c>
      <c r="AS65">
        <v>2</v>
      </c>
      <c r="AT65">
        <v>3</v>
      </c>
      <c r="AU65">
        <v>1</v>
      </c>
      <c r="AV65">
        <v>1</v>
      </c>
      <c r="AW65" s="4">
        <v>6500</v>
      </c>
      <c r="AX65">
        <v>0</v>
      </c>
      <c r="AY65">
        <v>1</v>
      </c>
      <c r="BA65" s="1">
        <v>44046</v>
      </c>
      <c r="BB65">
        <v>4</v>
      </c>
      <c r="BC65">
        <v>4</v>
      </c>
      <c r="BD65">
        <v>0</v>
      </c>
      <c r="BE65">
        <v>24</v>
      </c>
      <c r="BF65">
        <v>1</v>
      </c>
      <c r="BG65">
        <v>0</v>
      </c>
      <c r="BH65">
        <v>24</v>
      </c>
      <c r="BI65" s="1">
        <v>43559</v>
      </c>
      <c r="BJ65">
        <v>19</v>
      </c>
      <c r="BK65">
        <v>18</v>
      </c>
      <c r="BL65">
        <v>2</v>
      </c>
      <c r="BM65">
        <v>104</v>
      </c>
      <c r="BN65">
        <v>1</v>
      </c>
      <c r="BO65">
        <v>0</v>
      </c>
      <c r="BP65">
        <v>104</v>
      </c>
      <c r="BQ65" s="1">
        <v>43074</v>
      </c>
      <c r="BR65">
        <v>4</v>
      </c>
      <c r="BS65">
        <v>2</v>
      </c>
      <c r="BT65">
        <v>2</v>
      </c>
      <c r="BU65">
        <v>44</v>
      </c>
      <c r="BV65">
        <v>1</v>
      </c>
      <c r="BW65">
        <v>0</v>
      </c>
      <c r="BX65">
        <v>44</v>
      </c>
      <c r="BY65">
        <v>54</v>
      </c>
      <c r="CA65" t="s">
        <v>456</v>
      </c>
      <c r="CB65" t="s">
        <v>457</v>
      </c>
      <c r="CC65">
        <v>68355</v>
      </c>
      <c r="CD65">
        <v>730</v>
      </c>
      <c r="CE65">
        <v>4022455252</v>
      </c>
      <c r="CF65" t="s">
        <v>99</v>
      </c>
      <c r="CG65" t="s">
        <v>100</v>
      </c>
      <c r="CH65" s="1">
        <v>33590</v>
      </c>
      <c r="CI65" t="s">
        <v>100</v>
      </c>
      <c r="CJ65" t="s">
        <v>100</v>
      </c>
      <c r="CK65" t="s">
        <v>100</v>
      </c>
      <c r="CL65" t="s">
        <v>103</v>
      </c>
      <c r="CM65" t="s">
        <v>455</v>
      </c>
      <c r="CN65">
        <v>101</v>
      </c>
      <c r="CO65" s="1">
        <v>44621</v>
      </c>
      <c r="CP65" s="1"/>
      <c r="CS65">
        <v>12</v>
      </c>
      <c r="CV65"/>
      <c r="CX65">
        <v>12</v>
      </c>
    </row>
    <row r="66" spans="1:104" x14ac:dyDescent="0.25">
      <c r="A66" t="s">
        <v>259</v>
      </c>
      <c r="B66" s="18" t="s">
        <v>1117</v>
      </c>
      <c r="C66" s="18">
        <v>285055</v>
      </c>
      <c r="D66" t="s">
        <v>284</v>
      </c>
      <c r="E66" t="s">
        <v>286</v>
      </c>
      <c r="F66" t="s">
        <v>287</v>
      </c>
      <c r="G66" t="s">
        <v>1131</v>
      </c>
      <c r="H66">
        <v>35.6</v>
      </c>
      <c r="I66" t="s">
        <v>98</v>
      </c>
      <c r="K66" t="s">
        <v>100</v>
      </c>
      <c r="L66" t="s">
        <v>105</v>
      </c>
      <c r="M66">
        <v>2</v>
      </c>
      <c r="N66">
        <v>1</v>
      </c>
      <c r="O66">
        <v>3</v>
      </c>
      <c r="P66">
        <v>2</v>
      </c>
      <c r="Q66">
        <v>3</v>
      </c>
      <c r="R66">
        <v>2</v>
      </c>
      <c r="S66">
        <v>1</v>
      </c>
      <c r="U66" s="8">
        <v>3.05646</v>
      </c>
      <c r="V66" s="8">
        <v>0.58777999999999997</v>
      </c>
      <c r="W66">
        <v>72.7</v>
      </c>
      <c r="X66">
        <v>0.67981000000000003</v>
      </c>
      <c r="Y66">
        <v>1.26759</v>
      </c>
      <c r="Z66">
        <v>2.50603</v>
      </c>
      <c r="AA66">
        <v>0.25789000000000001</v>
      </c>
      <c r="AB66">
        <v>0.14896000000000001</v>
      </c>
      <c r="AD66">
        <v>1.78887</v>
      </c>
      <c r="AE66">
        <v>66.7</v>
      </c>
      <c r="AG66">
        <v>1</v>
      </c>
      <c r="AJ66">
        <v>1.9532400000000001</v>
      </c>
      <c r="AK66">
        <v>0.76083000000000001</v>
      </c>
      <c r="AL66">
        <v>0.38394</v>
      </c>
      <c r="AM66">
        <v>3.0980099999999999</v>
      </c>
      <c r="AN66">
        <v>1.8749400000000001</v>
      </c>
      <c r="AO66">
        <v>0.65724000000000005</v>
      </c>
      <c r="AP66">
        <v>0.57333999999999996</v>
      </c>
      <c r="AQ66">
        <v>3.1149499999999999</v>
      </c>
      <c r="AS66">
        <v>0</v>
      </c>
      <c r="AT66">
        <v>5</v>
      </c>
      <c r="AU66">
        <v>1</v>
      </c>
      <c r="AV66">
        <v>0</v>
      </c>
      <c r="AW66" s="4">
        <v>0</v>
      </c>
      <c r="AX66">
        <v>0</v>
      </c>
      <c r="AY66">
        <v>0</v>
      </c>
      <c r="BA66" s="1">
        <v>44231</v>
      </c>
      <c r="BB66">
        <v>7</v>
      </c>
      <c r="BC66">
        <v>4</v>
      </c>
      <c r="BD66">
        <v>3</v>
      </c>
      <c r="BE66">
        <v>32</v>
      </c>
      <c r="BF66">
        <v>1</v>
      </c>
      <c r="BG66">
        <v>0</v>
      </c>
      <c r="BH66">
        <v>32</v>
      </c>
      <c r="BI66" s="1">
        <v>43650</v>
      </c>
      <c r="BJ66">
        <v>15</v>
      </c>
      <c r="BK66">
        <v>9</v>
      </c>
      <c r="BL66">
        <v>5</v>
      </c>
      <c r="BM66">
        <v>88</v>
      </c>
      <c r="BN66">
        <v>1</v>
      </c>
      <c r="BO66">
        <v>0</v>
      </c>
      <c r="BP66">
        <v>88</v>
      </c>
      <c r="BQ66" s="1">
        <v>43179</v>
      </c>
      <c r="BR66">
        <v>1</v>
      </c>
      <c r="BS66">
        <v>1</v>
      </c>
      <c r="BT66">
        <v>0</v>
      </c>
      <c r="BU66">
        <v>8</v>
      </c>
      <c r="BV66">
        <v>1</v>
      </c>
      <c r="BW66">
        <v>0</v>
      </c>
      <c r="BX66">
        <v>8</v>
      </c>
      <c r="BY66">
        <v>46.667000000000002</v>
      </c>
      <c r="CA66" t="s">
        <v>288</v>
      </c>
      <c r="CB66" t="s">
        <v>289</v>
      </c>
      <c r="CC66">
        <v>68355</v>
      </c>
      <c r="CD66">
        <v>730</v>
      </c>
      <c r="CE66">
        <v>4022454466</v>
      </c>
      <c r="CF66" t="s">
        <v>99</v>
      </c>
      <c r="CG66" t="s">
        <v>100</v>
      </c>
      <c r="CH66" s="1">
        <v>28933</v>
      </c>
      <c r="CI66" t="s">
        <v>100</v>
      </c>
      <c r="CJ66" t="s">
        <v>100</v>
      </c>
      <c r="CK66" t="s">
        <v>100</v>
      </c>
      <c r="CL66" t="s">
        <v>103</v>
      </c>
      <c r="CM66" t="s">
        <v>285</v>
      </c>
      <c r="CN66">
        <v>63</v>
      </c>
      <c r="CO66" s="1">
        <v>44621</v>
      </c>
      <c r="CP66" s="1"/>
      <c r="CS66">
        <v>12</v>
      </c>
      <c r="CV66"/>
      <c r="CX66">
        <v>12</v>
      </c>
    </row>
    <row r="67" spans="1:104" x14ac:dyDescent="0.25">
      <c r="A67" t="s">
        <v>259</v>
      </c>
      <c r="B67" s="18" t="s">
        <v>1117</v>
      </c>
      <c r="C67" s="18">
        <v>285173</v>
      </c>
      <c r="D67" t="s">
        <v>611</v>
      </c>
      <c r="E67" t="s">
        <v>269</v>
      </c>
      <c r="F67" t="s">
        <v>158</v>
      </c>
      <c r="G67" t="s">
        <v>1132</v>
      </c>
      <c r="H67">
        <v>59.7</v>
      </c>
      <c r="I67" t="s">
        <v>112</v>
      </c>
      <c r="K67" t="s">
        <v>100</v>
      </c>
      <c r="L67" t="s">
        <v>105</v>
      </c>
      <c r="M67">
        <v>3</v>
      </c>
      <c r="N67">
        <v>4</v>
      </c>
      <c r="O67">
        <v>2</v>
      </c>
      <c r="P67">
        <v>3</v>
      </c>
      <c r="Q67">
        <v>3</v>
      </c>
      <c r="R67">
        <v>3</v>
      </c>
      <c r="S67">
        <v>4</v>
      </c>
      <c r="U67" s="8">
        <v>4.19421</v>
      </c>
      <c r="V67" s="8">
        <v>0.82801000000000002</v>
      </c>
      <c r="W67">
        <v>77.3</v>
      </c>
      <c r="X67">
        <v>0.72189999999999999</v>
      </c>
      <c r="Y67">
        <v>1.5499099999999999</v>
      </c>
      <c r="Z67">
        <v>3.2985000000000002</v>
      </c>
      <c r="AA67">
        <v>0.68586999999999998</v>
      </c>
      <c r="AB67">
        <v>4.045E-2</v>
      </c>
      <c r="AD67">
        <v>2.6442999999999999</v>
      </c>
      <c r="AE67">
        <v>58.3</v>
      </c>
      <c r="AG67">
        <v>0</v>
      </c>
      <c r="AJ67">
        <v>2.0813199999999998</v>
      </c>
      <c r="AK67">
        <v>0.70287999999999995</v>
      </c>
      <c r="AL67">
        <v>0.33495000000000003</v>
      </c>
      <c r="AM67">
        <v>3.1191499999999999</v>
      </c>
      <c r="AN67">
        <v>2.6009799999999998</v>
      </c>
      <c r="AO67">
        <v>0.75546999999999997</v>
      </c>
      <c r="AP67">
        <v>0.92579</v>
      </c>
      <c r="AQ67">
        <v>4.2455100000000003</v>
      </c>
      <c r="AS67">
        <v>6</v>
      </c>
      <c r="AT67">
        <v>1</v>
      </c>
      <c r="AU67">
        <v>1</v>
      </c>
      <c r="AV67">
        <v>2</v>
      </c>
      <c r="AW67" s="4">
        <v>14592.5</v>
      </c>
      <c r="AX67">
        <v>1</v>
      </c>
      <c r="AY67">
        <v>3</v>
      </c>
      <c r="BA67" s="1">
        <v>44049</v>
      </c>
      <c r="BB67">
        <v>2</v>
      </c>
      <c r="BC67">
        <v>2</v>
      </c>
      <c r="BD67">
        <v>1</v>
      </c>
      <c r="BE67">
        <v>28</v>
      </c>
      <c r="BF67">
        <v>1</v>
      </c>
      <c r="BG67">
        <v>0</v>
      </c>
      <c r="BH67">
        <v>28</v>
      </c>
      <c r="BI67" s="1">
        <v>43496</v>
      </c>
      <c r="BJ67">
        <v>8</v>
      </c>
      <c r="BK67">
        <v>3</v>
      </c>
      <c r="BL67">
        <v>4</v>
      </c>
      <c r="BM67">
        <v>119</v>
      </c>
      <c r="BN67">
        <v>1</v>
      </c>
      <c r="BO67">
        <v>0</v>
      </c>
      <c r="BP67">
        <v>119</v>
      </c>
      <c r="BQ67" s="1">
        <v>43075</v>
      </c>
      <c r="BR67">
        <v>13</v>
      </c>
      <c r="BS67">
        <v>11</v>
      </c>
      <c r="BT67">
        <v>2</v>
      </c>
      <c r="BU67">
        <v>80</v>
      </c>
      <c r="BV67">
        <v>1</v>
      </c>
      <c r="BW67">
        <v>0</v>
      </c>
      <c r="BX67">
        <v>80</v>
      </c>
      <c r="BY67">
        <v>67</v>
      </c>
      <c r="CA67" t="s">
        <v>613</v>
      </c>
      <c r="CB67" t="s">
        <v>614</v>
      </c>
      <c r="CC67">
        <v>68112</v>
      </c>
      <c r="CD67">
        <v>270</v>
      </c>
      <c r="CE67">
        <v>4028276000</v>
      </c>
      <c r="CF67" t="s">
        <v>99</v>
      </c>
      <c r="CG67" t="s">
        <v>100</v>
      </c>
      <c r="CH67" s="1">
        <v>35024</v>
      </c>
      <c r="CI67" t="s">
        <v>100</v>
      </c>
      <c r="CJ67" t="s">
        <v>100</v>
      </c>
      <c r="CK67" t="s">
        <v>100</v>
      </c>
      <c r="CL67" t="s">
        <v>103</v>
      </c>
      <c r="CM67" t="s">
        <v>612</v>
      </c>
      <c r="CN67">
        <v>126</v>
      </c>
      <c r="CO67" s="1">
        <v>44621</v>
      </c>
      <c r="CP67" s="1"/>
      <c r="CV67"/>
    </row>
    <row r="68" spans="1:104" x14ac:dyDescent="0.25">
      <c r="A68" t="s">
        <v>259</v>
      </c>
      <c r="B68" s="18" t="s">
        <v>1117</v>
      </c>
      <c r="C68" s="18">
        <v>285266</v>
      </c>
      <c r="D68" t="s">
        <v>891</v>
      </c>
      <c r="E68" t="s">
        <v>186</v>
      </c>
      <c r="F68" t="s">
        <v>260</v>
      </c>
      <c r="G68" t="s">
        <v>1131</v>
      </c>
      <c r="H68">
        <v>72.3</v>
      </c>
      <c r="I68" t="s">
        <v>107</v>
      </c>
      <c r="K68" t="s">
        <v>100</v>
      </c>
      <c r="L68" t="s">
        <v>105</v>
      </c>
      <c r="M68">
        <v>5</v>
      </c>
      <c r="N68">
        <v>5</v>
      </c>
      <c r="O68">
        <v>4</v>
      </c>
      <c r="P68">
        <v>3</v>
      </c>
      <c r="Q68">
        <v>3</v>
      </c>
      <c r="R68">
        <v>4</v>
      </c>
      <c r="S68">
        <v>5</v>
      </c>
      <c r="U68" s="8">
        <v>5.2375800000000003</v>
      </c>
      <c r="V68" s="8">
        <v>1.3645700000000001</v>
      </c>
      <c r="W68">
        <v>58.5</v>
      </c>
      <c r="X68">
        <v>2.3838900000000001</v>
      </c>
      <c r="Y68">
        <v>3.7484600000000001</v>
      </c>
      <c r="Z68">
        <v>4.57735</v>
      </c>
      <c r="AA68">
        <v>1.13676</v>
      </c>
      <c r="AB68">
        <v>0.10099</v>
      </c>
      <c r="AD68">
        <v>1.48912</v>
      </c>
      <c r="AE68">
        <v>42.9</v>
      </c>
      <c r="AG68">
        <v>0</v>
      </c>
      <c r="AJ68">
        <v>2.2573099999999999</v>
      </c>
      <c r="AK68">
        <v>0.78320999999999996</v>
      </c>
      <c r="AL68">
        <v>0.37113000000000002</v>
      </c>
      <c r="AM68">
        <v>3.4116399999999998</v>
      </c>
      <c r="AN68">
        <v>1.35053</v>
      </c>
      <c r="AO68">
        <v>2.23889</v>
      </c>
      <c r="AP68">
        <v>1.3769800000000001</v>
      </c>
      <c r="AQ68">
        <v>4.8471099999999998</v>
      </c>
      <c r="AS68">
        <v>0</v>
      </c>
      <c r="AT68">
        <v>0</v>
      </c>
      <c r="AU68">
        <v>1</v>
      </c>
      <c r="AV68">
        <v>0</v>
      </c>
      <c r="AW68" s="4">
        <v>0</v>
      </c>
      <c r="AX68">
        <v>0</v>
      </c>
      <c r="AY68">
        <v>0</v>
      </c>
      <c r="BA68" s="1">
        <v>44097</v>
      </c>
      <c r="BB68">
        <v>4</v>
      </c>
      <c r="BC68">
        <v>4</v>
      </c>
      <c r="BD68">
        <v>0</v>
      </c>
      <c r="BE68">
        <v>16</v>
      </c>
      <c r="BF68">
        <v>1</v>
      </c>
      <c r="BG68">
        <v>0</v>
      </c>
      <c r="BH68">
        <v>16</v>
      </c>
      <c r="BI68" s="1">
        <v>43606</v>
      </c>
      <c r="BJ68">
        <v>3</v>
      </c>
      <c r="BK68">
        <v>2</v>
      </c>
      <c r="BL68">
        <v>0</v>
      </c>
      <c r="BM68">
        <v>24</v>
      </c>
      <c r="BN68">
        <v>1</v>
      </c>
      <c r="BO68">
        <v>0</v>
      </c>
      <c r="BP68">
        <v>24</v>
      </c>
      <c r="BQ68" s="1">
        <v>43118</v>
      </c>
      <c r="BR68">
        <v>11</v>
      </c>
      <c r="BS68">
        <v>11</v>
      </c>
      <c r="BT68">
        <v>0</v>
      </c>
      <c r="BU68">
        <v>68</v>
      </c>
      <c r="BV68">
        <v>1</v>
      </c>
      <c r="BW68">
        <v>0</v>
      </c>
      <c r="BX68">
        <v>68</v>
      </c>
      <c r="BY68">
        <v>27.332999999999998</v>
      </c>
      <c r="CA68" t="s">
        <v>893</v>
      </c>
      <c r="CB68" t="s">
        <v>894</v>
      </c>
      <c r="CC68">
        <v>68504</v>
      </c>
      <c r="CD68">
        <v>540</v>
      </c>
      <c r="CE68">
        <v>4024646371</v>
      </c>
      <c r="CF68" t="s">
        <v>99</v>
      </c>
      <c r="CG68" t="s">
        <v>100</v>
      </c>
      <c r="CH68" s="1">
        <v>38412</v>
      </c>
      <c r="CI68" t="s">
        <v>101</v>
      </c>
      <c r="CJ68" t="s">
        <v>100</v>
      </c>
      <c r="CK68" t="s">
        <v>100</v>
      </c>
      <c r="CL68" t="s">
        <v>103</v>
      </c>
      <c r="CM68" t="s">
        <v>892</v>
      </c>
      <c r="CN68">
        <v>80</v>
      </c>
      <c r="CO68" s="1">
        <v>44621</v>
      </c>
      <c r="CP68" s="1"/>
      <c r="CV68"/>
    </row>
    <row r="69" spans="1:104" x14ac:dyDescent="0.25">
      <c r="A69" t="s">
        <v>259</v>
      </c>
      <c r="B69" s="18" t="s">
        <v>1117</v>
      </c>
      <c r="C69" s="18">
        <v>2.7999999999999999E+272</v>
      </c>
      <c r="D69" t="s">
        <v>1075</v>
      </c>
      <c r="E69" t="s">
        <v>1077</v>
      </c>
      <c r="F69" t="s">
        <v>460</v>
      </c>
      <c r="G69" t="s">
        <v>1133</v>
      </c>
      <c r="H69">
        <v>26.9</v>
      </c>
      <c r="I69" t="s">
        <v>124</v>
      </c>
      <c r="K69" t="s">
        <v>100</v>
      </c>
      <c r="L69" t="s">
        <v>105</v>
      </c>
      <c r="M69">
        <v>1</v>
      </c>
      <c r="N69">
        <v>4</v>
      </c>
      <c r="O69">
        <v>1</v>
      </c>
      <c r="P69">
        <v>1</v>
      </c>
      <c r="Q69">
        <v>1</v>
      </c>
      <c r="S69">
        <v>3</v>
      </c>
      <c r="U69" s="8">
        <v>4.2202000000000002</v>
      </c>
      <c r="V69" s="8">
        <v>0.51100999999999996</v>
      </c>
      <c r="W69">
        <v>67.900000000000006</v>
      </c>
      <c r="X69">
        <v>0.69252999999999998</v>
      </c>
      <c r="Y69">
        <v>1.2035400000000001</v>
      </c>
      <c r="Z69">
        <v>3.9562599999999999</v>
      </c>
      <c r="AA69">
        <v>0.45590000000000003</v>
      </c>
      <c r="AB69">
        <v>0</v>
      </c>
      <c r="AD69">
        <v>3.01667</v>
      </c>
      <c r="AF69">
        <v>6</v>
      </c>
      <c r="AG69">
        <v>0</v>
      </c>
      <c r="AJ69">
        <v>2.01424</v>
      </c>
      <c r="AK69">
        <v>0.64168000000000003</v>
      </c>
      <c r="AL69">
        <v>0.26208999999999999</v>
      </c>
      <c r="AM69">
        <v>2.9180199999999998</v>
      </c>
      <c r="AN69">
        <v>3.0660699999999999</v>
      </c>
      <c r="AO69">
        <v>0.79384999999999994</v>
      </c>
      <c r="AP69">
        <v>0.73016999999999999</v>
      </c>
      <c r="AQ69">
        <v>4.5662599999999998</v>
      </c>
      <c r="AS69">
        <v>6</v>
      </c>
      <c r="AT69">
        <v>0</v>
      </c>
      <c r="AU69">
        <v>2</v>
      </c>
      <c r="AV69">
        <v>22</v>
      </c>
      <c r="AW69" s="4">
        <v>71500</v>
      </c>
      <c r="AX69">
        <v>0</v>
      </c>
      <c r="AY69">
        <v>22</v>
      </c>
      <c r="BA69" s="1">
        <v>44573</v>
      </c>
      <c r="BB69">
        <v>7</v>
      </c>
      <c r="BC69">
        <v>7</v>
      </c>
      <c r="BD69">
        <v>0</v>
      </c>
      <c r="BE69">
        <v>161</v>
      </c>
      <c r="BF69">
        <v>0</v>
      </c>
      <c r="BG69">
        <v>0</v>
      </c>
      <c r="BH69">
        <v>161</v>
      </c>
      <c r="BI69" s="1">
        <v>44056</v>
      </c>
      <c r="BJ69">
        <v>7</v>
      </c>
      <c r="BK69">
        <v>2</v>
      </c>
      <c r="BL69">
        <v>4</v>
      </c>
      <c r="BM69">
        <v>44</v>
      </c>
      <c r="BN69">
        <v>1</v>
      </c>
      <c r="BO69">
        <v>0</v>
      </c>
      <c r="BP69">
        <v>44</v>
      </c>
      <c r="BQ69" s="1">
        <v>43509</v>
      </c>
      <c r="BR69">
        <v>9</v>
      </c>
      <c r="BS69">
        <v>9</v>
      </c>
      <c r="BT69">
        <v>0</v>
      </c>
      <c r="BU69">
        <v>44</v>
      </c>
      <c r="BV69">
        <v>1</v>
      </c>
      <c r="BW69">
        <v>0</v>
      </c>
      <c r="BX69">
        <v>44</v>
      </c>
      <c r="BY69">
        <v>102.5</v>
      </c>
      <c r="CA69" t="s">
        <v>128</v>
      </c>
      <c r="CB69" t="s">
        <v>1078</v>
      </c>
      <c r="CC69">
        <v>68640</v>
      </c>
      <c r="CD69">
        <v>620</v>
      </c>
      <c r="CE69">
        <v>4029932283</v>
      </c>
      <c r="CF69" t="s">
        <v>132</v>
      </c>
      <c r="CG69" t="s">
        <v>101</v>
      </c>
      <c r="CH69" s="1">
        <v>32532</v>
      </c>
      <c r="CI69" t="s">
        <v>100</v>
      </c>
      <c r="CJ69" t="s">
        <v>100</v>
      </c>
      <c r="CK69" t="s">
        <v>100</v>
      </c>
      <c r="CL69" t="s">
        <v>103</v>
      </c>
      <c r="CM69" t="s">
        <v>1076</v>
      </c>
      <c r="CN69">
        <v>39</v>
      </c>
      <c r="CO69" s="1">
        <v>44621</v>
      </c>
      <c r="CP69" s="1"/>
      <c r="CV69"/>
      <c r="CW69">
        <v>2</v>
      </c>
    </row>
    <row r="70" spans="1:104" x14ac:dyDescent="0.25">
      <c r="A70" t="s">
        <v>259</v>
      </c>
      <c r="B70" s="18" t="s">
        <v>1117</v>
      </c>
      <c r="C70" s="18">
        <v>285065</v>
      </c>
      <c r="D70" t="s">
        <v>313</v>
      </c>
      <c r="E70" t="s">
        <v>315</v>
      </c>
      <c r="F70" t="s">
        <v>316</v>
      </c>
      <c r="G70" t="s">
        <v>1132</v>
      </c>
      <c r="H70">
        <v>40.6</v>
      </c>
      <c r="I70" t="s">
        <v>112</v>
      </c>
      <c r="K70" t="s">
        <v>100</v>
      </c>
      <c r="L70" t="s">
        <v>105</v>
      </c>
      <c r="M70">
        <v>3</v>
      </c>
      <c r="N70">
        <v>3</v>
      </c>
      <c r="O70">
        <v>2</v>
      </c>
      <c r="P70">
        <v>5</v>
      </c>
      <c r="Q70">
        <v>5</v>
      </c>
      <c r="R70">
        <v>5</v>
      </c>
      <c r="S70">
        <v>3</v>
      </c>
      <c r="U70" s="8">
        <v>3.14025</v>
      </c>
      <c r="V70" s="8">
        <v>0.45323000000000002</v>
      </c>
      <c r="X70">
        <v>0.46975</v>
      </c>
      <c r="Y70">
        <v>0.92298000000000002</v>
      </c>
      <c r="Z70">
        <v>2.6879400000000002</v>
      </c>
      <c r="AA70">
        <v>0.33609</v>
      </c>
      <c r="AB70">
        <v>1.1639999999999999E-2</v>
      </c>
      <c r="AC70">
        <v>6</v>
      </c>
      <c r="AD70">
        <v>2.2172700000000001</v>
      </c>
      <c r="AF70">
        <v>6</v>
      </c>
      <c r="AH70">
        <v>6</v>
      </c>
      <c r="AJ70">
        <v>1.9655899999999999</v>
      </c>
      <c r="AK70">
        <v>0.60936000000000001</v>
      </c>
      <c r="AL70">
        <v>0.26763999999999999</v>
      </c>
      <c r="AM70">
        <v>2.84259</v>
      </c>
      <c r="AN70">
        <v>2.3093599999999999</v>
      </c>
      <c r="AO70">
        <v>0.56705000000000005</v>
      </c>
      <c r="AP70">
        <v>0.63419999999999999</v>
      </c>
      <c r="AQ70">
        <v>3.4879199999999999</v>
      </c>
      <c r="AS70">
        <v>0</v>
      </c>
      <c r="AT70">
        <v>1</v>
      </c>
      <c r="AU70">
        <v>2</v>
      </c>
      <c r="AV70">
        <v>1</v>
      </c>
      <c r="AW70" s="4">
        <v>650</v>
      </c>
      <c r="AX70">
        <v>0</v>
      </c>
      <c r="AY70">
        <v>1</v>
      </c>
      <c r="BA70" s="1">
        <v>44061</v>
      </c>
      <c r="BB70">
        <v>8</v>
      </c>
      <c r="BC70">
        <v>6</v>
      </c>
      <c r="BD70">
        <v>3</v>
      </c>
      <c r="BE70">
        <v>88</v>
      </c>
      <c r="BF70">
        <v>1</v>
      </c>
      <c r="BG70">
        <v>0</v>
      </c>
      <c r="BH70">
        <v>88</v>
      </c>
      <c r="BI70" s="1">
        <v>43529</v>
      </c>
      <c r="BJ70">
        <v>10</v>
      </c>
      <c r="BK70">
        <v>10</v>
      </c>
      <c r="BL70">
        <v>0</v>
      </c>
      <c r="BM70">
        <v>92</v>
      </c>
      <c r="BN70">
        <v>1</v>
      </c>
      <c r="BO70">
        <v>0</v>
      </c>
      <c r="BP70">
        <v>92</v>
      </c>
      <c r="BQ70" s="1">
        <v>43060</v>
      </c>
      <c r="BR70">
        <v>0</v>
      </c>
      <c r="BS70">
        <v>0</v>
      </c>
      <c r="BT70">
        <v>0</v>
      </c>
      <c r="BU70">
        <v>0</v>
      </c>
      <c r="BV70">
        <v>0</v>
      </c>
      <c r="BW70">
        <v>0</v>
      </c>
      <c r="BX70">
        <v>0</v>
      </c>
      <c r="BY70">
        <v>74.667000000000002</v>
      </c>
      <c r="CA70" t="s">
        <v>317</v>
      </c>
      <c r="CB70" t="s">
        <v>318</v>
      </c>
      <c r="CC70">
        <v>68301</v>
      </c>
      <c r="CD70">
        <v>330</v>
      </c>
      <c r="CE70">
        <v>4029887115</v>
      </c>
      <c r="CF70" t="s">
        <v>99</v>
      </c>
      <c r="CG70" t="s">
        <v>100</v>
      </c>
      <c r="CH70" s="1">
        <v>30840</v>
      </c>
      <c r="CI70" t="s">
        <v>100</v>
      </c>
      <c r="CJ70" t="s">
        <v>100</v>
      </c>
      <c r="CK70" t="s">
        <v>100</v>
      </c>
      <c r="CL70" t="s">
        <v>103</v>
      </c>
      <c r="CM70" t="s">
        <v>314</v>
      </c>
      <c r="CN70">
        <v>52</v>
      </c>
      <c r="CO70" s="1">
        <v>44621</v>
      </c>
      <c r="CP70" s="1"/>
      <c r="CV70"/>
    </row>
    <row r="71" spans="1:104" x14ac:dyDescent="0.25">
      <c r="A71" t="s">
        <v>259</v>
      </c>
      <c r="B71" s="18" t="s">
        <v>1117</v>
      </c>
      <c r="C71" s="18">
        <v>2.7999999999999998E+200</v>
      </c>
      <c r="D71" t="s">
        <v>1066</v>
      </c>
      <c r="E71" t="s">
        <v>1068</v>
      </c>
      <c r="F71" t="s">
        <v>1069</v>
      </c>
      <c r="G71" t="s">
        <v>1133</v>
      </c>
      <c r="H71">
        <v>18</v>
      </c>
      <c r="I71" t="s">
        <v>149</v>
      </c>
      <c r="K71" t="s">
        <v>100</v>
      </c>
      <c r="L71" t="s">
        <v>105</v>
      </c>
      <c r="M71">
        <v>1</v>
      </c>
      <c r="N71">
        <v>1</v>
      </c>
      <c r="O71">
        <v>1</v>
      </c>
      <c r="P71">
        <v>2</v>
      </c>
      <c r="Q71">
        <v>2</v>
      </c>
      <c r="S71">
        <v>1</v>
      </c>
      <c r="AC71">
        <v>6</v>
      </c>
      <c r="AF71">
        <v>6</v>
      </c>
      <c r="AH71">
        <v>6</v>
      </c>
      <c r="AS71">
        <v>0</v>
      </c>
      <c r="AT71">
        <v>0</v>
      </c>
      <c r="AU71">
        <v>3</v>
      </c>
      <c r="AV71">
        <v>1</v>
      </c>
      <c r="AW71" s="4">
        <v>44730</v>
      </c>
      <c r="AX71">
        <v>0</v>
      </c>
      <c r="AY71">
        <v>1</v>
      </c>
      <c r="BA71" s="1">
        <v>44112</v>
      </c>
      <c r="BB71">
        <v>7</v>
      </c>
      <c r="BC71">
        <v>7</v>
      </c>
      <c r="BD71">
        <v>0</v>
      </c>
      <c r="BE71">
        <v>56</v>
      </c>
      <c r="BF71">
        <v>1</v>
      </c>
      <c r="BG71">
        <v>0</v>
      </c>
      <c r="BH71">
        <v>56</v>
      </c>
      <c r="BI71" s="1">
        <v>43592</v>
      </c>
      <c r="BJ71">
        <v>5</v>
      </c>
      <c r="BK71">
        <v>2</v>
      </c>
      <c r="BL71">
        <v>0</v>
      </c>
      <c r="BM71">
        <v>178</v>
      </c>
      <c r="BN71">
        <v>1</v>
      </c>
      <c r="BO71">
        <v>0</v>
      </c>
      <c r="BP71">
        <v>178</v>
      </c>
      <c r="BQ71" s="1">
        <v>43265</v>
      </c>
      <c r="BR71">
        <v>12</v>
      </c>
      <c r="BS71">
        <v>12</v>
      </c>
      <c r="BT71">
        <v>0</v>
      </c>
      <c r="BU71">
        <v>64</v>
      </c>
      <c r="BV71">
        <v>1</v>
      </c>
      <c r="BW71">
        <v>0</v>
      </c>
      <c r="BX71">
        <v>64</v>
      </c>
      <c r="BY71">
        <v>98</v>
      </c>
      <c r="CA71" t="s">
        <v>128</v>
      </c>
      <c r="CB71" t="s">
        <v>1070</v>
      </c>
      <c r="CC71">
        <v>69140</v>
      </c>
      <c r="CD71">
        <v>670</v>
      </c>
      <c r="CE71">
        <v>3083527200</v>
      </c>
      <c r="CF71" t="s">
        <v>132</v>
      </c>
      <c r="CG71" t="s">
        <v>101</v>
      </c>
      <c r="CH71" s="1">
        <v>27119</v>
      </c>
      <c r="CI71" t="s">
        <v>100</v>
      </c>
      <c r="CJ71" t="s">
        <v>100</v>
      </c>
      <c r="CK71" t="s">
        <v>100</v>
      </c>
      <c r="CL71" t="s">
        <v>103</v>
      </c>
      <c r="CM71" t="s">
        <v>1067</v>
      </c>
      <c r="CN71">
        <v>50</v>
      </c>
      <c r="CO71" s="1">
        <v>44621</v>
      </c>
      <c r="CP71" s="1"/>
      <c r="CS71">
        <v>12</v>
      </c>
      <c r="CV71"/>
      <c r="CW71">
        <v>2</v>
      </c>
      <c r="CX71">
        <v>12</v>
      </c>
      <c r="CY71">
        <v>6</v>
      </c>
      <c r="CZ71">
        <v>6</v>
      </c>
    </row>
    <row r="72" spans="1:104" x14ac:dyDescent="0.25">
      <c r="A72" t="s">
        <v>259</v>
      </c>
      <c r="B72" s="18" t="s">
        <v>1117</v>
      </c>
      <c r="C72" s="18">
        <v>285197</v>
      </c>
      <c r="D72" t="s">
        <v>674</v>
      </c>
      <c r="E72" t="s">
        <v>676</v>
      </c>
      <c r="F72" t="s">
        <v>140</v>
      </c>
      <c r="G72" t="s">
        <v>1132</v>
      </c>
      <c r="H72">
        <v>46.4</v>
      </c>
      <c r="I72" t="s">
        <v>112</v>
      </c>
      <c r="K72" t="s">
        <v>100</v>
      </c>
      <c r="L72" t="s">
        <v>105</v>
      </c>
      <c r="M72">
        <v>4</v>
      </c>
      <c r="N72">
        <v>4</v>
      </c>
      <c r="O72">
        <v>4</v>
      </c>
      <c r="P72">
        <v>4</v>
      </c>
      <c r="Q72">
        <v>5</v>
      </c>
      <c r="R72">
        <v>4</v>
      </c>
      <c r="S72">
        <v>5</v>
      </c>
      <c r="U72" s="8">
        <v>3.6301899999999998</v>
      </c>
      <c r="V72" s="8">
        <v>0.96633000000000002</v>
      </c>
      <c r="W72">
        <v>59.7</v>
      </c>
      <c r="X72">
        <v>0.34693000000000002</v>
      </c>
      <c r="Y72">
        <v>1.3132600000000001</v>
      </c>
      <c r="Z72">
        <v>3.09077</v>
      </c>
      <c r="AA72">
        <v>0.60468</v>
      </c>
      <c r="AB72">
        <v>9.178E-2</v>
      </c>
      <c r="AD72">
        <v>2.3169300000000002</v>
      </c>
      <c r="AE72">
        <v>38.5</v>
      </c>
      <c r="AG72">
        <v>1</v>
      </c>
      <c r="AJ72">
        <v>1.90503</v>
      </c>
      <c r="AK72">
        <v>0.64936000000000005</v>
      </c>
      <c r="AL72">
        <v>0.28972999999999999</v>
      </c>
      <c r="AM72">
        <v>2.8441100000000001</v>
      </c>
      <c r="AN72">
        <v>2.4898799999999999</v>
      </c>
      <c r="AO72">
        <v>0.39299000000000001</v>
      </c>
      <c r="AP72">
        <v>1.24908</v>
      </c>
      <c r="AQ72">
        <v>4.0299399999999999</v>
      </c>
      <c r="AS72">
        <v>2</v>
      </c>
      <c r="AT72">
        <v>0</v>
      </c>
      <c r="AU72">
        <v>1</v>
      </c>
      <c r="AV72">
        <v>1</v>
      </c>
      <c r="AW72" s="4">
        <v>6500</v>
      </c>
      <c r="AX72">
        <v>1</v>
      </c>
      <c r="AY72">
        <v>2</v>
      </c>
      <c r="BA72" s="1">
        <v>44550</v>
      </c>
      <c r="BB72">
        <v>1</v>
      </c>
      <c r="BC72">
        <v>1</v>
      </c>
      <c r="BD72">
        <v>0</v>
      </c>
      <c r="BE72">
        <v>4</v>
      </c>
      <c r="BF72">
        <v>1</v>
      </c>
      <c r="BG72">
        <v>0</v>
      </c>
      <c r="BH72">
        <v>4</v>
      </c>
      <c r="BI72" s="1">
        <v>44067</v>
      </c>
      <c r="BJ72">
        <v>2</v>
      </c>
      <c r="BK72">
        <v>1</v>
      </c>
      <c r="BL72">
        <v>0</v>
      </c>
      <c r="BM72">
        <v>32</v>
      </c>
      <c r="BN72">
        <v>1</v>
      </c>
      <c r="BO72">
        <v>0</v>
      </c>
      <c r="BP72">
        <v>32</v>
      </c>
      <c r="BQ72" s="1">
        <v>43558</v>
      </c>
      <c r="BR72">
        <v>4</v>
      </c>
      <c r="BS72">
        <v>4</v>
      </c>
      <c r="BT72">
        <v>2</v>
      </c>
      <c r="BU72">
        <v>36</v>
      </c>
      <c r="BV72">
        <v>1</v>
      </c>
      <c r="BW72">
        <v>0</v>
      </c>
      <c r="BX72">
        <v>36</v>
      </c>
      <c r="BY72">
        <v>18.667000000000002</v>
      </c>
      <c r="CA72" t="s">
        <v>137</v>
      </c>
      <c r="CB72" t="s">
        <v>677</v>
      </c>
      <c r="CC72">
        <v>68620</v>
      </c>
      <c r="CD72">
        <v>50</v>
      </c>
      <c r="CE72">
        <v>4023955050</v>
      </c>
      <c r="CF72" t="s">
        <v>99</v>
      </c>
      <c r="CG72" t="s">
        <v>100</v>
      </c>
      <c r="CH72" s="1">
        <v>35309</v>
      </c>
      <c r="CI72" t="s">
        <v>100</v>
      </c>
      <c r="CJ72" t="s">
        <v>100</v>
      </c>
      <c r="CK72" t="s">
        <v>100</v>
      </c>
      <c r="CL72" t="s">
        <v>103</v>
      </c>
      <c r="CM72" t="s">
        <v>675</v>
      </c>
      <c r="CN72">
        <v>60</v>
      </c>
      <c r="CO72" s="1">
        <v>44621</v>
      </c>
      <c r="CP72" s="1"/>
      <c r="CV72"/>
    </row>
    <row r="73" spans="1:104" x14ac:dyDescent="0.25">
      <c r="A73" t="s">
        <v>259</v>
      </c>
      <c r="B73" s="18" t="s">
        <v>1117</v>
      </c>
      <c r="C73" s="18">
        <v>285175</v>
      </c>
      <c r="D73" t="s">
        <v>615</v>
      </c>
      <c r="E73" t="s">
        <v>617</v>
      </c>
      <c r="F73" t="s">
        <v>618</v>
      </c>
      <c r="G73" t="s">
        <v>1132</v>
      </c>
      <c r="H73">
        <v>27.6</v>
      </c>
      <c r="I73" t="s">
        <v>126</v>
      </c>
      <c r="K73" t="s">
        <v>100</v>
      </c>
      <c r="L73" t="s">
        <v>105</v>
      </c>
      <c r="M73">
        <v>4</v>
      </c>
      <c r="N73">
        <v>5</v>
      </c>
      <c r="O73">
        <v>4</v>
      </c>
      <c r="P73">
        <v>1</v>
      </c>
      <c r="Q73">
        <v>1</v>
      </c>
      <c r="S73">
        <v>5</v>
      </c>
      <c r="U73" s="8">
        <v>4.1760200000000003</v>
      </c>
      <c r="V73" s="8">
        <v>1.0776600000000001</v>
      </c>
      <c r="W73">
        <v>73.3</v>
      </c>
      <c r="X73">
        <v>0.42159999999999997</v>
      </c>
      <c r="Y73">
        <v>1.49925</v>
      </c>
      <c r="Z73">
        <v>3.5130300000000001</v>
      </c>
      <c r="AA73">
        <v>0.68520000000000003</v>
      </c>
      <c r="AB73">
        <v>1.9609999999999999E-2</v>
      </c>
      <c r="AD73">
        <v>2.6767599999999998</v>
      </c>
      <c r="AE73">
        <v>62.5</v>
      </c>
      <c r="AG73">
        <v>1</v>
      </c>
      <c r="AJ73">
        <v>2.1337700000000002</v>
      </c>
      <c r="AK73">
        <v>0.66974</v>
      </c>
      <c r="AL73">
        <v>0.29268</v>
      </c>
      <c r="AM73">
        <v>3.09619</v>
      </c>
      <c r="AN73">
        <v>2.5682</v>
      </c>
      <c r="AO73">
        <v>0.46303</v>
      </c>
      <c r="AP73">
        <v>1.3789499999999999</v>
      </c>
      <c r="AQ73">
        <v>4.2584400000000002</v>
      </c>
      <c r="AS73">
        <v>0</v>
      </c>
      <c r="AT73">
        <v>0</v>
      </c>
      <c r="AU73">
        <v>0</v>
      </c>
      <c r="AV73">
        <v>1</v>
      </c>
      <c r="AW73" s="4">
        <v>19555.25</v>
      </c>
      <c r="AX73">
        <v>1</v>
      </c>
      <c r="AY73">
        <v>2</v>
      </c>
      <c r="BA73" s="1">
        <v>44264</v>
      </c>
      <c r="BB73">
        <v>4</v>
      </c>
      <c r="BC73">
        <v>4</v>
      </c>
      <c r="BD73">
        <v>0</v>
      </c>
      <c r="BE73">
        <v>20</v>
      </c>
      <c r="BF73">
        <v>1</v>
      </c>
      <c r="BG73">
        <v>0</v>
      </c>
      <c r="BH73">
        <v>20</v>
      </c>
      <c r="BI73" s="1">
        <v>43678</v>
      </c>
      <c r="BJ73">
        <v>3</v>
      </c>
      <c r="BK73">
        <v>3</v>
      </c>
      <c r="BL73">
        <v>0</v>
      </c>
      <c r="BM73">
        <v>28</v>
      </c>
      <c r="BN73">
        <v>1</v>
      </c>
      <c r="BO73">
        <v>0</v>
      </c>
      <c r="BP73">
        <v>28</v>
      </c>
      <c r="BQ73" s="1">
        <v>43192</v>
      </c>
      <c r="BR73">
        <v>2</v>
      </c>
      <c r="BS73">
        <v>2</v>
      </c>
      <c r="BT73">
        <v>0</v>
      </c>
      <c r="BU73">
        <v>32</v>
      </c>
      <c r="BV73">
        <v>1</v>
      </c>
      <c r="BW73">
        <v>0</v>
      </c>
      <c r="BX73">
        <v>32</v>
      </c>
      <c r="BY73">
        <v>24.667000000000002</v>
      </c>
      <c r="CA73" t="s">
        <v>137</v>
      </c>
      <c r="CB73" t="s">
        <v>619</v>
      </c>
      <c r="CC73">
        <v>68922</v>
      </c>
      <c r="CD73">
        <v>320</v>
      </c>
      <c r="CE73">
        <v>3089625230</v>
      </c>
      <c r="CF73" t="s">
        <v>99</v>
      </c>
      <c r="CG73" t="s">
        <v>100</v>
      </c>
      <c r="CH73" s="1">
        <v>35034</v>
      </c>
      <c r="CI73" t="s">
        <v>100</v>
      </c>
      <c r="CJ73" t="s">
        <v>100</v>
      </c>
      <c r="CK73" t="s">
        <v>100</v>
      </c>
      <c r="CL73" t="s">
        <v>103</v>
      </c>
      <c r="CM73" t="s">
        <v>616</v>
      </c>
      <c r="CN73">
        <v>30</v>
      </c>
      <c r="CO73" s="1">
        <v>44621</v>
      </c>
      <c r="CP73" s="1"/>
      <c r="CV73"/>
      <c r="CW73">
        <v>2</v>
      </c>
    </row>
    <row r="74" spans="1:104" x14ac:dyDescent="0.25">
      <c r="A74" t="s">
        <v>259</v>
      </c>
      <c r="B74" s="18" t="s">
        <v>1117</v>
      </c>
      <c r="C74" s="18">
        <v>285177</v>
      </c>
      <c r="D74" t="s">
        <v>625</v>
      </c>
      <c r="E74" t="s">
        <v>627</v>
      </c>
      <c r="F74" t="s">
        <v>251</v>
      </c>
      <c r="G74" t="s">
        <v>1132</v>
      </c>
      <c r="H74">
        <v>32</v>
      </c>
      <c r="I74" t="s">
        <v>112</v>
      </c>
      <c r="K74" t="s">
        <v>100</v>
      </c>
      <c r="L74" t="s">
        <v>105</v>
      </c>
      <c r="M74">
        <v>3</v>
      </c>
      <c r="N74">
        <v>4</v>
      </c>
      <c r="O74">
        <v>2</v>
      </c>
      <c r="P74">
        <v>4</v>
      </c>
      <c r="Q74">
        <v>3</v>
      </c>
      <c r="R74">
        <v>5</v>
      </c>
      <c r="S74">
        <v>5</v>
      </c>
      <c r="U74" s="8">
        <v>3.3740600000000001</v>
      </c>
      <c r="V74" s="8">
        <v>0.94421999999999995</v>
      </c>
      <c r="W74">
        <v>51.7</v>
      </c>
      <c r="X74">
        <v>0.40444999999999998</v>
      </c>
      <c r="Y74">
        <v>1.3486800000000001</v>
      </c>
      <c r="Z74">
        <v>2.9016199999999999</v>
      </c>
      <c r="AA74">
        <v>0.75105999999999995</v>
      </c>
      <c r="AB74">
        <v>0.11008</v>
      </c>
      <c r="AD74">
        <v>2.0253899999999998</v>
      </c>
      <c r="AE74">
        <v>57.1</v>
      </c>
      <c r="AG74">
        <v>0</v>
      </c>
      <c r="AJ74">
        <v>1.95082</v>
      </c>
      <c r="AK74">
        <v>0.66078000000000003</v>
      </c>
      <c r="AL74">
        <v>0.27965000000000001</v>
      </c>
      <c r="AM74">
        <v>2.8912499999999999</v>
      </c>
      <c r="AN74">
        <v>2.12548</v>
      </c>
      <c r="AO74">
        <v>0.45023000000000002</v>
      </c>
      <c r="AP74">
        <v>1.26448</v>
      </c>
      <c r="AQ74">
        <v>3.6845400000000001</v>
      </c>
      <c r="AS74">
        <v>1</v>
      </c>
      <c r="AT74">
        <v>0</v>
      </c>
      <c r="AU74">
        <v>0</v>
      </c>
      <c r="AV74">
        <v>1</v>
      </c>
      <c r="AW74" s="4">
        <v>9750</v>
      </c>
      <c r="AX74">
        <v>0</v>
      </c>
      <c r="AY74">
        <v>1</v>
      </c>
      <c r="BA74" s="1">
        <v>44434</v>
      </c>
      <c r="BB74">
        <v>9</v>
      </c>
      <c r="BC74">
        <v>9</v>
      </c>
      <c r="BD74">
        <v>2</v>
      </c>
      <c r="BE74">
        <v>56</v>
      </c>
      <c r="BF74">
        <v>1</v>
      </c>
      <c r="BG74">
        <v>0</v>
      </c>
      <c r="BH74">
        <v>56</v>
      </c>
      <c r="BI74" s="1">
        <v>43866</v>
      </c>
      <c r="BJ74">
        <v>11</v>
      </c>
      <c r="BK74">
        <v>11</v>
      </c>
      <c r="BL74">
        <v>0</v>
      </c>
      <c r="BM74">
        <v>76</v>
      </c>
      <c r="BN74">
        <v>1</v>
      </c>
      <c r="BO74">
        <v>0</v>
      </c>
      <c r="BP74">
        <v>76</v>
      </c>
      <c r="BQ74" s="1">
        <v>43433</v>
      </c>
      <c r="BR74">
        <v>10</v>
      </c>
      <c r="BS74">
        <v>10</v>
      </c>
      <c r="BT74">
        <v>0</v>
      </c>
      <c r="BU74">
        <v>52</v>
      </c>
      <c r="BV74">
        <v>1</v>
      </c>
      <c r="BW74">
        <v>0</v>
      </c>
      <c r="BX74">
        <v>52</v>
      </c>
      <c r="BY74">
        <v>62</v>
      </c>
      <c r="CA74" t="s">
        <v>137</v>
      </c>
      <c r="CB74" t="s">
        <v>628</v>
      </c>
      <c r="CC74">
        <v>68713</v>
      </c>
      <c r="CD74">
        <v>440</v>
      </c>
      <c r="CE74">
        <v>4029252875</v>
      </c>
      <c r="CF74" t="s">
        <v>99</v>
      </c>
      <c r="CG74" t="s">
        <v>100</v>
      </c>
      <c r="CH74" s="1">
        <v>35096</v>
      </c>
      <c r="CI74" t="s">
        <v>100</v>
      </c>
      <c r="CJ74" t="s">
        <v>100</v>
      </c>
      <c r="CK74" t="s">
        <v>100</v>
      </c>
      <c r="CL74" t="s">
        <v>103</v>
      </c>
      <c r="CM74" t="s">
        <v>626</v>
      </c>
      <c r="CN74">
        <v>61</v>
      </c>
      <c r="CO74" s="1">
        <v>44621</v>
      </c>
      <c r="CP74" s="1"/>
      <c r="CV74"/>
    </row>
    <row r="75" spans="1:104" x14ac:dyDescent="0.25">
      <c r="A75" t="s">
        <v>259</v>
      </c>
      <c r="B75" s="18" t="s">
        <v>1117</v>
      </c>
      <c r="C75" s="18">
        <v>285112</v>
      </c>
      <c r="D75" t="s">
        <v>451</v>
      </c>
      <c r="E75" t="s">
        <v>130</v>
      </c>
      <c r="F75" t="s">
        <v>215</v>
      </c>
      <c r="G75" t="s">
        <v>1132</v>
      </c>
      <c r="H75">
        <v>59.6</v>
      </c>
      <c r="I75" t="s">
        <v>112</v>
      </c>
      <c r="K75" t="s">
        <v>100</v>
      </c>
      <c r="L75" t="s">
        <v>102</v>
      </c>
      <c r="M75">
        <v>5</v>
      </c>
      <c r="N75">
        <v>3</v>
      </c>
      <c r="O75">
        <v>4</v>
      </c>
      <c r="P75">
        <v>5</v>
      </c>
      <c r="Q75">
        <v>3</v>
      </c>
      <c r="R75">
        <v>5</v>
      </c>
      <c r="S75">
        <v>3</v>
      </c>
      <c r="U75" s="8">
        <v>3.0958899999999998</v>
      </c>
      <c r="V75" s="8">
        <v>0.47972999999999999</v>
      </c>
      <c r="W75">
        <v>39.299999999999997</v>
      </c>
      <c r="X75">
        <v>0.94601000000000002</v>
      </c>
      <c r="Y75">
        <v>1.42574</v>
      </c>
      <c r="Z75">
        <v>2.5973600000000001</v>
      </c>
      <c r="AA75">
        <v>0.20469999999999999</v>
      </c>
      <c r="AB75">
        <v>3.8460000000000001E-2</v>
      </c>
      <c r="AD75">
        <v>1.67014</v>
      </c>
      <c r="AE75">
        <v>36.4</v>
      </c>
      <c r="AG75">
        <v>0</v>
      </c>
      <c r="AJ75">
        <v>1.7295499999999999</v>
      </c>
      <c r="AK75">
        <v>0.62011000000000005</v>
      </c>
      <c r="AL75">
        <v>0.27028999999999997</v>
      </c>
      <c r="AM75">
        <v>2.6199499999999998</v>
      </c>
      <c r="AN75">
        <v>1.9769099999999999</v>
      </c>
      <c r="AO75">
        <v>1.12215</v>
      </c>
      <c r="AP75">
        <v>0.66469999999999996</v>
      </c>
      <c r="AQ75">
        <v>3.7308500000000002</v>
      </c>
      <c r="AS75">
        <v>0</v>
      </c>
      <c r="AT75">
        <v>0</v>
      </c>
      <c r="AU75">
        <v>1</v>
      </c>
      <c r="AV75">
        <v>0</v>
      </c>
      <c r="AW75" s="4">
        <v>0</v>
      </c>
      <c r="AX75">
        <v>0</v>
      </c>
      <c r="AY75">
        <v>0</v>
      </c>
      <c r="BA75" s="1">
        <v>43872</v>
      </c>
      <c r="BB75">
        <v>6</v>
      </c>
      <c r="BC75">
        <v>6</v>
      </c>
      <c r="BD75">
        <v>0</v>
      </c>
      <c r="BE75">
        <v>40</v>
      </c>
      <c r="BF75">
        <v>1</v>
      </c>
      <c r="BG75">
        <v>0</v>
      </c>
      <c r="BH75">
        <v>40</v>
      </c>
      <c r="BI75" s="1">
        <v>43412</v>
      </c>
      <c r="BJ75">
        <v>3</v>
      </c>
      <c r="BK75">
        <v>2</v>
      </c>
      <c r="BL75">
        <v>0</v>
      </c>
      <c r="BM75">
        <v>16</v>
      </c>
      <c r="BN75">
        <v>1</v>
      </c>
      <c r="BO75">
        <v>0</v>
      </c>
      <c r="BP75">
        <v>16</v>
      </c>
      <c r="BQ75" s="1">
        <v>43006</v>
      </c>
      <c r="BR75">
        <v>2</v>
      </c>
      <c r="BS75">
        <v>2</v>
      </c>
      <c r="BT75">
        <v>0</v>
      </c>
      <c r="BU75">
        <v>28</v>
      </c>
      <c r="BV75">
        <v>1</v>
      </c>
      <c r="BW75">
        <v>0</v>
      </c>
      <c r="BX75">
        <v>28</v>
      </c>
      <c r="BY75">
        <v>30</v>
      </c>
      <c r="CA75" t="s">
        <v>137</v>
      </c>
      <c r="CB75" t="s">
        <v>453</v>
      </c>
      <c r="CC75">
        <v>68305</v>
      </c>
      <c r="CD75">
        <v>630</v>
      </c>
      <c r="CE75">
        <v>4022744954</v>
      </c>
      <c r="CF75" t="s">
        <v>99</v>
      </c>
      <c r="CG75" t="s">
        <v>100</v>
      </c>
      <c r="CH75" s="1">
        <v>33573</v>
      </c>
      <c r="CI75" t="s">
        <v>100</v>
      </c>
      <c r="CJ75" t="s">
        <v>101</v>
      </c>
      <c r="CK75" t="s">
        <v>100</v>
      </c>
      <c r="CL75" t="s">
        <v>103</v>
      </c>
      <c r="CM75" t="s">
        <v>452</v>
      </c>
      <c r="CN75">
        <v>102</v>
      </c>
      <c r="CO75" s="1">
        <v>44621</v>
      </c>
      <c r="CP75" s="1"/>
      <c r="CV75"/>
    </row>
    <row r="76" spans="1:104" x14ac:dyDescent="0.25">
      <c r="A76" t="s">
        <v>259</v>
      </c>
      <c r="B76" s="18" t="s">
        <v>1117</v>
      </c>
      <c r="C76" s="18">
        <v>285203</v>
      </c>
      <c r="D76" t="s">
        <v>691</v>
      </c>
      <c r="E76" t="s">
        <v>499</v>
      </c>
      <c r="F76" t="s">
        <v>316</v>
      </c>
      <c r="G76" t="s">
        <v>1132</v>
      </c>
      <c r="H76">
        <v>68.599999999999994</v>
      </c>
      <c r="I76" t="s">
        <v>112</v>
      </c>
      <c r="K76" t="s">
        <v>100</v>
      </c>
      <c r="L76" t="s">
        <v>105</v>
      </c>
      <c r="M76">
        <v>2</v>
      </c>
      <c r="N76">
        <v>4</v>
      </c>
      <c r="O76">
        <v>1</v>
      </c>
      <c r="P76">
        <v>5</v>
      </c>
      <c r="Q76">
        <v>4</v>
      </c>
      <c r="R76">
        <v>5</v>
      </c>
      <c r="S76">
        <v>4</v>
      </c>
      <c r="U76" s="8">
        <v>3.46915</v>
      </c>
      <c r="V76" s="8">
        <v>0.74522999999999995</v>
      </c>
      <c r="W76">
        <v>37.700000000000003</v>
      </c>
      <c r="X76">
        <v>1.4716400000000001</v>
      </c>
      <c r="Y76">
        <v>2.2168700000000001</v>
      </c>
      <c r="Z76">
        <v>2.9086099999999999</v>
      </c>
      <c r="AA76">
        <v>0.39107999999999998</v>
      </c>
      <c r="AB76">
        <v>5.1749999999999997E-2</v>
      </c>
      <c r="AD76">
        <v>1.2522800000000001</v>
      </c>
      <c r="AE76">
        <v>33.299999999999997</v>
      </c>
      <c r="AG76">
        <v>0</v>
      </c>
      <c r="AJ76">
        <v>2.00935</v>
      </c>
      <c r="AK76">
        <v>0.65639000000000003</v>
      </c>
      <c r="AL76">
        <v>0.29088999999999998</v>
      </c>
      <c r="AM76">
        <v>2.9566300000000001</v>
      </c>
      <c r="AN76">
        <v>1.2758799999999999</v>
      </c>
      <c r="AO76">
        <v>1.6491499999999999</v>
      </c>
      <c r="AP76">
        <v>0.95945000000000003</v>
      </c>
      <c r="AQ76">
        <v>3.7046000000000001</v>
      </c>
      <c r="AS76">
        <v>3</v>
      </c>
      <c r="AT76">
        <v>2</v>
      </c>
      <c r="AU76">
        <v>2</v>
      </c>
      <c r="AV76">
        <v>2</v>
      </c>
      <c r="AW76" s="4">
        <v>13000</v>
      </c>
      <c r="AX76">
        <v>1</v>
      </c>
      <c r="AY76">
        <v>3</v>
      </c>
      <c r="BA76" s="1">
        <v>44504</v>
      </c>
      <c r="BB76">
        <v>18</v>
      </c>
      <c r="BC76">
        <v>18</v>
      </c>
      <c r="BD76">
        <v>1</v>
      </c>
      <c r="BE76">
        <v>128</v>
      </c>
      <c r="BF76">
        <v>1</v>
      </c>
      <c r="BG76">
        <v>0</v>
      </c>
      <c r="BH76">
        <v>128</v>
      </c>
      <c r="BI76" s="1">
        <v>43782</v>
      </c>
      <c r="BJ76">
        <v>8</v>
      </c>
      <c r="BK76">
        <v>6</v>
      </c>
      <c r="BL76">
        <v>0</v>
      </c>
      <c r="BM76">
        <v>52</v>
      </c>
      <c r="BN76">
        <v>1</v>
      </c>
      <c r="BO76">
        <v>0</v>
      </c>
      <c r="BP76">
        <v>52</v>
      </c>
      <c r="BQ76" s="1">
        <v>43321</v>
      </c>
      <c r="BR76">
        <v>13</v>
      </c>
      <c r="BS76">
        <v>8</v>
      </c>
      <c r="BT76">
        <v>5</v>
      </c>
      <c r="BU76">
        <v>134</v>
      </c>
      <c r="BV76">
        <v>1</v>
      </c>
      <c r="BW76">
        <v>0</v>
      </c>
      <c r="BX76">
        <v>134</v>
      </c>
      <c r="BY76">
        <v>103.667</v>
      </c>
      <c r="CA76" t="s">
        <v>137</v>
      </c>
      <c r="CB76" t="s">
        <v>693</v>
      </c>
      <c r="CC76">
        <v>68310</v>
      </c>
      <c r="CD76">
        <v>330</v>
      </c>
      <c r="CE76">
        <v>4022283304</v>
      </c>
      <c r="CF76" t="s">
        <v>99</v>
      </c>
      <c r="CG76" t="s">
        <v>100</v>
      </c>
      <c r="CH76" s="1">
        <v>35339</v>
      </c>
      <c r="CI76" t="s">
        <v>100</v>
      </c>
      <c r="CJ76" t="s">
        <v>100</v>
      </c>
      <c r="CK76" t="s">
        <v>100</v>
      </c>
      <c r="CL76" t="s">
        <v>103</v>
      </c>
      <c r="CM76" t="s">
        <v>692</v>
      </c>
      <c r="CN76">
        <v>80</v>
      </c>
      <c r="CO76" s="1">
        <v>44621</v>
      </c>
      <c r="CP76" s="1"/>
      <c r="CV76"/>
    </row>
    <row r="77" spans="1:104" x14ac:dyDescent="0.25">
      <c r="A77" t="s">
        <v>259</v>
      </c>
      <c r="B77" s="18" t="s">
        <v>1117</v>
      </c>
      <c r="C77" s="18">
        <v>285156</v>
      </c>
      <c r="D77" t="s">
        <v>575</v>
      </c>
      <c r="E77" t="s">
        <v>164</v>
      </c>
      <c r="F77" t="s">
        <v>185</v>
      </c>
      <c r="G77" t="s">
        <v>1132</v>
      </c>
      <c r="H77">
        <v>27.6</v>
      </c>
      <c r="I77" t="s">
        <v>112</v>
      </c>
      <c r="K77" t="s">
        <v>100</v>
      </c>
      <c r="L77" t="s">
        <v>102</v>
      </c>
      <c r="M77">
        <v>4</v>
      </c>
      <c r="N77">
        <v>4</v>
      </c>
      <c r="O77">
        <v>3</v>
      </c>
      <c r="P77">
        <v>4</v>
      </c>
      <c r="Q77">
        <v>4</v>
      </c>
      <c r="R77">
        <v>4</v>
      </c>
      <c r="S77">
        <v>4</v>
      </c>
      <c r="U77" s="8">
        <v>3.3866800000000001</v>
      </c>
      <c r="V77" s="8">
        <v>0.56025999999999998</v>
      </c>
      <c r="W77">
        <v>64.900000000000006</v>
      </c>
      <c r="X77">
        <v>0.63448000000000004</v>
      </c>
      <c r="Y77">
        <v>1.1947399999999999</v>
      </c>
      <c r="Z77">
        <v>3.05098</v>
      </c>
      <c r="AA77">
        <v>0.38388</v>
      </c>
      <c r="AB77">
        <v>3.1969999999999998E-2</v>
      </c>
      <c r="AD77">
        <v>2.1919400000000002</v>
      </c>
      <c r="AF77">
        <v>6</v>
      </c>
      <c r="AG77">
        <v>0</v>
      </c>
      <c r="AJ77">
        <v>2.0054599999999998</v>
      </c>
      <c r="AK77">
        <v>0.64641999999999999</v>
      </c>
      <c r="AL77">
        <v>0.27783000000000002</v>
      </c>
      <c r="AM77">
        <v>2.9297</v>
      </c>
      <c r="AN77">
        <v>2.23759</v>
      </c>
      <c r="AO77">
        <v>0.72199000000000002</v>
      </c>
      <c r="AP77">
        <v>0.75521000000000005</v>
      </c>
      <c r="AQ77">
        <v>3.6497799999999998</v>
      </c>
      <c r="AS77">
        <v>1</v>
      </c>
      <c r="AT77">
        <v>5</v>
      </c>
      <c r="AU77">
        <v>0</v>
      </c>
      <c r="AV77">
        <v>1</v>
      </c>
      <c r="AW77" s="4">
        <v>9750</v>
      </c>
      <c r="AX77">
        <v>1</v>
      </c>
      <c r="AY77">
        <v>2</v>
      </c>
      <c r="BA77" s="1">
        <v>44251</v>
      </c>
      <c r="BB77">
        <v>6</v>
      </c>
      <c r="BC77">
        <v>6</v>
      </c>
      <c r="BD77">
        <v>1</v>
      </c>
      <c r="BE77">
        <v>24</v>
      </c>
      <c r="BF77">
        <v>1</v>
      </c>
      <c r="BG77">
        <v>0</v>
      </c>
      <c r="BH77">
        <v>24</v>
      </c>
      <c r="BI77" s="1">
        <v>43692</v>
      </c>
      <c r="BJ77">
        <v>16</v>
      </c>
      <c r="BK77">
        <v>15</v>
      </c>
      <c r="BL77">
        <v>5</v>
      </c>
      <c r="BM77">
        <v>108</v>
      </c>
      <c r="BN77">
        <v>1</v>
      </c>
      <c r="BO77">
        <v>0</v>
      </c>
      <c r="BP77">
        <v>108</v>
      </c>
      <c r="BQ77" s="1">
        <v>43304</v>
      </c>
      <c r="BR77">
        <v>3</v>
      </c>
      <c r="BS77">
        <v>2</v>
      </c>
      <c r="BT77">
        <v>1</v>
      </c>
      <c r="BU77">
        <v>12</v>
      </c>
      <c r="BV77">
        <v>1</v>
      </c>
      <c r="BW77">
        <v>0</v>
      </c>
      <c r="BX77">
        <v>12</v>
      </c>
      <c r="BY77">
        <v>50</v>
      </c>
      <c r="CA77" t="s">
        <v>137</v>
      </c>
      <c r="CB77" t="s">
        <v>577</v>
      </c>
      <c r="CC77">
        <v>68718</v>
      </c>
      <c r="CD77">
        <v>530</v>
      </c>
      <c r="CE77">
        <v>4023732531</v>
      </c>
      <c r="CF77" t="s">
        <v>99</v>
      </c>
      <c r="CG77" t="s">
        <v>100</v>
      </c>
      <c r="CH77" s="1">
        <v>34639</v>
      </c>
      <c r="CI77" t="s">
        <v>100</v>
      </c>
      <c r="CJ77" t="s">
        <v>100</v>
      </c>
      <c r="CK77" t="s">
        <v>100</v>
      </c>
      <c r="CL77" t="s">
        <v>103</v>
      </c>
      <c r="CM77" t="s">
        <v>576</v>
      </c>
      <c r="CN77">
        <v>70</v>
      </c>
      <c r="CO77" s="1">
        <v>44621</v>
      </c>
      <c r="CP77" s="1"/>
      <c r="CV77"/>
    </row>
    <row r="78" spans="1:104" x14ac:dyDescent="0.25">
      <c r="A78" t="s">
        <v>259</v>
      </c>
      <c r="B78" s="18" t="s">
        <v>1117</v>
      </c>
      <c r="C78" s="18">
        <v>285185</v>
      </c>
      <c r="D78" t="s">
        <v>639</v>
      </c>
      <c r="E78" t="s">
        <v>144</v>
      </c>
      <c r="F78" t="s">
        <v>224</v>
      </c>
      <c r="G78" t="s">
        <v>1132</v>
      </c>
      <c r="H78">
        <v>35.200000000000003</v>
      </c>
      <c r="I78" t="s">
        <v>112</v>
      </c>
      <c r="K78" t="s">
        <v>100</v>
      </c>
      <c r="L78" t="s">
        <v>105</v>
      </c>
      <c r="M78">
        <v>4</v>
      </c>
      <c r="N78">
        <v>4</v>
      </c>
      <c r="O78">
        <v>4</v>
      </c>
      <c r="P78">
        <v>4</v>
      </c>
      <c r="Q78">
        <v>4</v>
      </c>
      <c r="S78">
        <v>4</v>
      </c>
      <c r="U78" s="8">
        <v>3.4850500000000002</v>
      </c>
      <c r="V78" s="8">
        <v>0.65356000000000003</v>
      </c>
      <c r="W78">
        <v>68.3</v>
      </c>
      <c r="X78">
        <v>0.40767999999999999</v>
      </c>
      <c r="Y78">
        <v>1.06124</v>
      </c>
      <c r="Z78">
        <v>2.97078</v>
      </c>
      <c r="AA78">
        <v>0.38444</v>
      </c>
      <c r="AB78">
        <v>1.102E-2</v>
      </c>
      <c r="AD78">
        <v>2.42381</v>
      </c>
      <c r="AE78">
        <v>40</v>
      </c>
      <c r="AG78">
        <v>2</v>
      </c>
      <c r="AJ78">
        <v>2.06046</v>
      </c>
      <c r="AK78">
        <v>0.63312000000000002</v>
      </c>
      <c r="AL78">
        <v>0.27277000000000001</v>
      </c>
      <c r="AM78">
        <v>2.9663400000000002</v>
      </c>
      <c r="AN78">
        <v>2.4082400000000002</v>
      </c>
      <c r="AO78">
        <v>0.47365000000000002</v>
      </c>
      <c r="AP78">
        <v>0.89732999999999996</v>
      </c>
      <c r="AQ78">
        <v>3.70939</v>
      </c>
      <c r="AS78">
        <v>0</v>
      </c>
      <c r="AT78">
        <v>0</v>
      </c>
      <c r="AU78">
        <v>2</v>
      </c>
      <c r="AV78">
        <v>0</v>
      </c>
      <c r="AW78" s="4">
        <v>0</v>
      </c>
      <c r="AX78">
        <v>0</v>
      </c>
      <c r="AY78">
        <v>0</v>
      </c>
      <c r="BA78" s="1">
        <v>44096</v>
      </c>
      <c r="BB78">
        <v>2</v>
      </c>
      <c r="BC78">
        <v>1</v>
      </c>
      <c r="BD78">
        <v>0</v>
      </c>
      <c r="BE78">
        <v>24</v>
      </c>
      <c r="BF78">
        <v>1</v>
      </c>
      <c r="BG78">
        <v>0</v>
      </c>
      <c r="BH78">
        <v>24</v>
      </c>
      <c r="BI78" s="1">
        <v>43577</v>
      </c>
      <c r="BJ78">
        <v>3</v>
      </c>
      <c r="BK78">
        <v>2</v>
      </c>
      <c r="BL78">
        <v>0</v>
      </c>
      <c r="BM78">
        <v>16</v>
      </c>
      <c r="BN78">
        <v>1</v>
      </c>
      <c r="BO78">
        <v>0</v>
      </c>
      <c r="BP78">
        <v>16</v>
      </c>
      <c r="BQ78" s="1">
        <v>43111</v>
      </c>
      <c r="BR78">
        <v>3</v>
      </c>
      <c r="BS78">
        <v>3</v>
      </c>
      <c r="BT78">
        <v>0</v>
      </c>
      <c r="BU78">
        <v>16</v>
      </c>
      <c r="BV78">
        <v>1</v>
      </c>
      <c r="BW78">
        <v>0</v>
      </c>
      <c r="BX78">
        <v>16</v>
      </c>
      <c r="BY78">
        <v>20</v>
      </c>
      <c r="CA78" t="s">
        <v>137</v>
      </c>
      <c r="CB78" t="s">
        <v>641</v>
      </c>
      <c r="CC78">
        <v>68920</v>
      </c>
      <c r="CD78">
        <v>410</v>
      </c>
      <c r="CE78">
        <v>3089282128</v>
      </c>
      <c r="CF78" t="s">
        <v>99</v>
      </c>
      <c r="CG78" t="s">
        <v>100</v>
      </c>
      <c r="CH78" s="1">
        <v>35186</v>
      </c>
      <c r="CI78" t="s">
        <v>100</v>
      </c>
      <c r="CJ78" t="s">
        <v>100</v>
      </c>
      <c r="CK78" t="s">
        <v>100</v>
      </c>
      <c r="CL78" t="s">
        <v>103</v>
      </c>
      <c r="CM78" t="s">
        <v>640</v>
      </c>
      <c r="CN78">
        <v>53</v>
      </c>
      <c r="CO78" s="1">
        <v>44621</v>
      </c>
      <c r="CP78" s="1"/>
      <c r="CV78"/>
      <c r="CW78">
        <v>2</v>
      </c>
    </row>
    <row r="79" spans="1:104" x14ac:dyDescent="0.25">
      <c r="A79" t="s">
        <v>259</v>
      </c>
      <c r="B79" s="18" t="s">
        <v>1117</v>
      </c>
      <c r="C79" s="18">
        <v>285285</v>
      </c>
      <c r="D79" t="s">
        <v>965</v>
      </c>
      <c r="E79" t="s">
        <v>363</v>
      </c>
      <c r="F79" t="s">
        <v>174</v>
      </c>
      <c r="G79" t="s">
        <v>1132</v>
      </c>
      <c r="H79">
        <v>40.6</v>
      </c>
      <c r="I79" t="s">
        <v>112</v>
      </c>
      <c r="K79" t="s">
        <v>100</v>
      </c>
      <c r="L79" t="s">
        <v>105</v>
      </c>
      <c r="M79">
        <v>2</v>
      </c>
      <c r="N79">
        <v>4</v>
      </c>
      <c r="O79">
        <v>1</v>
      </c>
      <c r="P79">
        <v>4</v>
      </c>
      <c r="Q79">
        <v>2</v>
      </c>
      <c r="R79">
        <v>5</v>
      </c>
      <c r="S79">
        <v>4</v>
      </c>
      <c r="U79" s="8">
        <v>3.9894500000000002</v>
      </c>
      <c r="V79" s="8">
        <v>0.62251000000000001</v>
      </c>
      <c r="W79">
        <v>64.2</v>
      </c>
      <c r="X79">
        <v>1.3106199999999999</v>
      </c>
      <c r="Y79">
        <v>1.93313</v>
      </c>
      <c r="Z79">
        <v>3.66221</v>
      </c>
      <c r="AA79">
        <v>0.34034999999999999</v>
      </c>
      <c r="AB79">
        <v>6.6710000000000005E-2</v>
      </c>
      <c r="AD79">
        <v>2.05633</v>
      </c>
      <c r="AE79">
        <v>55.6</v>
      </c>
      <c r="AG79">
        <v>0</v>
      </c>
      <c r="AJ79">
        <v>1.9335500000000001</v>
      </c>
      <c r="AK79">
        <v>0.67589999999999995</v>
      </c>
      <c r="AL79">
        <v>0.28500999999999999</v>
      </c>
      <c r="AM79">
        <v>2.89445</v>
      </c>
      <c r="AN79">
        <v>2.1772300000000002</v>
      </c>
      <c r="AO79">
        <v>1.4263399999999999</v>
      </c>
      <c r="AP79">
        <v>0.81798000000000004</v>
      </c>
      <c r="AQ79">
        <v>4.3517400000000004</v>
      </c>
      <c r="AS79">
        <v>15</v>
      </c>
      <c r="AT79">
        <v>8</v>
      </c>
      <c r="AU79">
        <v>2</v>
      </c>
      <c r="AV79">
        <v>1</v>
      </c>
      <c r="AW79" s="4">
        <v>9750</v>
      </c>
      <c r="AX79">
        <v>1</v>
      </c>
      <c r="AY79">
        <v>2</v>
      </c>
      <c r="BA79" s="1">
        <v>44427</v>
      </c>
      <c r="BB79">
        <v>6</v>
      </c>
      <c r="BC79">
        <v>5</v>
      </c>
      <c r="BD79">
        <v>0</v>
      </c>
      <c r="BE79">
        <v>36</v>
      </c>
      <c r="BF79">
        <v>1</v>
      </c>
      <c r="BG79">
        <v>0</v>
      </c>
      <c r="BH79">
        <v>36</v>
      </c>
      <c r="BI79" s="1">
        <v>43734</v>
      </c>
      <c r="BJ79">
        <v>30</v>
      </c>
      <c r="BK79">
        <v>26</v>
      </c>
      <c r="BL79">
        <v>19</v>
      </c>
      <c r="BM79">
        <v>216</v>
      </c>
      <c r="BN79">
        <v>1</v>
      </c>
      <c r="BO79">
        <v>0</v>
      </c>
      <c r="BP79">
        <v>216</v>
      </c>
      <c r="BQ79" s="1">
        <v>43262</v>
      </c>
      <c r="BR79">
        <v>16</v>
      </c>
      <c r="BS79">
        <v>15</v>
      </c>
      <c r="BT79">
        <v>1</v>
      </c>
      <c r="BU79">
        <v>96</v>
      </c>
      <c r="BV79">
        <v>1</v>
      </c>
      <c r="BW79">
        <v>0</v>
      </c>
      <c r="BX79">
        <v>96</v>
      </c>
      <c r="BY79">
        <v>106</v>
      </c>
      <c r="CA79" t="s">
        <v>137</v>
      </c>
      <c r="CB79" t="s">
        <v>967</v>
      </c>
      <c r="CC79">
        <v>68803</v>
      </c>
      <c r="CD79">
        <v>390</v>
      </c>
      <c r="CE79">
        <v>3083843535</v>
      </c>
      <c r="CF79" t="s">
        <v>99</v>
      </c>
      <c r="CG79" t="s">
        <v>100</v>
      </c>
      <c r="CH79" s="1">
        <v>40422</v>
      </c>
      <c r="CI79" t="s">
        <v>101</v>
      </c>
      <c r="CJ79" t="s">
        <v>100</v>
      </c>
      <c r="CK79" t="s">
        <v>100</v>
      </c>
      <c r="CL79" t="s">
        <v>103</v>
      </c>
      <c r="CM79" t="s">
        <v>966</v>
      </c>
      <c r="CN79">
        <v>67</v>
      </c>
      <c r="CO79" s="1">
        <v>44621</v>
      </c>
      <c r="CP79" s="1"/>
      <c r="CV79"/>
    </row>
    <row r="80" spans="1:104" x14ac:dyDescent="0.25">
      <c r="A80" t="s">
        <v>259</v>
      </c>
      <c r="B80" s="18" t="s">
        <v>1117</v>
      </c>
      <c r="C80" s="18">
        <v>285072</v>
      </c>
      <c r="D80" t="s">
        <v>334</v>
      </c>
      <c r="E80" t="s">
        <v>237</v>
      </c>
      <c r="F80" t="s">
        <v>154</v>
      </c>
      <c r="G80" t="s">
        <v>1132</v>
      </c>
      <c r="H80">
        <v>54.1</v>
      </c>
      <c r="I80" t="s">
        <v>112</v>
      </c>
      <c r="K80" t="s">
        <v>100</v>
      </c>
      <c r="L80" t="s">
        <v>105</v>
      </c>
      <c r="M80">
        <v>2</v>
      </c>
      <c r="N80">
        <v>4</v>
      </c>
      <c r="O80">
        <v>1</v>
      </c>
      <c r="P80">
        <v>3</v>
      </c>
      <c r="Q80">
        <v>3</v>
      </c>
      <c r="R80">
        <v>3</v>
      </c>
      <c r="S80">
        <v>5</v>
      </c>
      <c r="U80" s="8">
        <v>3.4292799999999999</v>
      </c>
      <c r="V80" s="8">
        <v>0.92579</v>
      </c>
      <c r="W80">
        <v>47.9</v>
      </c>
      <c r="X80">
        <v>0.61736000000000002</v>
      </c>
      <c r="Y80">
        <v>1.54315</v>
      </c>
      <c r="Z80">
        <v>3.2501899999999999</v>
      </c>
      <c r="AA80">
        <v>0.75697000000000003</v>
      </c>
      <c r="AB80">
        <v>7.9659999999999995E-2</v>
      </c>
      <c r="AD80">
        <v>1.8861300000000001</v>
      </c>
      <c r="AE80">
        <v>46.2</v>
      </c>
      <c r="AG80">
        <v>1</v>
      </c>
      <c r="AJ80">
        <v>1.96892</v>
      </c>
      <c r="AK80">
        <v>0.65419000000000005</v>
      </c>
      <c r="AL80">
        <v>0.27323999999999998</v>
      </c>
      <c r="AM80">
        <v>2.89635</v>
      </c>
      <c r="AN80">
        <v>1.9611400000000001</v>
      </c>
      <c r="AO80">
        <v>0.69416</v>
      </c>
      <c r="AP80">
        <v>1.26888</v>
      </c>
      <c r="AQ80">
        <v>3.7382499999999999</v>
      </c>
      <c r="AS80">
        <v>0</v>
      </c>
      <c r="AT80">
        <v>1</v>
      </c>
      <c r="AU80">
        <v>2</v>
      </c>
      <c r="AV80">
        <v>2</v>
      </c>
      <c r="AW80" s="4">
        <v>29250</v>
      </c>
      <c r="AX80">
        <v>1</v>
      </c>
      <c r="AY80">
        <v>3</v>
      </c>
      <c r="BA80" s="1">
        <v>44455</v>
      </c>
      <c r="BB80">
        <v>14</v>
      </c>
      <c r="BC80">
        <v>14</v>
      </c>
      <c r="BD80">
        <v>3</v>
      </c>
      <c r="BE80">
        <v>112</v>
      </c>
      <c r="BF80">
        <v>1</v>
      </c>
      <c r="BG80">
        <v>0</v>
      </c>
      <c r="BH80">
        <v>112</v>
      </c>
      <c r="BI80" s="1">
        <v>43858</v>
      </c>
      <c r="BJ80">
        <v>13</v>
      </c>
      <c r="BK80">
        <v>11</v>
      </c>
      <c r="BL80">
        <v>0</v>
      </c>
      <c r="BM80">
        <v>84</v>
      </c>
      <c r="BN80">
        <v>1</v>
      </c>
      <c r="BO80">
        <v>0</v>
      </c>
      <c r="BP80">
        <v>84</v>
      </c>
      <c r="BQ80" s="1">
        <v>43377</v>
      </c>
      <c r="BR80">
        <v>11</v>
      </c>
      <c r="BS80">
        <v>11</v>
      </c>
      <c r="BT80">
        <v>0</v>
      </c>
      <c r="BU80">
        <v>80</v>
      </c>
      <c r="BV80">
        <v>1</v>
      </c>
      <c r="BW80">
        <v>0</v>
      </c>
      <c r="BX80">
        <v>80</v>
      </c>
      <c r="BY80">
        <v>97.332999999999998</v>
      </c>
      <c r="CA80" t="s">
        <v>137</v>
      </c>
      <c r="CB80" t="s">
        <v>336</v>
      </c>
      <c r="CC80">
        <v>68901</v>
      </c>
      <c r="CD80">
        <v>0</v>
      </c>
      <c r="CE80">
        <v>4024633181</v>
      </c>
      <c r="CF80" t="s">
        <v>99</v>
      </c>
      <c r="CG80" t="s">
        <v>100</v>
      </c>
      <c r="CH80" s="1">
        <v>31408</v>
      </c>
      <c r="CI80" t="s">
        <v>100</v>
      </c>
      <c r="CJ80" t="s">
        <v>100</v>
      </c>
      <c r="CK80" t="s">
        <v>100</v>
      </c>
      <c r="CL80" t="s">
        <v>103</v>
      </c>
      <c r="CM80" t="s">
        <v>335</v>
      </c>
      <c r="CN80">
        <v>175</v>
      </c>
      <c r="CO80" s="1">
        <v>44621</v>
      </c>
      <c r="CP80" s="1"/>
      <c r="CV80"/>
    </row>
    <row r="81" spans="1:104" x14ac:dyDescent="0.25">
      <c r="A81" t="s">
        <v>259</v>
      </c>
      <c r="B81" s="18" t="s">
        <v>1117</v>
      </c>
      <c r="C81" s="18">
        <v>285098</v>
      </c>
      <c r="D81" t="s">
        <v>424</v>
      </c>
      <c r="E81" t="s">
        <v>269</v>
      </c>
      <c r="F81" t="s">
        <v>158</v>
      </c>
      <c r="G81" t="s">
        <v>1132</v>
      </c>
      <c r="H81">
        <v>64.400000000000006</v>
      </c>
      <c r="I81" t="s">
        <v>112</v>
      </c>
      <c r="K81" t="s">
        <v>100</v>
      </c>
      <c r="L81" t="s">
        <v>102</v>
      </c>
      <c r="M81">
        <v>5</v>
      </c>
      <c r="N81">
        <v>4</v>
      </c>
      <c r="O81">
        <v>4</v>
      </c>
      <c r="P81">
        <v>5</v>
      </c>
      <c r="Q81">
        <v>5</v>
      </c>
      <c r="R81">
        <v>5</v>
      </c>
      <c r="S81">
        <v>5</v>
      </c>
      <c r="U81" s="8">
        <v>2.9636800000000001</v>
      </c>
      <c r="V81" s="8">
        <v>0.82777999999999996</v>
      </c>
      <c r="W81">
        <v>67.7</v>
      </c>
      <c r="X81">
        <v>0.50543000000000005</v>
      </c>
      <c r="Y81">
        <v>1.33321</v>
      </c>
      <c r="Z81">
        <v>2.6267499999999999</v>
      </c>
      <c r="AA81">
        <v>0.52907999999999999</v>
      </c>
      <c r="AB81">
        <v>2.2100000000000002E-2</v>
      </c>
      <c r="AD81">
        <v>1.6304700000000001</v>
      </c>
      <c r="AE81">
        <v>46.7</v>
      </c>
      <c r="AG81">
        <v>0</v>
      </c>
      <c r="AJ81">
        <v>1.9431400000000001</v>
      </c>
      <c r="AK81">
        <v>0.64893000000000001</v>
      </c>
      <c r="AL81">
        <v>0.27793000000000001</v>
      </c>
      <c r="AM81">
        <v>2.87</v>
      </c>
      <c r="AN81">
        <v>1.7178100000000001</v>
      </c>
      <c r="AO81">
        <v>0.57291000000000003</v>
      </c>
      <c r="AP81">
        <v>1.11541</v>
      </c>
      <c r="AQ81">
        <v>3.2603599999999999</v>
      </c>
      <c r="AS81">
        <v>1</v>
      </c>
      <c r="AT81">
        <v>6</v>
      </c>
      <c r="AU81">
        <v>1</v>
      </c>
      <c r="AV81">
        <v>0</v>
      </c>
      <c r="AW81" s="4">
        <v>0</v>
      </c>
      <c r="AX81">
        <v>0</v>
      </c>
      <c r="AY81">
        <v>0</v>
      </c>
      <c r="BA81" s="1">
        <v>44334</v>
      </c>
      <c r="BB81">
        <v>5</v>
      </c>
      <c r="BC81">
        <v>3</v>
      </c>
      <c r="BD81">
        <v>4</v>
      </c>
      <c r="BE81">
        <v>24</v>
      </c>
      <c r="BF81">
        <v>1</v>
      </c>
      <c r="BG81">
        <v>0</v>
      </c>
      <c r="BH81">
        <v>24</v>
      </c>
      <c r="BI81" s="1">
        <v>43683</v>
      </c>
      <c r="BJ81">
        <v>2</v>
      </c>
      <c r="BK81">
        <v>0</v>
      </c>
      <c r="BL81">
        <v>2</v>
      </c>
      <c r="BM81">
        <v>24</v>
      </c>
      <c r="BN81">
        <v>0</v>
      </c>
      <c r="BO81">
        <v>0</v>
      </c>
      <c r="BP81">
        <v>24</v>
      </c>
      <c r="BQ81" s="1">
        <v>43214</v>
      </c>
      <c r="BR81">
        <v>3</v>
      </c>
      <c r="BS81">
        <v>3</v>
      </c>
      <c r="BT81">
        <v>0</v>
      </c>
      <c r="BU81">
        <v>16</v>
      </c>
      <c r="BV81">
        <v>1</v>
      </c>
      <c r="BW81">
        <v>0</v>
      </c>
      <c r="BX81">
        <v>16</v>
      </c>
      <c r="BY81">
        <v>22.667000000000002</v>
      </c>
      <c r="CA81" t="s">
        <v>137</v>
      </c>
      <c r="CB81" t="s">
        <v>426</v>
      </c>
      <c r="CC81">
        <v>68137</v>
      </c>
      <c r="CD81">
        <v>270</v>
      </c>
      <c r="CE81">
        <v>4028952266</v>
      </c>
      <c r="CF81" t="s">
        <v>99</v>
      </c>
      <c r="CG81" t="s">
        <v>100</v>
      </c>
      <c r="CH81" s="1">
        <v>33070</v>
      </c>
      <c r="CI81" t="s">
        <v>100</v>
      </c>
      <c r="CJ81" t="s">
        <v>100</v>
      </c>
      <c r="CK81" t="s">
        <v>100</v>
      </c>
      <c r="CL81" t="s">
        <v>103</v>
      </c>
      <c r="CM81" t="s">
        <v>425</v>
      </c>
      <c r="CN81">
        <v>106</v>
      </c>
      <c r="CO81" s="1">
        <v>44621</v>
      </c>
      <c r="CP81" s="1"/>
      <c r="CV81"/>
    </row>
    <row r="82" spans="1:104" x14ac:dyDescent="0.25">
      <c r="A82" t="s">
        <v>259</v>
      </c>
      <c r="B82" s="18" t="s">
        <v>1117</v>
      </c>
      <c r="C82" s="18">
        <v>285193</v>
      </c>
      <c r="D82" t="s">
        <v>671</v>
      </c>
      <c r="E82" t="s">
        <v>145</v>
      </c>
      <c r="F82" t="s">
        <v>143</v>
      </c>
      <c r="G82" t="s">
        <v>1132</v>
      </c>
      <c r="H82">
        <v>31.5</v>
      </c>
      <c r="I82" t="s">
        <v>112</v>
      </c>
      <c r="K82" t="s">
        <v>100</v>
      </c>
      <c r="L82" t="s">
        <v>105</v>
      </c>
      <c r="M82">
        <v>3</v>
      </c>
      <c r="N82">
        <v>5</v>
      </c>
      <c r="O82">
        <v>2</v>
      </c>
      <c r="P82">
        <v>3</v>
      </c>
      <c r="Q82">
        <v>3</v>
      </c>
      <c r="S82">
        <v>5</v>
      </c>
      <c r="U82" s="8">
        <v>3.6437599999999999</v>
      </c>
      <c r="V82" s="8">
        <v>0.94164999999999999</v>
      </c>
      <c r="W82">
        <v>30.6</v>
      </c>
      <c r="X82">
        <v>0.67522000000000004</v>
      </c>
      <c r="Y82">
        <v>1.61687</v>
      </c>
      <c r="Z82">
        <v>2.9630000000000001</v>
      </c>
      <c r="AA82">
        <v>0.76883000000000001</v>
      </c>
      <c r="AB82">
        <v>8.94E-3</v>
      </c>
      <c r="AD82">
        <v>2.0268899999999999</v>
      </c>
      <c r="AE82">
        <v>0</v>
      </c>
      <c r="AG82">
        <v>0</v>
      </c>
      <c r="AJ82">
        <v>1.84663</v>
      </c>
      <c r="AK82">
        <v>0.62178</v>
      </c>
      <c r="AL82">
        <v>0.26795000000000002</v>
      </c>
      <c r="AM82">
        <v>2.7363499999999998</v>
      </c>
      <c r="AN82">
        <v>2.2470699999999999</v>
      </c>
      <c r="AO82">
        <v>0.79879</v>
      </c>
      <c r="AP82">
        <v>1.31612</v>
      </c>
      <c r="AQ82">
        <v>4.2042900000000003</v>
      </c>
      <c r="AS82">
        <v>0</v>
      </c>
      <c r="AT82">
        <v>0</v>
      </c>
      <c r="AU82">
        <v>3</v>
      </c>
      <c r="AV82">
        <v>3</v>
      </c>
      <c r="AW82" s="4">
        <v>29250</v>
      </c>
      <c r="AX82">
        <v>0</v>
      </c>
      <c r="AY82">
        <v>3</v>
      </c>
      <c r="BA82" s="1">
        <v>44411</v>
      </c>
      <c r="BB82">
        <v>6</v>
      </c>
      <c r="BC82">
        <v>6</v>
      </c>
      <c r="BD82">
        <v>0</v>
      </c>
      <c r="BE82">
        <v>48</v>
      </c>
      <c r="BF82">
        <v>1</v>
      </c>
      <c r="BG82">
        <v>0</v>
      </c>
      <c r="BH82">
        <v>48</v>
      </c>
      <c r="BI82" s="1">
        <v>43816</v>
      </c>
      <c r="BJ82">
        <v>8</v>
      </c>
      <c r="BK82">
        <v>5</v>
      </c>
      <c r="BL82">
        <v>0</v>
      </c>
      <c r="BM82">
        <v>76</v>
      </c>
      <c r="BN82">
        <v>1</v>
      </c>
      <c r="BO82">
        <v>0</v>
      </c>
      <c r="BP82">
        <v>76</v>
      </c>
      <c r="BQ82" s="1">
        <v>43348</v>
      </c>
      <c r="BR82">
        <v>7</v>
      </c>
      <c r="BS82">
        <v>7</v>
      </c>
      <c r="BT82">
        <v>0</v>
      </c>
      <c r="BU82">
        <v>56</v>
      </c>
      <c r="BV82">
        <v>1</v>
      </c>
      <c r="BW82">
        <v>0</v>
      </c>
      <c r="BX82">
        <v>56</v>
      </c>
      <c r="BY82">
        <v>58.667000000000002</v>
      </c>
      <c r="CA82" t="s">
        <v>137</v>
      </c>
      <c r="CB82" t="s">
        <v>673</v>
      </c>
      <c r="CC82">
        <v>68651</v>
      </c>
      <c r="CD82">
        <v>710</v>
      </c>
      <c r="CE82">
        <v>4027472691</v>
      </c>
      <c r="CF82" t="s">
        <v>99</v>
      </c>
      <c r="CG82" t="s">
        <v>100</v>
      </c>
      <c r="CH82" s="1">
        <v>35278</v>
      </c>
      <c r="CI82" t="s">
        <v>100</v>
      </c>
      <c r="CJ82" t="s">
        <v>100</v>
      </c>
      <c r="CK82" t="s">
        <v>100</v>
      </c>
      <c r="CL82" t="s">
        <v>103</v>
      </c>
      <c r="CM82" t="s">
        <v>672</v>
      </c>
      <c r="CN82">
        <v>47</v>
      </c>
      <c r="CO82" s="1">
        <v>44621</v>
      </c>
      <c r="CP82" s="1"/>
      <c r="CV82"/>
      <c r="CW82">
        <v>2</v>
      </c>
    </row>
    <row r="83" spans="1:104" x14ac:dyDescent="0.25">
      <c r="A83" t="s">
        <v>259</v>
      </c>
      <c r="B83" s="18" t="s">
        <v>1117</v>
      </c>
      <c r="C83" s="18">
        <v>285202</v>
      </c>
      <c r="D83" t="s">
        <v>687</v>
      </c>
      <c r="E83" t="s">
        <v>689</v>
      </c>
      <c r="F83" t="s">
        <v>656</v>
      </c>
      <c r="G83" t="s">
        <v>1132</v>
      </c>
      <c r="H83">
        <v>35.5</v>
      </c>
      <c r="I83" t="s">
        <v>112</v>
      </c>
      <c r="K83" t="s">
        <v>100</v>
      </c>
      <c r="L83" t="s">
        <v>105</v>
      </c>
      <c r="M83">
        <v>5</v>
      </c>
      <c r="N83">
        <v>4</v>
      </c>
      <c r="O83">
        <v>4</v>
      </c>
      <c r="P83">
        <v>5</v>
      </c>
      <c r="Q83">
        <v>5</v>
      </c>
      <c r="S83">
        <v>5</v>
      </c>
      <c r="U83" s="8">
        <v>3.2460800000000001</v>
      </c>
      <c r="V83" s="8">
        <v>1.0115700000000001</v>
      </c>
      <c r="W83">
        <v>51.3</v>
      </c>
      <c r="X83">
        <v>0.72377000000000002</v>
      </c>
      <c r="Y83">
        <v>1.7353499999999999</v>
      </c>
      <c r="Z83">
        <v>2.7555000000000001</v>
      </c>
      <c r="AA83">
        <v>0.59067999999999998</v>
      </c>
      <c r="AB83">
        <v>6.2909999999999994E-2</v>
      </c>
      <c r="AD83">
        <v>1.51074</v>
      </c>
      <c r="AE83">
        <v>11.1</v>
      </c>
      <c r="AG83">
        <v>0</v>
      </c>
      <c r="AJ83">
        <v>2.2065700000000001</v>
      </c>
      <c r="AK83">
        <v>0.71894000000000002</v>
      </c>
      <c r="AL83">
        <v>0.28811999999999999</v>
      </c>
      <c r="AM83">
        <v>3.2136200000000001</v>
      </c>
      <c r="AN83">
        <v>1.40164</v>
      </c>
      <c r="AO83">
        <v>0.74051999999999996</v>
      </c>
      <c r="AP83">
        <v>1.3148599999999999</v>
      </c>
      <c r="AQ83">
        <v>3.18919</v>
      </c>
      <c r="AS83">
        <v>0</v>
      </c>
      <c r="AT83">
        <v>0</v>
      </c>
      <c r="AU83">
        <v>1</v>
      </c>
      <c r="AV83">
        <v>1</v>
      </c>
      <c r="AW83" s="4">
        <v>9750</v>
      </c>
      <c r="AX83">
        <v>0</v>
      </c>
      <c r="AY83">
        <v>1</v>
      </c>
      <c r="BA83" s="1">
        <v>44336</v>
      </c>
      <c r="BB83">
        <v>2</v>
      </c>
      <c r="BC83">
        <v>2</v>
      </c>
      <c r="BD83">
        <v>0</v>
      </c>
      <c r="BE83">
        <v>12</v>
      </c>
      <c r="BF83">
        <v>1</v>
      </c>
      <c r="BG83">
        <v>0</v>
      </c>
      <c r="BH83">
        <v>12</v>
      </c>
      <c r="BI83" s="1">
        <v>43699</v>
      </c>
      <c r="BJ83">
        <v>6</v>
      </c>
      <c r="BK83">
        <v>5</v>
      </c>
      <c r="BL83">
        <v>0</v>
      </c>
      <c r="BM83">
        <v>48</v>
      </c>
      <c r="BN83">
        <v>1</v>
      </c>
      <c r="BO83">
        <v>0</v>
      </c>
      <c r="BP83">
        <v>48</v>
      </c>
      <c r="BQ83" s="1">
        <v>43215</v>
      </c>
      <c r="BR83">
        <v>8</v>
      </c>
      <c r="BS83">
        <v>8</v>
      </c>
      <c r="BT83">
        <v>0</v>
      </c>
      <c r="BU83">
        <v>60</v>
      </c>
      <c r="BV83">
        <v>1</v>
      </c>
      <c r="BW83">
        <v>0</v>
      </c>
      <c r="BX83">
        <v>60</v>
      </c>
      <c r="BY83">
        <v>32</v>
      </c>
      <c r="CA83" t="s">
        <v>137</v>
      </c>
      <c r="CB83" t="s">
        <v>690</v>
      </c>
      <c r="CC83">
        <v>68869</v>
      </c>
      <c r="CD83">
        <v>90</v>
      </c>
      <c r="CE83">
        <v>3084523230</v>
      </c>
      <c r="CF83" t="s">
        <v>99</v>
      </c>
      <c r="CG83" t="s">
        <v>100</v>
      </c>
      <c r="CH83" s="1">
        <v>35339</v>
      </c>
      <c r="CI83" t="s">
        <v>100</v>
      </c>
      <c r="CJ83" t="s">
        <v>100</v>
      </c>
      <c r="CK83" t="s">
        <v>100</v>
      </c>
      <c r="CL83" t="s">
        <v>103</v>
      </c>
      <c r="CM83" t="s">
        <v>688</v>
      </c>
      <c r="CN83">
        <v>61</v>
      </c>
      <c r="CO83" s="1">
        <v>44621</v>
      </c>
      <c r="CP83" s="1"/>
      <c r="CV83"/>
      <c r="CW83">
        <v>2</v>
      </c>
    </row>
    <row r="84" spans="1:104" x14ac:dyDescent="0.25">
      <c r="A84" t="s">
        <v>259</v>
      </c>
      <c r="B84" s="18" t="s">
        <v>1117</v>
      </c>
      <c r="C84" s="18">
        <v>285189</v>
      </c>
      <c r="D84" t="s">
        <v>653</v>
      </c>
      <c r="E84" t="s">
        <v>655</v>
      </c>
      <c r="F84" t="s">
        <v>656</v>
      </c>
      <c r="G84" t="s">
        <v>1132</v>
      </c>
      <c r="H84">
        <v>46.2</v>
      </c>
      <c r="I84" t="s">
        <v>112</v>
      </c>
      <c r="K84" t="s">
        <v>100</v>
      </c>
      <c r="L84" t="s">
        <v>102</v>
      </c>
      <c r="M84">
        <v>3</v>
      </c>
      <c r="N84">
        <v>4</v>
      </c>
      <c r="O84">
        <v>2</v>
      </c>
      <c r="P84">
        <v>2</v>
      </c>
      <c r="Q84">
        <v>2</v>
      </c>
      <c r="R84">
        <v>3</v>
      </c>
      <c r="S84">
        <v>4</v>
      </c>
      <c r="U84" s="8">
        <v>3.3093699999999999</v>
      </c>
      <c r="V84" s="8">
        <v>0.78076000000000001</v>
      </c>
      <c r="W84">
        <v>45.7</v>
      </c>
      <c r="X84">
        <v>0.38979999999999998</v>
      </c>
      <c r="Y84">
        <v>1.17056</v>
      </c>
      <c r="Z84">
        <v>2.7191999999999998</v>
      </c>
      <c r="AA84">
        <v>0.56340000000000001</v>
      </c>
      <c r="AB84">
        <v>4.6170000000000003E-2</v>
      </c>
      <c r="AD84">
        <v>2.1388099999999999</v>
      </c>
      <c r="AE84">
        <v>36.4</v>
      </c>
      <c r="AG84">
        <v>0</v>
      </c>
      <c r="AJ84">
        <v>1.89083</v>
      </c>
      <c r="AK84">
        <v>0.66135999999999995</v>
      </c>
      <c r="AL84">
        <v>0.28486</v>
      </c>
      <c r="AM84">
        <v>2.8370500000000001</v>
      </c>
      <c r="AN84">
        <v>2.3157299999999998</v>
      </c>
      <c r="AO84">
        <v>0.43353999999999998</v>
      </c>
      <c r="AP84">
        <v>1.0264599999999999</v>
      </c>
      <c r="AQ84">
        <v>3.6829399999999999</v>
      </c>
      <c r="AS84">
        <v>1</v>
      </c>
      <c r="AT84">
        <v>2</v>
      </c>
      <c r="AU84">
        <v>2</v>
      </c>
      <c r="AV84">
        <v>2</v>
      </c>
      <c r="AW84" s="4">
        <v>13000</v>
      </c>
      <c r="AX84">
        <v>1</v>
      </c>
      <c r="AY84">
        <v>3</v>
      </c>
      <c r="BA84" s="1">
        <v>44349</v>
      </c>
      <c r="BB84">
        <v>7</v>
      </c>
      <c r="BC84">
        <v>7</v>
      </c>
      <c r="BD84">
        <v>0</v>
      </c>
      <c r="BE84">
        <v>40</v>
      </c>
      <c r="BF84">
        <v>1</v>
      </c>
      <c r="BG84">
        <v>0</v>
      </c>
      <c r="BH84">
        <v>40</v>
      </c>
      <c r="BI84" s="1">
        <v>43712</v>
      </c>
      <c r="BJ84">
        <v>13</v>
      </c>
      <c r="BK84">
        <v>11</v>
      </c>
      <c r="BL84">
        <v>2</v>
      </c>
      <c r="BM84">
        <v>96</v>
      </c>
      <c r="BN84">
        <v>1</v>
      </c>
      <c r="BO84">
        <v>0</v>
      </c>
      <c r="BP84">
        <v>96</v>
      </c>
      <c r="BQ84" s="1">
        <v>43206</v>
      </c>
      <c r="BR84">
        <v>18</v>
      </c>
      <c r="BS84">
        <v>17</v>
      </c>
      <c r="BT84">
        <v>1</v>
      </c>
      <c r="BU84">
        <v>120</v>
      </c>
      <c r="BV84">
        <v>1</v>
      </c>
      <c r="BW84">
        <v>0</v>
      </c>
      <c r="BX84">
        <v>120</v>
      </c>
      <c r="BY84">
        <v>72</v>
      </c>
      <c r="CA84" t="s">
        <v>137</v>
      </c>
      <c r="CB84" t="s">
        <v>657</v>
      </c>
      <c r="CC84">
        <v>68847</v>
      </c>
      <c r="CD84">
        <v>90</v>
      </c>
      <c r="CE84">
        <v>3082341888</v>
      </c>
      <c r="CF84" t="s">
        <v>99</v>
      </c>
      <c r="CG84" t="s">
        <v>100</v>
      </c>
      <c r="CH84" s="1">
        <v>35217</v>
      </c>
      <c r="CI84" t="s">
        <v>100</v>
      </c>
      <c r="CJ84" t="s">
        <v>100</v>
      </c>
      <c r="CK84" t="s">
        <v>100</v>
      </c>
      <c r="CL84" t="s">
        <v>103</v>
      </c>
      <c r="CM84" t="s">
        <v>654</v>
      </c>
      <c r="CN84">
        <v>56</v>
      </c>
      <c r="CO84" s="1">
        <v>44621</v>
      </c>
      <c r="CP84" s="1"/>
      <c r="CV84"/>
    </row>
    <row r="85" spans="1:104" x14ac:dyDescent="0.25">
      <c r="A85" t="s">
        <v>259</v>
      </c>
      <c r="B85" s="18" t="s">
        <v>1117</v>
      </c>
      <c r="C85" s="18">
        <v>285192</v>
      </c>
      <c r="D85" t="s">
        <v>668</v>
      </c>
      <c r="E85" t="s">
        <v>655</v>
      </c>
      <c r="F85" t="s">
        <v>656</v>
      </c>
      <c r="G85" t="s">
        <v>1132</v>
      </c>
      <c r="H85">
        <v>38</v>
      </c>
      <c r="I85" t="s">
        <v>112</v>
      </c>
      <c r="K85" t="s">
        <v>100</v>
      </c>
      <c r="L85" t="s">
        <v>105</v>
      </c>
      <c r="M85">
        <v>4</v>
      </c>
      <c r="N85">
        <v>3</v>
      </c>
      <c r="O85">
        <v>3</v>
      </c>
      <c r="P85">
        <v>5</v>
      </c>
      <c r="Q85">
        <v>5</v>
      </c>
      <c r="S85">
        <v>4</v>
      </c>
      <c r="U85" s="8">
        <v>3.2189199999999998</v>
      </c>
      <c r="V85" s="8">
        <v>0.74063000000000001</v>
      </c>
      <c r="W85">
        <v>71.099999999999994</v>
      </c>
      <c r="X85">
        <v>0.57760999999999996</v>
      </c>
      <c r="Y85">
        <v>1.3182400000000001</v>
      </c>
      <c r="Z85">
        <v>2.7300499999999999</v>
      </c>
      <c r="AA85">
        <v>0.51665000000000005</v>
      </c>
      <c r="AB85">
        <v>3.109E-2</v>
      </c>
      <c r="AD85">
        <v>1.9006799999999999</v>
      </c>
      <c r="AE85">
        <v>66.7</v>
      </c>
      <c r="AG85">
        <v>0</v>
      </c>
      <c r="AJ85">
        <v>1.9916700000000001</v>
      </c>
      <c r="AK85">
        <v>0.69564000000000004</v>
      </c>
      <c r="AL85">
        <v>0.32590999999999998</v>
      </c>
      <c r="AM85">
        <v>3.01322</v>
      </c>
      <c r="AN85">
        <v>1.9537</v>
      </c>
      <c r="AO85">
        <v>0.61077000000000004</v>
      </c>
      <c r="AP85">
        <v>0.85104999999999997</v>
      </c>
      <c r="AQ85">
        <v>3.3728400000000001</v>
      </c>
      <c r="AS85">
        <v>1</v>
      </c>
      <c r="AT85">
        <v>0</v>
      </c>
      <c r="AU85">
        <v>0</v>
      </c>
      <c r="AV85">
        <v>1</v>
      </c>
      <c r="AW85" s="4">
        <v>9750</v>
      </c>
      <c r="AX85">
        <v>0</v>
      </c>
      <c r="AY85">
        <v>1</v>
      </c>
      <c r="BA85" s="1">
        <v>44405</v>
      </c>
      <c r="BB85">
        <v>7</v>
      </c>
      <c r="BC85">
        <v>7</v>
      </c>
      <c r="BD85">
        <v>1</v>
      </c>
      <c r="BE85">
        <v>48</v>
      </c>
      <c r="BF85">
        <v>1</v>
      </c>
      <c r="BG85">
        <v>0</v>
      </c>
      <c r="BH85">
        <v>48</v>
      </c>
      <c r="BI85" s="1">
        <v>43720</v>
      </c>
      <c r="BJ85">
        <v>7</v>
      </c>
      <c r="BK85">
        <v>7</v>
      </c>
      <c r="BL85">
        <v>0</v>
      </c>
      <c r="BM85">
        <v>40</v>
      </c>
      <c r="BN85">
        <v>1</v>
      </c>
      <c r="BO85">
        <v>0</v>
      </c>
      <c r="BP85">
        <v>40</v>
      </c>
      <c r="BQ85" s="1">
        <v>43270</v>
      </c>
      <c r="BR85">
        <v>8</v>
      </c>
      <c r="BS85">
        <v>8</v>
      </c>
      <c r="BT85">
        <v>0</v>
      </c>
      <c r="BU85">
        <v>48</v>
      </c>
      <c r="BV85">
        <v>1</v>
      </c>
      <c r="BW85">
        <v>0</v>
      </c>
      <c r="BX85">
        <v>48</v>
      </c>
      <c r="BY85">
        <v>45.332999999999998</v>
      </c>
      <c r="CA85" t="s">
        <v>137</v>
      </c>
      <c r="CB85" t="s">
        <v>670</v>
      </c>
      <c r="CC85">
        <v>68847</v>
      </c>
      <c r="CD85">
        <v>90</v>
      </c>
      <c r="CE85">
        <v>3082373108</v>
      </c>
      <c r="CF85" t="s">
        <v>99</v>
      </c>
      <c r="CG85" t="s">
        <v>100</v>
      </c>
      <c r="CH85" s="1">
        <v>35217</v>
      </c>
      <c r="CI85" t="s">
        <v>100</v>
      </c>
      <c r="CJ85" t="s">
        <v>100</v>
      </c>
      <c r="CK85" t="s">
        <v>100</v>
      </c>
      <c r="CL85" t="s">
        <v>103</v>
      </c>
      <c r="CM85" t="s">
        <v>669</v>
      </c>
      <c r="CN85">
        <v>60</v>
      </c>
      <c r="CO85" s="1">
        <v>44621</v>
      </c>
      <c r="CP85" s="1"/>
      <c r="CV85"/>
      <c r="CW85">
        <v>2</v>
      </c>
    </row>
    <row r="86" spans="1:104" x14ac:dyDescent="0.25">
      <c r="A86" t="s">
        <v>259</v>
      </c>
      <c r="B86" s="18" t="s">
        <v>1117</v>
      </c>
      <c r="C86" s="18">
        <v>285187</v>
      </c>
      <c r="D86" t="s">
        <v>648</v>
      </c>
      <c r="E86" t="s">
        <v>650</v>
      </c>
      <c r="F86" t="s">
        <v>651</v>
      </c>
      <c r="G86" t="s">
        <v>1132</v>
      </c>
      <c r="H86">
        <v>34.799999999999997</v>
      </c>
      <c r="I86" t="s">
        <v>112</v>
      </c>
      <c r="K86" t="s">
        <v>100</v>
      </c>
      <c r="L86" t="s">
        <v>105</v>
      </c>
      <c r="M86">
        <v>2</v>
      </c>
      <c r="N86">
        <v>4</v>
      </c>
      <c r="O86">
        <v>1</v>
      </c>
      <c r="P86">
        <v>4</v>
      </c>
      <c r="Q86">
        <v>4</v>
      </c>
      <c r="R86">
        <v>4</v>
      </c>
      <c r="S86">
        <v>4</v>
      </c>
      <c r="U86" s="8">
        <v>3.4340700000000002</v>
      </c>
      <c r="V86" s="8">
        <v>0.71443999999999996</v>
      </c>
      <c r="W86">
        <v>58.5</v>
      </c>
      <c r="X86">
        <v>0.38191000000000003</v>
      </c>
      <c r="Y86">
        <v>1.09636</v>
      </c>
      <c r="Z86">
        <v>3.0334400000000001</v>
      </c>
      <c r="AA86">
        <v>0.54213999999999996</v>
      </c>
      <c r="AB86">
        <v>1.601E-2</v>
      </c>
      <c r="AD86">
        <v>2.33771</v>
      </c>
      <c r="AE86">
        <v>57.1</v>
      </c>
      <c r="AG86">
        <v>1</v>
      </c>
      <c r="AJ86">
        <v>1.99213</v>
      </c>
      <c r="AK86">
        <v>0.63378000000000001</v>
      </c>
      <c r="AL86">
        <v>0.2651</v>
      </c>
      <c r="AM86">
        <v>2.8910100000000001</v>
      </c>
      <c r="AN86">
        <v>2.4023699999999999</v>
      </c>
      <c r="AO86">
        <v>0.44324999999999998</v>
      </c>
      <c r="AP86">
        <v>1.00929</v>
      </c>
      <c r="AQ86">
        <v>3.7503799999999998</v>
      </c>
      <c r="AS86">
        <v>1</v>
      </c>
      <c r="AT86">
        <v>3</v>
      </c>
      <c r="AU86">
        <v>3</v>
      </c>
      <c r="AV86">
        <v>1</v>
      </c>
      <c r="AW86" s="4">
        <v>13830</v>
      </c>
      <c r="AX86">
        <v>0</v>
      </c>
      <c r="AY86">
        <v>1</v>
      </c>
      <c r="BA86" s="1">
        <v>44075</v>
      </c>
      <c r="BB86">
        <v>12</v>
      </c>
      <c r="BC86">
        <v>11</v>
      </c>
      <c r="BD86">
        <v>1</v>
      </c>
      <c r="BE86">
        <v>154</v>
      </c>
      <c r="BF86">
        <v>1</v>
      </c>
      <c r="BG86">
        <v>0</v>
      </c>
      <c r="BH86">
        <v>154</v>
      </c>
      <c r="BI86" s="1">
        <v>43468</v>
      </c>
      <c r="BJ86">
        <v>12</v>
      </c>
      <c r="BK86">
        <v>10</v>
      </c>
      <c r="BL86">
        <v>0</v>
      </c>
      <c r="BM86">
        <v>136</v>
      </c>
      <c r="BN86">
        <v>1</v>
      </c>
      <c r="BO86">
        <v>0</v>
      </c>
      <c r="BP86">
        <v>136</v>
      </c>
      <c r="BQ86" s="1">
        <v>43041</v>
      </c>
      <c r="BR86">
        <v>12</v>
      </c>
      <c r="BS86">
        <v>12</v>
      </c>
      <c r="BT86">
        <v>0</v>
      </c>
      <c r="BU86">
        <v>108</v>
      </c>
      <c r="BV86">
        <v>1</v>
      </c>
      <c r="BW86">
        <v>0</v>
      </c>
      <c r="BX86">
        <v>108</v>
      </c>
      <c r="BY86">
        <v>140.333</v>
      </c>
      <c r="CA86" t="s">
        <v>137</v>
      </c>
      <c r="CB86" t="s">
        <v>652</v>
      </c>
      <c r="CC86">
        <v>68978</v>
      </c>
      <c r="CD86">
        <v>640</v>
      </c>
      <c r="CE86">
        <v>4028794791</v>
      </c>
      <c r="CF86" t="s">
        <v>99</v>
      </c>
      <c r="CG86" t="s">
        <v>100</v>
      </c>
      <c r="CH86" s="1">
        <v>35186</v>
      </c>
      <c r="CI86" t="s">
        <v>100</v>
      </c>
      <c r="CJ86" t="s">
        <v>100</v>
      </c>
      <c r="CK86" t="s">
        <v>100</v>
      </c>
      <c r="CL86" t="s">
        <v>103</v>
      </c>
      <c r="CM86" t="s">
        <v>649</v>
      </c>
      <c r="CN86">
        <v>69</v>
      </c>
      <c r="CO86" s="1">
        <v>44621</v>
      </c>
      <c r="CP86" s="1"/>
      <c r="CV86"/>
    </row>
    <row r="87" spans="1:104" x14ac:dyDescent="0.25">
      <c r="A87" t="s">
        <v>259</v>
      </c>
      <c r="B87" s="18" t="s">
        <v>1117</v>
      </c>
      <c r="C87" s="18">
        <v>285138</v>
      </c>
      <c r="D87" t="s">
        <v>522</v>
      </c>
      <c r="E87" t="s">
        <v>196</v>
      </c>
      <c r="F87" t="s">
        <v>448</v>
      </c>
      <c r="G87" t="s">
        <v>1132</v>
      </c>
      <c r="H87">
        <v>41.3</v>
      </c>
      <c r="I87" t="s">
        <v>112</v>
      </c>
      <c r="K87" t="s">
        <v>100</v>
      </c>
      <c r="L87" t="s">
        <v>105</v>
      </c>
      <c r="M87">
        <v>5</v>
      </c>
      <c r="N87">
        <v>4</v>
      </c>
      <c r="O87">
        <v>3</v>
      </c>
      <c r="P87">
        <v>5</v>
      </c>
      <c r="Q87">
        <v>4</v>
      </c>
      <c r="R87">
        <v>5</v>
      </c>
      <c r="S87">
        <v>4</v>
      </c>
      <c r="U87" s="8">
        <v>3.3325</v>
      </c>
      <c r="V87" s="8">
        <v>0.84594999999999998</v>
      </c>
      <c r="W87">
        <v>41.7</v>
      </c>
      <c r="X87">
        <v>0.42296</v>
      </c>
      <c r="Y87">
        <v>1.26891</v>
      </c>
      <c r="Z87">
        <v>2.8630200000000001</v>
      </c>
      <c r="AA87">
        <v>0.61453999999999998</v>
      </c>
      <c r="AB87">
        <v>0.10306</v>
      </c>
      <c r="AD87">
        <v>2.06359</v>
      </c>
      <c r="AE87">
        <v>33.299999999999997</v>
      </c>
      <c r="AG87">
        <v>0</v>
      </c>
      <c r="AJ87">
        <v>1.9089400000000001</v>
      </c>
      <c r="AK87">
        <v>0.65475000000000005</v>
      </c>
      <c r="AL87">
        <v>0.31307000000000001</v>
      </c>
      <c r="AM87">
        <v>2.87676</v>
      </c>
      <c r="AN87">
        <v>2.2130899999999998</v>
      </c>
      <c r="AO87">
        <v>0.47516999999999998</v>
      </c>
      <c r="AP87">
        <v>1.0119400000000001</v>
      </c>
      <c r="AQ87">
        <v>3.6574900000000001</v>
      </c>
      <c r="AS87">
        <v>0</v>
      </c>
      <c r="AT87">
        <v>0</v>
      </c>
      <c r="AU87">
        <v>0</v>
      </c>
      <c r="AV87">
        <v>0</v>
      </c>
      <c r="AW87" s="4">
        <v>0</v>
      </c>
      <c r="AX87">
        <v>0</v>
      </c>
      <c r="AY87">
        <v>0</v>
      </c>
      <c r="BA87" s="1">
        <v>44567</v>
      </c>
      <c r="BB87">
        <v>4</v>
      </c>
      <c r="BC87">
        <v>4</v>
      </c>
      <c r="BD87">
        <v>0</v>
      </c>
      <c r="BE87">
        <v>16</v>
      </c>
      <c r="BF87">
        <v>1</v>
      </c>
      <c r="BG87">
        <v>0</v>
      </c>
      <c r="BH87">
        <v>16</v>
      </c>
      <c r="BI87" s="1">
        <v>43860</v>
      </c>
      <c r="BJ87">
        <v>9</v>
      </c>
      <c r="BK87">
        <v>9</v>
      </c>
      <c r="BL87">
        <v>0</v>
      </c>
      <c r="BM87">
        <v>72</v>
      </c>
      <c r="BN87">
        <v>1</v>
      </c>
      <c r="BO87">
        <v>0</v>
      </c>
      <c r="BP87">
        <v>72</v>
      </c>
      <c r="BQ87" s="1">
        <v>43410</v>
      </c>
      <c r="BR87">
        <v>6</v>
      </c>
      <c r="BS87">
        <v>6</v>
      </c>
      <c r="BT87">
        <v>0</v>
      </c>
      <c r="BU87">
        <v>28</v>
      </c>
      <c r="BV87">
        <v>1</v>
      </c>
      <c r="BW87">
        <v>0</v>
      </c>
      <c r="BX87">
        <v>28</v>
      </c>
      <c r="BY87">
        <v>36.667000000000002</v>
      </c>
      <c r="CA87" t="s">
        <v>137</v>
      </c>
      <c r="CB87" t="s">
        <v>524</v>
      </c>
      <c r="CC87">
        <v>68446</v>
      </c>
      <c r="CD87">
        <v>650</v>
      </c>
      <c r="CE87">
        <v>4022692251</v>
      </c>
      <c r="CF87" t="s">
        <v>99</v>
      </c>
      <c r="CG87" t="s">
        <v>100</v>
      </c>
      <c r="CH87" s="1">
        <v>34366</v>
      </c>
      <c r="CI87" t="s">
        <v>100</v>
      </c>
      <c r="CJ87" t="s">
        <v>100</v>
      </c>
      <c r="CK87" t="s">
        <v>100</v>
      </c>
      <c r="CL87" t="s">
        <v>103</v>
      </c>
      <c r="CM87" t="s">
        <v>523</v>
      </c>
      <c r="CN87">
        <v>88</v>
      </c>
      <c r="CO87" s="1">
        <v>44621</v>
      </c>
      <c r="CP87" s="1"/>
      <c r="CV87"/>
    </row>
    <row r="88" spans="1:104" x14ac:dyDescent="0.25">
      <c r="A88" t="s">
        <v>259</v>
      </c>
      <c r="B88" s="18" t="s">
        <v>1117</v>
      </c>
      <c r="C88" s="18">
        <v>285176</v>
      </c>
      <c r="D88" t="s">
        <v>620</v>
      </c>
      <c r="E88" t="s">
        <v>622</v>
      </c>
      <c r="F88" t="s">
        <v>623</v>
      </c>
      <c r="G88" t="s">
        <v>1132</v>
      </c>
      <c r="H88">
        <v>17</v>
      </c>
      <c r="I88" t="s">
        <v>112</v>
      </c>
      <c r="K88" t="s">
        <v>100</v>
      </c>
      <c r="L88" t="s">
        <v>105</v>
      </c>
      <c r="M88">
        <v>3</v>
      </c>
      <c r="N88">
        <v>5</v>
      </c>
      <c r="O88">
        <v>2</v>
      </c>
      <c r="P88">
        <v>2</v>
      </c>
      <c r="Q88">
        <v>2</v>
      </c>
      <c r="S88">
        <v>5</v>
      </c>
      <c r="U88" s="8">
        <v>4.0410700000000004</v>
      </c>
      <c r="V88" s="8">
        <v>0.89861999999999997</v>
      </c>
      <c r="W88">
        <v>65.400000000000006</v>
      </c>
      <c r="X88">
        <v>0.66679999999999995</v>
      </c>
      <c r="Y88">
        <v>1.56542</v>
      </c>
      <c r="Z88">
        <v>3.6355200000000001</v>
      </c>
      <c r="AA88">
        <v>0.81084000000000001</v>
      </c>
      <c r="AB88">
        <v>6.1399999999999996E-3</v>
      </c>
      <c r="AD88">
        <v>2.4756499999999999</v>
      </c>
      <c r="AE88">
        <v>57.1</v>
      </c>
      <c r="AG88">
        <v>0</v>
      </c>
      <c r="AJ88">
        <v>2.0999599999999998</v>
      </c>
      <c r="AK88">
        <v>0.65300999999999998</v>
      </c>
      <c r="AL88">
        <v>0.30575000000000002</v>
      </c>
      <c r="AM88">
        <v>3.05871</v>
      </c>
      <c r="AN88">
        <v>2.4134899999999999</v>
      </c>
      <c r="AO88">
        <v>0.75109999999999999</v>
      </c>
      <c r="AP88">
        <v>1.1007</v>
      </c>
      <c r="AQ88">
        <v>4.1713199999999997</v>
      </c>
      <c r="AS88">
        <v>0</v>
      </c>
      <c r="AT88">
        <v>2</v>
      </c>
      <c r="AU88">
        <v>0</v>
      </c>
      <c r="AV88">
        <v>0</v>
      </c>
      <c r="AW88" s="4">
        <v>0</v>
      </c>
      <c r="AX88">
        <v>0</v>
      </c>
      <c r="AY88">
        <v>0</v>
      </c>
      <c r="BA88" s="1">
        <v>44251</v>
      </c>
      <c r="BB88">
        <v>3</v>
      </c>
      <c r="BC88">
        <v>3</v>
      </c>
      <c r="BD88">
        <v>0</v>
      </c>
      <c r="BE88">
        <v>36</v>
      </c>
      <c r="BF88">
        <v>1</v>
      </c>
      <c r="BG88">
        <v>0</v>
      </c>
      <c r="BH88">
        <v>36</v>
      </c>
      <c r="BI88" s="1">
        <v>43677</v>
      </c>
      <c r="BJ88">
        <v>7</v>
      </c>
      <c r="BK88">
        <v>7</v>
      </c>
      <c r="BL88">
        <v>0</v>
      </c>
      <c r="BM88">
        <v>36</v>
      </c>
      <c r="BN88">
        <v>1</v>
      </c>
      <c r="BO88">
        <v>0</v>
      </c>
      <c r="BP88">
        <v>36</v>
      </c>
      <c r="BQ88" s="1">
        <v>43250</v>
      </c>
      <c r="BR88">
        <v>19</v>
      </c>
      <c r="BS88">
        <v>17</v>
      </c>
      <c r="BT88">
        <v>2</v>
      </c>
      <c r="BU88">
        <v>152</v>
      </c>
      <c r="BV88">
        <v>1</v>
      </c>
      <c r="BW88">
        <v>0</v>
      </c>
      <c r="BX88">
        <v>152</v>
      </c>
      <c r="BY88">
        <v>55.332999999999998</v>
      </c>
      <c r="CA88" t="s">
        <v>137</v>
      </c>
      <c r="CB88" t="s">
        <v>624</v>
      </c>
      <c r="CC88">
        <v>69201</v>
      </c>
      <c r="CD88">
        <v>150</v>
      </c>
      <c r="CE88">
        <v>4023761260</v>
      </c>
      <c r="CF88" t="s">
        <v>99</v>
      </c>
      <c r="CG88" t="s">
        <v>100</v>
      </c>
      <c r="CH88" s="1">
        <v>35034</v>
      </c>
      <c r="CI88" t="s">
        <v>100</v>
      </c>
      <c r="CJ88" t="s">
        <v>100</v>
      </c>
      <c r="CK88" t="s">
        <v>100</v>
      </c>
      <c r="CL88" t="s">
        <v>103</v>
      </c>
      <c r="CM88" t="s">
        <v>621</v>
      </c>
      <c r="CN88">
        <v>52</v>
      </c>
      <c r="CO88" s="1">
        <v>44621</v>
      </c>
      <c r="CP88" s="1"/>
      <c r="CV88"/>
      <c r="CW88">
        <v>2</v>
      </c>
    </row>
    <row r="89" spans="1:104" x14ac:dyDescent="0.25">
      <c r="A89" t="s">
        <v>259</v>
      </c>
      <c r="B89" s="18" t="s">
        <v>1117</v>
      </c>
      <c r="C89" s="18">
        <v>285148</v>
      </c>
      <c r="D89" t="s">
        <v>241</v>
      </c>
      <c r="E89" t="s">
        <v>559</v>
      </c>
      <c r="F89" t="s">
        <v>115</v>
      </c>
      <c r="G89" t="s">
        <v>1132</v>
      </c>
      <c r="H89">
        <v>46.4</v>
      </c>
      <c r="I89" t="s">
        <v>112</v>
      </c>
      <c r="K89" t="s">
        <v>100</v>
      </c>
      <c r="L89" t="s">
        <v>105</v>
      </c>
      <c r="M89">
        <v>3</v>
      </c>
      <c r="N89">
        <v>4</v>
      </c>
      <c r="O89">
        <v>4</v>
      </c>
      <c r="P89">
        <v>1</v>
      </c>
      <c r="Q89">
        <v>1</v>
      </c>
      <c r="S89">
        <v>3</v>
      </c>
      <c r="U89" s="8">
        <v>4.5270099999999998</v>
      </c>
      <c r="V89" s="8">
        <v>0.55817000000000005</v>
      </c>
      <c r="W89">
        <v>68.3</v>
      </c>
      <c r="X89">
        <v>0.76056000000000001</v>
      </c>
      <c r="Y89">
        <v>1.3187199999999999</v>
      </c>
      <c r="Z89">
        <v>3.8569300000000002</v>
      </c>
      <c r="AA89">
        <v>0.36088999999999999</v>
      </c>
      <c r="AB89">
        <v>6.1940000000000002E-2</v>
      </c>
      <c r="AD89">
        <v>3.2082799999999998</v>
      </c>
      <c r="AE89">
        <v>55.6</v>
      </c>
      <c r="AH89">
        <v>6</v>
      </c>
      <c r="AJ89">
        <v>2.1156199999999998</v>
      </c>
      <c r="AK89">
        <v>0.63968000000000003</v>
      </c>
      <c r="AL89">
        <v>0.29372999999999999</v>
      </c>
      <c r="AM89">
        <v>3.0490200000000001</v>
      </c>
      <c r="AN89">
        <v>3.1045699999999998</v>
      </c>
      <c r="AO89">
        <v>0.87456999999999996</v>
      </c>
      <c r="AP89">
        <v>0.71167000000000002</v>
      </c>
      <c r="AQ89">
        <v>4.6877700000000004</v>
      </c>
      <c r="AS89">
        <v>0</v>
      </c>
      <c r="AT89">
        <v>0</v>
      </c>
      <c r="AU89">
        <v>0</v>
      </c>
      <c r="AV89">
        <v>0</v>
      </c>
      <c r="AW89" s="4">
        <v>0</v>
      </c>
      <c r="AX89">
        <v>0</v>
      </c>
      <c r="AY89">
        <v>0</v>
      </c>
      <c r="BA89" s="1">
        <v>44375</v>
      </c>
      <c r="BB89">
        <v>4</v>
      </c>
      <c r="BC89">
        <v>4</v>
      </c>
      <c r="BD89">
        <v>0</v>
      </c>
      <c r="BE89">
        <v>32</v>
      </c>
      <c r="BF89">
        <v>1</v>
      </c>
      <c r="BG89">
        <v>0</v>
      </c>
      <c r="BH89">
        <v>32</v>
      </c>
      <c r="BI89" s="1">
        <v>43752</v>
      </c>
      <c r="BJ89">
        <v>1</v>
      </c>
      <c r="BK89">
        <v>1</v>
      </c>
      <c r="BL89">
        <v>0</v>
      </c>
      <c r="BM89">
        <v>4</v>
      </c>
      <c r="BN89">
        <v>1</v>
      </c>
      <c r="BO89">
        <v>0</v>
      </c>
      <c r="BP89">
        <v>4</v>
      </c>
      <c r="BQ89" s="1">
        <v>43272</v>
      </c>
      <c r="BR89">
        <v>1</v>
      </c>
      <c r="BS89">
        <v>1</v>
      </c>
      <c r="BT89">
        <v>0</v>
      </c>
      <c r="BU89">
        <v>4</v>
      </c>
      <c r="BV89">
        <v>1</v>
      </c>
      <c r="BW89">
        <v>0</v>
      </c>
      <c r="BX89">
        <v>4</v>
      </c>
      <c r="BY89">
        <v>18</v>
      </c>
      <c r="CA89" t="s">
        <v>560</v>
      </c>
      <c r="CB89" t="s">
        <v>561</v>
      </c>
      <c r="CC89">
        <v>68008</v>
      </c>
      <c r="CD89">
        <v>880</v>
      </c>
      <c r="CE89">
        <v>4024264663</v>
      </c>
      <c r="CF89" t="s">
        <v>99</v>
      </c>
      <c r="CG89" t="s">
        <v>100</v>
      </c>
      <c r="CH89" s="1">
        <v>34486</v>
      </c>
      <c r="CI89" t="s">
        <v>101</v>
      </c>
      <c r="CJ89" t="s">
        <v>100</v>
      </c>
      <c r="CK89" t="s">
        <v>100</v>
      </c>
      <c r="CL89" t="s">
        <v>103</v>
      </c>
      <c r="CM89" t="s">
        <v>558</v>
      </c>
      <c r="CN89">
        <v>84</v>
      </c>
      <c r="CO89" s="1">
        <v>44621</v>
      </c>
      <c r="CP89" s="1"/>
      <c r="CV89"/>
      <c r="CW89">
        <v>2</v>
      </c>
    </row>
    <row r="90" spans="1:104" x14ac:dyDescent="0.25">
      <c r="A90" t="s">
        <v>259</v>
      </c>
      <c r="B90" s="18" t="s">
        <v>1117</v>
      </c>
      <c r="C90" s="18">
        <v>2.7999999999999998E+258</v>
      </c>
      <c r="D90" t="s">
        <v>1071</v>
      </c>
      <c r="E90" t="s">
        <v>1073</v>
      </c>
      <c r="F90" t="s">
        <v>219</v>
      </c>
      <c r="G90" t="s">
        <v>1133</v>
      </c>
      <c r="H90">
        <v>23.3</v>
      </c>
      <c r="I90" t="s">
        <v>149</v>
      </c>
      <c r="K90" t="s">
        <v>100</v>
      </c>
      <c r="L90" t="s">
        <v>105</v>
      </c>
      <c r="M90">
        <v>2</v>
      </c>
      <c r="N90">
        <v>1</v>
      </c>
      <c r="O90">
        <v>2</v>
      </c>
      <c r="P90">
        <v>5</v>
      </c>
      <c r="Q90">
        <v>5</v>
      </c>
      <c r="S90">
        <v>1</v>
      </c>
      <c r="AC90">
        <v>6</v>
      </c>
      <c r="AF90">
        <v>6</v>
      </c>
      <c r="AH90">
        <v>6</v>
      </c>
      <c r="AS90">
        <v>4</v>
      </c>
      <c r="AT90">
        <v>1</v>
      </c>
      <c r="AU90">
        <v>0</v>
      </c>
      <c r="AV90">
        <v>6</v>
      </c>
      <c r="AW90" s="4">
        <v>8775</v>
      </c>
      <c r="AX90">
        <v>0</v>
      </c>
      <c r="AY90">
        <v>6</v>
      </c>
      <c r="BA90" s="1">
        <v>44236</v>
      </c>
      <c r="BB90">
        <v>3</v>
      </c>
      <c r="BC90">
        <v>3</v>
      </c>
      <c r="BD90">
        <v>0</v>
      </c>
      <c r="BE90">
        <v>28</v>
      </c>
      <c r="BF90">
        <v>1</v>
      </c>
      <c r="BG90">
        <v>0</v>
      </c>
      <c r="BH90">
        <v>28</v>
      </c>
      <c r="BI90" s="1">
        <v>43755</v>
      </c>
      <c r="BJ90">
        <v>6</v>
      </c>
      <c r="BK90">
        <v>5</v>
      </c>
      <c r="BL90">
        <v>1</v>
      </c>
      <c r="BM90">
        <v>56</v>
      </c>
      <c r="BN90">
        <v>1</v>
      </c>
      <c r="BO90">
        <v>0</v>
      </c>
      <c r="BP90">
        <v>56</v>
      </c>
      <c r="BQ90" s="1">
        <v>43349</v>
      </c>
      <c r="BR90">
        <v>29</v>
      </c>
      <c r="BS90">
        <v>27</v>
      </c>
      <c r="BT90">
        <v>2</v>
      </c>
      <c r="BU90">
        <v>236</v>
      </c>
      <c r="BV90">
        <v>1</v>
      </c>
      <c r="BW90">
        <v>0</v>
      </c>
      <c r="BX90">
        <v>236</v>
      </c>
      <c r="BY90">
        <v>72</v>
      </c>
      <c r="CA90" t="s">
        <v>128</v>
      </c>
      <c r="CB90" t="s">
        <v>1074</v>
      </c>
      <c r="CC90">
        <v>69343</v>
      </c>
      <c r="CD90">
        <v>800</v>
      </c>
      <c r="CE90">
        <v>3082820806</v>
      </c>
      <c r="CF90" t="s">
        <v>132</v>
      </c>
      <c r="CG90" t="s">
        <v>100</v>
      </c>
      <c r="CH90" s="1">
        <v>28927</v>
      </c>
      <c r="CI90" t="s">
        <v>100</v>
      </c>
      <c r="CJ90" t="s">
        <v>100</v>
      </c>
      <c r="CK90" t="s">
        <v>100</v>
      </c>
      <c r="CL90" t="s">
        <v>103</v>
      </c>
      <c r="CM90" t="s">
        <v>1072</v>
      </c>
      <c r="CN90">
        <v>40</v>
      </c>
      <c r="CO90" s="1">
        <v>44621</v>
      </c>
      <c r="CP90" s="1"/>
      <c r="CS90">
        <v>12</v>
      </c>
      <c r="CV90"/>
      <c r="CW90">
        <v>2</v>
      </c>
      <c r="CX90">
        <v>12</v>
      </c>
      <c r="CY90">
        <v>6</v>
      </c>
      <c r="CZ90">
        <v>6</v>
      </c>
    </row>
    <row r="91" spans="1:104" x14ac:dyDescent="0.25">
      <c r="A91" t="s">
        <v>259</v>
      </c>
      <c r="B91" s="18" t="s">
        <v>1117</v>
      </c>
      <c r="C91" s="18">
        <v>285286</v>
      </c>
      <c r="D91" t="s">
        <v>968</v>
      </c>
      <c r="E91" t="s">
        <v>156</v>
      </c>
      <c r="F91" t="s">
        <v>218</v>
      </c>
      <c r="G91" t="s">
        <v>1133</v>
      </c>
      <c r="H91">
        <v>21.1</v>
      </c>
      <c r="I91" t="s">
        <v>124</v>
      </c>
      <c r="K91" t="s">
        <v>100</v>
      </c>
      <c r="L91" t="s">
        <v>105</v>
      </c>
      <c r="M91">
        <v>2</v>
      </c>
      <c r="N91">
        <v>1</v>
      </c>
      <c r="O91">
        <v>3</v>
      </c>
      <c r="P91">
        <v>4</v>
      </c>
      <c r="Q91">
        <v>4</v>
      </c>
      <c r="S91">
        <v>1</v>
      </c>
      <c r="AC91">
        <v>6</v>
      </c>
      <c r="AF91">
        <v>6</v>
      </c>
      <c r="AH91">
        <v>6</v>
      </c>
      <c r="AS91">
        <v>1</v>
      </c>
      <c r="AT91">
        <v>0</v>
      </c>
      <c r="AU91">
        <v>0</v>
      </c>
      <c r="AV91">
        <v>0</v>
      </c>
      <c r="AW91" s="4">
        <v>0</v>
      </c>
      <c r="AX91">
        <v>0</v>
      </c>
      <c r="AY91">
        <v>0</v>
      </c>
      <c r="BA91" s="1">
        <v>44273</v>
      </c>
      <c r="BB91">
        <v>3</v>
      </c>
      <c r="BC91">
        <v>3</v>
      </c>
      <c r="BD91">
        <v>0</v>
      </c>
      <c r="BE91">
        <v>28</v>
      </c>
      <c r="BF91">
        <v>1</v>
      </c>
      <c r="BG91">
        <v>0</v>
      </c>
      <c r="BH91">
        <v>28</v>
      </c>
      <c r="BI91" s="1">
        <v>43690</v>
      </c>
      <c r="BJ91">
        <v>10</v>
      </c>
      <c r="BK91">
        <v>10</v>
      </c>
      <c r="BL91">
        <v>1</v>
      </c>
      <c r="BM91">
        <v>60</v>
      </c>
      <c r="BN91">
        <v>1</v>
      </c>
      <c r="BO91">
        <v>0</v>
      </c>
      <c r="BP91">
        <v>60</v>
      </c>
      <c r="BQ91" s="1">
        <v>43214</v>
      </c>
      <c r="BR91">
        <v>10</v>
      </c>
      <c r="BS91">
        <v>10</v>
      </c>
      <c r="BT91">
        <v>0</v>
      </c>
      <c r="BU91">
        <v>80</v>
      </c>
      <c r="BV91">
        <v>1</v>
      </c>
      <c r="BW91">
        <v>0</v>
      </c>
      <c r="BX91">
        <v>80</v>
      </c>
      <c r="BY91">
        <v>47.332999999999998</v>
      </c>
      <c r="CA91" t="s">
        <v>970</v>
      </c>
      <c r="CB91" t="s">
        <v>971</v>
      </c>
      <c r="CC91">
        <v>68842</v>
      </c>
      <c r="CD91">
        <v>380</v>
      </c>
      <c r="CE91">
        <v>3084285145</v>
      </c>
      <c r="CF91" t="s">
        <v>99</v>
      </c>
      <c r="CG91" t="s">
        <v>100</v>
      </c>
      <c r="CH91" s="1">
        <v>41000</v>
      </c>
      <c r="CI91" t="s">
        <v>100</v>
      </c>
      <c r="CJ91" t="s">
        <v>100</v>
      </c>
      <c r="CK91" t="s">
        <v>100</v>
      </c>
      <c r="CL91" t="s">
        <v>103</v>
      </c>
      <c r="CM91" t="s">
        <v>969</v>
      </c>
      <c r="CN91">
        <v>26</v>
      </c>
      <c r="CO91" s="1">
        <v>44621</v>
      </c>
      <c r="CP91" s="1"/>
      <c r="CS91">
        <v>12</v>
      </c>
      <c r="CV91"/>
      <c r="CW91">
        <v>2</v>
      </c>
      <c r="CX91">
        <v>12</v>
      </c>
      <c r="CY91">
        <v>6</v>
      </c>
      <c r="CZ91">
        <v>6</v>
      </c>
    </row>
    <row r="92" spans="1:104" x14ac:dyDescent="0.25">
      <c r="A92" t="s">
        <v>259</v>
      </c>
      <c r="B92" s="18" t="s">
        <v>1117</v>
      </c>
      <c r="C92" s="18">
        <v>285272</v>
      </c>
      <c r="D92" t="s">
        <v>916</v>
      </c>
      <c r="E92" t="s">
        <v>192</v>
      </c>
      <c r="F92" t="s">
        <v>117</v>
      </c>
      <c r="G92" t="s">
        <v>1133</v>
      </c>
      <c r="H92">
        <v>17.5</v>
      </c>
      <c r="I92" t="s">
        <v>134</v>
      </c>
      <c r="K92" t="s">
        <v>100</v>
      </c>
      <c r="L92" t="s">
        <v>105</v>
      </c>
      <c r="M92">
        <v>3</v>
      </c>
      <c r="N92">
        <v>5</v>
      </c>
      <c r="O92">
        <v>2</v>
      </c>
      <c r="P92">
        <v>3</v>
      </c>
      <c r="Q92">
        <v>3</v>
      </c>
      <c r="S92">
        <v>5</v>
      </c>
      <c r="U92" s="8">
        <v>5.7527600000000003</v>
      </c>
      <c r="V92" s="8">
        <v>0.98390999999999995</v>
      </c>
      <c r="X92">
        <v>0.92991000000000001</v>
      </c>
      <c r="Y92">
        <v>1.9138299999999999</v>
      </c>
      <c r="Z92">
        <v>4.7125000000000004</v>
      </c>
      <c r="AA92">
        <v>0.72301000000000004</v>
      </c>
      <c r="AB92">
        <v>3.8700000000000002E-3</v>
      </c>
      <c r="AC92">
        <v>6</v>
      </c>
      <c r="AD92">
        <v>3.83893</v>
      </c>
      <c r="AF92">
        <v>6</v>
      </c>
      <c r="AH92">
        <v>6</v>
      </c>
      <c r="AJ92">
        <v>2.0417900000000002</v>
      </c>
      <c r="AK92">
        <v>0.64661000000000002</v>
      </c>
      <c r="AL92">
        <v>0.28987000000000002</v>
      </c>
      <c r="AM92">
        <v>2.9782700000000002</v>
      </c>
      <c r="AN92">
        <v>3.8491599999999999</v>
      </c>
      <c r="AO92">
        <v>1.05785</v>
      </c>
      <c r="AP92">
        <v>1.2711699999999999</v>
      </c>
      <c r="AQ92">
        <v>6.09856</v>
      </c>
      <c r="AS92">
        <v>0</v>
      </c>
      <c r="AT92">
        <v>0</v>
      </c>
      <c r="AU92">
        <v>1</v>
      </c>
      <c r="AV92">
        <v>1</v>
      </c>
      <c r="AW92" s="4">
        <v>9750</v>
      </c>
      <c r="AX92">
        <v>0</v>
      </c>
      <c r="AY92">
        <v>1</v>
      </c>
      <c r="BA92" s="1">
        <v>44441</v>
      </c>
      <c r="BB92">
        <v>6</v>
      </c>
      <c r="BC92">
        <v>6</v>
      </c>
      <c r="BD92">
        <v>0</v>
      </c>
      <c r="BE92">
        <v>40</v>
      </c>
      <c r="BF92">
        <v>1</v>
      </c>
      <c r="BG92">
        <v>0</v>
      </c>
      <c r="BH92">
        <v>40</v>
      </c>
      <c r="BI92" s="1">
        <v>43748</v>
      </c>
      <c r="BJ92">
        <v>10</v>
      </c>
      <c r="BK92">
        <v>9</v>
      </c>
      <c r="BL92">
        <v>0</v>
      </c>
      <c r="BM92">
        <v>76</v>
      </c>
      <c r="BN92">
        <v>1</v>
      </c>
      <c r="BO92">
        <v>0</v>
      </c>
      <c r="BP92">
        <v>76</v>
      </c>
      <c r="BQ92" s="1">
        <v>43290</v>
      </c>
      <c r="BR92">
        <v>7</v>
      </c>
      <c r="BS92">
        <v>7</v>
      </c>
      <c r="BT92">
        <v>0</v>
      </c>
      <c r="BU92">
        <v>60</v>
      </c>
      <c r="BV92">
        <v>1</v>
      </c>
      <c r="BW92">
        <v>0</v>
      </c>
      <c r="BX92">
        <v>60</v>
      </c>
      <c r="BY92">
        <v>55.332999999999998</v>
      </c>
      <c r="CA92" t="s">
        <v>918</v>
      </c>
      <c r="CB92" t="s">
        <v>919</v>
      </c>
      <c r="CC92">
        <v>68944</v>
      </c>
      <c r="CD92">
        <v>170</v>
      </c>
      <c r="CE92">
        <v>4027727591</v>
      </c>
      <c r="CF92" t="s">
        <v>99</v>
      </c>
      <c r="CG92" t="s">
        <v>100</v>
      </c>
      <c r="CH92" s="1">
        <v>38838</v>
      </c>
      <c r="CI92" t="s">
        <v>100</v>
      </c>
      <c r="CJ92" t="s">
        <v>100</v>
      </c>
      <c r="CK92" t="s">
        <v>100</v>
      </c>
      <c r="CL92" t="s">
        <v>103</v>
      </c>
      <c r="CM92" t="s">
        <v>917</v>
      </c>
      <c r="CN92">
        <v>37</v>
      </c>
      <c r="CO92" s="1">
        <v>44621</v>
      </c>
      <c r="CP92" s="1"/>
      <c r="CV92"/>
      <c r="CW92">
        <v>2</v>
      </c>
    </row>
    <row r="93" spans="1:104" x14ac:dyDescent="0.25">
      <c r="A93" t="s">
        <v>259</v>
      </c>
      <c r="B93" s="18" t="s">
        <v>1117</v>
      </c>
      <c r="C93" s="18">
        <v>2.7999999999999999E+302</v>
      </c>
      <c r="D93" t="s">
        <v>1085</v>
      </c>
      <c r="E93" t="s">
        <v>1087</v>
      </c>
      <c r="F93" t="s">
        <v>310</v>
      </c>
      <c r="G93" t="s">
        <v>1133</v>
      </c>
      <c r="H93">
        <v>20.5</v>
      </c>
      <c r="I93" t="s">
        <v>134</v>
      </c>
      <c r="K93" t="s">
        <v>100</v>
      </c>
      <c r="L93" t="s">
        <v>105</v>
      </c>
      <c r="M93">
        <v>2</v>
      </c>
      <c r="N93">
        <v>1</v>
      </c>
      <c r="O93">
        <v>3</v>
      </c>
      <c r="P93">
        <v>2</v>
      </c>
      <c r="Q93">
        <v>2</v>
      </c>
      <c r="S93">
        <v>1</v>
      </c>
      <c r="U93" s="8">
        <v>5.1660500000000003</v>
      </c>
      <c r="V93" s="8">
        <v>0.54368000000000005</v>
      </c>
      <c r="X93">
        <v>0.88166</v>
      </c>
      <c r="Y93">
        <v>1.4253400000000001</v>
      </c>
      <c r="Z93">
        <v>5.2232099999999999</v>
      </c>
      <c r="AA93">
        <v>0.27138000000000001</v>
      </c>
      <c r="AB93">
        <v>0</v>
      </c>
      <c r="AC93">
        <v>6</v>
      </c>
      <c r="AD93">
        <v>3.74071</v>
      </c>
      <c r="AF93">
        <v>6</v>
      </c>
      <c r="AH93">
        <v>6</v>
      </c>
      <c r="AJ93">
        <v>1.9100200000000001</v>
      </c>
      <c r="AK93">
        <v>0.57545999999999997</v>
      </c>
      <c r="AL93">
        <v>0.26486999999999999</v>
      </c>
      <c r="AM93">
        <v>2.75034</v>
      </c>
      <c r="AN93">
        <v>4.00943</v>
      </c>
      <c r="AO93">
        <v>1.12697</v>
      </c>
      <c r="AP93">
        <v>0.76873000000000002</v>
      </c>
      <c r="AQ93">
        <v>5.9304500000000004</v>
      </c>
      <c r="AS93">
        <v>0</v>
      </c>
      <c r="AT93">
        <v>1</v>
      </c>
      <c r="AU93">
        <v>0</v>
      </c>
      <c r="AV93">
        <v>0</v>
      </c>
      <c r="AW93" s="4">
        <v>0</v>
      </c>
      <c r="AX93">
        <v>0</v>
      </c>
      <c r="AY93">
        <v>0</v>
      </c>
      <c r="BA93" s="1">
        <v>44312</v>
      </c>
      <c r="BB93">
        <v>6</v>
      </c>
      <c r="BC93">
        <v>6</v>
      </c>
      <c r="BD93">
        <v>0</v>
      </c>
      <c r="BE93">
        <v>28</v>
      </c>
      <c r="BF93">
        <v>1</v>
      </c>
      <c r="BG93">
        <v>0</v>
      </c>
      <c r="BH93">
        <v>28</v>
      </c>
      <c r="BI93" s="1">
        <v>43851</v>
      </c>
      <c r="BJ93">
        <v>10</v>
      </c>
      <c r="BK93">
        <v>10</v>
      </c>
      <c r="BL93">
        <v>0</v>
      </c>
      <c r="BM93">
        <v>64</v>
      </c>
      <c r="BN93">
        <v>1</v>
      </c>
      <c r="BO93">
        <v>0</v>
      </c>
      <c r="BP93">
        <v>64</v>
      </c>
      <c r="BQ93" s="1">
        <v>43445</v>
      </c>
      <c r="BR93">
        <v>7</v>
      </c>
      <c r="BS93">
        <v>4</v>
      </c>
      <c r="BT93">
        <v>3</v>
      </c>
      <c r="BU93">
        <v>68</v>
      </c>
      <c r="BV93">
        <v>1</v>
      </c>
      <c r="BW93">
        <v>0</v>
      </c>
      <c r="BX93">
        <v>68</v>
      </c>
      <c r="BY93">
        <v>46.667000000000002</v>
      </c>
      <c r="CA93" t="s">
        <v>128</v>
      </c>
      <c r="CB93" t="s">
        <v>1088</v>
      </c>
      <c r="CC93">
        <v>69348</v>
      </c>
      <c r="CD93">
        <v>60</v>
      </c>
      <c r="CE93">
        <v>3084873301</v>
      </c>
      <c r="CF93" t="s">
        <v>132</v>
      </c>
      <c r="CG93" t="s">
        <v>100</v>
      </c>
      <c r="CH93" s="1">
        <v>43384</v>
      </c>
      <c r="CI93" t="s">
        <v>100</v>
      </c>
      <c r="CJ93" t="s">
        <v>100</v>
      </c>
      <c r="CK93" t="s">
        <v>100</v>
      </c>
      <c r="CL93" t="s">
        <v>103</v>
      </c>
      <c r="CM93" t="s">
        <v>1086</v>
      </c>
      <c r="CN93">
        <v>36</v>
      </c>
      <c r="CO93" s="1">
        <v>44621</v>
      </c>
      <c r="CP93" s="1"/>
      <c r="CS93">
        <v>12</v>
      </c>
      <c r="CV93"/>
      <c r="CW93">
        <v>2</v>
      </c>
      <c r="CX93">
        <v>12</v>
      </c>
    </row>
    <row r="94" spans="1:104" x14ac:dyDescent="0.25">
      <c r="A94" t="s">
        <v>259</v>
      </c>
      <c r="B94" s="18" t="s">
        <v>1117</v>
      </c>
      <c r="C94" s="18">
        <v>285262</v>
      </c>
      <c r="D94" t="s">
        <v>204</v>
      </c>
      <c r="E94" t="s">
        <v>189</v>
      </c>
      <c r="F94" t="s">
        <v>106</v>
      </c>
      <c r="G94" t="s">
        <v>1132</v>
      </c>
      <c r="H94">
        <v>57.4</v>
      </c>
      <c r="I94" t="s">
        <v>118</v>
      </c>
      <c r="K94" t="s">
        <v>100</v>
      </c>
      <c r="L94" t="s">
        <v>105</v>
      </c>
      <c r="M94">
        <v>4</v>
      </c>
      <c r="N94">
        <v>3</v>
      </c>
      <c r="O94">
        <v>4</v>
      </c>
      <c r="P94">
        <v>4</v>
      </c>
      <c r="Q94">
        <v>3</v>
      </c>
      <c r="R94">
        <v>5</v>
      </c>
      <c r="S94">
        <v>3</v>
      </c>
      <c r="U94" s="8">
        <v>3.2301899999999999</v>
      </c>
      <c r="V94" s="8">
        <v>0.51034999999999997</v>
      </c>
      <c r="W94">
        <v>42.6</v>
      </c>
      <c r="X94">
        <v>0.77510000000000001</v>
      </c>
      <c r="Y94">
        <v>1.28545</v>
      </c>
      <c r="Z94">
        <v>2.4387099999999999</v>
      </c>
      <c r="AA94">
        <v>0.40256999999999998</v>
      </c>
      <c r="AB94">
        <v>6.6800000000000002E-3</v>
      </c>
      <c r="AD94">
        <v>1.9447300000000001</v>
      </c>
      <c r="AE94">
        <v>42.9</v>
      </c>
      <c r="AG94">
        <v>2</v>
      </c>
      <c r="AJ94">
        <v>1.7825</v>
      </c>
      <c r="AK94">
        <v>0.63624999999999998</v>
      </c>
      <c r="AL94">
        <v>0.28193000000000001</v>
      </c>
      <c r="AM94">
        <v>2.7006800000000002</v>
      </c>
      <c r="AN94">
        <v>2.2335600000000002</v>
      </c>
      <c r="AO94">
        <v>0.89610000000000001</v>
      </c>
      <c r="AP94">
        <v>0.67793000000000003</v>
      </c>
      <c r="AQ94">
        <v>3.7763399999999998</v>
      </c>
      <c r="AS94">
        <v>3</v>
      </c>
      <c r="AT94">
        <v>1</v>
      </c>
      <c r="AU94">
        <v>0</v>
      </c>
      <c r="AV94">
        <v>0</v>
      </c>
      <c r="AW94" s="4">
        <v>0</v>
      </c>
      <c r="AX94">
        <v>0</v>
      </c>
      <c r="AY94">
        <v>0</v>
      </c>
      <c r="BA94" s="1">
        <v>44105</v>
      </c>
      <c r="BB94">
        <v>8</v>
      </c>
      <c r="BC94">
        <v>7</v>
      </c>
      <c r="BD94">
        <v>1</v>
      </c>
      <c r="BE94">
        <v>36</v>
      </c>
      <c r="BF94">
        <v>1</v>
      </c>
      <c r="BG94">
        <v>0</v>
      </c>
      <c r="BH94">
        <v>36</v>
      </c>
      <c r="BI94" s="1">
        <v>43594</v>
      </c>
      <c r="BJ94">
        <v>7</v>
      </c>
      <c r="BK94">
        <v>7</v>
      </c>
      <c r="BL94">
        <v>1</v>
      </c>
      <c r="BM94">
        <v>44</v>
      </c>
      <c r="BN94">
        <v>1</v>
      </c>
      <c r="BO94">
        <v>0</v>
      </c>
      <c r="BP94">
        <v>44</v>
      </c>
      <c r="BQ94" s="1">
        <v>43117</v>
      </c>
      <c r="BR94">
        <v>0</v>
      </c>
      <c r="BS94">
        <v>0</v>
      </c>
      <c r="BT94">
        <v>0</v>
      </c>
      <c r="BU94">
        <v>0</v>
      </c>
      <c r="BV94">
        <v>0</v>
      </c>
      <c r="BW94">
        <v>0</v>
      </c>
      <c r="BX94">
        <v>0</v>
      </c>
      <c r="BY94">
        <v>32.667000000000002</v>
      </c>
      <c r="CA94" t="s">
        <v>885</v>
      </c>
      <c r="CB94" t="s">
        <v>886</v>
      </c>
      <c r="CC94">
        <v>68352</v>
      </c>
      <c r="CD94">
        <v>470</v>
      </c>
      <c r="CE94">
        <v>4027292289</v>
      </c>
      <c r="CF94" t="s">
        <v>99</v>
      </c>
      <c r="CG94" t="s">
        <v>100</v>
      </c>
      <c r="CH94" s="1">
        <v>38169</v>
      </c>
      <c r="CI94" t="s">
        <v>100</v>
      </c>
      <c r="CJ94" t="s">
        <v>100</v>
      </c>
      <c r="CK94" t="s">
        <v>100</v>
      </c>
      <c r="CL94" t="s">
        <v>103</v>
      </c>
      <c r="CM94" t="s">
        <v>884</v>
      </c>
      <c r="CN94">
        <v>100</v>
      </c>
      <c r="CO94" s="1">
        <v>44621</v>
      </c>
      <c r="CP94" s="1"/>
      <c r="CV94"/>
    </row>
    <row r="95" spans="1:104" x14ac:dyDescent="0.25">
      <c r="A95" t="s">
        <v>259</v>
      </c>
      <c r="B95" s="18" t="s">
        <v>1117</v>
      </c>
      <c r="C95" s="18">
        <v>285230</v>
      </c>
      <c r="D95" t="s">
        <v>783</v>
      </c>
      <c r="E95" t="s">
        <v>122</v>
      </c>
      <c r="F95" t="s">
        <v>244</v>
      </c>
      <c r="G95" t="s">
        <v>1132</v>
      </c>
      <c r="H95">
        <v>52</v>
      </c>
      <c r="I95" t="s">
        <v>112</v>
      </c>
      <c r="K95" t="s">
        <v>100</v>
      </c>
      <c r="L95" t="s">
        <v>105</v>
      </c>
      <c r="M95">
        <v>3</v>
      </c>
      <c r="N95">
        <v>2</v>
      </c>
      <c r="O95">
        <v>2</v>
      </c>
      <c r="P95">
        <v>5</v>
      </c>
      <c r="Q95">
        <v>4</v>
      </c>
      <c r="R95">
        <v>5</v>
      </c>
      <c r="S95">
        <v>2</v>
      </c>
      <c r="U95" s="8">
        <v>3.43703</v>
      </c>
      <c r="V95" s="8">
        <v>0.32647999999999999</v>
      </c>
      <c r="W95">
        <v>41.5</v>
      </c>
      <c r="X95">
        <v>0.66654000000000002</v>
      </c>
      <c r="Y95">
        <v>0.99302000000000001</v>
      </c>
      <c r="Z95">
        <v>2.66323</v>
      </c>
      <c r="AA95">
        <v>0.17013</v>
      </c>
      <c r="AB95">
        <v>2.086E-2</v>
      </c>
      <c r="AD95">
        <v>2.444</v>
      </c>
      <c r="AE95">
        <v>71.400000000000006</v>
      </c>
      <c r="AG95">
        <v>0</v>
      </c>
      <c r="AJ95">
        <v>1.9305699999999999</v>
      </c>
      <c r="AK95">
        <v>0.62636999999999998</v>
      </c>
      <c r="AL95">
        <v>0.29404000000000002</v>
      </c>
      <c r="AM95">
        <v>2.8509799999999998</v>
      </c>
      <c r="AN95">
        <v>2.5916800000000002</v>
      </c>
      <c r="AO95">
        <v>0.78273999999999999</v>
      </c>
      <c r="AP95">
        <v>0.41582000000000002</v>
      </c>
      <c r="AQ95">
        <v>3.8063099999999999</v>
      </c>
      <c r="AS95">
        <v>0</v>
      </c>
      <c r="AT95">
        <v>2</v>
      </c>
      <c r="AU95">
        <v>0</v>
      </c>
      <c r="AV95">
        <v>1</v>
      </c>
      <c r="AW95" s="4">
        <v>3250</v>
      </c>
      <c r="AX95">
        <v>0</v>
      </c>
      <c r="AY95">
        <v>1</v>
      </c>
      <c r="BA95" s="1">
        <v>44377</v>
      </c>
      <c r="BB95">
        <v>13</v>
      </c>
      <c r="BC95">
        <v>13</v>
      </c>
      <c r="BD95">
        <v>3</v>
      </c>
      <c r="BE95">
        <v>80</v>
      </c>
      <c r="BF95">
        <v>1</v>
      </c>
      <c r="BG95">
        <v>0</v>
      </c>
      <c r="BH95">
        <v>80</v>
      </c>
      <c r="BI95" s="1">
        <v>43712</v>
      </c>
      <c r="BJ95">
        <v>7</v>
      </c>
      <c r="BK95">
        <v>7</v>
      </c>
      <c r="BL95">
        <v>0</v>
      </c>
      <c r="BM95">
        <v>56</v>
      </c>
      <c r="BN95">
        <v>1</v>
      </c>
      <c r="BO95">
        <v>0</v>
      </c>
      <c r="BP95">
        <v>56</v>
      </c>
      <c r="BQ95" s="1">
        <v>43234</v>
      </c>
      <c r="BR95">
        <v>1</v>
      </c>
      <c r="BS95">
        <v>1</v>
      </c>
      <c r="BT95">
        <v>0</v>
      </c>
      <c r="BU95">
        <v>4</v>
      </c>
      <c r="BV95">
        <v>1</v>
      </c>
      <c r="BW95">
        <v>0</v>
      </c>
      <c r="BX95">
        <v>4</v>
      </c>
      <c r="BY95">
        <v>59.332999999999998</v>
      </c>
      <c r="CA95" t="s">
        <v>785</v>
      </c>
      <c r="CB95" t="s">
        <v>786</v>
      </c>
      <c r="CC95">
        <v>68361</v>
      </c>
      <c r="CD95">
        <v>290</v>
      </c>
      <c r="CE95">
        <v>4027593194</v>
      </c>
      <c r="CF95" t="s">
        <v>99</v>
      </c>
      <c r="CG95" t="s">
        <v>100</v>
      </c>
      <c r="CH95" s="1">
        <v>35947</v>
      </c>
      <c r="CI95" t="s">
        <v>100</v>
      </c>
      <c r="CJ95" t="s">
        <v>100</v>
      </c>
      <c r="CK95" t="s">
        <v>100</v>
      </c>
      <c r="CL95" t="s">
        <v>103</v>
      </c>
      <c r="CM95" t="s">
        <v>784</v>
      </c>
      <c r="CN95">
        <v>68</v>
      </c>
      <c r="CO95" s="1">
        <v>44621</v>
      </c>
      <c r="CP95" s="1"/>
      <c r="CV95"/>
    </row>
    <row r="96" spans="1:104" x14ac:dyDescent="0.25">
      <c r="A96" t="s">
        <v>259</v>
      </c>
      <c r="B96" s="18" t="s">
        <v>1117</v>
      </c>
      <c r="C96" s="18">
        <v>285071</v>
      </c>
      <c r="D96" t="s">
        <v>328</v>
      </c>
      <c r="E96" t="s">
        <v>330</v>
      </c>
      <c r="F96" t="s">
        <v>331</v>
      </c>
      <c r="G96" t="s">
        <v>1132</v>
      </c>
      <c r="H96">
        <v>92.3</v>
      </c>
      <c r="I96" t="s">
        <v>112</v>
      </c>
      <c r="K96" t="s">
        <v>100</v>
      </c>
      <c r="L96" t="s">
        <v>105</v>
      </c>
      <c r="M96">
        <v>4</v>
      </c>
      <c r="N96">
        <v>4</v>
      </c>
      <c r="O96">
        <v>4</v>
      </c>
      <c r="P96">
        <v>4</v>
      </c>
      <c r="Q96">
        <v>4</v>
      </c>
      <c r="R96">
        <v>5</v>
      </c>
      <c r="S96">
        <v>4</v>
      </c>
      <c r="U96" s="8">
        <v>4.6366800000000001</v>
      </c>
      <c r="V96" s="8">
        <v>0.80354000000000003</v>
      </c>
      <c r="W96">
        <v>41.7</v>
      </c>
      <c r="X96">
        <v>0.67569000000000001</v>
      </c>
      <c r="Y96">
        <v>1.47923</v>
      </c>
      <c r="Z96">
        <v>4.0093699999999997</v>
      </c>
      <c r="AA96">
        <v>0.56220999999999999</v>
      </c>
      <c r="AB96">
        <v>4.9369999999999997E-2</v>
      </c>
      <c r="AD96">
        <v>3.1574499999999999</v>
      </c>
      <c r="AE96">
        <v>30</v>
      </c>
      <c r="AG96">
        <v>0</v>
      </c>
      <c r="AJ96">
        <v>1.96187</v>
      </c>
      <c r="AK96">
        <v>0.64441999999999999</v>
      </c>
      <c r="AL96">
        <v>0.28913</v>
      </c>
      <c r="AM96">
        <v>2.89541</v>
      </c>
      <c r="AN96">
        <v>3.2948300000000001</v>
      </c>
      <c r="AO96">
        <v>0.77125999999999995</v>
      </c>
      <c r="AP96">
        <v>1.04081</v>
      </c>
      <c r="AQ96">
        <v>5.0560600000000004</v>
      </c>
      <c r="AS96">
        <v>1</v>
      </c>
      <c r="AT96">
        <v>0</v>
      </c>
      <c r="AU96">
        <v>0</v>
      </c>
      <c r="AV96">
        <v>0</v>
      </c>
      <c r="AW96" s="4">
        <v>0</v>
      </c>
      <c r="AX96">
        <v>0</v>
      </c>
      <c r="AY96">
        <v>0</v>
      </c>
      <c r="BA96" s="1">
        <v>44588</v>
      </c>
      <c r="BB96">
        <v>2</v>
      </c>
      <c r="BC96">
        <v>2</v>
      </c>
      <c r="BD96">
        <v>0</v>
      </c>
      <c r="BE96">
        <v>12</v>
      </c>
      <c r="BF96">
        <v>0</v>
      </c>
      <c r="BG96">
        <v>0</v>
      </c>
      <c r="BH96">
        <v>12</v>
      </c>
      <c r="BI96" s="1">
        <v>44056</v>
      </c>
      <c r="BJ96">
        <v>4</v>
      </c>
      <c r="BK96">
        <v>4</v>
      </c>
      <c r="BL96">
        <v>0</v>
      </c>
      <c r="BM96">
        <v>16</v>
      </c>
      <c r="BN96">
        <v>1</v>
      </c>
      <c r="BO96">
        <v>0</v>
      </c>
      <c r="BP96">
        <v>16</v>
      </c>
      <c r="BQ96" s="1">
        <v>43524</v>
      </c>
      <c r="BR96">
        <v>11</v>
      </c>
      <c r="BS96">
        <v>9</v>
      </c>
      <c r="BT96">
        <v>2</v>
      </c>
      <c r="BU96">
        <v>72</v>
      </c>
      <c r="BV96">
        <v>1</v>
      </c>
      <c r="BW96">
        <v>0</v>
      </c>
      <c r="BX96">
        <v>72</v>
      </c>
      <c r="BY96">
        <v>23.332999999999998</v>
      </c>
      <c r="CA96" t="s">
        <v>332</v>
      </c>
      <c r="CB96" t="s">
        <v>333</v>
      </c>
      <c r="CC96">
        <v>69341</v>
      </c>
      <c r="CD96">
        <v>780</v>
      </c>
      <c r="CE96">
        <v>3084365007</v>
      </c>
      <c r="CF96" t="s">
        <v>99</v>
      </c>
      <c r="CG96" t="s">
        <v>100</v>
      </c>
      <c r="CH96" s="1">
        <v>31401</v>
      </c>
      <c r="CI96" t="s">
        <v>100</v>
      </c>
      <c r="CJ96" t="s">
        <v>100</v>
      </c>
      <c r="CK96" t="s">
        <v>100</v>
      </c>
      <c r="CL96" t="s">
        <v>103</v>
      </c>
      <c r="CM96" t="s">
        <v>329</v>
      </c>
      <c r="CN96">
        <v>102</v>
      </c>
      <c r="CO96" s="1">
        <v>44621</v>
      </c>
      <c r="CP96" s="1"/>
      <c r="CV96"/>
    </row>
    <row r="97" spans="1:102" x14ac:dyDescent="0.25">
      <c r="A97" t="s">
        <v>259</v>
      </c>
      <c r="B97" s="18" t="s">
        <v>1117</v>
      </c>
      <c r="C97" s="18">
        <v>285089</v>
      </c>
      <c r="D97" t="s">
        <v>387</v>
      </c>
      <c r="E97" t="s">
        <v>389</v>
      </c>
      <c r="F97" t="s">
        <v>114</v>
      </c>
      <c r="G97" t="s">
        <v>1132</v>
      </c>
      <c r="H97">
        <v>97.5</v>
      </c>
      <c r="I97" t="s">
        <v>112</v>
      </c>
      <c r="K97" t="s">
        <v>100</v>
      </c>
      <c r="L97" t="s">
        <v>105</v>
      </c>
      <c r="M97">
        <v>5</v>
      </c>
      <c r="N97">
        <v>4</v>
      </c>
      <c r="O97">
        <v>5</v>
      </c>
      <c r="P97">
        <v>5</v>
      </c>
      <c r="Q97">
        <v>5</v>
      </c>
      <c r="R97">
        <v>5</v>
      </c>
      <c r="S97">
        <v>4</v>
      </c>
      <c r="U97" s="8">
        <v>4.1880100000000002</v>
      </c>
      <c r="V97" s="8">
        <v>0.64168999999999998</v>
      </c>
      <c r="W97">
        <v>42</v>
      </c>
      <c r="X97">
        <v>0.63780999999999999</v>
      </c>
      <c r="Y97">
        <v>1.2795099999999999</v>
      </c>
      <c r="Z97">
        <v>3.49057</v>
      </c>
      <c r="AA97">
        <v>0.40373999999999999</v>
      </c>
      <c r="AB97">
        <v>6.2950000000000006E-2</v>
      </c>
      <c r="AD97">
        <v>2.9085000000000001</v>
      </c>
      <c r="AE97">
        <v>20</v>
      </c>
      <c r="AG97">
        <v>1</v>
      </c>
      <c r="AJ97">
        <v>2.0386600000000001</v>
      </c>
      <c r="AK97">
        <v>0.66554999999999997</v>
      </c>
      <c r="AL97">
        <v>0.29701</v>
      </c>
      <c r="AM97">
        <v>3.00122</v>
      </c>
      <c r="AN97">
        <v>2.9207200000000002</v>
      </c>
      <c r="AO97">
        <v>0.70491999999999999</v>
      </c>
      <c r="AP97">
        <v>0.80911</v>
      </c>
      <c r="AQ97">
        <v>4.4058099999999998</v>
      </c>
      <c r="AS97">
        <v>0</v>
      </c>
      <c r="AT97">
        <v>0</v>
      </c>
      <c r="AU97">
        <v>0</v>
      </c>
      <c r="AV97">
        <v>0</v>
      </c>
      <c r="AW97" s="4">
        <v>0</v>
      </c>
      <c r="AX97">
        <v>1</v>
      </c>
      <c r="AY97">
        <v>1</v>
      </c>
      <c r="BA97" s="1">
        <v>44273</v>
      </c>
      <c r="BB97">
        <v>2</v>
      </c>
      <c r="BC97">
        <v>2</v>
      </c>
      <c r="BD97">
        <v>0</v>
      </c>
      <c r="BE97">
        <v>8</v>
      </c>
      <c r="BF97">
        <v>1</v>
      </c>
      <c r="BG97">
        <v>0</v>
      </c>
      <c r="BH97">
        <v>8</v>
      </c>
      <c r="BI97" s="1">
        <v>43640</v>
      </c>
      <c r="BJ97">
        <v>4</v>
      </c>
      <c r="BK97">
        <v>4</v>
      </c>
      <c r="BL97">
        <v>0</v>
      </c>
      <c r="BM97">
        <v>32</v>
      </c>
      <c r="BN97">
        <v>1</v>
      </c>
      <c r="BO97">
        <v>0</v>
      </c>
      <c r="BP97">
        <v>32</v>
      </c>
      <c r="BQ97" s="1">
        <v>43209</v>
      </c>
      <c r="BR97">
        <v>0</v>
      </c>
      <c r="BS97">
        <v>0</v>
      </c>
      <c r="BT97">
        <v>0</v>
      </c>
      <c r="BU97">
        <v>0</v>
      </c>
      <c r="BV97">
        <v>0</v>
      </c>
      <c r="BW97">
        <v>0</v>
      </c>
      <c r="BX97">
        <v>0</v>
      </c>
      <c r="BY97">
        <v>14.667</v>
      </c>
      <c r="CA97" t="s">
        <v>390</v>
      </c>
      <c r="CB97" t="s">
        <v>391</v>
      </c>
      <c r="CC97">
        <v>68702</v>
      </c>
      <c r="CD97">
        <v>590</v>
      </c>
      <c r="CE97">
        <v>4023714991</v>
      </c>
      <c r="CF97" t="s">
        <v>99</v>
      </c>
      <c r="CG97" t="s">
        <v>100</v>
      </c>
      <c r="CH97" s="1">
        <v>32644</v>
      </c>
      <c r="CI97" t="s">
        <v>100</v>
      </c>
      <c r="CJ97" t="s">
        <v>100</v>
      </c>
      <c r="CK97" t="s">
        <v>100</v>
      </c>
      <c r="CL97" t="s">
        <v>103</v>
      </c>
      <c r="CM97" t="s">
        <v>388</v>
      </c>
      <c r="CN97">
        <v>108</v>
      </c>
      <c r="CO97" s="1">
        <v>44621</v>
      </c>
      <c r="CP97" s="1"/>
      <c r="CV97"/>
    </row>
    <row r="98" spans="1:102" x14ac:dyDescent="0.25">
      <c r="A98" t="s">
        <v>259</v>
      </c>
      <c r="B98" s="18" t="s">
        <v>1117</v>
      </c>
      <c r="C98" s="18">
        <v>285222</v>
      </c>
      <c r="D98" t="s">
        <v>753</v>
      </c>
      <c r="E98" t="s">
        <v>755</v>
      </c>
      <c r="F98" t="s">
        <v>240</v>
      </c>
      <c r="G98" t="s">
        <v>1132</v>
      </c>
      <c r="H98">
        <v>27.3</v>
      </c>
      <c r="I98" t="s">
        <v>112</v>
      </c>
      <c r="K98" t="s">
        <v>100</v>
      </c>
      <c r="L98" t="s">
        <v>102</v>
      </c>
      <c r="M98">
        <v>4</v>
      </c>
      <c r="N98">
        <v>3</v>
      </c>
      <c r="O98">
        <v>4</v>
      </c>
      <c r="P98">
        <v>4</v>
      </c>
      <c r="Q98">
        <v>4</v>
      </c>
      <c r="S98">
        <v>5</v>
      </c>
      <c r="U98" s="8">
        <v>2.59633</v>
      </c>
      <c r="V98" s="8">
        <v>0.99273</v>
      </c>
      <c r="W98">
        <v>69</v>
      </c>
      <c r="X98">
        <v>0.33856999999999998</v>
      </c>
      <c r="Y98">
        <v>1.3312999999999999</v>
      </c>
      <c r="Z98">
        <v>2.0878999999999999</v>
      </c>
      <c r="AA98">
        <v>0.83121</v>
      </c>
      <c r="AB98">
        <v>3.5929999999999997E-2</v>
      </c>
      <c r="AD98">
        <v>1.2650399999999999</v>
      </c>
      <c r="AE98">
        <v>50</v>
      </c>
      <c r="AG98">
        <v>0</v>
      </c>
      <c r="AJ98">
        <v>2.1317900000000001</v>
      </c>
      <c r="AK98">
        <v>0.63475999999999999</v>
      </c>
      <c r="AL98">
        <v>0.24798000000000001</v>
      </c>
      <c r="AM98">
        <v>3.0145200000000001</v>
      </c>
      <c r="AN98">
        <v>1.2148600000000001</v>
      </c>
      <c r="AO98">
        <v>0.39234000000000002</v>
      </c>
      <c r="AP98">
        <v>1.4992399999999999</v>
      </c>
      <c r="AQ98">
        <v>2.7193000000000001</v>
      </c>
      <c r="AS98">
        <v>0</v>
      </c>
      <c r="AT98">
        <v>1</v>
      </c>
      <c r="AU98">
        <v>0</v>
      </c>
      <c r="AV98">
        <v>0</v>
      </c>
      <c r="AW98" s="4">
        <v>0</v>
      </c>
      <c r="AX98">
        <v>0</v>
      </c>
      <c r="AY98">
        <v>0</v>
      </c>
      <c r="BA98" s="1">
        <v>44537</v>
      </c>
      <c r="BB98">
        <v>3</v>
      </c>
      <c r="BC98">
        <v>3</v>
      </c>
      <c r="BD98">
        <v>0</v>
      </c>
      <c r="BE98">
        <v>12</v>
      </c>
      <c r="BF98">
        <v>1</v>
      </c>
      <c r="BG98">
        <v>0</v>
      </c>
      <c r="BH98">
        <v>12</v>
      </c>
      <c r="BI98" s="1">
        <v>43816</v>
      </c>
      <c r="BJ98">
        <v>4</v>
      </c>
      <c r="BK98">
        <v>4</v>
      </c>
      <c r="BL98">
        <v>1</v>
      </c>
      <c r="BM98">
        <v>52</v>
      </c>
      <c r="BN98">
        <v>1</v>
      </c>
      <c r="BO98">
        <v>0</v>
      </c>
      <c r="BP98">
        <v>52</v>
      </c>
      <c r="BQ98" s="1">
        <v>43398</v>
      </c>
      <c r="BR98">
        <v>1</v>
      </c>
      <c r="BS98">
        <v>1</v>
      </c>
      <c r="BT98">
        <v>0</v>
      </c>
      <c r="BU98">
        <v>16</v>
      </c>
      <c r="BV98">
        <v>1</v>
      </c>
      <c r="BW98">
        <v>0</v>
      </c>
      <c r="BX98">
        <v>16</v>
      </c>
      <c r="BY98">
        <v>26</v>
      </c>
      <c r="CA98" t="s">
        <v>756</v>
      </c>
      <c r="CB98" t="s">
        <v>757</v>
      </c>
      <c r="CC98">
        <v>68733</v>
      </c>
      <c r="CD98">
        <v>210</v>
      </c>
      <c r="CE98">
        <v>4026952683</v>
      </c>
      <c r="CF98" t="s">
        <v>99</v>
      </c>
      <c r="CG98" t="s">
        <v>100</v>
      </c>
      <c r="CH98" s="1">
        <v>35866</v>
      </c>
      <c r="CI98" t="s">
        <v>100</v>
      </c>
      <c r="CJ98" t="s">
        <v>100</v>
      </c>
      <c r="CK98" t="s">
        <v>100</v>
      </c>
      <c r="CL98" t="s">
        <v>103</v>
      </c>
      <c r="CM98" t="s">
        <v>754</v>
      </c>
      <c r="CN98">
        <v>38</v>
      </c>
      <c r="CO98" s="1">
        <v>44621</v>
      </c>
      <c r="CP98" s="1"/>
      <c r="CV98"/>
      <c r="CW98">
        <v>2</v>
      </c>
    </row>
    <row r="99" spans="1:102" x14ac:dyDescent="0.25">
      <c r="A99" t="s">
        <v>259</v>
      </c>
      <c r="B99" s="18" t="s">
        <v>1117</v>
      </c>
      <c r="C99" s="18">
        <v>285225</v>
      </c>
      <c r="D99" t="s">
        <v>763</v>
      </c>
      <c r="E99" t="s">
        <v>765</v>
      </c>
      <c r="F99" t="s">
        <v>198</v>
      </c>
      <c r="G99" t="s">
        <v>1132</v>
      </c>
      <c r="H99">
        <v>35.200000000000003</v>
      </c>
      <c r="I99" t="s">
        <v>112</v>
      </c>
      <c r="K99" t="s">
        <v>100</v>
      </c>
      <c r="L99" t="s">
        <v>102</v>
      </c>
      <c r="M99">
        <v>4</v>
      </c>
      <c r="N99">
        <v>1</v>
      </c>
      <c r="O99">
        <v>5</v>
      </c>
      <c r="P99">
        <v>2</v>
      </c>
      <c r="Q99">
        <v>2</v>
      </c>
      <c r="S99">
        <v>1</v>
      </c>
      <c r="U99" s="8">
        <v>2.53653</v>
      </c>
      <c r="V99" s="8">
        <v>0.45096999999999998</v>
      </c>
      <c r="W99">
        <v>48.6</v>
      </c>
      <c r="X99">
        <v>0.36270000000000002</v>
      </c>
      <c r="Y99">
        <v>0.81367999999999996</v>
      </c>
      <c r="Z99">
        <v>2.2034600000000002</v>
      </c>
      <c r="AA99">
        <v>0.34301999999999999</v>
      </c>
      <c r="AB99">
        <v>7.7299999999999999E-3</v>
      </c>
      <c r="AD99">
        <v>1.72285</v>
      </c>
      <c r="AF99">
        <v>6</v>
      </c>
      <c r="AG99">
        <v>0</v>
      </c>
      <c r="AJ99">
        <v>1.83928</v>
      </c>
      <c r="AK99">
        <v>0.62251000000000001</v>
      </c>
      <c r="AL99">
        <v>0.28238999999999997</v>
      </c>
      <c r="AM99">
        <v>2.7441800000000001</v>
      </c>
      <c r="AN99">
        <v>1.9176299999999999</v>
      </c>
      <c r="AO99">
        <v>0.42858000000000002</v>
      </c>
      <c r="AP99">
        <v>0.59806999999999999</v>
      </c>
      <c r="AQ99">
        <v>2.91839</v>
      </c>
      <c r="AS99">
        <v>0</v>
      </c>
      <c r="AT99">
        <v>0</v>
      </c>
      <c r="AU99">
        <v>0</v>
      </c>
      <c r="AV99">
        <v>0</v>
      </c>
      <c r="AW99" s="4">
        <v>0</v>
      </c>
      <c r="AX99">
        <v>0</v>
      </c>
      <c r="AY99">
        <v>0</v>
      </c>
      <c r="BA99" s="1">
        <v>44075</v>
      </c>
      <c r="BB99">
        <v>0</v>
      </c>
      <c r="BC99">
        <v>0</v>
      </c>
      <c r="BD99">
        <v>0</v>
      </c>
      <c r="BE99">
        <v>0</v>
      </c>
      <c r="BF99">
        <v>0</v>
      </c>
      <c r="BG99">
        <v>0</v>
      </c>
      <c r="BH99">
        <v>0</v>
      </c>
      <c r="BI99" s="1">
        <v>43516</v>
      </c>
      <c r="BJ99">
        <v>4</v>
      </c>
      <c r="BK99">
        <v>4</v>
      </c>
      <c r="BL99">
        <v>0</v>
      </c>
      <c r="BM99">
        <v>32</v>
      </c>
      <c r="BN99">
        <v>1</v>
      </c>
      <c r="BO99">
        <v>0</v>
      </c>
      <c r="BP99">
        <v>32</v>
      </c>
      <c r="BQ99" s="1">
        <v>43087</v>
      </c>
      <c r="BR99">
        <v>3</v>
      </c>
      <c r="BS99">
        <v>3</v>
      </c>
      <c r="BT99">
        <v>0</v>
      </c>
      <c r="BU99">
        <v>12</v>
      </c>
      <c r="BV99">
        <v>1</v>
      </c>
      <c r="BW99">
        <v>0</v>
      </c>
      <c r="BX99">
        <v>12</v>
      </c>
      <c r="BY99">
        <v>12.667</v>
      </c>
      <c r="CA99" t="s">
        <v>766</v>
      </c>
      <c r="CB99" t="s">
        <v>767</v>
      </c>
      <c r="CC99">
        <v>68970</v>
      </c>
      <c r="CD99">
        <v>900</v>
      </c>
      <c r="CE99">
        <v>4027462296</v>
      </c>
      <c r="CF99" t="s">
        <v>99</v>
      </c>
      <c r="CG99" t="s">
        <v>100</v>
      </c>
      <c r="CH99" s="1">
        <v>35855</v>
      </c>
      <c r="CI99" t="s">
        <v>100</v>
      </c>
      <c r="CJ99" t="s">
        <v>100</v>
      </c>
      <c r="CK99" t="s">
        <v>100</v>
      </c>
      <c r="CL99" t="s">
        <v>103</v>
      </c>
      <c r="CM99" t="s">
        <v>764</v>
      </c>
      <c r="CN99">
        <v>43</v>
      </c>
      <c r="CO99" s="1">
        <v>44621</v>
      </c>
      <c r="CP99" s="1"/>
      <c r="CS99">
        <v>12</v>
      </c>
      <c r="CV99"/>
      <c r="CW99">
        <v>2</v>
      </c>
      <c r="CX99">
        <v>12</v>
      </c>
    </row>
    <row r="100" spans="1:102" x14ac:dyDescent="0.25">
      <c r="A100" t="s">
        <v>259</v>
      </c>
      <c r="B100" s="18" t="s">
        <v>1117</v>
      </c>
      <c r="C100" s="18">
        <v>285063</v>
      </c>
      <c r="D100" t="s">
        <v>307</v>
      </c>
      <c r="E100" t="s">
        <v>309</v>
      </c>
      <c r="F100" t="s">
        <v>310</v>
      </c>
      <c r="G100" t="s">
        <v>1132</v>
      </c>
      <c r="H100">
        <v>54.3</v>
      </c>
      <c r="I100" t="s">
        <v>112</v>
      </c>
      <c r="K100" t="s">
        <v>100</v>
      </c>
      <c r="L100" t="s">
        <v>105</v>
      </c>
      <c r="M100">
        <v>4</v>
      </c>
      <c r="N100">
        <v>4</v>
      </c>
      <c r="O100">
        <v>3</v>
      </c>
      <c r="P100">
        <v>3</v>
      </c>
      <c r="Q100">
        <v>3</v>
      </c>
      <c r="S100">
        <v>3</v>
      </c>
      <c r="U100" s="8">
        <v>4.7692500000000004</v>
      </c>
      <c r="V100" s="8">
        <v>0.46682000000000001</v>
      </c>
      <c r="W100">
        <v>31.1</v>
      </c>
      <c r="X100">
        <v>1.2710399999999999</v>
      </c>
      <c r="Y100">
        <v>1.73786</v>
      </c>
      <c r="Z100">
        <v>3.9770699999999999</v>
      </c>
      <c r="AA100">
        <v>0.26616000000000001</v>
      </c>
      <c r="AB100">
        <v>6.2899999999999996E-3</v>
      </c>
      <c r="AD100">
        <v>3.03139</v>
      </c>
      <c r="AE100">
        <v>16.7</v>
      </c>
      <c r="AG100">
        <v>0</v>
      </c>
      <c r="AJ100">
        <v>1.9472400000000001</v>
      </c>
      <c r="AK100">
        <v>0.62921000000000005</v>
      </c>
      <c r="AL100">
        <v>0.26680999999999999</v>
      </c>
      <c r="AM100">
        <v>2.8432599999999999</v>
      </c>
      <c r="AN100">
        <v>3.1870500000000002</v>
      </c>
      <c r="AO100">
        <v>1.4858899999999999</v>
      </c>
      <c r="AP100">
        <v>0.65524000000000004</v>
      </c>
      <c r="AQ100">
        <v>5.2960099999999999</v>
      </c>
      <c r="AS100">
        <v>0</v>
      </c>
      <c r="AT100">
        <v>0</v>
      </c>
      <c r="AU100">
        <v>0</v>
      </c>
      <c r="AV100">
        <v>0</v>
      </c>
      <c r="AW100" s="4">
        <v>0</v>
      </c>
      <c r="AX100">
        <v>0</v>
      </c>
      <c r="AY100">
        <v>0</v>
      </c>
      <c r="BA100" s="1">
        <v>44216</v>
      </c>
      <c r="BB100">
        <v>2</v>
      </c>
      <c r="BC100">
        <v>2</v>
      </c>
      <c r="BD100">
        <v>0</v>
      </c>
      <c r="BE100">
        <v>8</v>
      </c>
      <c r="BF100">
        <v>1</v>
      </c>
      <c r="BG100">
        <v>0</v>
      </c>
      <c r="BH100">
        <v>8</v>
      </c>
      <c r="BI100" s="1">
        <v>43648</v>
      </c>
      <c r="BJ100">
        <v>10</v>
      </c>
      <c r="BK100">
        <v>10</v>
      </c>
      <c r="BL100">
        <v>0</v>
      </c>
      <c r="BM100">
        <v>76</v>
      </c>
      <c r="BN100">
        <v>1</v>
      </c>
      <c r="BO100">
        <v>0</v>
      </c>
      <c r="BP100">
        <v>76</v>
      </c>
      <c r="BQ100" s="1">
        <v>43335</v>
      </c>
      <c r="BR100">
        <v>15</v>
      </c>
      <c r="BS100">
        <v>15</v>
      </c>
      <c r="BT100">
        <v>0</v>
      </c>
      <c r="BU100">
        <v>96</v>
      </c>
      <c r="BV100">
        <v>1</v>
      </c>
      <c r="BW100">
        <v>0</v>
      </c>
      <c r="BX100">
        <v>96</v>
      </c>
      <c r="BY100">
        <v>45.332999999999998</v>
      </c>
      <c r="CA100" t="s">
        <v>311</v>
      </c>
      <c r="CB100" t="s">
        <v>312</v>
      </c>
      <c r="CC100">
        <v>69301</v>
      </c>
      <c r="CD100">
        <v>60</v>
      </c>
      <c r="CE100">
        <v>3087622525</v>
      </c>
      <c r="CF100" t="s">
        <v>99</v>
      </c>
      <c r="CG100" t="s">
        <v>100</v>
      </c>
      <c r="CH100" s="1">
        <v>30768</v>
      </c>
      <c r="CI100" t="s">
        <v>100</v>
      </c>
      <c r="CJ100" t="s">
        <v>100</v>
      </c>
      <c r="CK100" t="s">
        <v>100</v>
      </c>
      <c r="CL100" t="s">
        <v>103</v>
      </c>
      <c r="CM100" t="s">
        <v>308</v>
      </c>
      <c r="CN100">
        <v>60</v>
      </c>
      <c r="CO100" s="1">
        <v>44621</v>
      </c>
      <c r="CP100" s="1"/>
      <c r="CV100"/>
      <c r="CW100">
        <v>2</v>
      </c>
    </row>
    <row r="101" spans="1:102" x14ac:dyDescent="0.25">
      <c r="A101" t="s">
        <v>259</v>
      </c>
      <c r="B101" s="18" t="s">
        <v>1117</v>
      </c>
      <c r="C101" s="18">
        <v>285178</v>
      </c>
      <c r="D101" t="s">
        <v>159</v>
      </c>
      <c r="E101" t="s">
        <v>233</v>
      </c>
      <c r="F101" t="s">
        <v>200</v>
      </c>
      <c r="G101" t="s">
        <v>1133</v>
      </c>
      <c r="H101">
        <v>22.5</v>
      </c>
      <c r="I101" t="s">
        <v>124</v>
      </c>
      <c r="K101" t="s">
        <v>100</v>
      </c>
      <c r="L101" t="s">
        <v>119</v>
      </c>
      <c r="M101">
        <v>1</v>
      </c>
      <c r="N101">
        <v>1</v>
      </c>
      <c r="O101">
        <v>2</v>
      </c>
      <c r="P101">
        <v>2</v>
      </c>
      <c r="Q101">
        <v>2</v>
      </c>
      <c r="S101">
        <v>1</v>
      </c>
      <c r="U101" s="8">
        <v>4.9676400000000003</v>
      </c>
      <c r="V101" s="8">
        <v>0.54574999999999996</v>
      </c>
      <c r="X101">
        <v>1.07962</v>
      </c>
      <c r="Y101">
        <v>1.62537</v>
      </c>
      <c r="Z101">
        <v>4.2106199999999996</v>
      </c>
      <c r="AA101">
        <v>0.42551</v>
      </c>
      <c r="AB101">
        <v>6.5399999999999998E-3</v>
      </c>
      <c r="AC101">
        <v>6</v>
      </c>
      <c r="AD101">
        <v>3.34226</v>
      </c>
      <c r="AF101">
        <v>6</v>
      </c>
      <c r="AH101">
        <v>6</v>
      </c>
      <c r="AJ101">
        <v>2.0863100000000001</v>
      </c>
      <c r="AK101">
        <v>0.62441999999999998</v>
      </c>
      <c r="AL101">
        <v>0.2621</v>
      </c>
      <c r="AM101">
        <v>2.9728300000000001</v>
      </c>
      <c r="AN101">
        <v>3.2796500000000002</v>
      </c>
      <c r="AO101">
        <v>1.2718100000000001</v>
      </c>
      <c r="AP101">
        <v>0.77978999999999998</v>
      </c>
      <c r="AQ101">
        <v>5.2758799999999999</v>
      </c>
      <c r="AS101">
        <v>16</v>
      </c>
      <c r="AT101">
        <v>10</v>
      </c>
      <c r="AU101">
        <v>2</v>
      </c>
      <c r="AV101">
        <v>9</v>
      </c>
      <c r="AW101" s="4">
        <v>43890.23</v>
      </c>
      <c r="AX101">
        <v>1</v>
      </c>
      <c r="AY101">
        <v>10</v>
      </c>
      <c r="BA101" s="1">
        <v>44559</v>
      </c>
      <c r="BB101">
        <v>9</v>
      </c>
      <c r="BC101">
        <v>7</v>
      </c>
      <c r="BD101">
        <v>2</v>
      </c>
      <c r="BE101">
        <v>60</v>
      </c>
      <c r="BF101">
        <v>0</v>
      </c>
      <c r="BG101">
        <v>0</v>
      </c>
      <c r="BH101">
        <v>60</v>
      </c>
      <c r="BI101" s="1">
        <v>44123</v>
      </c>
      <c r="BJ101">
        <v>9</v>
      </c>
      <c r="BK101">
        <v>7</v>
      </c>
      <c r="BL101">
        <v>0</v>
      </c>
      <c r="BM101">
        <v>112</v>
      </c>
      <c r="BN101">
        <v>1</v>
      </c>
      <c r="BO101">
        <v>0</v>
      </c>
      <c r="BP101">
        <v>112</v>
      </c>
      <c r="BQ101" s="1">
        <v>43549</v>
      </c>
      <c r="BR101">
        <v>12</v>
      </c>
      <c r="BS101">
        <v>8</v>
      </c>
      <c r="BT101">
        <v>9</v>
      </c>
      <c r="BU101">
        <v>76</v>
      </c>
      <c r="BV101">
        <v>1</v>
      </c>
      <c r="BW101">
        <v>0</v>
      </c>
      <c r="BX101">
        <v>76</v>
      </c>
      <c r="BY101">
        <v>80</v>
      </c>
      <c r="CA101" t="s">
        <v>159</v>
      </c>
      <c r="CB101" t="s">
        <v>630</v>
      </c>
      <c r="CC101">
        <v>68745</v>
      </c>
      <c r="CD101">
        <v>130</v>
      </c>
      <c r="CE101">
        <v>4022563961</v>
      </c>
      <c r="CF101" t="s">
        <v>99</v>
      </c>
      <c r="CG101" t="s">
        <v>100</v>
      </c>
      <c r="CH101" s="1">
        <v>35096</v>
      </c>
      <c r="CI101" t="s">
        <v>100</v>
      </c>
      <c r="CJ101" t="s">
        <v>100</v>
      </c>
      <c r="CK101" t="s">
        <v>100</v>
      </c>
      <c r="CL101" t="s">
        <v>103</v>
      </c>
      <c r="CM101" t="s">
        <v>629</v>
      </c>
      <c r="CN101">
        <v>36</v>
      </c>
      <c r="CO101" s="1">
        <v>44621</v>
      </c>
      <c r="CP101" s="1"/>
      <c r="CS101">
        <v>12</v>
      </c>
      <c r="CV101"/>
      <c r="CW101">
        <v>2</v>
      </c>
      <c r="CX101">
        <v>12</v>
      </c>
    </row>
    <row r="102" spans="1:102" x14ac:dyDescent="0.25">
      <c r="A102" t="s">
        <v>259</v>
      </c>
      <c r="B102" s="18" t="s">
        <v>1117</v>
      </c>
      <c r="C102" s="18">
        <v>285293</v>
      </c>
      <c r="D102" t="s">
        <v>994</v>
      </c>
      <c r="E102" t="s">
        <v>900</v>
      </c>
      <c r="F102" t="s">
        <v>508</v>
      </c>
      <c r="G102" t="s">
        <v>1131</v>
      </c>
      <c r="H102">
        <v>45.8</v>
      </c>
      <c r="I102" t="s">
        <v>108</v>
      </c>
      <c r="K102" t="s">
        <v>100</v>
      </c>
      <c r="L102" t="s">
        <v>105</v>
      </c>
      <c r="M102">
        <v>4</v>
      </c>
      <c r="N102">
        <v>4</v>
      </c>
      <c r="O102">
        <v>3</v>
      </c>
      <c r="P102">
        <v>4</v>
      </c>
      <c r="Q102">
        <v>4</v>
      </c>
      <c r="R102">
        <v>4</v>
      </c>
      <c r="S102">
        <v>4</v>
      </c>
      <c r="U102" s="8">
        <v>5.3323</v>
      </c>
      <c r="V102" s="8">
        <v>0.84575</v>
      </c>
      <c r="W102">
        <v>86.4</v>
      </c>
      <c r="X102">
        <v>0.92937000000000003</v>
      </c>
      <c r="Y102">
        <v>1.77512</v>
      </c>
      <c r="Z102">
        <v>4.7446900000000003</v>
      </c>
      <c r="AA102">
        <v>0.58304</v>
      </c>
      <c r="AB102">
        <v>9.5890000000000003E-2</v>
      </c>
      <c r="AD102">
        <v>3.5571899999999999</v>
      </c>
      <c r="AE102">
        <v>88.2</v>
      </c>
      <c r="AG102">
        <v>2</v>
      </c>
      <c r="AJ102">
        <v>2.1956199999999999</v>
      </c>
      <c r="AK102">
        <v>0.69913000000000003</v>
      </c>
      <c r="AL102">
        <v>0.34577000000000002</v>
      </c>
      <c r="AM102">
        <v>3.24051</v>
      </c>
      <c r="AN102">
        <v>3.3167800000000001</v>
      </c>
      <c r="AO102">
        <v>0.97780999999999996</v>
      </c>
      <c r="AP102">
        <v>0.91603000000000001</v>
      </c>
      <c r="AQ102">
        <v>5.1953699999999996</v>
      </c>
      <c r="AS102">
        <v>3</v>
      </c>
      <c r="AT102">
        <v>4</v>
      </c>
      <c r="AU102">
        <v>1</v>
      </c>
      <c r="AV102">
        <v>1</v>
      </c>
      <c r="AW102" s="4">
        <v>9750</v>
      </c>
      <c r="AX102">
        <v>0</v>
      </c>
      <c r="AY102">
        <v>1</v>
      </c>
      <c r="BA102" s="1">
        <v>44504</v>
      </c>
      <c r="BB102">
        <v>5</v>
      </c>
      <c r="BC102">
        <v>5</v>
      </c>
      <c r="BD102">
        <v>0</v>
      </c>
      <c r="BE102">
        <v>24</v>
      </c>
      <c r="BF102">
        <v>1</v>
      </c>
      <c r="BG102">
        <v>0</v>
      </c>
      <c r="BH102">
        <v>24</v>
      </c>
      <c r="BI102" s="1">
        <v>43762</v>
      </c>
      <c r="BJ102">
        <v>9</v>
      </c>
      <c r="BK102">
        <v>2</v>
      </c>
      <c r="BL102">
        <v>6</v>
      </c>
      <c r="BM102">
        <v>76</v>
      </c>
      <c r="BN102">
        <v>1</v>
      </c>
      <c r="BO102">
        <v>0</v>
      </c>
      <c r="BP102">
        <v>76</v>
      </c>
      <c r="BQ102" s="1">
        <v>43299</v>
      </c>
      <c r="BR102">
        <v>6</v>
      </c>
      <c r="BS102">
        <v>5</v>
      </c>
      <c r="BT102">
        <v>1</v>
      </c>
      <c r="BU102">
        <v>24</v>
      </c>
      <c r="BV102">
        <v>1</v>
      </c>
      <c r="BW102">
        <v>0</v>
      </c>
      <c r="BX102">
        <v>24</v>
      </c>
      <c r="BY102">
        <v>41.332999999999998</v>
      </c>
      <c r="CA102" t="s">
        <v>996</v>
      </c>
      <c r="CB102" t="s">
        <v>997</v>
      </c>
      <c r="CC102">
        <v>68133</v>
      </c>
      <c r="CD102">
        <v>760</v>
      </c>
      <c r="CE102">
        <v>4028857000</v>
      </c>
      <c r="CF102" t="s">
        <v>99</v>
      </c>
      <c r="CG102" t="s">
        <v>100</v>
      </c>
      <c r="CH102" s="1">
        <v>42186</v>
      </c>
      <c r="CI102" t="s">
        <v>101</v>
      </c>
      <c r="CJ102" t="s">
        <v>100</v>
      </c>
      <c r="CK102" t="s">
        <v>100</v>
      </c>
      <c r="CL102" t="s">
        <v>103</v>
      </c>
      <c r="CM102" t="s">
        <v>995</v>
      </c>
      <c r="CN102">
        <v>48</v>
      </c>
      <c r="CO102" s="1">
        <v>44621</v>
      </c>
      <c r="CP102" s="1"/>
      <c r="CV102"/>
    </row>
    <row r="103" spans="1:102" x14ac:dyDescent="0.25">
      <c r="A103" t="s">
        <v>259</v>
      </c>
      <c r="B103" s="18" t="s">
        <v>1117</v>
      </c>
      <c r="C103" s="18">
        <v>285300</v>
      </c>
      <c r="D103" t="s">
        <v>1020</v>
      </c>
      <c r="E103" t="s">
        <v>186</v>
      </c>
      <c r="F103" t="s">
        <v>260</v>
      </c>
      <c r="G103" t="s">
        <v>1131</v>
      </c>
      <c r="H103">
        <v>55.6</v>
      </c>
      <c r="I103" t="s">
        <v>98</v>
      </c>
      <c r="K103" t="s">
        <v>100</v>
      </c>
      <c r="L103" t="s">
        <v>105</v>
      </c>
      <c r="M103">
        <v>3</v>
      </c>
      <c r="N103">
        <v>3</v>
      </c>
      <c r="O103">
        <v>3</v>
      </c>
      <c r="P103">
        <v>4</v>
      </c>
      <c r="Q103">
        <v>3</v>
      </c>
      <c r="R103">
        <v>5</v>
      </c>
      <c r="S103">
        <v>3</v>
      </c>
      <c r="U103" s="8">
        <v>3.63408</v>
      </c>
      <c r="V103" s="8">
        <v>0.69154000000000004</v>
      </c>
      <c r="W103">
        <v>87.1</v>
      </c>
      <c r="X103">
        <v>1.0550600000000001</v>
      </c>
      <c r="Y103">
        <v>1.7465999999999999</v>
      </c>
      <c r="Z103">
        <v>2.97315</v>
      </c>
      <c r="AA103">
        <v>0.33234999999999998</v>
      </c>
      <c r="AB103">
        <v>9.8300000000000002E-3</v>
      </c>
      <c r="AD103">
        <v>1.88748</v>
      </c>
      <c r="AE103">
        <v>66.7</v>
      </c>
      <c r="AG103">
        <v>1</v>
      </c>
      <c r="AJ103">
        <v>1.90696</v>
      </c>
      <c r="AK103">
        <v>0.69940000000000002</v>
      </c>
      <c r="AL103">
        <v>0.36280000000000001</v>
      </c>
      <c r="AM103">
        <v>2.96916</v>
      </c>
      <c r="AN103">
        <v>2.0263200000000001</v>
      </c>
      <c r="AO103">
        <v>1.1096299999999999</v>
      </c>
      <c r="AP103">
        <v>0.71384000000000003</v>
      </c>
      <c r="AQ103">
        <v>3.86435</v>
      </c>
      <c r="AS103">
        <v>4</v>
      </c>
      <c r="AT103">
        <v>5</v>
      </c>
      <c r="AU103">
        <v>0</v>
      </c>
      <c r="AV103">
        <v>0</v>
      </c>
      <c r="AW103" s="4">
        <v>0</v>
      </c>
      <c r="AX103">
        <v>0</v>
      </c>
      <c r="AY103">
        <v>0</v>
      </c>
      <c r="BA103" s="1">
        <v>44581</v>
      </c>
      <c r="BB103">
        <v>10</v>
      </c>
      <c r="BC103">
        <v>9</v>
      </c>
      <c r="BD103">
        <v>1</v>
      </c>
      <c r="BE103">
        <v>48</v>
      </c>
      <c r="BF103">
        <v>0</v>
      </c>
      <c r="BG103">
        <v>0</v>
      </c>
      <c r="BH103">
        <v>48</v>
      </c>
      <c r="BI103" s="1">
        <v>44042</v>
      </c>
      <c r="BJ103">
        <v>3</v>
      </c>
      <c r="BK103">
        <v>3</v>
      </c>
      <c r="BL103">
        <v>0</v>
      </c>
      <c r="BM103">
        <v>20</v>
      </c>
      <c r="BN103">
        <v>1</v>
      </c>
      <c r="BO103">
        <v>0</v>
      </c>
      <c r="BP103">
        <v>20</v>
      </c>
      <c r="BQ103" s="1">
        <v>43542</v>
      </c>
      <c r="BR103">
        <v>21</v>
      </c>
      <c r="BS103">
        <v>21</v>
      </c>
      <c r="BT103">
        <v>2</v>
      </c>
      <c r="BU103">
        <v>128</v>
      </c>
      <c r="BV103">
        <v>1</v>
      </c>
      <c r="BW103">
        <v>0</v>
      </c>
      <c r="BX103">
        <v>128</v>
      </c>
      <c r="BY103">
        <v>52</v>
      </c>
      <c r="CA103" t="s">
        <v>1022</v>
      </c>
      <c r="CB103" t="s">
        <v>1023</v>
      </c>
      <c r="CC103">
        <v>68520</v>
      </c>
      <c r="CD103">
        <v>540</v>
      </c>
      <c r="CE103">
        <v>4026826825</v>
      </c>
      <c r="CF103" t="s">
        <v>99</v>
      </c>
      <c r="CG103" t="s">
        <v>100</v>
      </c>
      <c r="CH103" s="1">
        <v>43076</v>
      </c>
      <c r="CI103" t="s">
        <v>100</v>
      </c>
      <c r="CJ103" t="s">
        <v>100</v>
      </c>
      <c r="CK103" t="s">
        <v>100</v>
      </c>
      <c r="CL103" t="s">
        <v>103</v>
      </c>
      <c r="CM103" t="s">
        <v>1021</v>
      </c>
      <c r="CN103">
        <v>72</v>
      </c>
      <c r="CO103" s="1">
        <v>44621</v>
      </c>
      <c r="CP103" s="1"/>
      <c r="CV103"/>
    </row>
    <row r="104" spans="1:102" x14ac:dyDescent="0.25">
      <c r="A104" t="s">
        <v>259</v>
      </c>
      <c r="B104" s="18" t="s">
        <v>1117</v>
      </c>
      <c r="C104" s="18">
        <v>285133</v>
      </c>
      <c r="D104" t="s">
        <v>506</v>
      </c>
      <c r="E104" t="s">
        <v>182</v>
      </c>
      <c r="F104" t="s">
        <v>508</v>
      </c>
      <c r="G104" t="s">
        <v>1131</v>
      </c>
      <c r="H104">
        <v>124.8</v>
      </c>
      <c r="I104" t="s">
        <v>98</v>
      </c>
      <c r="K104" t="s">
        <v>100</v>
      </c>
      <c r="L104" t="s">
        <v>105</v>
      </c>
      <c r="M104">
        <v>5</v>
      </c>
      <c r="N104">
        <v>4</v>
      </c>
      <c r="O104">
        <v>4</v>
      </c>
      <c r="P104">
        <v>5</v>
      </c>
      <c r="Q104">
        <v>4</v>
      </c>
      <c r="R104">
        <v>5</v>
      </c>
      <c r="S104">
        <v>4</v>
      </c>
      <c r="U104" s="8">
        <v>4.3116199999999996</v>
      </c>
      <c r="V104" s="8">
        <v>0.85872000000000004</v>
      </c>
      <c r="W104">
        <v>85.8</v>
      </c>
      <c r="X104">
        <v>0.60397999999999996</v>
      </c>
      <c r="Y104">
        <v>1.46269</v>
      </c>
      <c r="Z104">
        <v>3.8050899999999999</v>
      </c>
      <c r="AA104">
        <v>0.43148999999999998</v>
      </c>
      <c r="AB104">
        <v>0.15329999999999999</v>
      </c>
      <c r="AD104">
        <v>2.8489300000000002</v>
      </c>
      <c r="AE104">
        <v>71.400000000000006</v>
      </c>
      <c r="AG104">
        <v>0</v>
      </c>
      <c r="AJ104">
        <v>2.0492400000000002</v>
      </c>
      <c r="AK104">
        <v>0.74187999999999998</v>
      </c>
      <c r="AL104">
        <v>0.38016</v>
      </c>
      <c r="AM104">
        <v>3.1712699999999998</v>
      </c>
      <c r="AN104">
        <v>2.84613</v>
      </c>
      <c r="AO104">
        <v>0.59884000000000004</v>
      </c>
      <c r="AP104">
        <v>0.84594000000000003</v>
      </c>
      <c r="AQ104">
        <v>4.2926200000000003</v>
      </c>
      <c r="AS104">
        <v>0</v>
      </c>
      <c r="AT104">
        <v>0</v>
      </c>
      <c r="AU104">
        <v>1</v>
      </c>
      <c r="AV104">
        <v>0</v>
      </c>
      <c r="AW104" s="4">
        <v>0</v>
      </c>
      <c r="AX104">
        <v>0</v>
      </c>
      <c r="AY104">
        <v>0</v>
      </c>
      <c r="BA104" s="1">
        <v>44238</v>
      </c>
      <c r="BB104">
        <v>2</v>
      </c>
      <c r="BC104">
        <v>2</v>
      </c>
      <c r="BD104">
        <v>0</v>
      </c>
      <c r="BE104">
        <v>8</v>
      </c>
      <c r="BF104">
        <v>1</v>
      </c>
      <c r="BG104">
        <v>0</v>
      </c>
      <c r="BH104">
        <v>8</v>
      </c>
      <c r="BI104" s="1">
        <v>43836</v>
      </c>
      <c r="BJ104">
        <v>2</v>
      </c>
      <c r="BK104">
        <v>1</v>
      </c>
      <c r="BL104">
        <v>0</v>
      </c>
      <c r="BM104">
        <v>32</v>
      </c>
      <c r="BN104">
        <v>1</v>
      </c>
      <c r="BO104">
        <v>0</v>
      </c>
      <c r="BP104">
        <v>32</v>
      </c>
      <c r="BQ104" s="1">
        <v>43377</v>
      </c>
      <c r="BR104">
        <v>6</v>
      </c>
      <c r="BS104">
        <v>6</v>
      </c>
      <c r="BT104">
        <v>0</v>
      </c>
      <c r="BU104">
        <v>24</v>
      </c>
      <c r="BV104">
        <v>1</v>
      </c>
      <c r="BW104">
        <v>0</v>
      </c>
      <c r="BX104">
        <v>24</v>
      </c>
      <c r="BY104">
        <v>18.667000000000002</v>
      </c>
      <c r="CA104" t="s">
        <v>509</v>
      </c>
      <c r="CB104" t="s">
        <v>510</v>
      </c>
      <c r="CC104">
        <v>68005</v>
      </c>
      <c r="CD104">
        <v>760</v>
      </c>
      <c r="CE104">
        <v>4022918500</v>
      </c>
      <c r="CF104" t="s">
        <v>99</v>
      </c>
      <c r="CG104" t="s">
        <v>100</v>
      </c>
      <c r="CH104" s="1">
        <v>34183</v>
      </c>
      <c r="CI104" t="s">
        <v>100</v>
      </c>
      <c r="CJ104" t="s">
        <v>100</v>
      </c>
      <c r="CK104" t="s">
        <v>100</v>
      </c>
      <c r="CL104" t="s">
        <v>103</v>
      </c>
      <c r="CM104" t="s">
        <v>507</v>
      </c>
      <c r="CN104">
        <v>151</v>
      </c>
      <c r="CO104" s="1">
        <v>44621</v>
      </c>
      <c r="CP104" s="1"/>
      <c r="CV104"/>
    </row>
    <row r="105" spans="1:102" x14ac:dyDescent="0.25">
      <c r="A105" t="s">
        <v>259</v>
      </c>
      <c r="B105" s="18" t="s">
        <v>1117</v>
      </c>
      <c r="C105" s="18">
        <v>285302</v>
      </c>
      <c r="D105" t="s">
        <v>1024</v>
      </c>
      <c r="E105" t="s">
        <v>269</v>
      </c>
      <c r="F105" t="s">
        <v>158</v>
      </c>
      <c r="G105" t="s">
        <v>1131</v>
      </c>
      <c r="H105">
        <v>63.3</v>
      </c>
      <c r="I105" t="s">
        <v>98</v>
      </c>
      <c r="K105" t="s">
        <v>100</v>
      </c>
      <c r="L105" t="s">
        <v>105</v>
      </c>
      <c r="M105">
        <v>3</v>
      </c>
      <c r="N105">
        <v>3</v>
      </c>
      <c r="O105">
        <v>3</v>
      </c>
      <c r="P105">
        <v>4</v>
      </c>
      <c r="Q105">
        <v>2</v>
      </c>
      <c r="R105">
        <v>5</v>
      </c>
      <c r="S105">
        <v>3</v>
      </c>
      <c r="U105" s="8">
        <v>4.4050900000000004</v>
      </c>
      <c r="V105" s="8">
        <v>0.83545000000000003</v>
      </c>
      <c r="W105">
        <v>77</v>
      </c>
      <c r="X105">
        <v>0.96867000000000003</v>
      </c>
      <c r="Y105">
        <v>1.80413</v>
      </c>
      <c r="Z105">
        <v>4.0378600000000002</v>
      </c>
      <c r="AA105">
        <v>0.52942</v>
      </c>
      <c r="AB105">
        <v>0.17580000000000001</v>
      </c>
      <c r="AD105">
        <v>2.6009600000000002</v>
      </c>
      <c r="AE105">
        <v>69.2</v>
      </c>
      <c r="AG105">
        <v>1</v>
      </c>
      <c r="AJ105">
        <v>1.99065</v>
      </c>
      <c r="AK105">
        <v>0.82252999999999998</v>
      </c>
      <c r="AL105">
        <v>0.46028000000000002</v>
      </c>
      <c r="AM105">
        <v>3.2734700000000001</v>
      </c>
      <c r="AN105">
        <v>2.6748799999999999</v>
      </c>
      <c r="AO105">
        <v>0.86626000000000003</v>
      </c>
      <c r="AP105">
        <v>0.67976000000000003</v>
      </c>
      <c r="AQ105">
        <v>4.2487599999999999</v>
      </c>
      <c r="AS105">
        <v>2</v>
      </c>
      <c r="AT105">
        <v>37</v>
      </c>
      <c r="AU105">
        <v>0</v>
      </c>
      <c r="AV105">
        <v>1</v>
      </c>
      <c r="AW105" s="4">
        <v>47310.25</v>
      </c>
      <c r="AX105">
        <v>1</v>
      </c>
      <c r="AY105">
        <v>2</v>
      </c>
      <c r="BA105" s="1">
        <v>44085</v>
      </c>
      <c r="BB105">
        <v>2</v>
      </c>
      <c r="BC105">
        <v>0</v>
      </c>
      <c r="BD105">
        <v>2</v>
      </c>
      <c r="BE105">
        <v>24</v>
      </c>
      <c r="BF105">
        <v>0</v>
      </c>
      <c r="BG105">
        <v>0</v>
      </c>
      <c r="BH105">
        <v>24</v>
      </c>
      <c r="BI105" s="1">
        <v>43535</v>
      </c>
      <c r="BJ105">
        <v>3</v>
      </c>
      <c r="BK105">
        <v>3</v>
      </c>
      <c r="BL105">
        <v>1</v>
      </c>
      <c r="BM105">
        <v>16</v>
      </c>
      <c r="BN105">
        <v>1</v>
      </c>
      <c r="BO105">
        <v>0</v>
      </c>
      <c r="BP105">
        <v>16</v>
      </c>
      <c r="BQ105" s="1">
        <v>43145</v>
      </c>
      <c r="BR105">
        <v>28</v>
      </c>
      <c r="BS105">
        <v>0</v>
      </c>
      <c r="BT105">
        <v>28</v>
      </c>
      <c r="BU105">
        <v>208</v>
      </c>
      <c r="BV105">
        <v>0</v>
      </c>
      <c r="BW105">
        <v>0</v>
      </c>
      <c r="BX105">
        <v>208</v>
      </c>
      <c r="BY105">
        <v>52</v>
      </c>
      <c r="CA105" t="s">
        <v>1026</v>
      </c>
      <c r="CB105" t="s">
        <v>1027</v>
      </c>
      <c r="CC105">
        <v>68144</v>
      </c>
      <c r="CD105">
        <v>270</v>
      </c>
      <c r="CE105">
        <v>5313653000</v>
      </c>
      <c r="CF105" t="s">
        <v>99</v>
      </c>
      <c r="CG105" t="s">
        <v>100</v>
      </c>
      <c r="CH105" s="1">
        <v>43154</v>
      </c>
      <c r="CI105" t="s">
        <v>100</v>
      </c>
      <c r="CJ105" t="s">
        <v>100</v>
      </c>
      <c r="CK105" t="s">
        <v>100</v>
      </c>
      <c r="CL105" t="s">
        <v>103</v>
      </c>
      <c r="CM105" t="s">
        <v>1025</v>
      </c>
      <c r="CN105">
        <v>76</v>
      </c>
      <c r="CO105" s="1">
        <v>44621</v>
      </c>
      <c r="CP105" s="1"/>
      <c r="CV105"/>
    </row>
    <row r="106" spans="1:102" x14ac:dyDescent="0.25">
      <c r="A106" t="s">
        <v>259</v>
      </c>
      <c r="B106" s="18" t="s">
        <v>1117</v>
      </c>
      <c r="C106" s="18">
        <v>285080</v>
      </c>
      <c r="D106" t="s">
        <v>355</v>
      </c>
      <c r="E106" t="s">
        <v>357</v>
      </c>
      <c r="F106" t="s">
        <v>358</v>
      </c>
      <c r="G106" t="s">
        <v>1133</v>
      </c>
      <c r="H106">
        <v>61.3</v>
      </c>
      <c r="I106" t="s">
        <v>104</v>
      </c>
      <c r="K106" t="s">
        <v>100</v>
      </c>
      <c r="L106" t="s">
        <v>105</v>
      </c>
      <c r="M106">
        <v>4</v>
      </c>
      <c r="N106">
        <v>4</v>
      </c>
      <c r="O106">
        <v>3</v>
      </c>
      <c r="P106">
        <v>3</v>
      </c>
      <c r="Q106">
        <v>4</v>
      </c>
      <c r="R106">
        <v>3</v>
      </c>
      <c r="S106">
        <v>4</v>
      </c>
      <c r="U106" s="8">
        <v>4.3732699999999998</v>
      </c>
      <c r="V106" s="8">
        <v>0.54418</v>
      </c>
      <c r="W106">
        <v>53.5</v>
      </c>
      <c r="X106">
        <v>0.35236000000000001</v>
      </c>
      <c r="Y106">
        <v>0.89653000000000005</v>
      </c>
      <c r="Z106">
        <v>3.61361</v>
      </c>
      <c r="AA106">
        <v>0.24906</v>
      </c>
      <c r="AB106">
        <v>2.2509999999999999E-2</v>
      </c>
      <c r="AD106">
        <v>3.4767399999999999</v>
      </c>
      <c r="AE106">
        <v>36.4</v>
      </c>
      <c r="AG106">
        <v>1</v>
      </c>
      <c r="AJ106">
        <v>1.9474400000000001</v>
      </c>
      <c r="AK106">
        <v>0.62748999999999999</v>
      </c>
      <c r="AL106">
        <v>0.25361</v>
      </c>
      <c r="AM106">
        <v>2.8285399999999998</v>
      </c>
      <c r="AN106">
        <v>3.6548799999999999</v>
      </c>
      <c r="AO106">
        <v>0.41304999999999997</v>
      </c>
      <c r="AP106">
        <v>0.80357999999999996</v>
      </c>
      <c r="AQ106">
        <v>4.88157</v>
      </c>
      <c r="AS106">
        <v>2</v>
      </c>
      <c r="AT106">
        <v>5</v>
      </c>
      <c r="AU106">
        <v>1</v>
      </c>
      <c r="AV106">
        <v>0</v>
      </c>
      <c r="AW106" s="4">
        <v>0</v>
      </c>
      <c r="AX106">
        <v>0</v>
      </c>
      <c r="AY106">
        <v>0</v>
      </c>
      <c r="BA106" s="1">
        <v>44392</v>
      </c>
      <c r="BB106">
        <v>4</v>
      </c>
      <c r="BC106">
        <v>4</v>
      </c>
      <c r="BD106">
        <v>0</v>
      </c>
      <c r="BE106">
        <v>32</v>
      </c>
      <c r="BF106">
        <v>1</v>
      </c>
      <c r="BG106">
        <v>0</v>
      </c>
      <c r="BH106">
        <v>32</v>
      </c>
      <c r="BI106" s="1">
        <v>43860</v>
      </c>
      <c r="BJ106">
        <v>9</v>
      </c>
      <c r="BK106">
        <v>8</v>
      </c>
      <c r="BL106">
        <v>1</v>
      </c>
      <c r="BM106">
        <v>40</v>
      </c>
      <c r="BN106">
        <v>1</v>
      </c>
      <c r="BO106">
        <v>0</v>
      </c>
      <c r="BP106">
        <v>40</v>
      </c>
      <c r="BQ106" s="1">
        <v>43433</v>
      </c>
      <c r="BR106">
        <v>12</v>
      </c>
      <c r="BS106">
        <v>9</v>
      </c>
      <c r="BT106">
        <v>3</v>
      </c>
      <c r="BU106">
        <v>72</v>
      </c>
      <c r="BV106">
        <v>1</v>
      </c>
      <c r="BW106">
        <v>0</v>
      </c>
      <c r="BX106">
        <v>72</v>
      </c>
      <c r="BY106">
        <v>41.332999999999998</v>
      </c>
      <c r="CA106" t="s">
        <v>359</v>
      </c>
      <c r="CB106" t="s">
        <v>360</v>
      </c>
      <c r="CC106">
        <v>69001</v>
      </c>
      <c r="CD106">
        <v>720</v>
      </c>
      <c r="CE106">
        <v>3083454600</v>
      </c>
      <c r="CF106" t="s">
        <v>99</v>
      </c>
      <c r="CG106" t="s">
        <v>100</v>
      </c>
      <c r="CH106" s="1">
        <v>32104</v>
      </c>
      <c r="CI106" t="s">
        <v>100</v>
      </c>
      <c r="CJ106" t="s">
        <v>100</v>
      </c>
      <c r="CK106" t="s">
        <v>100</v>
      </c>
      <c r="CL106" t="s">
        <v>103</v>
      </c>
      <c r="CM106" t="s">
        <v>356</v>
      </c>
      <c r="CN106">
        <v>100</v>
      </c>
      <c r="CO106" s="1">
        <v>44621</v>
      </c>
      <c r="CP106" s="1"/>
      <c r="CV106"/>
    </row>
    <row r="107" spans="1:102" x14ac:dyDescent="0.25">
      <c r="A107" t="s">
        <v>259</v>
      </c>
      <c r="B107" s="18" t="s">
        <v>1117</v>
      </c>
      <c r="C107" s="18">
        <v>2.8000000000000001E+300</v>
      </c>
      <c r="D107" t="s">
        <v>1079</v>
      </c>
      <c r="E107" t="s">
        <v>900</v>
      </c>
      <c r="F107" t="s">
        <v>508</v>
      </c>
      <c r="G107" t="s">
        <v>1131</v>
      </c>
      <c r="H107">
        <v>90.8</v>
      </c>
      <c r="I107" t="s">
        <v>98</v>
      </c>
      <c r="K107" t="s">
        <v>100</v>
      </c>
      <c r="L107" t="s">
        <v>105</v>
      </c>
      <c r="M107">
        <v>5</v>
      </c>
      <c r="N107">
        <v>3</v>
      </c>
      <c r="O107">
        <v>5</v>
      </c>
      <c r="P107">
        <v>3</v>
      </c>
      <c r="Q107">
        <v>3</v>
      </c>
      <c r="S107">
        <v>4</v>
      </c>
      <c r="U107" s="8">
        <v>2.80783</v>
      </c>
      <c r="V107" s="8">
        <v>0.54113</v>
      </c>
      <c r="W107">
        <v>86.8</v>
      </c>
      <c r="X107">
        <v>0.38583000000000001</v>
      </c>
      <c r="Y107">
        <v>0.92696000000000001</v>
      </c>
      <c r="Z107">
        <v>2.4310800000000001</v>
      </c>
      <c r="AA107">
        <v>0.41707</v>
      </c>
      <c r="AB107">
        <v>3.9500000000000004E-3</v>
      </c>
      <c r="AD107">
        <v>1.8808800000000001</v>
      </c>
      <c r="AE107">
        <v>61.5</v>
      </c>
      <c r="AG107">
        <v>0</v>
      </c>
      <c r="AJ107">
        <v>2.0166200000000001</v>
      </c>
      <c r="AK107">
        <v>0.62097999999999998</v>
      </c>
      <c r="AL107">
        <v>0.27117999999999998</v>
      </c>
      <c r="AM107">
        <v>2.9087800000000001</v>
      </c>
      <c r="AN107">
        <v>1.9094199999999999</v>
      </c>
      <c r="AO107">
        <v>0.45701999999999998</v>
      </c>
      <c r="AP107">
        <v>0.74731000000000003</v>
      </c>
      <c r="AQ107">
        <v>3.0477300000000001</v>
      </c>
      <c r="AS107">
        <v>0</v>
      </c>
      <c r="AT107">
        <v>1</v>
      </c>
      <c r="AU107">
        <v>1</v>
      </c>
      <c r="AV107">
        <v>0</v>
      </c>
      <c r="AW107" s="4">
        <v>0</v>
      </c>
      <c r="AX107">
        <v>0</v>
      </c>
      <c r="AY107">
        <v>0</v>
      </c>
      <c r="BA107" s="1">
        <v>44483</v>
      </c>
      <c r="BB107">
        <v>3</v>
      </c>
      <c r="BC107">
        <v>2</v>
      </c>
      <c r="BD107">
        <v>1</v>
      </c>
      <c r="BE107">
        <v>12</v>
      </c>
      <c r="BF107">
        <v>1</v>
      </c>
      <c r="BG107">
        <v>0</v>
      </c>
      <c r="BH107">
        <v>12</v>
      </c>
      <c r="BI107" s="1">
        <v>43860</v>
      </c>
      <c r="BJ107">
        <v>1</v>
      </c>
      <c r="BK107">
        <v>0</v>
      </c>
      <c r="BL107">
        <v>0</v>
      </c>
      <c r="BM107">
        <v>4</v>
      </c>
      <c r="BN107">
        <v>0</v>
      </c>
      <c r="BO107">
        <v>0</v>
      </c>
      <c r="BP107">
        <v>4</v>
      </c>
      <c r="BQ107" s="1">
        <v>43390</v>
      </c>
      <c r="BR107">
        <v>2</v>
      </c>
      <c r="BS107">
        <v>2</v>
      </c>
      <c r="BT107">
        <v>0</v>
      </c>
      <c r="BU107">
        <v>20</v>
      </c>
      <c r="BV107">
        <v>1</v>
      </c>
      <c r="BW107">
        <v>0</v>
      </c>
      <c r="BX107">
        <v>20</v>
      </c>
      <c r="BY107">
        <v>10.667</v>
      </c>
      <c r="CA107" t="s">
        <v>128</v>
      </c>
      <c r="CB107" t="s">
        <v>1081</v>
      </c>
      <c r="CC107">
        <v>68046</v>
      </c>
      <c r="CD107">
        <v>760</v>
      </c>
      <c r="CE107">
        <v>4023396010</v>
      </c>
      <c r="CF107" t="s">
        <v>132</v>
      </c>
      <c r="CG107" t="s">
        <v>100</v>
      </c>
      <c r="CH107" s="1">
        <v>42636</v>
      </c>
      <c r="CI107" t="s">
        <v>100</v>
      </c>
      <c r="CJ107" t="s">
        <v>100</v>
      </c>
      <c r="CK107" t="s">
        <v>100</v>
      </c>
      <c r="CL107" t="s">
        <v>103</v>
      </c>
      <c r="CM107" t="s">
        <v>1080</v>
      </c>
      <c r="CN107">
        <v>114</v>
      </c>
      <c r="CO107" s="1">
        <v>44621</v>
      </c>
      <c r="CP107" s="1"/>
      <c r="CV107"/>
      <c r="CW107">
        <v>2</v>
      </c>
    </row>
    <row r="108" spans="1:102" x14ac:dyDescent="0.25">
      <c r="A108" t="s">
        <v>259</v>
      </c>
      <c r="B108" s="18" t="s">
        <v>1117</v>
      </c>
      <c r="C108" s="18">
        <v>285163</v>
      </c>
      <c r="D108" t="s">
        <v>590</v>
      </c>
      <c r="E108" t="s">
        <v>592</v>
      </c>
      <c r="F108" t="s">
        <v>255</v>
      </c>
      <c r="G108" t="s">
        <v>1131</v>
      </c>
      <c r="H108">
        <v>39.299999999999997</v>
      </c>
      <c r="I108" t="s">
        <v>98</v>
      </c>
      <c r="K108" t="s">
        <v>100</v>
      </c>
      <c r="L108" t="s">
        <v>105</v>
      </c>
      <c r="M108">
        <v>4</v>
      </c>
      <c r="N108">
        <v>5</v>
      </c>
      <c r="O108">
        <v>3</v>
      </c>
      <c r="P108">
        <v>4</v>
      </c>
      <c r="Q108">
        <v>4</v>
      </c>
      <c r="S108">
        <v>5</v>
      </c>
      <c r="U108" s="8">
        <v>3.7103600000000001</v>
      </c>
      <c r="V108" s="8">
        <v>1.0465899999999999</v>
      </c>
      <c r="W108">
        <v>38.799999999999997</v>
      </c>
      <c r="X108">
        <v>0.37884000000000001</v>
      </c>
      <c r="Y108">
        <v>1.4254199999999999</v>
      </c>
      <c r="Z108">
        <v>3.1070700000000002</v>
      </c>
      <c r="AA108">
        <v>0.55042000000000002</v>
      </c>
      <c r="AB108">
        <v>4.8890000000000003E-2</v>
      </c>
      <c r="AD108">
        <v>2.2849400000000002</v>
      </c>
      <c r="AE108">
        <v>33.299999999999997</v>
      </c>
      <c r="AG108">
        <v>0</v>
      </c>
      <c r="AJ108">
        <v>1.86622</v>
      </c>
      <c r="AK108">
        <v>0.63871999999999995</v>
      </c>
      <c r="AL108">
        <v>0.30264000000000002</v>
      </c>
      <c r="AM108">
        <v>2.8075800000000002</v>
      </c>
      <c r="AN108">
        <v>2.50657</v>
      </c>
      <c r="AO108">
        <v>0.43628</v>
      </c>
      <c r="AP108">
        <v>1.29508</v>
      </c>
      <c r="AQ108">
        <v>4.1725399999999997</v>
      </c>
      <c r="AS108">
        <v>0</v>
      </c>
      <c r="AT108">
        <v>1</v>
      </c>
      <c r="AU108">
        <v>0</v>
      </c>
      <c r="AV108">
        <v>1</v>
      </c>
      <c r="AW108" s="4">
        <v>9750</v>
      </c>
      <c r="AX108">
        <v>0</v>
      </c>
      <c r="AY108">
        <v>1</v>
      </c>
      <c r="BA108" s="1">
        <v>44420</v>
      </c>
      <c r="BB108">
        <v>10</v>
      </c>
      <c r="BC108">
        <v>10</v>
      </c>
      <c r="BD108">
        <v>0</v>
      </c>
      <c r="BE108">
        <v>60</v>
      </c>
      <c r="BF108">
        <v>1</v>
      </c>
      <c r="BG108">
        <v>0</v>
      </c>
      <c r="BH108">
        <v>60</v>
      </c>
      <c r="BI108" s="1">
        <v>43866</v>
      </c>
      <c r="BJ108">
        <v>7</v>
      </c>
      <c r="BK108">
        <v>7</v>
      </c>
      <c r="BL108">
        <v>1</v>
      </c>
      <c r="BM108">
        <v>44</v>
      </c>
      <c r="BN108">
        <v>1</v>
      </c>
      <c r="BO108">
        <v>0</v>
      </c>
      <c r="BP108">
        <v>44</v>
      </c>
      <c r="BQ108" s="1">
        <v>43411</v>
      </c>
      <c r="BR108">
        <v>8</v>
      </c>
      <c r="BS108">
        <v>8</v>
      </c>
      <c r="BT108">
        <v>0</v>
      </c>
      <c r="BU108">
        <v>36</v>
      </c>
      <c r="BV108">
        <v>1</v>
      </c>
      <c r="BW108">
        <v>0</v>
      </c>
      <c r="BX108">
        <v>36</v>
      </c>
      <c r="BY108">
        <v>50.667000000000002</v>
      </c>
      <c r="CA108" t="s">
        <v>593</v>
      </c>
      <c r="CB108" t="s">
        <v>594</v>
      </c>
      <c r="CC108">
        <v>69138</v>
      </c>
      <c r="CD108">
        <v>230</v>
      </c>
      <c r="CE108">
        <v>3085377138</v>
      </c>
      <c r="CF108" t="s">
        <v>99</v>
      </c>
      <c r="CG108" t="s">
        <v>100</v>
      </c>
      <c r="CH108" s="1">
        <v>34882</v>
      </c>
      <c r="CI108" t="s">
        <v>100</v>
      </c>
      <c r="CJ108" t="s">
        <v>100</v>
      </c>
      <c r="CK108" t="s">
        <v>100</v>
      </c>
      <c r="CL108" t="s">
        <v>103</v>
      </c>
      <c r="CM108" t="s">
        <v>591</v>
      </c>
      <c r="CN108">
        <v>64</v>
      </c>
      <c r="CO108" s="1">
        <v>44621</v>
      </c>
      <c r="CP108" s="1"/>
      <c r="CV108"/>
      <c r="CW108">
        <v>2</v>
      </c>
    </row>
    <row r="109" spans="1:102" x14ac:dyDescent="0.25">
      <c r="A109" t="s">
        <v>259</v>
      </c>
      <c r="B109" s="18" t="s">
        <v>1117</v>
      </c>
      <c r="C109" s="18">
        <v>285067</v>
      </c>
      <c r="D109" t="s">
        <v>323</v>
      </c>
      <c r="E109" t="s">
        <v>325</v>
      </c>
      <c r="F109" t="s">
        <v>248</v>
      </c>
      <c r="G109" t="s">
        <v>1132</v>
      </c>
      <c r="H109">
        <v>70.400000000000006</v>
      </c>
      <c r="I109" t="s">
        <v>112</v>
      </c>
      <c r="K109" t="s">
        <v>100</v>
      </c>
      <c r="L109" t="s">
        <v>102</v>
      </c>
      <c r="M109">
        <v>4</v>
      </c>
      <c r="N109">
        <v>4</v>
      </c>
      <c r="O109">
        <v>2</v>
      </c>
      <c r="P109">
        <v>5</v>
      </c>
      <c r="Q109">
        <v>5</v>
      </c>
      <c r="R109">
        <v>5</v>
      </c>
      <c r="S109">
        <v>4</v>
      </c>
      <c r="U109" s="8">
        <v>4.1105</v>
      </c>
      <c r="V109" s="8">
        <v>0.68969000000000003</v>
      </c>
      <c r="W109">
        <v>28.2</v>
      </c>
      <c r="X109">
        <v>0.64686999999999995</v>
      </c>
      <c r="Y109">
        <v>1.33656</v>
      </c>
      <c r="Z109">
        <v>3.76539</v>
      </c>
      <c r="AA109">
        <v>0.50260000000000005</v>
      </c>
      <c r="AB109">
        <v>1.9230000000000001E-2</v>
      </c>
      <c r="AD109">
        <v>2.7739400000000001</v>
      </c>
      <c r="AE109">
        <v>25</v>
      </c>
      <c r="AG109">
        <v>0</v>
      </c>
      <c r="AJ109">
        <v>1.93669</v>
      </c>
      <c r="AK109">
        <v>0.65456999999999999</v>
      </c>
      <c r="AL109">
        <v>0.28071000000000002</v>
      </c>
      <c r="AM109">
        <v>2.8719700000000001</v>
      </c>
      <c r="AN109">
        <v>2.9322599999999999</v>
      </c>
      <c r="AO109">
        <v>0.72692000000000001</v>
      </c>
      <c r="AP109">
        <v>0.92013</v>
      </c>
      <c r="AQ109">
        <v>4.5188699999999997</v>
      </c>
      <c r="AS109">
        <v>0</v>
      </c>
      <c r="AT109">
        <v>0</v>
      </c>
      <c r="AU109">
        <v>2</v>
      </c>
      <c r="AV109">
        <v>1</v>
      </c>
      <c r="AW109" s="4">
        <v>20775</v>
      </c>
      <c r="AX109">
        <v>0</v>
      </c>
      <c r="AY109">
        <v>1</v>
      </c>
      <c r="BA109" s="1">
        <v>44207</v>
      </c>
      <c r="BB109">
        <v>5</v>
      </c>
      <c r="BC109">
        <v>5</v>
      </c>
      <c r="BD109">
        <v>0</v>
      </c>
      <c r="BE109">
        <v>36</v>
      </c>
      <c r="BF109">
        <v>1</v>
      </c>
      <c r="BG109">
        <v>0</v>
      </c>
      <c r="BH109">
        <v>36</v>
      </c>
      <c r="BI109" s="1">
        <v>43536</v>
      </c>
      <c r="BJ109">
        <v>6</v>
      </c>
      <c r="BK109">
        <v>4</v>
      </c>
      <c r="BL109">
        <v>0</v>
      </c>
      <c r="BM109">
        <v>174</v>
      </c>
      <c r="BN109">
        <v>1</v>
      </c>
      <c r="BO109">
        <v>0</v>
      </c>
      <c r="BP109">
        <v>174</v>
      </c>
      <c r="BQ109" s="1">
        <v>43074</v>
      </c>
      <c r="BR109">
        <v>2</v>
      </c>
      <c r="BS109">
        <v>2</v>
      </c>
      <c r="BT109">
        <v>0</v>
      </c>
      <c r="BU109">
        <v>8</v>
      </c>
      <c r="BV109">
        <v>1</v>
      </c>
      <c r="BW109">
        <v>0</v>
      </c>
      <c r="BX109">
        <v>8</v>
      </c>
      <c r="BY109">
        <v>77.332999999999998</v>
      </c>
      <c r="CA109" t="s">
        <v>326</v>
      </c>
      <c r="CB109" t="s">
        <v>327</v>
      </c>
      <c r="CC109">
        <v>68949</v>
      </c>
      <c r="CD109">
        <v>680</v>
      </c>
      <c r="CE109">
        <v>3089958631</v>
      </c>
      <c r="CF109" t="s">
        <v>99</v>
      </c>
      <c r="CG109" t="s">
        <v>100</v>
      </c>
      <c r="CH109" s="1">
        <v>30895</v>
      </c>
      <c r="CI109" t="s">
        <v>100</v>
      </c>
      <c r="CJ109" t="s">
        <v>100</v>
      </c>
      <c r="CK109" t="s">
        <v>100</v>
      </c>
      <c r="CL109" t="s">
        <v>103</v>
      </c>
      <c r="CM109" t="s">
        <v>324</v>
      </c>
      <c r="CN109">
        <v>94</v>
      </c>
      <c r="CO109" s="1">
        <v>44621</v>
      </c>
      <c r="CP109" s="1"/>
      <c r="CV109"/>
    </row>
    <row r="110" spans="1:102" x14ac:dyDescent="0.25">
      <c r="A110" t="s">
        <v>259</v>
      </c>
      <c r="B110" s="18" t="s">
        <v>1117</v>
      </c>
      <c r="C110" s="18">
        <v>285164</v>
      </c>
      <c r="D110" t="s">
        <v>595</v>
      </c>
      <c r="E110" t="s">
        <v>186</v>
      </c>
      <c r="F110" t="s">
        <v>260</v>
      </c>
      <c r="G110" t="s">
        <v>1131</v>
      </c>
      <c r="H110">
        <v>37.6</v>
      </c>
      <c r="I110" t="s">
        <v>98</v>
      </c>
      <c r="K110" t="s">
        <v>100</v>
      </c>
      <c r="L110" t="s">
        <v>105</v>
      </c>
      <c r="M110">
        <v>2</v>
      </c>
      <c r="N110">
        <v>4</v>
      </c>
      <c r="O110">
        <v>1</v>
      </c>
      <c r="P110">
        <v>5</v>
      </c>
      <c r="Q110">
        <v>2</v>
      </c>
      <c r="R110">
        <v>5</v>
      </c>
      <c r="S110">
        <v>4</v>
      </c>
      <c r="U110" s="8">
        <v>4.3346099999999996</v>
      </c>
      <c r="V110" s="8">
        <v>0.78866999999999998</v>
      </c>
      <c r="W110">
        <v>32.700000000000003</v>
      </c>
      <c r="X110">
        <v>0.74287999999999998</v>
      </c>
      <c r="Y110">
        <v>1.5315399999999999</v>
      </c>
      <c r="Z110">
        <v>4.0707199999999997</v>
      </c>
      <c r="AA110">
        <v>0.55408000000000002</v>
      </c>
      <c r="AB110">
        <v>2.691E-2</v>
      </c>
      <c r="AD110">
        <v>2.80307</v>
      </c>
      <c r="AE110">
        <v>30</v>
      </c>
      <c r="AG110">
        <v>0</v>
      </c>
      <c r="AJ110">
        <v>1.9877100000000001</v>
      </c>
      <c r="AK110">
        <v>0.67262999999999995</v>
      </c>
      <c r="AL110">
        <v>0.31744</v>
      </c>
      <c r="AM110">
        <v>2.9777800000000001</v>
      </c>
      <c r="AN110">
        <v>2.887</v>
      </c>
      <c r="AO110">
        <v>0.81238999999999995</v>
      </c>
      <c r="AP110">
        <v>0.93045</v>
      </c>
      <c r="AQ110">
        <v>4.5959300000000001</v>
      </c>
      <c r="AS110">
        <v>0</v>
      </c>
      <c r="AT110">
        <v>4</v>
      </c>
      <c r="AU110">
        <v>3</v>
      </c>
      <c r="AV110">
        <v>2</v>
      </c>
      <c r="AW110" s="4">
        <v>30708.75</v>
      </c>
      <c r="AX110">
        <v>0</v>
      </c>
      <c r="AY110">
        <v>2</v>
      </c>
      <c r="BA110" s="1">
        <v>44343</v>
      </c>
      <c r="BB110">
        <v>9</v>
      </c>
      <c r="BC110">
        <v>9</v>
      </c>
      <c r="BD110">
        <v>2</v>
      </c>
      <c r="BE110">
        <v>84</v>
      </c>
      <c r="BF110">
        <v>1</v>
      </c>
      <c r="BG110">
        <v>0</v>
      </c>
      <c r="BH110">
        <v>84</v>
      </c>
      <c r="BI110" s="1">
        <v>43699</v>
      </c>
      <c r="BJ110">
        <v>14</v>
      </c>
      <c r="BK110">
        <v>11</v>
      </c>
      <c r="BL110">
        <v>5</v>
      </c>
      <c r="BM110">
        <v>264</v>
      </c>
      <c r="BN110">
        <v>1</v>
      </c>
      <c r="BO110">
        <v>0</v>
      </c>
      <c r="BP110">
        <v>264</v>
      </c>
      <c r="BQ110" s="1">
        <v>43220</v>
      </c>
      <c r="BR110">
        <v>2</v>
      </c>
      <c r="BS110">
        <v>2</v>
      </c>
      <c r="BT110">
        <v>0</v>
      </c>
      <c r="BU110">
        <v>24</v>
      </c>
      <c r="BV110">
        <v>1</v>
      </c>
      <c r="BW110">
        <v>0</v>
      </c>
      <c r="BX110">
        <v>24</v>
      </c>
      <c r="BY110">
        <v>134</v>
      </c>
      <c r="CA110" t="s">
        <v>597</v>
      </c>
      <c r="CB110" t="s">
        <v>598</v>
      </c>
      <c r="CC110">
        <v>68506</v>
      </c>
      <c r="CD110">
        <v>540</v>
      </c>
      <c r="CE110">
        <v>4024897175</v>
      </c>
      <c r="CF110" t="s">
        <v>99</v>
      </c>
      <c r="CG110" t="s">
        <v>100</v>
      </c>
      <c r="CH110" s="1">
        <v>34912</v>
      </c>
      <c r="CI110" t="s">
        <v>100</v>
      </c>
      <c r="CJ110" t="s">
        <v>100</v>
      </c>
      <c r="CK110" t="s">
        <v>100</v>
      </c>
      <c r="CL110" t="s">
        <v>103</v>
      </c>
      <c r="CM110" t="s">
        <v>596</v>
      </c>
      <c r="CN110">
        <v>97</v>
      </c>
      <c r="CO110" s="1">
        <v>44621</v>
      </c>
      <c r="CP110" s="1"/>
      <c r="CV110"/>
    </row>
    <row r="111" spans="1:102" x14ac:dyDescent="0.25">
      <c r="A111" t="s">
        <v>259</v>
      </c>
      <c r="B111" s="18" t="s">
        <v>1117</v>
      </c>
      <c r="C111" s="18">
        <v>285229</v>
      </c>
      <c r="D111" t="s">
        <v>778</v>
      </c>
      <c r="E111" t="s">
        <v>780</v>
      </c>
      <c r="F111" t="s">
        <v>178</v>
      </c>
      <c r="G111" t="s">
        <v>1132</v>
      </c>
      <c r="H111">
        <v>29.2</v>
      </c>
      <c r="I111" t="s">
        <v>112</v>
      </c>
      <c r="K111" t="s">
        <v>100</v>
      </c>
      <c r="L111" t="s">
        <v>105</v>
      </c>
      <c r="M111">
        <v>5</v>
      </c>
      <c r="N111">
        <v>4</v>
      </c>
      <c r="O111">
        <v>5</v>
      </c>
      <c r="P111">
        <v>2</v>
      </c>
      <c r="Q111">
        <v>2</v>
      </c>
      <c r="S111">
        <v>4</v>
      </c>
      <c r="U111" s="8">
        <v>3.8621500000000002</v>
      </c>
      <c r="V111" s="8">
        <v>0.82145000000000001</v>
      </c>
      <c r="W111">
        <v>71.099999999999994</v>
      </c>
      <c r="X111">
        <v>0.61814999999999998</v>
      </c>
      <c r="Y111">
        <v>1.4396</v>
      </c>
      <c r="Z111">
        <v>3.3045</v>
      </c>
      <c r="AA111">
        <v>0.51448000000000005</v>
      </c>
      <c r="AB111">
        <v>3.1489999999999997E-2</v>
      </c>
      <c r="AD111">
        <v>2.4225400000000001</v>
      </c>
      <c r="AE111">
        <v>33.299999999999997</v>
      </c>
      <c r="AH111">
        <v>6</v>
      </c>
      <c r="AJ111">
        <v>1.92191</v>
      </c>
      <c r="AK111">
        <v>0.68164999999999998</v>
      </c>
      <c r="AL111">
        <v>0.35104000000000002</v>
      </c>
      <c r="AM111">
        <v>2.9546000000000001</v>
      </c>
      <c r="AN111">
        <v>2.5804999999999998</v>
      </c>
      <c r="AO111">
        <v>0.66705000000000003</v>
      </c>
      <c r="AP111">
        <v>0.87634999999999996</v>
      </c>
      <c r="AQ111">
        <v>4.1271100000000001</v>
      </c>
      <c r="AS111">
        <v>0</v>
      </c>
      <c r="AT111">
        <v>0</v>
      </c>
      <c r="AU111">
        <v>0</v>
      </c>
      <c r="AV111">
        <v>1</v>
      </c>
      <c r="AW111" s="4">
        <v>650</v>
      </c>
      <c r="AX111">
        <v>0</v>
      </c>
      <c r="AY111">
        <v>1</v>
      </c>
      <c r="BA111" s="1">
        <v>44090</v>
      </c>
      <c r="BB111">
        <v>3</v>
      </c>
      <c r="BC111">
        <v>3</v>
      </c>
      <c r="BD111">
        <v>0</v>
      </c>
      <c r="BE111">
        <v>24</v>
      </c>
      <c r="BF111">
        <v>1</v>
      </c>
      <c r="BG111">
        <v>0</v>
      </c>
      <c r="BH111">
        <v>24</v>
      </c>
      <c r="BI111" s="1">
        <v>43579</v>
      </c>
      <c r="BJ111">
        <v>4</v>
      </c>
      <c r="BK111">
        <v>4</v>
      </c>
      <c r="BL111">
        <v>0</v>
      </c>
      <c r="BM111">
        <v>16</v>
      </c>
      <c r="BN111">
        <v>1</v>
      </c>
      <c r="BO111">
        <v>0</v>
      </c>
      <c r="BP111">
        <v>16</v>
      </c>
      <c r="BQ111" s="1">
        <v>43108</v>
      </c>
      <c r="BR111">
        <v>1</v>
      </c>
      <c r="BS111">
        <v>1</v>
      </c>
      <c r="BT111">
        <v>0</v>
      </c>
      <c r="BU111">
        <v>4</v>
      </c>
      <c r="BV111">
        <v>1</v>
      </c>
      <c r="BW111">
        <v>0</v>
      </c>
      <c r="BX111">
        <v>4</v>
      </c>
      <c r="BY111">
        <v>18</v>
      </c>
      <c r="CA111" t="s">
        <v>781</v>
      </c>
      <c r="CB111" t="s">
        <v>782</v>
      </c>
      <c r="CC111">
        <v>68031</v>
      </c>
      <c r="CD111">
        <v>260</v>
      </c>
      <c r="CE111">
        <v>4026543362</v>
      </c>
      <c r="CF111" t="s">
        <v>99</v>
      </c>
      <c r="CG111" t="s">
        <v>100</v>
      </c>
      <c r="CH111" s="1">
        <v>35886</v>
      </c>
      <c r="CI111" t="s">
        <v>100</v>
      </c>
      <c r="CJ111" t="s">
        <v>100</v>
      </c>
      <c r="CK111" t="s">
        <v>100</v>
      </c>
      <c r="CL111" t="s">
        <v>103</v>
      </c>
      <c r="CM111" t="s">
        <v>779</v>
      </c>
      <c r="CN111">
        <v>48</v>
      </c>
      <c r="CO111" s="1">
        <v>44621</v>
      </c>
      <c r="CP111" s="1"/>
      <c r="CV111"/>
      <c r="CW111">
        <v>2</v>
      </c>
    </row>
    <row r="112" spans="1:102" x14ac:dyDescent="0.25">
      <c r="A112" t="s">
        <v>259</v>
      </c>
      <c r="B112" s="18" t="s">
        <v>1117</v>
      </c>
      <c r="C112" s="18">
        <v>285085</v>
      </c>
      <c r="D112" t="s">
        <v>375</v>
      </c>
      <c r="E112" t="s">
        <v>269</v>
      </c>
      <c r="F112" t="s">
        <v>158</v>
      </c>
      <c r="G112" t="s">
        <v>1132</v>
      </c>
      <c r="H112">
        <v>87.5</v>
      </c>
      <c r="I112" t="s">
        <v>112</v>
      </c>
      <c r="K112" t="s">
        <v>100</v>
      </c>
      <c r="L112" t="s">
        <v>105</v>
      </c>
      <c r="M112">
        <v>5</v>
      </c>
      <c r="N112">
        <v>5</v>
      </c>
      <c r="O112">
        <v>4</v>
      </c>
      <c r="P112">
        <v>5</v>
      </c>
      <c r="Q112">
        <v>5</v>
      </c>
      <c r="R112">
        <v>5</v>
      </c>
      <c r="S112">
        <v>5</v>
      </c>
      <c r="U112" s="8">
        <v>4.8490700000000002</v>
      </c>
      <c r="V112" s="8">
        <v>1.20499</v>
      </c>
      <c r="W112">
        <v>49</v>
      </c>
      <c r="X112">
        <v>0.67484</v>
      </c>
      <c r="Y112">
        <v>1.8798299999999999</v>
      </c>
      <c r="Z112">
        <v>4.1797500000000003</v>
      </c>
      <c r="AA112">
        <v>0.92479</v>
      </c>
      <c r="AB112">
        <v>8.9539999999999995E-2</v>
      </c>
      <c r="AD112">
        <v>2.9692400000000001</v>
      </c>
      <c r="AE112">
        <v>27.3</v>
      </c>
      <c r="AG112">
        <v>0</v>
      </c>
      <c r="AJ112">
        <v>2.1132</v>
      </c>
      <c r="AK112">
        <v>0.71347000000000005</v>
      </c>
      <c r="AL112">
        <v>0.32591999999999999</v>
      </c>
      <c r="AM112">
        <v>3.15259</v>
      </c>
      <c r="AN112">
        <v>2.8765399999999999</v>
      </c>
      <c r="AO112">
        <v>0.69574000000000003</v>
      </c>
      <c r="AP112">
        <v>1.3846099999999999</v>
      </c>
      <c r="AQ112">
        <v>4.8563099999999997</v>
      </c>
      <c r="AS112">
        <v>0</v>
      </c>
      <c r="AT112">
        <v>0</v>
      </c>
      <c r="AU112">
        <v>0</v>
      </c>
      <c r="AV112">
        <v>0</v>
      </c>
      <c r="AW112" s="4">
        <v>0</v>
      </c>
      <c r="AX112">
        <v>0</v>
      </c>
      <c r="AY112">
        <v>0</v>
      </c>
      <c r="BA112" s="1">
        <v>44069</v>
      </c>
      <c r="BB112">
        <v>0</v>
      </c>
      <c r="BC112">
        <v>0</v>
      </c>
      <c r="BD112">
        <v>0</v>
      </c>
      <c r="BE112">
        <v>0</v>
      </c>
      <c r="BF112">
        <v>0</v>
      </c>
      <c r="BG112">
        <v>0</v>
      </c>
      <c r="BH112">
        <v>0</v>
      </c>
      <c r="BI112" s="1">
        <v>43440</v>
      </c>
      <c r="BJ112">
        <v>7</v>
      </c>
      <c r="BK112">
        <v>7</v>
      </c>
      <c r="BL112">
        <v>0</v>
      </c>
      <c r="BM112">
        <v>44</v>
      </c>
      <c r="BN112">
        <v>1</v>
      </c>
      <c r="BO112">
        <v>0</v>
      </c>
      <c r="BP112">
        <v>44</v>
      </c>
      <c r="BQ112" s="1">
        <v>43027</v>
      </c>
      <c r="BR112">
        <v>4</v>
      </c>
      <c r="BS112">
        <v>4</v>
      </c>
      <c r="BT112">
        <v>0</v>
      </c>
      <c r="BU112">
        <v>28</v>
      </c>
      <c r="BV112">
        <v>1</v>
      </c>
      <c r="BW112">
        <v>0</v>
      </c>
      <c r="BX112">
        <v>28</v>
      </c>
      <c r="BY112">
        <v>19.332999999999998</v>
      </c>
      <c r="CA112" t="s">
        <v>209</v>
      </c>
      <c r="CB112" t="s">
        <v>377</v>
      </c>
      <c r="CC112">
        <v>68152</v>
      </c>
      <c r="CD112">
        <v>270</v>
      </c>
      <c r="CE112">
        <v>4025722595</v>
      </c>
      <c r="CF112" t="s">
        <v>99</v>
      </c>
      <c r="CG112" t="s">
        <v>100</v>
      </c>
      <c r="CH112" s="1">
        <v>32507</v>
      </c>
      <c r="CI112" t="s">
        <v>100</v>
      </c>
      <c r="CJ112" t="s">
        <v>100</v>
      </c>
      <c r="CK112" t="s">
        <v>100</v>
      </c>
      <c r="CL112" t="s">
        <v>103</v>
      </c>
      <c r="CM112" t="s">
        <v>376</v>
      </c>
      <c r="CN112">
        <v>165</v>
      </c>
      <c r="CO112" s="1">
        <v>44621</v>
      </c>
      <c r="CP112" s="1"/>
      <c r="CV112"/>
    </row>
    <row r="113" spans="1:102" x14ac:dyDescent="0.25">
      <c r="A113" t="s">
        <v>259</v>
      </c>
      <c r="B113" s="18" t="s">
        <v>1117</v>
      </c>
      <c r="C113" s="18">
        <v>285252</v>
      </c>
      <c r="D113" t="s">
        <v>845</v>
      </c>
      <c r="E113" t="s">
        <v>847</v>
      </c>
      <c r="F113" t="s">
        <v>213</v>
      </c>
      <c r="G113" t="s">
        <v>1133</v>
      </c>
      <c r="H113">
        <v>30.4</v>
      </c>
      <c r="I113" t="s">
        <v>124</v>
      </c>
      <c r="K113" t="s">
        <v>100</v>
      </c>
      <c r="L113" t="s">
        <v>105</v>
      </c>
      <c r="M113">
        <v>3</v>
      </c>
      <c r="N113">
        <v>4</v>
      </c>
      <c r="O113">
        <v>2</v>
      </c>
      <c r="P113">
        <v>2</v>
      </c>
      <c r="Q113">
        <v>2</v>
      </c>
      <c r="S113">
        <v>3</v>
      </c>
      <c r="U113" s="8">
        <v>4.10025</v>
      </c>
      <c r="V113" s="8">
        <v>0.51268999999999998</v>
      </c>
      <c r="W113">
        <v>50</v>
      </c>
      <c r="X113">
        <v>0.69103000000000003</v>
      </c>
      <c r="Y113">
        <v>1.2037199999999999</v>
      </c>
      <c r="Z113">
        <v>3.4793799999999999</v>
      </c>
      <c r="AA113">
        <v>0.38605</v>
      </c>
      <c r="AB113">
        <v>1.6899999999999998E-2</v>
      </c>
      <c r="AD113">
        <v>2.8965299999999998</v>
      </c>
      <c r="AE113">
        <v>40</v>
      </c>
      <c r="AH113">
        <v>6</v>
      </c>
      <c r="AJ113">
        <v>1.82816</v>
      </c>
      <c r="AK113">
        <v>0.62065000000000003</v>
      </c>
      <c r="AL113">
        <v>0.27282000000000001</v>
      </c>
      <c r="AM113">
        <v>2.7216300000000002</v>
      </c>
      <c r="AN113">
        <v>3.24363</v>
      </c>
      <c r="AO113">
        <v>0.81898000000000004</v>
      </c>
      <c r="AP113">
        <v>0.70377000000000001</v>
      </c>
      <c r="AQ113">
        <v>4.7566100000000002</v>
      </c>
      <c r="AS113">
        <v>1</v>
      </c>
      <c r="AT113">
        <v>4</v>
      </c>
      <c r="AU113">
        <v>1</v>
      </c>
      <c r="AV113">
        <v>6</v>
      </c>
      <c r="AW113" s="4">
        <v>16500</v>
      </c>
      <c r="AX113">
        <v>0</v>
      </c>
      <c r="AY113">
        <v>6</v>
      </c>
      <c r="BA113" s="1">
        <v>44264</v>
      </c>
      <c r="BB113">
        <v>6</v>
      </c>
      <c r="BC113">
        <v>6</v>
      </c>
      <c r="BD113">
        <v>0</v>
      </c>
      <c r="BE113">
        <v>48</v>
      </c>
      <c r="BF113">
        <v>1</v>
      </c>
      <c r="BG113">
        <v>0</v>
      </c>
      <c r="BH113">
        <v>48</v>
      </c>
      <c r="BI113" s="1">
        <v>43746</v>
      </c>
      <c r="BJ113">
        <v>7</v>
      </c>
      <c r="BK113">
        <v>6</v>
      </c>
      <c r="BL113">
        <v>0</v>
      </c>
      <c r="BM113">
        <v>76</v>
      </c>
      <c r="BN113">
        <v>1</v>
      </c>
      <c r="BO113">
        <v>0</v>
      </c>
      <c r="BP113">
        <v>76</v>
      </c>
      <c r="BQ113" s="1">
        <v>43327</v>
      </c>
      <c r="BR113">
        <v>13</v>
      </c>
      <c r="BS113">
        <v>9</v>
      </c>
      <c r="BT113">
        <v>4</v>
      </c>
      <c r="BU113">
        <v>92</v>
      </c>
      <c r="BV113">
        <v>1</v>
      </c>
      <c r="BW113">
        <v>0</v>
      </c>
      <c r="BX113">
        <v>92</v>
      </c>
      <c r="BY113">
        <v>64.667000000000002</v>
      </c>
      <c r="CA113" t="s">
        <v>848</v>
      </c>
      <c r="CB113" t="s">
        <v>849</v>
      </c>
      <c r="CC113">
        <v>69033</v>
      </c>
      <c r="CD113">
        <v>140</v>
      </c>
      <c r="CE113">
        <v>3088825333</v>
      </c>
      <c r="CF113" t="s">
        <v>99</v>
      </c>
      <c r="CG113" t="s">
        <v>100</v>
      </c>
      <c r="CH113" s="1">
        <v>37834</v>
      </c>
      <c r="CI113" t="s">
        <v>100</v>
      </c>
      <c r="CJ113" t="s">
        <v>100</v>
      </c>
      <c r="CK113" t="s">
        <v>100</v>
      </c>
      <c r="CL113" t="s">
        <v>103</v>
      </c>
      <c r="CM113" t="s">
        <v>846</v>
      </c>
      <c r="CN113">
        <v>58</v>
      </c>
      <c r="CO113" s="1">
        <v>44621</v>
      </c>
      <c r="CP113" s="1"/>
      <c r="CV113"/>
      <c r="CW113">
        <v>2</v>
      </c>
    </row>
    <row r="114" spans="1:102" x14ac:dyDescent="0.25">
      <c r="A114" t="s">
        <v>259</v>
      </c>
      <c r="B114" s="18" t="s">
        <v>1117</v>
      </c>
      <c r="C114" s="18">
        <v>285091</v>
      </c>
      <c r="D114" t="s">
        <v>392</v>
      </c>
      <c r="E114" t="s">
        <v>394</v>
      </c>
      <c r="F114" t="s">
        <v>395</v>
      </c>
      <c r="G114" t="s">
        <v>1131</v>
      </c>
      <c r="H114">
        <v>36.4</v>
      </c>
      <c r="I114" t="s">
        <v>98</v>
      </c>
      <c r="K114" t="s">
        <v>100</v>
      </c>
      <c r="L114" t="s">
        <v>105</v>
      </c>
      <c r="M114">
        <v>2</v>
      </c>
      <c r="N114">
        <v>4</v>
      </c>
      <c r="O114">
        <v>1</v>
      </c>
      <c r="P114">
        <v>3</v>
      </c>
      <c r="Q114">
        <v>3</v>
      </c>
      <c r="S114">
        <v>4</v>
      </c>
      <c r="U114" s="8">
        <v>3.4992000000000001</v>
      </c>
      <c r="V114" s="8">
        <v>0.67986000000000002</v>
      </c>
      <c r="W114">
        <v>40.6</v>
      </c>
      <c r="X114">
        <v>0.53352999999999995</v>
      </c>
      <c r="Y114">
        <v>1.2133799999999999</v>
      </c>
      <c r="Z114">
        <v>2.9899300000000002</v>
      </c>
      <c r="AA114">
        <v>0.52983999999999998</v>
      </c>
      <c r="AB114">
        <v>1.5869999999999999E-2</v>
      </c>
      <c r="AD114">
        <v>2.2858200000000002</v>
      </c>
      <c r="AE114">
        <v>50</v>
      </c>
      <c r="AG114">
        <v>1</v>
      </c>
      <c r="AJ114">
        <v>1.8749899999999999</v>
      </c>
      <c r="AK114">
        <v>0.62614000000000003</v>
      </c>
      <c r="AL114">
        <v>0.31062000000000001</v>
      </c>
      <c r="AM114">
        <v>2.81176</v>
      </c>
      <c r="AN114">
        <v>2.49579</v>
      </c>
      <c r="AO114">
        <v>0.62677000000000005</v>
      </c>
      <c r="AP114">
        <v>0.81967000000000001</v>
      </c>
      <c r="AQ114">
        <v>3.92923</v>
      </c>
      <c r="AS114">
        <v>7</v>
      </c>
      <c r="AT114">
        <v>1</v>
      </c>
      <c r="AU114">
        <v>3</v>
      </c>
      <c r="AV114">
        <v>0</v>
      </c>
      <c r="AW114" s="4">
        <v>0</v>
      </c>
      <c r="AX114">
        <v>0</v>
      </c>
      <c r="AY114">
        <v>0</v>
      </c>
      <c r="BA114" s="1">
        <v>44063</v>
      </c>
      <c r="BB114">
        <v>8</v>
      </c>
      <c r="BC114">
        <v>7</v>
      </c>
      <c r="BD114">
        <v>1</v>
      </c>
      <c r="BE114">
        <v>48</v>
      </c>
      <c r="BF114">
        <v>1</v>
      </c>
      <c r="BG114">
        <v>0</v>
      </c>
      <c r="BH114">
        <v>48</v>
      </c>
      <c r="BI114" s="1">
        <v>43578</v>
      </c>
      <c r="BJ114">
        <v>15</v>
      </c>
      <c r="BK114">
        <v>10</v>
      </c>
      <c r="BL114">
        <v>2</v>
      </c>
      <c r="BM114">
        <v>128</v>
      </c>
      <c r="BN114">
        <v>1</v>
      </c>
      <c r="BO114">
        <v>0</v>
      </c>
      <c r="BP114">
        <v>128</v>
      </c>
      <c r="BQ114" s="1">
        <v>43220</v>
      </c>
      <c r="BR114">
        <v>21</v>
      </c>
      <c r="BS114">
        <v>21</v>
      </c>
      <c r="BT114">
        <v>0</v>
      </c>
      <c r="BU114">
        <v>144</v>
      </c>
      <c r="BV114">
        <v>1</v>
      </c>
      <c r="BW114">
        <v>0</v>
      </c>
      <c r="BX114">
        <v>144</v>
      </c>
      <c r="BY114">
        <v>90.667000000000002</v>
      </c>
      <c r="CA114" t="s">
        <v>396</v>
      </c>
      <c r="CB114" t="s">
        <v>397</v>
      </c>
      <c r="CC114">
        <v>69153</v>
      </c>
      <c r="CD114">
        <v>500</v>
      </c>
      <c r="CE114">
        <v>3082844068</v>
      </c>
      <c r="CF114" t="s">
        <v>99</v>
      </c>
      <c r="CG114" t="s">
        <v>100</v>
      </c>
      <c r="CH114" s="1">
        <v>32783</v>
      </c>
      <c r="CI114" t="s">
        <v>100</v>
      </c>
      <c r="CJ114" t="s">
        <v>100</v>
      </c>
      <c r="CK114" t="s">
        <v>100</v>
      </c>
      <c r="CL114" t="s">
        <v>103</v>
      </c>
      <c r="CM114" t="s">
        <v>393</v>
      </c>
      <c r="CN114">
        <v>82</v>
      </c>
      <c r="CO114" s="1">
        <v>44621</v>
      </c>
      <c r="CP114" s="1"/>
      <c r="CV114"/>
      <c r="CW114">
        <v>2</v>
      </c>
    </row>
    <row r="115" spans="1:102" x14ac:dyDescent="0.25">
      <c r="A115" t="s">
        <v>259</v>
      </c>
      <c r="B115" s="18" t="s">
        <v>1117</v>
      </c>
      <c r="C115" s="18">
        <v>285282</v>
      </c>
      <c r="D115" t="s">
        <v>953</v>
      </c>
      <c r="E115" t="s">
        <v>189</v>
      </c>
      <c r="F115" t="s">
        <v>106</v>
      </c>
      <c r="G115" t="s">
        <v>1132</v>
      </c>
      <c r="H115">
        <v>29</v>
      </c>
      <c r="I115" t="s">
        <v>112</v>
      </c>
      <c r="K115" t="s">
        <v>100</v>
      </c>
      <c r="L115" t="s">
        <v>105</v>
      </c>
      <c r="M115">
        <v>5</v>
      </c>
      <c r="N115">
        <v>5</v>
      </c>
      <c r="O115">
        <v>3</v>
      </c>
      <c r="P115">
        <v>5</v>
      </c>
      <c r="Q115">
        <v>5</v>
      </c>
      <c r="S115">
        <v>5</v>
      </c>
      <c r="U115" s="8">
        <v>3.9969999999999999</v>
      </c>
      <c r="V115" s="8">
        <v>1.0612999999999999</v>
      </c>
      <c r="W115">
        <v>51.3</v>
      </c>
      <c r="X115">
        <v>0.54788000000000003</v>
      </c>
      <c r="Y115">
        <v>1.6091899999999999</v>
      </c>
      <c r="Z115">
        <v>3.28024</v>
      </c>
      <c r="AA115">
        <v>0.73568</v>
      </c>
      <c r="AB115">
        <v>2.4299999999999999E-2</v>
      </c>
      <c r="AD115">
        <v>2.38781</v>
      </c>
      <c r="AE115">
        <v>33.299999999999997</v>
      </c>
      <c r="AG115">
        <v>0</v>
      </c>
      <c r="AJ115">
        <v>2.0384699999999998</v>
      </c>
      <c r="AK115">
        <v>0.61133999999999999</v>
      </c>
      <c r="AL115">
        <v>0.25623000000000001</v>
      </c>
      <c r="AM115">
        <v>2.90604</v>
      </c>
      <c r="AN115">
        <v>2.3980700000000001</v>
      </c>
      <c r="AO115">
        <v>0.65922000000000003</v>
      </c>
      <c r="AP115">
        <v>1.55118</v>
      </c>
      <c r="AQ115">
        <v>4.3425799999999999</v>
      </c>
      <c r="AS115">
        <v>0</v>
      </c>
      <c r="AT115">
        <v>1</v>
      </c>
      <c r="AU115">
        <v>1</v>
      </c>
      <c r="AV115">
        <v>2</v>
      </c>
      <c r="AW115" s="4">
        <v>3900</v>
      </c>
      <c r="AX115">
        <v>0</v>
      </c>
      <c r="AY115">
        <v>2</v>
      </c>
      <c r="BA115" s="1">
        <v>44455</v>
      </c>
      <c r="BB115">
        <v>6</v>
      </c>
      <c r="BC115">
        <v>6</v>
      </c>
      <c r="BD115">
        <v>1</v>
      </c>
      <c r="BE115">
        <v>44</v>
      </c>
      <c r="BF115">
        <v>1</v>
      </c>
      <c r="BG115">
        <v>0</v>
      </c>
      <c r="BH115">
        <v>44</v>
      </c>
      <c r="BI115" s="1">
        <v>43734</v>
      </c>
      <c r="BJ115">
        <v>7</v>
      </c>
      <c r="BK115">
        <v>4</v>
      </c>
      <c r="BL115">
        <v>2</v>
      </c>
      <c r="BM115">
        <v>60</v>
      </c>
      <c r="BN115">
        <v>1</v>
      </c>
      <c r="BO115">
        <v>0</v>
      </c>
      <c r="BP115">
        <v>60</v>
      </c>
      <c r="BQ115" s="1">
        <v>43263</v>
      </c>
      <c r="BR115">
        <v>4</v>
      </c>
      <c r="BS115">
        <v>4</v>
      </c>
      <c r="BT115">
        <v>0</v>
      </c>
      <c r="BU115">
        <v>16</v>
      </c>
      <c r="BV115">
        <v>1</v>
      </c>
      <c r="BW115">
        <v>0</v>
      </c>
      <c r="BX115">
        <v>16</v>
      </c>
      <c r="BY115">
        <v>44.667000000000002</v>
      </c>
      <c r="CA115" t="s">
        <v>955</v>
      </c>
      <c r="CB115" t="s">
        <v>956</v>
      </c>
      <c r="CC115">
        <v>68352</v>
      </c>
      <c r="CD115">
        <v>470</v>
      </c>
      <c r="CE115">
        <v>4027295220</v>
      </c>
      <c r="CF115" t="s">
        <v>99</v>
      </c>
      <c r="CG115" t="s">
        <v>101</v>
      </c>
      <c r="CH115" s="1">
        <v>40087</v>
      </c>
      <c r="CI115" t="s">
        <v>100</v>
      </c>
      <c r="CJ115" t="s">
        <v>100</v>
      </c>
      <c r="CK115" t="s">
        <v>100</v>
      </c>
      <c r="CL115" t="s">
        <v>103</v>
      </c>
      <c r="CM115" t="s">
        <v>954</v>
      </c>
      <c r="CN115">
        <v>39</v>
      </c>
      <c r="CO115" s="1">
        <v>44621</v>
      </c>
      <c r="CP115" s="1"/>
      <c r="CV115"/>
      <c r="CW115">
        <v>2</v>
      </c>
    </row>
    <row r="116" spans="1:102" x14ac:dyDescent="0.25">
      <c r="A116" t="s">
        <v>259</v>
      </c>
      <c r="B116" s="18" t="s">
        <v>1117</v>
      </c>
      <c r="C116" s="18">
        <v>285238</v>
      </c>
      <c r="D116" t="s">
        <v>800</v>
      </c>
      <c r="E116" t="s">
        <v>269</v>
      </c>
      <c r="F116" t="s">
        <v>158</v>
      </c>
      <c r="G116" t="s">
        <v>1131</v>
      </c>
      <c r="H116">
        <v>67.400000000000006</v>
      </c>
      <c r="I116" t="s">
        <v>98</v>
      </c>
      <c r="K116" t="s">
        <v>100</v>
      </c>
      <c r="L116" t="s">
        <v>105</v>
      </c>
      <c r="M116">
        <v>2</v>
      </c>
      <c r="N116">
        <v>3</v>
      </c>
      <c r="O116">
        <v>2</v>
      </c>
      <c r="P116">
        <v>4</v>
      </c>
      <c r="Q116">
        <v>4</v>
      </c>
      <c r="R116">
        <v>4</v>
      </c>
      <c r="S116">
        <v>4</v>
      </c>
      <c r="U116" s="8">
        <v>3.0673599999999999</v>
      </c>
      <c r="V116" s="8">
        <v>0.72036</v>
      </c>
      <c r="W116">
        <v>50</v>
      </c>
      <c r="X116">
        <v>0.49528</v>
      </c>
      <c r="Y116">
        <v>1.2156499999999999</v>
      </c>
      <c r="Z116">
        <v>2.7608600000000001</v>
      </c>
      <c r="AA116">
        <v>0.54030999999999996</v>
      </c>
      <c r="AB116">
        <v>0.12277</v>
      </c>
      <c r="AD116">
        <v>1.85171</v>
      </c>
      <c r="AE116">
        <v>33.299999999999997</v>
      </c>
      <c r="AG116">
        <v>1</v>
      </c>
      <c r="AJ116">
        <v>1.73892</v>
      </c>
      <c r="AK116">
        <v>0.71036999999999995</v>
      </c>
      <c r="AL116">
        <v>0.36029</v>
      </c>
      <c r="AM116">
        <v>2.80958</v>
      </c>
      <c r="AN116">
        <v>2.1800099999999998</v>
      </c>
      <c r="AO116">
        <v>0.51285000000000003</v>
      </c>
      <c r="AP116">
        <v>0.74878</v>
      </c>
      <c r="AQ116">
        <v>3.4469799999999999</v>
      </c>
      <c r="AS116">
        <v>3</v>
      </c>
      <c r="AT116">
        <v>8</v>
      </c>
      <c r="AU116">
        <v>0</v>
      </c>
      <c r="AV116">
        <v>2</v>
      </c>
      <c r="AW116" s="4">
        <v>93629.25</v>
      </c>
      <c r="AX116">
        <v>1</v>
      </c>
      <c r="AY116">
        <v>3</v>
      </c>
      <c r="BA116" s="1">
        <v>44511</v>
      </c>
      <c r="BB116">
        <v>4</v>
      </c>
      <c r="BC116">
        <v>4</v>
      </c>
      <c r="BD116">
        <v>1</v>
      </c>
      <c r="BE116">
        <v>36</v>
      </c>
      <c r="BF116">
        <v>1</v>
      </c>
      <c r="BG116">
        <v>0</v>
      </c>
      <c r="BH116">
        <v>36</v>
      </c>
      <c r="BI116" s="1">
        <v>44039</v>
      </c>
      <c r="BJ116">
        <v>8</v>
      </c>
      <c r="BK116">
        <v>8</v>
      </c>
      <c r="BL116">
        <v>0</v>
      </c>
      <c r="BM116">
        <v>44</v>
      </c>
      <c r="BN116">
        <v>1</v>
      </c>
      <c r="BO116">
        <v>0</v>
      </c>
      <c r="BP116">
        <v>44</v>
      </c>
      <c r="BQ116" s="1">
        <v>43727</v>
      </c>
      <c r="BR116">
        <v>19</v>
      </c>
      <c r="BS116">
        <v>1</v>
      </c>
      <c r="BT116">
        <v>18</v>
      </c>
      <c r="BU116">
        <v>176</v>
      </c>
      <c r="BV116">
        <v>1</v>
      </c>
      <c r="BW116">
        <v>0</v>
      </c>
      <c r="BX116">
        <v>176</v>
      </c>
      <c r="BY116">
        <v>62</v>
      </c>
      <c r="CA116" t="s">
        <v>802</v>
      </c>
      <c r="CB116" t="s">
        <v>803</v>
      </c>
      <c r="CC116">
        <v>68134</v>
      </c>
      <c r="CD116">
        <v>270</v>
      </c>
      <c r="CE116">
        <v>4025725750</v>
      </c>
      <c r="CF116" t="s">
        <v>99</v>
      </c>
      <c r="CG116" t="s">
        <v>100</v>
      </c>
      <c r="CH116" s="1">
        <v>36654</v>
      </c>
      <c r="CI116" t="s">
        <v>100</v>
      </c>
      <c r="CJ116" t="s">
        <v>100</v>
      </c>
      <c r="CK116" t="s">
        <v>100</v>
      </c>
      <c r="CL116" t="s">
        <v>103</v>
      </c>
      <c r="CM116" t="s">
        <v>801</v>
      </c>
      <c r="CN116">
        <v>100</v>
      </c>
      <c r="CO116" s="1">
        <v>44621</v>
      </c>
      <c r="CP116" s="1"/>
      <c r="CV116"/>
    </row>
    <row r="117" spans="1:102" x14ac:dyDescent="0.25">
      <c r="A117" t="s">
        <v>259</v>
      </c>
      <c r="B117" s="18" t="s">
        <v>1117</v>
      </c>
      <c r="C117" s="18">
        <v>285256</v>
      </c>
      <c r="D117" t="s">
        <v>858</v>
      </c>
      <c r="E117" t="s">
        <v>860</v>
      </c>
      <c r="F117" t="s">
        <v>861</v>
      </c>
      <c r="G117" t="s">
        <v>1133</v>
      </c>
      <c r="H117">
        <v>42.8</v>
      </c>
      <c r="I117" t="s">
        <v>134</v>
      </c>
      <c r="K117" t="s">
        <v>100</v>
      </c>
      <c r="L117" t="s">
        <v>105</v>
      </c>
      <c r="M117">
        <v>3</v>
      </c>
      <c r="N117">
        <v>3</v>
      </c>
      <c r="O117">
        <v>3</v>
      </c>
      <c r="P117">
        <v>3</v>
      </c>
      <c r="Q117">
        <v>3</v>
      </c>
      <c r="S117">
        <v>3</v>
      </c>
      <c r="U117" s="8">
        <v>3.87879</v>
      </c>
      <c r="V117" s="8">
        <v>0.53949000000000003</v>
      </c>
      <c r="W117">
        <v>66.2</v>
      </c>
      <c r="X117">
        <v>0.30048000000000002</v>
      </c>
      <c r="Y117">
        <v>0.83996999999999999</v>
      </c>
      <c r="Z117">
        <v>3.2315499999999999</v>
      </c>
      <c r="AA117">
        <v>0.36446000000000001</v>
      </c>
      <c r="AB117">
        <v>5.7400000000000003E-3</v>
      </c>
      <c r="AD117">
        <v>3.0388199999999999</v>
      </c>
      <c r="AE117">
        <v>42.9</v>
      </c>
      <c r="AH117">
        <v>6</v>
      </c>
      <c r="AJ117">
        <v>1.8967099999999999</v>
      </c>
      <c r="AK117">
        <v>0.65166999999999997</v>
      </c>
      <c r="AL117">
        <v>0.31319999999999998</v>
      </c>
      <c r="AM117">
        <v>2.86158</v>
      </c>
      <c r="AN117">
        <v>3.27996</v>
      </c>
      <c r="AO117">
        <v>0.33917000000000003</v>
      </c>
      <c r="AP117">
        <v>0.64507999999999999</v>
      </c>
      <c r="AQ117">
        <v>4.27963</v>
      </c>
      <c r="AS117">
        <v>0</v>
      </c>
      <c r="AT117">
        <v>4</v>
      </c>
      <c r="AU117">
        <v>0</v>
      </c>
      <c r="AV117">
        <v>2</v>
      </c>
      <c r="AW117" s="4">
        <v>11927.5</v>
      </c>
      <c r="AX117">
        <v>1</v>
      </c>
      <c r="AY117">
        <v>3</v>
      </c>
      <c r="BA117" s="1">
        <v>44565</v>
      </c>
      <c r="BB117">
        <v>3</v>
      </c>
      <c r="BC117">
        <v>3</v>
      </c>
      <c r="BD117">
        <v>0</v>
      </c>
      <c r="BE117">
        <v>28</v>
      </c>
      <c r="BF117">
        <v>0</v>
      </c>
      <c r="BG117">
        <v>0</v>
      </c>
      <c r="BH117">
        <v>28</v>
      </c>
      <c r="BI117" s="1">
        <v>44049</v>
      </c>
      <c r="BJ117">
        <v>6</v>
      </c>
      <c r="BK117">
        <v>6</v>
      </c>
      <c r="BL117">
        <v>0</v>
      </c>
      <c r="BM117">
        <v>40</v>
      </c>
      <c r="BN117">
        <v>1</v>
      </c>
      <c r="BO117">
        <v>0</v>
      </c>
      <c r="BP117">
        <v>40</v>
      </c>
      <c r="BQ117" s="1">
        <v>43536</v>
      </c>
      <c r="BR117">
        <v>11</v>
      </c>
      <c r="BS117">
        <v>10</v>
      </c>
      <c r="BT117">
        <v>1</v>
      </c>
      <c r="BU117">
        <v>155</v>
      </c>
      <c r="BV117">
        <v>1</v>
      </c>
      <c r="BW117">
        <v>0</v>
      </c>
      <c r="BX117">
        <v>155</v>
      </c>
      <c r="BY117">
        <v>53.167000000000002</v>
      </c>
      <c r="CA117" t="s">
        <v>858</v>
      </c>
      <c r="CB117" t="s">
        <v>862</v>
      </c>
      <c r="CC117">
        <v>69145</v>
      </c>
      <c r="CD117">
        <v>520</v>
      </c>
      <c r="CE117">
        <v>3082354693</v>
      </c>
      <c r="CF117" t="s">
        <v>99</v>
      </c>
      <c r="CG117" t="s">
        <v>100</v>
      </c>
      <c r="CH117" s="1">
        <v>38169</v>
      </c>
      <c r="CI117" t="s">
        <v>100</v>
      </c>
      <c r="CJ117" t="s">
        <v>100</v>
      </c>
      <c r="CK117" t="s">
        <v>100</v>
      </c>
      <c r="CL117" t="s">
        <v>103</v>
      </c>
      <c r="CM117" t="s">
        <v>859</v>
      </c>
      <c r="CN117">
        <v>49</v>
      </c>
      <c r="CO117" s="1">
        <v>44621</v>
      </c>
      <c r="CP117" s="1"/>
      <c r="CV117"/>
      <c r="CW117">
        <v>2</v>
      </c>
    </row>
    <row r="118" spans="1:102" x14ac:dyDescent="0.25">
      <c r="A118" t="s">
        <v>259</v>
      </c>
      <c r="B118" s="18" t="s">
        <v>1117</v>
      </c>
      <c r="C118" s="18">
        <v>285275</v>
      </c>
      <c r="D118" t="s">
        <v>927</v>
      </c>
      <c r="E118" t="s">
        <v>186</v>
      </c>
      <c r="F118" t="s">
        <v>260</v>
      </c>
      <c r="G118" t="s">
        <v>1131</v>
      </c>
      <c r="H118">
        <v>210.1</v>
      </c>
      <c r="I118" t="s">
        <v>98</v>
      </c>
      <c r="K118" t="s">
        <v>100</v>
      </c>
      <c r="L118" t="s">
        <v>105</v>
      </c>
      <c r="M118">
        <v>4</v>
      </c>
      <c r="N118">
        <v>3</v>
      </c>
      <c r="O118">
        <v>3</v>
      </c>
      <c r="P118">
        <v>5</v>
      </c>
      <c r="Q118">
        <v>4</v>
      </c>
      <c r="R118">
        <v>5</v>
      </c>
      <c r="S118">
        <v>3</v>
      </c>
      <c r="U118" s="8">
        <v>3.42062</v>
      </c>
      <c r="V118" s="8">
        <v>0.45254</v>
      </c>
      <c r="X118">
        <v>0.66205999999999998</v>
      </c>
      <c r="Y118">
        <v>1.1146</v>
      </c>
      <c r="Z118">
        <v>2.8826700000000001</v>
      </c>
      <c r="AA118">
        <v>0.21919</v>
      </c>
      <c r="AB118">
        <v>0</v>
      </c>
      <c r="AC118">
        <v>6</v>
      </c>
      <c r="AD118">
        <v>2.3060200000000002</v>
      </c>
      <c r="AF118">
        <v>6</v>
      </c>
      <c r="AG118">
        <v>20</v>
      </c>
      <c r="AJ118">
        <v>1.9159600000000001</v>
      </c>
      <c r="AK118">
        <v>0.66224000000000005</v>
      </c>
      <c r="AL118">
        <v>0.31579000000000002</v>
      </c>
      <c r="AM118">
        <v>2.8940000000000001</v>
      </c>
      <c r="AN118">
        <v>2.464</v>
      </c>
      <c r="AO118">
        <v>0.73536999999999997</v>
      </c>
      <c r="AP118">
        <v>0.53666999999999998</v>
      </c>
      <c r="AQ118">
        <v>3.73183</v>
      </c>
      <c r="AS118">
        <v>1</v>
      </c>
      <c r="AT118">
        <v>3</v>
      </c>
      <c r="AU118">
        <v>1</v>
      </c>
      <c r="AV118">
        <v>1</v>
      </c>
      <c r="AW118" s="4">
        <v>6500</v>
      </c>
      <c r="AX118">
        <v>0</v>
      </c>
      <c r="AY118">
        <v>1</v>
      </c>
      <c r="BA118" s="1">
        <v>44490</v>
      </c>
      <c r="BB118">
        <v>1</v>
      </c>
      <c r="BC118">
        <v>1</v>
      </c>
      <c r="BD118">
        <v>1</v>
      </c>
      <c r="BE118">
        <v>8</v>
      </c>
      <c r="BF118">
        <v>1</v>
      </c>
      <c r="BG118">
        <v>0</v>
      </c>
      <c r="BH118">
        <v>8</v>
      </c>
      <c r="BI118" s="1">
        <v>43886</v>
      </c>
      <c r="BJ118">
        <v>12</v>
      </c>
      <c r="BK118">
        <v>11</v>
      </c>
      <c r="BL118">
        <v>2</v>
      </c>
      <c r="BM118">
        <v>80</v>
      </c>
      <c r="BN118">
        <v>1</v>
      </c>
      <c r="BO118">
        <v>0</v>
      </c>
      <c r="BP118">
        <v>80</v>
      </c>
      <c r="BQ118" s="1">
        <v>43438</v>
      </c>
      <c r="BR118">
        <v>6</v>
      </c>
      <c r="BS118">
        <v>5</v>
      </c>
      <c r="BT118">
        <v>1</v>
      </c>
      <c r="BU118">
        <v>48</v>
      </c>
      <c r="BV118">
        <v>1</v>
      </c>
      <c r="BW118">
        <v>0</v>
      </c>
      <c r="BX118">
        <v>48</v>
      </c>
      <c r="BY118">
        <v>38.667000000000002</v>
      </c>
      <c r="CA118" t="s">
        <v>929</v>
      </c>
      <c r="CB118" t="s">
        <v>930</v>
      </c>
      <c r="CC118">
        <v>68502</v>
      </c>
      <c r="CD118">
        <v>540</v>
      </c>
      <c r="CE118">
        <v>4024417101</v>
      </c>
      <c r="CF118" t="s">
        <v>99</v>
      </c>
      <c r="CG118" t="s">
        <v>100</v>
      </c>
      <c r="CH118" s="1">
        <v>39295</v>
      </c>
      <c r="CI118" t="s">
        <v>100</v>
      </c>
      <c r="CJ118" t="s">
        <v>100</v>
      </c>
      <c r="CK118" t="s">
        <v>100</v>
      </c>
      <c r="CL118" t="s">
        <v>103</v>
      </c>
      <c r="CM118" t="s">
        <v>928</v>
      </c>
      <c r="CN118">
        <v>293</v>
      </c>
      <c r="CO118" s="1">
        <v>44621</v>
      </c>
      <c r="CP118" s="1"/>
      <c r="CV118"/>
    </row>
    <row r="119" spans="1:102" x14ac:dyDescent="0.25">
      <c r="A119" t="s">
        <v>259</v>
      </c>
      <c r="B119" s="18" t="s">
        <v>1117</v>
      </c>
      <c r="C119" s="18">
        <v>285186</v>
      </c>
      <c r="D119" t="s">
        <v>642</v>
      </c>
      <c r="E119" t="s">
        <v>644</v>
      </c>
      <c r="F119" t="s">
        <v>645</v>
      </c>
      <c r="G119" t="s">
        <v>1131</v>
      </c>
      <c r="H119">
        <v>23.8</v>
      </c>
      <c r="I119" t="s">
        <v>98</v>
      </c>
      <c r="K119" t="s">
        <v>100</v>
      </c>
      <c r="L119" t="s">
        <v>102</v>
      </c>
      <c r="M119">
        <v>2</v>
      </c>
      <c r="N119">
        <v>5</v>
      </c>
      <c r="O119">
        <v>1</v>
      </c>
      <c r="P119">
        <v>3</v>
      </c>
      <c r="Q119">
        <v>3</v>
      </c>
      <c r="S119">
        <v>5</v>
      </c>
      <c r="U119" s="8">
        <v>4.1077500000000002</v>
      </c>
      <c r="V119" s="8">
        <v>1.08863</v>
      </c>
      <c r="W119">
        <v>66.7</v>
      </c>
      <c r="X119">
        <v>0.20441999999999999</v>
      </c>
      <c r="Y119">
        <v>1.29305</v>
      </c>
      <c r="Z119">
        <v>3.7108400000000001</v>
      </c>
      <c r="AA119">
        <v>0.83126999999999995</v>
      </c>
      <c r="AB119">
        <v>1.636E-2</v>
      </c>
      <c r="AD119">
        <v>2.8147000000000002</v>
      </c>
      <c r="AE119">
        <v>37.5</v>
      </c>
      <c r="AG119">
        <v>0</v>
      </c>
      <c r="AJ119">
        <v>1.86534</v>
      </c>
      <c r="AK119">
        <v>0.57865</v>
      </c>
      <c r="AL119">
        <v>0.26274999999999998</v>
      </c>
      <c r="AM119">
        <v>2.70675</v>
      </c>
      <c r="AN119">
        <v>3.0891500000000001</v>
      </c>
      <c r="AO119">
        <v>0.25985999999999998</v>
      </c>
      <c r="AP119">
        <v>1.55162</v>
      </c>
      <c r="AQ119">
        <v>4.7915000000000001</v>
      </c>
      <c r="AS119">
        <v>6</v>
      </c>
      <c r="AT119">
        <v>3</v>
      </c>
      <c r="AU119">
        <v>1</v>
      </c>
      <c r="AV119">
        <v>4</v>
      </c>
      <c r="AW119" s="4">
        <v>232863.17</v>
      </c>
      <c r="AX119">
        <v>0</v>
      </c>
      <c r="AY119">
        <v>4</v>
      </c>
      <c r="BA119" s="1">
        <v>44567</v>
      </c>
      <c r="BB119">
        <v>19</v>
      </c>
      <c r="BC119">
        <v>8</v>
      </c>
      <c r="BD119">
        <v>11</v>
      </c>
      <c r="BE119">
        <v>308</v>
      </c>
      <c r="BF119">
        <v>0</v>
      </c>
      <c r="BG119">
        <v>0</v>
      </c>
      <c r="BH119">
        <v>308</v>
      </c>
      <c r="BI119" s="1">
        <v>43845</v>
      </c>
      <c r="BJ119">
        <v>9</v>
      </c>
      <c r="BK119">
        <v>8</v>
      </c>
      <c r="BL119">
        <v>1</v>
      </c>
      <c r="BM119">
        <v>68</v>
      </c>
      <c r="BN119">
        <v>1</v>
      </c>
      <c r="BO119">
        <v>0</v>
      </c>
      <c r="BP119">
        <v>68</v>
      </c>
      <c r="BQ119" s="1">
        <v>43377</v>
      </c>
      <c r="BR119">
        <v>6</v>
      </c>
      <c r="BS119">
        <v>6</v>
      </c>
      <c r="BT119">
        <v>0</v>
      </c>
      <c r="BU119">
        <v>56</v>
      </c>
      <c r="BV119">
        <v>1</v>
      </c>
      <c r="BW119">
        <v>0</v>
      </c>
      <c r="BX119">
        <v>56</v>
      </c>
      <c r="BY119">
        <v>186</v>
      </c>
      <c r="CA119" t="s">
        <v>646</v>
      </c>
      <c r="CB119" t="s">
        <v>647</v>
      </c>
      <c r="CC119">
        <v>68047</v>
      </c>
      <c r="CD119">
        <v>860</v>
      </c>
      <c r="CE119">
        <v>4023853072</v>
      </c>
      <c r="CF119" t="s">
        <v>99</v>
      </c>
      <c r="CG119" t="s">
        <v>100</v>
      </c>
      <c r="CH119" s="1">
        <v>35186</v>
      </c>
      <c r="CI119" t="s">
        <v>100</v>
      </c>
      <c r="CJ119" t="s">
        <v>100</v>
      </c>
      <c r="CK119" t="s">
        <v>100</v>
      </c>
      <c r="CL119" t="s">
        <v>103</v>
      </c>
      <c r="CM119" t="s">
        <v>643</v>
      </c>
      <c r="CN119">
        <v>42</v>
      </c>
      <c r="CO119" s="1">
        <v>44621</v>
      </c>
      <c r="CP119" s="1"/>
      <c r="CV119"/>
      <c r="CW119">
        <v>2</v>
      </c>
    </row>
    <row r="120" spans="1:102" x14ac:dyDescent="0.25">
      <c r="A120" t="s">
        <v>259</v>
      </c>
      <c r="B120" s="18" t="s">
        <v>1117</v>
      </c>
      <c r="C120" s="18">
        <v>285239</v>
      </c>
      <c r="D120" t="s">
        <v>804</v>
      </c>
      <c r="E120" t="s">
        <v>269</v>
      </c>
      <c r="F120" t="s">
        <v>158</v>
      </c>
      <c r="G120" t="s">
        <v>1131</v>
      </c>
      <c r="H120">
        <v>63.8</v>
      </c>
      <c r="I120" t="s">
        <v>98</v>
      </c>
      <c r="J120" t="s">
        <v>109</v>
      </c>
      <c r="K120" t="s">
        <v>100</v>
      </c>
      <c r="L120" t="s">
        <v>105</v>
      </c>
      <c r="M120">
        <v>1</v>
      </c>
      <c r="N120">
        <v>3</v>
      </c>
      <c r="O120">
        <v>1</v>
      </c>
      <c r="P120">
        <v>3</v>
      </c>
      <c r="Q120">
        <v>4</v>
      </c>
      <c r="R120">
        <v>3</v>
      </c>
      <c r="S120">
        <v>3</v>
      </c>
      <c r="U120" s="8">
        <v>3.5488200000000001</v>
      </c>
      <c r="V120" s="8">
        <v>0.66486999999999996</v>
      </c>
      <c r="W120">
        <v>100</v>
      </c>
      <c r="X120">
        <v>0.2671</v>
      </c>
      <c r="Y120">
        <v>0.93198000000000003</v>
      </c>
      <c r="Z120">
        <v>3.0284599999999999</v>
      </c>
      <c r="AA120">
        <v>0.49275000000000002</v>
      </c>
      <c r="AB120">
        <v>0</v>
      </c>
      <c r="AD120">
        <v>2.6168499999999999</v>
      </c>
      <c r="AE120">
        <v>100</v>
      </c>
      <c r="AG120">
        <v>7</v>
      </c>
      <c r="AJ120">
        <v>1.95458</v>
      </c>
      <c r="AK120">
        <v>0.71677000000000002</v>
      </c>
      <c r="AL120">
        <v>0.34348000000000001</v>
      </c>
      <c r="AM120">
        <v>3.0148299999999999</v>
      </c>
      <c r="AN120">
        <v>2.7408899999999998</v>
      </c>
      <c r="AO120">
        <v>0.27411000000000002</v>
      </c>
      <c r="AP120">
        <v>0.72491000000000005</v>
      </c>
      <c r="AQ120">
        <v>3.7165300000000001</v>
      </c>
      <c r="AS120">
        <v>6</v>
      </c>
      <c r="AT120">
        <v>24</v>
      </c>
      <c r="AU120">
        <v>0</v>
      </c>
      <c r="AV120">
        <v>2</v>
      </c>
      <c r="AW120" s="4">
        <v>68510</v>
      </c>
      <c r="AX120">
        <v>1</v>
      </c>
      <c r="AY120">
        <v>3</v>
      </c>
      <c r="BA120" s="1">
        <v>44504</v>
      </c>
      <c r="BB120">
        <v>16</v>
      </c>
      <c r="BC120">
        <v>10</v>
      </c>
      <c r="BD120">
        <v>14</v>
      </c>
      <c r="BE120">
        <v>140</v>
      </c>
      <c r="BF120">
        <v>2</v>
      </c>
      <c r="BG120">
        <v>70</v>
      </c>
      <c r="BH120">
        <v>210</v>
      </c>
      <c r="BI120" s="1">
        <v>43895</v>
      </c>
      <c r="BJ120">
        <v>23</v>
      </c>
      <c r="BK120">
        <v>9</v>
      </c>
      <c r="BL120">
        <v>16</v>
      </c>
      <c r="BM120">
        <v>462</v>
      </c>
      <c r="BN120">
        <v>1</v>
      </c>
      <c r="BO120">
        <v>0</v>
      </c>
      <c r="BP120">
        <v>462</v>
      </c>
      <c r="BQ120" s="1">
        <v>43419</v>
      </c>
      <c r="BR120">
        <v>16</v>
      </c>
      <c r="BS120">
        <v>6</v>
      </c>
      <c r="BT120">
        <v>10</v>
      </c>
      <c r="BU120">
        <v>132</v>
      </c>
      <c r="BV120">
        <v>1</v>
      </c>
      <c r="BW120">
        <v>0</v>
      </c>
      <c r="BX120">
        <v>132</v>
      </c>
      <c r="BY120">
        <v>281</v>
      </c>
      <c r="CA120" t="s">
        <v>806</v>
      </c>
      <c r="CB120" t="s">
        <v>807</v>
      </c>
      <c r="CC120">
        <v>68112</v>
      </c>
      <c r="CD120">
        <v>270</v>
      </c>
      <c r="CE120">
        <v>4024556636</v>
      </c>
      <c r="CF120" t="s">
        <v>99</v>
      </c>
      <c r="CG120" t="s">
        <v>100</v>
      </c>
      <c r="CH120" s="1">
        <v>36678</v>
      </c>
      <c r="CI120" t="s">
        <v>100</v>
      </c>
      <c r="CJ120" t="s">
        <v>100</v>
      </c>
      <c r="CK120" t="s">
        <v>100</v>
      </c>
      <c r="CL120" t="s">
        <v>103</v>
      </c>
      <c r="CM120" t="s">
        <v>805</v>
      </c>
      <c r="CN120">
        <v>108</v>
      </c>
      <c r="CO120" s="1">
        <v>44621</v>
      </c>
      <c r="CP120" s="1"/>
      <c r="CV120"/>
    </row>
    <row r="121" spans="1:102" x14ac:dyDescent="0.25">
      <c r="A121" t="s">
        <v>259</v>
      </c>
      <c r="B121" s="18" t="s">
        <v>1117</v>
      </c>
      <c r="C121" s="18">
        <v>2.7999999999999999E+174</v>
      </c>
      <c r="D121" t="s">
        <v>1050</v>
      </c>
      <c r="E121" t="s">
        <v>223</v>
      </c>
      <c r="F121" t="s">
        <v>231</v>
      </c>
      <c r="G121" t="s">
        <v>1131</v>
      </c>
      <c r="H121">
        <v>39.700000000000003</v>
      </c>
      <c r="I121" t="s">
        <v>98</v>
      </c>
      <c r="K121" t="s">
        <v>100</v>
      </c>
      <c r="L121" t="s">
        <v>102</v>
      </c>
      <c r="M121">
        <v>5</v>
      </c>
      <c r="N121">
        <v>5</v>
      </c>
      <c r="O121">
        <v>5</v>
      </c>
      <c r="P121">
        <v>5</v>
      </c>
      <c r="Q121">
        <v>5</v>
      </c>
      <c r="S121">
        <v>5</v>
      </c>
      <c r="U121" s="8">
        <v>3.6857899999999999</v>
      </c>
      <c r="V121" s="8">
        <v>0.78564000000000001</v>
      </c>
      <c r="W121">
        <v>51</v>
      </c>
      <c r="X121">
        <v>0.37842999999999999</v>
      </c>
      <c r="Y121">
        <v>1.1640600000000001</v>
      </c>
      <c r="Z121">
        <v>3.15286</v>
      </c>
      <c r="AA121">
        <v>0.48232000000000003</v>
      </c>
      <c r="AB121">
        <v>5.3499999999999997E-3</v>
      </c>
      <c r="AD121">
        <v>2.5217200000000002</v>
      </c>
      <c r="AE121">
        <v>37.5</v>
      </c>
      <c r="AG121">
        <v>0</v>
      </c>
      <c r="AJ121">
        <v>1.8379399999999999</v>
      </c>
      <c r="AK121">
        <v>0.60050000000000003</v>
      </c>
      <c r="AL121">
        <v>0.27261000000000002</v>
      </c>
      <c r="AM121">
        <v>2.7110500000000002</v>
      </c>
      <c r="AN121">
        <v>2.8088799999999998</v>
      </c>
      <c r="AO121">
        <v>0.46354000000000001</v>
      </c>
      <c r="AP121">
        <v>1.07928</v>
      </c>
      <c r="AQ121">
        <v>4.2924899999999999</v>
      </c>
      <c r="AS121">
        <v>0</v>
      </c>
      <c r="AT121">
        <v>0</v>
      </c>
      <c r="AU121">
        <v>1</v>
      </c>
      <c r="AV121">
        <v>0</v>
      </c>
      <c r="AW121" s="4">
        <v>0</v>
      </c>
      <c r="AX121">
        <v>0</v>
      </c>
      <c r="AY121">
        <v>0</v>
      </c>
      <c r="BA121" s="1">
        <v>44273</v>
      </c>
      <c r="BB121">
        <v>0</v>
      </c>
      <c r="BC121">
        <v>0</v>
      </c>
      <c r="BD121">
        <v>0</v>
      </c>
      <c r="BE121">
        <v>0</v>
      </c>
      <c r="BF121">
        <v>0</v>
      </c>
      <c r="BG121">
        <v>0</v>
      </c>
      <c r="BH121">
        <v>0</v>
      </c>
      <c r="BI121" s="1">
        <v>43692</v>
      </c>
      <c r="BJ121">
        <v>4</v>
      </c>
      <c r="BK121">
        <v>3</v>
      </c>
      <c r="BL121">
        <v>0</v>
      </c>
      <c r="BM121">
        <v>36</v>
      </c>
      <c r="BN121">
        <v>1</v>
      </c>
      <c r="BO121">
        <v>0</v>
      </c>
      <c r="BP121">
        <v>36</v>
      </c>
      <c r="BQ121" s="1">
        <v>43298</v>
      </c>
      <c r="BR121">
        <v>0</v>
      </c>
      <c r="BS121">
        <v>0</v>
      </c>
      <c r="BT121">
        <v>0</v>
      </c>
      <c r="BU121">
        <v>0</v>
      </c>
      <c r="BV121">
        <v>0</v>
      </c>
      <c r="BW121">
        <v>0</v>
      </c>
      <c r="BX121">
        <v>0</v>
      </c>
      <c r="BY121">
        <v>12</v>
      </c>
      <c r="CA121" t="s">
        <v>128</v>
      </c>
      <c r="CB121" t="s">
        <v>1052</v>
      </c>
      <c r="CC121">
        <v>68371</v>
      </c>
      <c r="CD121">
        <v>920</v>
      </c>
      <c r="CE121">
        <v>4027235301</v>
      </c>
      <c r="CF121" t="s">
        <v>132</v>
      </c>
      <c r="CG121" t="s">
        <v>100</v>
      </c>
      <c r="CH121" s="1">
        <v>29738</v>
      </c>
      <c r="CI121" t="s">
        <v>100</v>
      </c>
      <c r="CJ121" t="s">
        <v>100</v>
      </c>
      <c r="CK121" t="s">
        <v>100</v>
      </c>
      <c r="CL121" t="s">
        <v>103</v>
      </c>
      <c r="CM121" t="s">
        <v>1051</v>
      </c>
      <c r="CN121">
        <v>40</v>
      </c>
      <c r="CO121" s="1">
        <v>44621</v>
      </c>
      <c r="CP121" s="1"/>
      <c r="CV121"/>
      <c r="CW121">
        <v>2</v>
      </c>
    </row>
    <row r="122" spans="1:102" x14ac:dyDescent="0.25">
      <c r="A122" t="s">
        <v>259</v>
      </c>
      <c r="B122" s="18" t="s">
        <v>1117</v>
      </c>
      <c r="C122" s="18">
        <v>285134</v>
      </c>
      <c r="D122" t="s">
        <v>511</v>
      </c>
      <c r="E122" t="s">
        <v>513</v>
      </c>
      <c r="F122" t="s">
        <v>158</v>
      </c>
      <c r="G122" t="s">
        <v>1131</v>
      </c>
      <c r="H122">
        <v>79.099999999999994</v>
      </c>
      <c r="I122" t="s">
        <v>120</v>
      </c>
      <c r="K122" t="s">
        <v>100</v>
      </c>
      <c r="L122" t="s">
        <v>119</v>
      </c>
      <c r="M122">
        <v>2</v>
      </c>
      <c r="N122">
        <v>2</v>
      </c>
      <c r="O122">
        <v>2</v>
      </c>
      <c r="P122">
        <v>4</v>
      </c>
      <c r="Q122">
        <v>2</v>
      </c>
      <c r="R122">
        <v>5</v>
      </c>
      <c r="S122">
        <v>2</v>
      </c>
      <c r="U122" s="8">
        <v>3.8419699999999999</v>
      </c>
      <c r="V122" s="8">
        <v>0.50402999999999998</v>
      </c>
      <c r="W122">
        <v>73.599999999999994</v>
      </c>
      <c r="X122">
        <v>0.96672999999999998</v>
      </c>
      <c r="Y122">
        <v>1.4707600000000001</v>
      </c>
      <c r="Z122">
        <v>3.52006</v>
      </c>
      <c r="AA122">
        <v>0.29720000000000002</v>
      </c>
      <c r="AB122">
        <v>9.6339999999999995E-2</v>
      </c>
      <c r="AD122">
        <v>2.3712</v>
      </c>
      <c r="AE122">
        <v>46.2</v>
      </c>
      <c r="AG122">
        <v>2</v>
      </c>
      <c r="AJ122">
        <v>2.1635200000000001</v>
      </c>
      <c r="AK122">
        <v>0.79083000000000003</v>
      </c>
      <c r="AL122">
        <v>0.39643</v>
      </c>
      <c r="AM122">
        <v>3.3507799999999999</v>
      </c>
      <c r="AN122">
        <v>2.2437499999999999</v>
      </c>
      <c r="AO122">
        <v>0.89917000000000002</v>
      </c>
      <c r="AP122">
        <v>0.47615000000000002</v>
      </c>
      <c r="AQ122">
        <v>3.62012</v>
      </c>
      <c r="AS122">
        <v>1</v>
      </c>
      <c r="AT122">
        <v>25</v>
      </c>
      <c r="AU122">
        <v>1</v>
      </c>
      <c r="AV122">
        <v>3</v>
      </c>
      <c r="AW122" s="4">
        <v>2925</v>
      </c>
      <c r="AX122">
        <v>0</v>
      </c>
      <c r="AY122">
        <v>3</v>
      </c>
      <c r="BA122" s="1">
        <v>44229</v>
      </c>
      <c r="BB122">
        <v>2</v>
      </c>
      <c r="BC122">
        <v>2</v>
      </c>
      <c r="BD122">
        <v>0</v>
      </c>
      <c r="BE122">
        <v>12</v>
      </c>
      <c r="BF122">
        <v>1</v>
      </c>
      <c r="BG122">
        <v>0</v>
      </c>
      <c r="BH122">
        <v>12</v>
      </c>
      <c r="BI122" s="1">
        <v>43643</v>
      </c>
      <c r="BJ122">
        <v>7</v>
      </c>
      <c r="BK122">
        <v>6</v>
      </c>
      <c r="BL122">
        <v>1</v>
      </c>
      <c r="BM122">
        <v>32</v>
      </c>
      <c r="BN122">
        <v>1</v>
      </c>
      <c r="BO122">
        <v>0</v>
      </c>
      <c r="BP122">
        <v>32</v>
      </c>
      <c r="BQ122" s="1">
        <v>43158</v>
      </c>
      <c r="BR122">
        <v>27</v>
      </c>
      <c r="BS122">
        <v>14</v>
      </c>
      <c r="BT122">
        <v>13</v>
      </c>
      <c r="BU122">
        <v>252</v>
      </c>
      <c r="BV122">
        <v>2</v>
      </c>
      <c r="BW122">
        <v>126</v>
      </c>
      <c r="BX122">
        <v>378</v>
      </c>
      <c r="BY122">
        <v>79.667000000000002</v>
      </c>
      <c r="CA122" t="s">
        <v>169</v>
      </c>
      <c r="CB122" t="s">
        <v>514</v>
      </c>
      <c r="CC122">
        <v>68022</v>
      </c>
      <c r="CD122">
        <v>270</v>
      </c>
      <c r="CE122">
        <v>4022892572</v>
      </c>
      <c r="CF122" t="s">
        <v>99</v>
      </c>
      <c r="CG122" t="s">
        <v>100</v>
      </c>
      <c r="CH122" s="1">
        <v>34229</v>
      </c>
      <c r="CI122" t="s">
        <v>100</v>
      </c>
      <c r="CJ122" t="s">
        <v>100</v>
      </c>
      <c r="CK122" t="s">
        <v>100</v>
      </c>
      <c r="CL122" t="s">
        <v>103</v>
      </c>
      <c r="CM122" t="s">
        <v>512</v>
      </c>
      <c r="CN122">
        <v>135</v>
      </c>
      <c r="CO122" s="1">
        <v>44621</v>
      </c>
      <c r="CP122" s="1"/>
      <c r="CV122"/>
    </row>
    <row r="123" spans="1:102" x14ac:dyDescent="0.25">
      <c r="A123" t="s">
        <v>259</v>
      </c>
      <c r="B123" s="18" t="s">
        <v>1117</v>
      </c>
      <c r="C123" s="18">
        <v>285137</v>
      </c>
      <c r="D123" t="s">
        <v>519</v>
      </c>
      <c r="E123" t="s">
        <v>269</v>
      </c>
      <c r="F123" t="s">
        <v>158</v>
      </c>
      <c r="G123" t="s">
        <v>1131</v>
      </c>
      <c r="H123">
        <v>65.7</v>
      </c>
      <c r="I123" t="s">
        <v>98</v>
      </c>
      <c r="K123" t="s">
        <v>100</v>
      </c>
      <c r="L123" t="s">
        <v>105</v>
      </c>
      <c r="M123">
        <v>1</v>
      </c>
      <c r="N123">
        <v>3</v>
      </c>
      <c r="O123">
        <v>1</v>
      </c>
      <c r="P123">
        <v>3</v>
      </c>
      <c r="Q123">
        <v>4</v>
      </c>
      <c r="R123">
        <v>2</v>
      </c>
      <c r="S123">
        <v>3</v>
      </c>
      <c r="U123" s="8">
        <v>3.8463500000000002</v>
      </c>
      <c r="V123" s="8">
        <v>0.57371000000000005</v>
      </c>
      <c r="W123">
        <v>66</v>
      </c>
      <c r="X123">
        <v>0.93994</v>
      </c>
      <c r="Y123">
        <v>1.51366</v>
      </c>
      <c r="Z123">
        <v>3.3206699999999998</v>
      </c>
      <c r="AA123">
        <v>0.23935000000000001</v>
      </c>
      <c r="AB123">
        <v>7.7899999999999997E-2</v>
      </c>
      <c r="AD123">
        <v>2.3326899999999999</v>
      </c>
      <c r="AE123">
        <v>33.299999999999997</v>
      </c>
      <c r="AG123">
        <v>1</v>
      </c>
      <c r="AJ123">
        <v>2.0486399999999998</v>
      </c>
      <c r="AK123">
        <v>0.77222999999999997</v>
      </c>
      <c r="AL123">
        <v>0.40976000000000001</v>
      </c>
      <c r="AM123">
        <v>3.2306300000000001</v>
      </c>
      <c r="AN123">
        <v>2.33108</v>
      </c>
      <c r="AO123">
        <v>0.89532999999999996</v>
      </c>
      <c r="AP123">
        <v>0.52434999999999998</v>
      </c>
      <c r="AQ123">
        <v>3.7590499999999998</v>
      </c>
      <c r="AS123">
        <v>2</v>
      </c>
      <c r="AT123">
        <v>17</v>
      </c>
      <c r="AU123">
        <v>2</v>
      </c>
      <c r="AV123">
        <v>2</v>
      </c>
      <c r="AW123" s="4">
        <v>13650</v>
      </c>
      <c r="AX123">
        <v>1</v>
      </c>
      <c r="AY123">
        <v>3</v>
      </c>
      <c r="BA123" s="1">
        <v>44088</v>
      </c>
      <c r="BB123">
        <v>12</v>
      </c>
      <c r="BC123">
        <v>11</v>
      </c>
      <c r="BD123">
        <v>5</v>
      </c>
      <c r="BE123">
        <v>80</v>
      </c>
      <c r="BF123">
        <v>1</v>
      </c>
      <c r="BG123">
        <v>0</v>
      </c>
      <c r="BH123">
        <v>80</v>
      </c>
      <c r="BI123" s="1">
        <v>43619</v>
      </c>
      <c r="BJ123">
        <v>16</v>
      </c>
      <c r="BK123">
        <v>8</v>
      </c>
      <c r="BL123">
        <v>9</v>
      </c>
      <c r="BM123">
        <v>108</v>
      </c>
      <c r="BN123">
        <v>1</v>
      </c>
      <c r="BO123">
        <v>0</v>
      </c>
      <c r="BP123">
        <v>108</v>
      </c>
      <c r="BQ123" s="1">
        <v>43178</v>
      </c>
      <c r="BR123">
        <v>16</v>
      </c>
      <c r="BS123">
        <v>16</v>
      </c>
      <c r="BT123">
        <v>0</v>
      </c>
      <c r="BU123">
        <v>345</v>
      </c>
      <c r="BV123">
        <v>2</v>
      </c>
      <c r="BW123">
        <v>173</v>
      </c>
      <c r="BX123">
        <v>518</v>
      </c>
      <c r="BY123">
        <v>162.333</v>
      </c>
      <c r="CA123" t="s">
        <v>169</v>
      </c>
      <c r="CB123" t="s">
        <v>521</v>
      </c>
      <c r="CC123">
        <v>68104</v>
      </c>
      <c r="CD123">
        <v>270</v>
      </c>
      <c r="CE123">
        <v>4025716770</v>
      </c>
      <c r="CF123" t="s">
        <v>99</v>
      </c>
      <c r="CG123" t="s">
        <v>100</v>
      </c>
      <c r="CH123" s="1">
        <v>34302</v>
      </c>
      <c r="CI123" t="s">
        <v>100</v>
      </c>
      <c r="CJ123" t="s">
        <v>100</v>
      </c>
      <c r="CK123" t="s">
        <v>100</v>
      </c>
      <c r="CL123" t="s">
        <v>103</v>
      </c>
      <c r="CM123" t="s">
        <v>520</v>
      </c>
      <c r="CN123">
        <v>128</v>
      </c>
      <c r="CO123" s="1">
        <v>44621</v>
      </c>
      <c r="CP123" s="1"/>
      <c r="CV123"/>
    </row>
    <row r="124" spans="1:102" x14ac:dyDescent="0.25">
      <c r="A124" t="s">
        <v>259</v>
      </c>
      <c r="B124" s="18" t="s">
        <v>1117</v>
      </c>
      <c r="C124" s="18">
        <v>285083</v>
      </c>
      <c r="D124" t="s">
        <v>370</v>
      </c>
      <c r="E124" t="s">
        <v>372</v>
      </c>
      <c r="F124" t="s">
        <v>142</v>
      </c>
      <c r="G124" t="s">
        <v>1132</v>
      </c>
      <c r="H124">
        <v>87.5</v>
      </c>
      <c r="I124" t="s">
        <v>112</v>
      </c>
      <c r="K124" t="s">
        <v>100</v>
      </c>
      <c r="L124" t="s">
        <v>105</v>
      </c>
      <c r="M124">
        <v>5</v>
      </c>
      <c r="N124">
        <v>5</v>
      </c>
      <c r="O124">
        <v>4</v>
      </c>
      <c r="P124">
        <v>5</v>
      </c>
      <c r="Q124">
        <v>5</v>
      </c>
      <c r="R124">
        <v>5</v>
      </c>
      <c r="S124">
        <v>5</v>
      </c>
      <c r="U124" s="8">
        <v>4.7651700000000003</v>
      </c>
      <c r="V124" s="8">
        <v>0.94045000000000001</v>
      </c>
      <c r="W124">
        <v>48.5</v>
      </c>
      <c r="X124">
        <v>0.83001999999999998</v>
      </c>
      <c r="Y124">
        <v>1.77047</v>
      </c>
      <c r="Z124">
        <v>4.0645499999999997</v>
      </c>
      <c r="AA124">
        <v>0.59072000000000002</v>
      </c>
      <c r="AB124">
        <v>7.7270000000000005E-2</v>
      </c>
      <c r="AD124">
        <v>2.9946999999999999</v>
      </c>
      <c r="AE124">
        <v>19</v>
      </c>
      <c r="AG124">
        <v>1</v>
      </c>
      <c r="AJ124">
        <v>2.0953499999999998</v>
      </c>
      <c r="AK124">
        <v>0.69862999999999997</v>
      </c>
      <c r="AL124">
        <v>0.31974999999999998</v>
      </c>
      <c r="AM124">
        <v>3.11374</v>
      </c>
      <c r="AN124">
        <v>2.9259200000000001</v>
      </c>
      <c r="AO124">
        <v>0.87390999999999996</v>
      </c>
      <c r="AP124">
        <v>1.1014699999999999</v>
      </c>
      <c r="AQ124">
        <v>4.8318300000000001</v>
      </c>
      <c r="AS124">
        <v>7</v>
      </c>
      <c r="AT124">
        <v>0</v>
      </c>
      <c r="AU124">
        <v>0</v>
      </c>
      <c r="AV124">
        <v>1</v>
      </c>
      <c r="AW124" s="4">
        <v>650</v>
      </c>
      <c r="AX124">
        <v>0</v>
      </c>
      <c r="AY124">
        <v>1</v>
      </c>
      <c r="BA124" s="1">
        <v>44405</v>
      </c>
      <c r="BB124">
        <v>4</v>
      </c>
      <c r="BC124">
        <v>4</v>
      </c>
      <c r="BD124">
        <v>0</v>
      </c>
      <c r="BE124">
        <v>24</v>
      </c>
      <c r="BF124">
        <v>1</v>
      </c>
      <c r="BG124">
        <v>0</v>
      </c>
      <c r="BH124">
        <v>24</v>
      </c>
      <c r="BI124" s="1">
        <v>44035</v>
      </c>
      <c r="BJ124">
        <v>3</v>
      </c>
      <c r="BK124">
        <v>3</v>
      </c>
      <c r="BL124">
        <v>0</v>
      </c>
      <c r="BM124">
        <v>24</v>
      </c>
      <c r="BN124">
        <v>1</v>
      </c>
      <c r="BO124">
        <v>0</v>
      </c>
      <c r="BP124">
        <v>24</v>
      </c>
      <c r="BQ124" s="1">
        <v>43482</v>
      </c>
      <c r="BR124">
        <v>16</v>
      </c>
      <c r="BS124">
        <v>12</v>
      </c>
      <c r="BT124">
        <v>4</v>
      </c>
      <c r="BU124">
        <v>88</v>
      </c>
      <c r="BV124">
        <v>1</v>
      </c>
      <c r="BW124">
        <v>0</v>
      </c>
      <c r="BX124">
        <v>88</v>
      </c>
      <c r="BY124">
        <v>34.667000000000002</v>
      </c>
      <c r="CA124" t="s">
        <v>373</v>
      </c>
      <c r="CB124" t="s">
        <v>374</v>
      </c>
      <c r="CC124">
        <v>69101</v>
      </c>
      <c r="CD124">
        <v>550</v>
      </c>
      <c r="CE124">
        <v>3085325774</v>
      </c>
      <c r="CF124" t="s">
        <v>99</v>
      </c>
      <c r="CG124" t="s">
        <v>100</v>
      </c>
      <c r="CH124" s="1">
        <v>32325</v>
      </c>
      <c r="CI124" t="s">
        <v>100</v>
      </c>
      <c r="CJ124" t="s">
        <v>100</v>
      </c>
      <c r="CK124" t="s">
        <v>100</v>
      </c>
      <c r="CL124" t="s">
        <v>103</v>
      </c>
      <c r="CM124" t="s">
        <v>371</v>
      </c>
      <c r="CN124">
        <v>135</v>
      </c>
      <c r="CO124" s="1">
        <v>44621</v>
      </c>
      <c r="CP124" s="1"/>
      <c r="CV124"/>
    </row>
    <row r="125" spans="1:102" x14ac:dyDescent="0.25">
      <c r="A125" t="s">
        <v>259</v>
      </c>
      <c r="B125" s="18" t="s">
        <v>1117</v>
      </c>
      <c r="C125" s="18">
        <v>285292</v>
      </c>
      <c r="D125" t="s">
        <v>990</v>
      </c>
      <c r="E125" t="s">
        <v>554</v>
      </c>
      <c r="F125" t="s">
        <v>555</v>
      </c>
      <c r="G125" t="s">
        <v>1133</v>
      </c>
      <c r="H125">
        <v>28.9</v>
      </c>
      <c r="I125" t="s">
        <v>104</v>
      </c>
      <c r="K125" t="s">
        <v>100</v>
      </c>
      <c r="L125" t="s">
        <v>102</v>
      </c>
      <c r="M125">
        <v>2</v>
      </c>
      <c r="N125">
        <v>4</v>
      </c>
      <c r="O125">
        <v>2</v>
      </c>
      <c r="P125">
        <v>1</v>
      </c>
      <c r="Q125">
        <v>1</v>
      </c>
      <c r="S125">
        <v>5</v>
      </c>
      <c r="U125" s="8">
        <v>3.65849</v>
      </c>
      <c r="V125" s="8">
        <v>0.95443</v>
      </c>
      <c r="X125">
        <v>0.38407000000000002</v>
      </c>
      <c r="Y125">
        <v>1.3385</v>
      </c>
      <c r="Z125">
        <v>3.1760000000000002</v>
      </c>
      <c r="AA125">
        <v>0.68733</v>
      </c>
      <c r="AB125">
        <v>1.796E-2</v>
      </c>
      <c r="AC125">
        <v>6</v>
      </c>
      <c r="AD125">
        <v>2.3199900000000002</v>
      </c>
      <c r="AF125">
        <v>6</v>
      </c>
      <c r="AG125">
        <v>0</v>
      </c>
      <c r="AJ125">
        <v>2.0110299999999999</v>
      </c>
      <c r="AK125">
        <v>0.65773999999999999</v>
      </c>
      <c r="AL125">
        <v>0.30848999999999999</v>
      </c>
      <c r="AM125">
        <v>2.9772599999999998</v>
      </c>
      <c r="AN125">
        <v>2.3617599999999999</v>
      </c>
      <c r="AO125">
        <v>0.42951</v>
      </c>
      <c r="AP125">
        <v>1.15865</v>
      </c>
      <c r="AQ125">
        <v>3.8797299999999999</v>
      </c>
      <c r="AS125">
        <v>0</v>
      </c>
      <c r="AT125">
        <v>0</v>
      </c>
      <c r="AU125">
        <v>0</v>
      </c>
      <c r="AV125">
        <v>0</v>
      </c>
      <c r="AW125" s="4">
        <v>0</v>
      </c>
      <c r="AX125">
        <v>0</v>
      </c>
      <c r="AY125">
        <v>0</v>
      </c>
      <c r="BA125" s="1">
        <v>44223</v>
      </c>
      <c r="BB125">
        <v>8</v>
      </c>
      <c r="BC125">
        <v>8</v>
      </c>
      <c r="BD125">
        <v>0</v>
      </c>
      <c r="BE125">
        <v>64</v>
      </c>
      <c r="BF125">
        <v>1</v>
      </c>
      <c r="BG125">
        <v>0</v>
      </c>
      <c r="BH125">
        <v>64</v>
      </c>
      <c r="BI125" s="1">
        <v>43629</v>
      </c>
      <c r="BJ125">
        <v>4</v>
      </c>
      <c r="BK125">
        <v>4</v>
      </c>
      <c r="BL125">
        <v>0</v>
      </c>
      <c r="BM125">
        <v>24</v>
      </c>
      <c r="BN125">
        <v>1</v>
      </c>
      <c r="BO125">
        <v>0</v>
      </c>
      <c r="BP125">
        <v>24</v>
      </c>
      <c r="BQ125" s="1">
        <v>43136</v>
      </c>
      <c r="BR125">
        <v>11</v>
      </c>
      <c r="BS125">
        <v>10</v>
      </c>
      <c r="BT125">
        <v>1</v>
      </c>
      <c r="BU125">
        <v>76</v>
      </c>
      <c r="BV125">
        <v>1</v>
      </c>
      <c r="BW125">
        <v>0</v>
      </c>
      <c r="BX125">
        <v>76</v>
      </c>
      <c r="BY125">
        <v>52.667000000000002</v>
      </c>
      <c r="CA125" t="s">
        <v>992</v>
      </c>
      <c r="CB125" t="s">
        <v>993</v>
      </c>
      <c r="CC125">
        <v>68826</v>
      </c>
      <c r="CD125">
        <v>600</v>
      </c>
      <c r="CE125">
        <v>3089463015</v>
      </c>
      <c r="CF125" t="s">
        <v>99</v>
      </c>
      <c r="CG125" t="s">
        <v>101</v>
      </c>
      <c r="CH125" s="1">
        <v>41942</v>
      </c>
      <c r="CI125" t="s">
        <v>100</v>
      </c>
      <c r="CJ125" t="s">
        <v>100</v>
      </c>
      <c r="CK125" t="s">
        <v>100</v>
      </c>
      <c r="CL125" t="s">
        <v>103</v>
      </c>
      <c r="CM125" t="s">
        <v>991</v>
      </c>
      <c r="CN125">
        <v>46</v>
      </c>
      <c r="CO125" s="1">
        <v>44621</v>
      </c>
      <c r="CP125" s="1"/>
      <c r="CV125"/>
      <c r="CW125">
        <v>2</v>
      </c>
    </row>
    <row r="126" spans="1:102" x14ac:dyDescent="0.25">
      <c r="A126" t="s">
        <v>259</v>
      </c>
      <c r="B126" s="18" t="s">
        <v>1117</v>
      </c>
      <c r="C126" s="18">
        <v>285267</v>
      </c>
      <c r="D126" t="s">
        <v>895</v>
      </c>
      <c r="E126" t="s">
        <v>160</v>
      </c>
      <c r="F126" t="s">
        <v>191</v>
      </c>
      <c r="G126" t="s">
        <v>1133</v>
      </c>
      <c r="H126">
        <v>40.9</v>
      </c>
      <c r="I126" t="s">
        <v>124</v>
      </c>
      <c r="K126" t="s">
        <v>100</v>
      </c>
      <c r="L126" t="s">
        <v>105</v>
      </c>
      <c r="M126">
        <v>4</v>
      </c>
      <c r="N126">
        <v>3</v>
      </c>
      <c r="O126">
        <v>4</v>
      </c>
      <c r="P126">
        <v>4</v>
      </c>
      <c r="Q126">
        <v>2</v>
      </c>
      <c r="R126">
        <v>5</v>
      </c>
      <c r="S126">
        <v>3</v>
      </c>
      <c r="U126" s="8">
        <v>3.4102600000000001</v>
      </c>
      <c r="V126" s="8">
        <v>0.61687000000000003</v>
      </c>
      <c r="W126">
        <v>73.599999999999994</v>
      </c>
      <c r="X126">
        <v>0.65627999999999997</v>
      </c>
      <c r="Y126">
        <v>1.27315</v>
      </c>
      <c r="Z126">
        <v>2.6575000000000002</v>
      </c>
      <c r="AA126">
        <v>0.29527999999999999</v>
      </c>
      <c r="AB126">
        <v>0</v>
      </c>
      <c r="AD126">
        <v>2.1371099999999998</v>
      </c>
      <c r="AE126">
        <v>50</v>
      </c>
      <c r="AG126">
        <v>0</v>
      </c>
      <c r="AJ126">
        <v>1.9916100000000001</v>
      </c>
      <c r="AK126">
        <v>0.68552999999999997</v>
      </c>
      <c r="AL126">
        <v>0.40611000000000003</v>
      </c>
      <c r="AM126">
        <v>3.08325</v>
      </c>
      <c r="AN126">
        <v>2.19679</v>
      </c>
      <c r="AO126">
        <v>0.70418000000000003</v>
      </c>
      <c r="AP126">
        <v>0.56886000000000003</v>
      </c>
      <c r="AQ126">
        <v>3.4921600000000002</v>
      </c>
      <c r="AS126">
        <v>1</v>
      </c>
      <c r="AT126">
        <v>1</v>
      </c>
      <c r="AU126">
        <v>0</v>
      </c>
      <c r="AV126">
        <v>0</v>
      </c>
      <c r="AW126" s="4">
        <v>0</v>
      </c>
      <c r="AX126">
        <v>0</v>
      </c>
      <c r="AY126">
        <v>0</v>
      </c>
      <c r="BA126" s="1">
        <v>44405</v>
      </c>
      <c r="BB126">
        <v>3</v>
      </c>
      <c r="BC126">
        <v>3</v>
      </c>
      <c r="BD126">
        <v>2</v>
      </c>
      <c r="BE126">
        <v>12</v>
      </c>
      <c r="BF126">
        <v>1</v>
      </c>
      <c r="BG126">
        <v>0</v>
      </c>
      <c r="BH126">
        <v>12</v>
      </c>
      <c r="BI126" s="1">
        <v>43860</v>
      </c>
      <c r="BJ126">
        <v>7</v>
      </c>
      <c r="BK126">
        <v>7</v>
      </c>
      <c r="BL126">
        <v>0</v>
      </c>
      <c r="BM126">
        <v>36</v>
      </c>
      <c r="BN126">
        <v>1</v>
      </c>
      <c r="BO126">
        <v>0</v>
      </c>
      <c r="BP126">
        <v>36</v>
      </c>
      <c r="BQ126" s="1">
        <v>43396</v>
      </c>
      <c r="BR126">
        <v>7</v>
      </c>
      <c r="BS126">
        <v>6</v>
      </c>
      <c r="BT126">
        <v>1</v>
      </c>
      <c r="BU126">
        <v>48</v>
      </c>
      <c r="BV126">
        <v>1</v>
      </c>
      <c r="BW126">
        <v>0</v>
      </c>
      <c r="BX126">
        <v>48</v>
      </c>
      <c r="BY126">
        <v>26</v>
      </c>
      <c r="CA126" t="s">
        <v>895</v>
      </c>
      <c r="CB126" t="s">
        <v>897</v>
      </c>
      <c r="CC126">
        <v>68037</v>
      </c>
      <c r="CD126">
        <v>120</v>
      </c>
      <c r="CE126">
        <v>4022342125</v>
      </c>
      <c r="CF126" t="s">
        <v>99</v>
      </c>
      <c r="CG126" t="s">
        <v>100</v>
      </c>
      <c r="CH126" s="1">
        <v>38491</v>
      </c>
      <c r="CI126" t="s">
        <v>100</v>
      </c>
      <c r="CJ126" t="s">
        <v>100</v>
      </c>
      <c r="CK126" t="s">
        <v>100</v>
      </c>
      <c r="CL126" t="s">
        <v>103</v>
      </c>
      <c r="CM126" t="s">
        <v>896</v>
      </c>
      <c r="CN126">
        <v>61</v>
      </c>
      <c r="CO126" s="1">
        <v>44621</v>
      </c>
      <c r="CP126" s="1"/>
      <c r="CV126"/>
    </row>
    <row r="127" spans="1:102" x14ac:dyDescent="0.25">
      <c r="A127" t="s">
        <v>259</v>
      </c>
      <c r="B127" s="18" t="s">
        <v>1117</v>
      </c>
      <c r="C127" s="18">
        <v>285149</v>
      </c>
      <c r="D127" t="s">
        <v>562</v>
      </c>
      <c r="E127" t="s">
        <v>269</v>
      </c>
      <c r="F127" t="s">
        <v>158</v>
      </c>
      <c r="G127" t="s">
        <v>1132</v>
      </c>
      <c r="H127">
        <v>140.1</v>
      </c>
      <c r="I127" t="s">
        <v>112</v>
      </c>
      <c r="K127" t="s">
        <v>100</v>
      </c>
      <c r="L127" t="s">
        <v>119</v>
      </c>
      <c r="M127">
        <v>4</v>
      </c>
      <c r="N127">
        <v>5</v>
      </c>
      <c r="O127">
        <v>2</v>
      </c>
      <c r="P127">
        <v>5</v>
      </c>
      <c r="Q127">
        <v>4</v>
      </c>
      <c r="R127">
        <v>5</v>
      </c>
      <c r="S127">
        <v>5</v>
      </c>
      <c r="U127" s="8">
        <v>4.2807300000000001</v>
      </c>
      <c r="V127" s="8">
        <v>0.95808000000000004</v>
      </c>
      <c r="W127">
        <v>44.1</v>
      </c>
      <c r="X127">
        <v>0.46961999999999998</v>
      </c>
      <c r="Y127">
        <v>1.4277</v>
      </c>
      <c r="Z127">
        <v>3.7442899999999999</v>
      </c>
      <c r="AA127">
        <v>0.57289999999999996</v>
      </c>
      <c r="AB127">
        <v>1.8350000000000002E-2</v>
      </c>
      <c r="AD127">
        <v>2.8530199999999999</v>
      </c>
      <c r="AE127">
        <v>34.6</v>
      </c>
      <c r="AG127">
        <v>0</v>
      </c>
      <c r="AJ127">
        <v>2.1149100000000001</v>
      </c>
      <c r="AK127">
        <v>0.70125999999999999</v>
      </c>
      <c r="AL127">
        <v>0.28902</v>
      </c>
      <c r="AM127">
        <v>3.1052</v>
      </c>
      <c r="AN127">
        <v>2.7617099999999999</v>
      </c>
      <c r="AO127">
        <v>0.49259999999999998</v>
      </c>
      <c r="AP127">
        <v>1.2414400000000001</v>
      </c>
      <c r="AQ127">
        <v>4.3525499999999999</v>
      </c>
      <c r="AS127">
        <v>1</v>
      </c>
      <c r="AT127">
        <v>3</v>
      </c>
      <c r="AU127">
        <v>1</v>
      </c>
      <c r="AV127">
        <v>1</v>
      </c>
      <c r="AW127" s="4">
        <v>982.5</v>
      </c>
      <c r="AX127">
        <v>0</v>
      </c>
      <c r="AY127">
        <v>1</v>
      </c>
      <c r="BA127" s="1">
        <v>44083</v>
      </c>
      <c r="BB127">
        <v>6</v>
      </c>
      <c r="BC127">
        <v>5</v>
      </c>
      <c r="BD127">
        <v>1</v>
      </c>
      <c r="BE127">
        <v>36</v>
      </c>
      <c r="BF127">
        <v>1</v>
      </c>
      <c r="BG127">
        <v>0</v>
      </c>
      <c r="BH127">
        <v>36</v>
      </c>
      <c r="BI127" s="1">
        <v>43452</v>
      </c>
      <c r="BJ127">
        <v>9</v>
      </c>
      <c r="BK127">
        <v>8</v>
      </c>
      <c r="BL127">
        <v>0</v>
      </c>
      <c r="BM127">
        <v>60</v>
      </c>
      <c r="BN127">
        <v>1</v>
      </c>
      <c r="BO127">
        <v>0</v>
      </c>
      <c r="BP127">
        <v>60</v>
      </c>
      <c r="BQ127" s="1">
        <v>43041</v>
      </c>
      <c r="BR127">
        <v>13</v>
      </c>
      <c r="BS127">
        <v>9</v>
      </c>
      <c r="BT127">
        <v>4</v>
      </c>
      <c r="BU127">
        <v>92</v>
      </c>
      <c r="BV127">
        <v>1</v>
      </c>
      <c r="BW127">
        <v>0</v>
      </c>
      <c r="BX127">
        <v>92</v>
      </c>
      <c r="BY127">
        <v>53.332999999999998</v>
      </c>
      <c r="CA127" t="s">
        <v>203</v>
      </c>
      <c r="CB127" t="s">
        <v>564</v>
      </c>
      <c r="CC127">
        <v>68104</v>
      </c>
      <c r="CD127">
        <v>270</v>
      </c>
      <c r="CE127">
        <v>4025512110</v>
      </c>
      <c r="CF127" t="s">
        <v>99</v>
      </c>
      <c r="CG127" t="s">
        <v>100</v>
      </c>
      <c r="CH127" s="1">
        <v>34486</v>
      </c>
      <c r="CI127" t="s">
        <v>100</v>
      </c>
      <c r="CJ127" t="s">
        <v>100</v>
      </c>
      <c r="CK127" t="s">
        <v>100</v>
      </c>
      <c r="CL127" t="s">
        <v>103</v>
      </c>
      <c r="CM127" t="s">
        <v>563</v>
      </c>
      <c r="CN127">
        <v>175</v>
      </c>
      <c r="CO127" s="1">
        <v>44621</v>
      </c>
      <c r="CP127" s="1"/>
      <c r="CV127"/>
    </row>
    <row r="128" spans="1:102" x14ac:dyDescent="0.25">
      <c r="A128" t="s">
        <v>259</v>
      </c>
      <c r="B128" s="18" t="s">
        <v>1117</v>
      </c>
      <c r="C128" s="18">
        <v>2.7999999999999998E+192</v>
      </c>
      <c r="D128" t="s">
        <v>1063</v>
      </c>
      <c r="E128" t="s">
        <v>152</v>
      </c>
      <c r="F128" t="s">
        <v>172</v>
      </c>
      <c r="G128" t="s">
        <v>1131</v>
      </c>
      <c r="H128">
        <v>38.4</v>
      </c>
      <c r="I128" t="s">
        <v>98</v>
      </c>
      <c r="K128" t="s">
        <v>100</v>
      </c>
      <c r="L128" t="s">
        <v>105</v>
      </c>
      <c r="M128">
        <v>4</v>
      </c>
      <c r="N128">
        <v>1</v>
      </c>
      <c r="O128">
        <v>4</v>
      </c>
      <c r="P128">
        <v>5</v>
      </c>
      <c r="Q128">
        <v>5</v>
      </c>
      <c r="S128">
        <v>1</v>
      </c>
      <c r="U128" s="8">
        <v>4.6552899999999999</v>
      </c>
      <c r="V128" s="8">
        <v>0.56855999999999995</v>
      </c>
      <c r="W128">
        <v>39.6</v>
      </c>
      <c r="X128">
        <v>0.82979999999999998</v>
      </c>
      <c r="Y128">
        <v>1.39836</v>
      </c>
      <c r="Z128">
        <v>3.7888500000000001</v>
      </c>
      <c r="AA128">
        <v>0.22977</v>
      </c>
      <c r="AB128">
        <v>1.06E-2</v>
      </c>
      <c r="AD128">
        <v>3.2569300000000001</v>
      </c>
      <c r="AE128">
        <v>33.299999999999997</v>
      </c>
      <c r="AH128">
        <v>6</v>
      </c>
      <c r="AJ128">
        <v>1.8598600000000001</v>
      </c>
      <c r="AK128">
        <v>0.59301999999999999</v>
      </c>
      <c r="AL128">
        <v>0.26534999999999997</v>
      </c>
      <c r="AM128">
        <v>2.7182300000000001</v>
      </c>
      <c r="AN128">
        <v>3.5850300000000002</v>
      </c>
      <c r="AO128">
        <v>1.0292699999999999</v>
      </c>
      <c r="AP128">
        <v>0.80245</v>
      </c>
      <c r="AQ128">
        <v>5.4072500000000003</v>
      </c>
      <c r="AS128">
        <v>0</v>
      </c>
      <c r="AT128">
        <v>0</v>
      </c>
      <c r="AU128">
        <v>1</v>
      </c>
      <c r="AV128">
        <v>0</v>
      </c>
      <c r="AW128" s="4">
        <v>0</v>
      </c>
      <c r="AX128">
        <v>0</v>
      </c>
      <c r="AY128">
        <v>0</v>
      </c>
      <c r="BA128" s="1">
        <v>44294</v>
      </c>
      <c r="BB128">
        <v>5</v>
      </c>
      <c r="BC128">
        <v>5</v>
      </c>
      <c r="BD128">
        <v>0</v>
      </c>
      <c r="BE128">
        <v>24</v>
      </c>
      <c r="BF128">
        <v>1</v>
      </c>
      <c r="BG128">
        <v>0</v>
      </c>
      <c r="BH128">
        <v>24</v>
      </c>
      <c r="BI128" s="1">
        <v>43669</v>
      </c>
      <c r="BJ128">
        <v>6</v>
      </c>
      <c r="BK128">
        <v>5</v>
      </c>
      <c r="BL128">
        <v>0</v>
      </c>
      <c r="BM128">
        <v>44</v>
      </c>
      <c r="BN128">
        <v>1</v>
      </c>
      <c r="BO128">
        <v>0</v>
      </c>
      <c r="BP128">
        <v>44</v>
      </c>
      <c r="BQ128" s="1">
        <v>43192</v>
      </c>
      <c r="BR128">
        <v>4</v>
      </c>
      <c r="BS128">
        <v>4</v>
      </c>
      <c r="BT128">
        <v>0</v>
      </c>
      <c r="BU128">
        <v>40</v>
      </c>
      <c r="BV128">
        <v>1</v>
      </c>
      <c r="BW128">
        <v>0</v>
      </c>
      <c r="BX128">
        <v>40</v>
      </c>
      <c r="BY128">
        <v>33.332999999999998</v>
      </c>
      <c r="CA128" t="s">
        <v>128</v>
      </c>
      <c r="CB128" t="s">
        <v>1065</v>
      </c>
      <c r="CC128">
        <v>68818</v>
      </c>
      <c r="CD128">
        <v>400</v>
      </c>
      <c r="CE128">
        <v>4026948230</v>
      </c>
      <c r="CF128" t="s">
        <v>132</v>
      </c>
      <c r="CG128" t="s">
        <v>101</v>
      </c>
      <c r="CH128" s="1">
        <v>28856</v>
      </c>
      <c r="CI128" t="s">
        <v>100</v>
      </c>
      <c r="CJ128" t="s">
        <v>100</v>
      </c>
      <c r="CK128" t="s">
        <v>100</v>
      </c>
      <c r="CL128" t="s">
        <v>103</v>
      </c>
      <c r="CM128" t="s">
        <v>1064</v>
      </c>
      <c r="CN128">
        <v>48</v>
      </c>
      <c r="CO128" s="1">
        <v>44621</v>
      </c>
      <c r="CP128" s="1"/>
      <c r="CS128">
        <v>12</v>
      </c>
      <c r="CV128"/>
      <c r="CW128">
        <v>2</v>
      </c>
      <c r="CX128">
        <v>12</v>
      </c>
    </row>
    <row r="129" spans="1:101" x14ac:dyDescent="0.25">
      <c r="A129" t="s">
        <v>259</v>
      </c>
      <c r="B129" s="18" t="s">
        <v>1117</v>
      </c>
      <c r="C129" s="18">
        <v>285213</v>
      </c>
      <c r="D129" t="s">
        <v>723</v>
      </c>
      <c r="E129" t="s">
        <v>725</v>
      </c>
      <c r="F129" t="s">
        <v>114</v>
      </c>
      <c r="G129" t="s">
        <v>1132</v>
      </c>
      <c r="H129">
        <v>30.4</v>
      </c>
      <c r="I129" t="s">
        <v>112</v>
      </c>
      <c r="K129" t="s">
        <v>100</v>
      </c>
      <c r="L129" t="s">
        <v>105</v>
      </c>
      <c r="M129">
        <v>4</v>
      </c>
      <c r="N129">
        <v>4</v>
      </c>
      <c r="O129">
        <v>4</v>
      </c>
      <c r="P129">
        <v>4</v>
      </c>
      <c r="Q129">
        <v>4</v>
      </c>
      <c r="S129">
        <v>5</v>
      </c>
      <c r="U129" s="8">
        <v>3.9615399999999998</v>
      </c>
      <c r="V129" s="8">
        <v>1.0483100000000001</v>
      </c>
      <c r="W129">
        <v>42.1</v>
      </c>
      <c r="X129">
        <v>0.35561999999999999</v>
      </c>
      <c r="Y129">
        <v>1.4039299999999999</v>
      </c>
      <c r="Z129">
        <v>3.34375</v>
      </c>
      <c r="AA129">
        <v>0.61346000000000001</v>
      </c>
      <c r="AB129">
        <v>1.9099999999999999E-2</v>
      </c>
      <c r="AD129">
        <v>2.5576099999999999</v>
      </c>
      <c r="AE129">
        <v>46.2</v>
      </c>
      <c r="AG129">
        <v>0</v>
      </c>
      <c r="AJ129">
        <v>2.1857799999999998</v>
      </c>
      <c r="AK129">
        <v>0.68127000000000004</v>
      </c>
      <c r="AL129">
        <v>0.31879999999999997</v>
      </c>
      <c r="AM129">
        <v>3.1858499999999998</v>
      </c>
      <c r="AN129">
        <v>2.3954900000000001</v>
      </c>
      <c r="AO129">
        <v>0.38396999999999998</v>
      </c>
      <c r="AP129">
        <v>1.23146</v>
      </c>
      <c r="AQ129">
        <v>3.92604</v>
      </c>
      <c r="AS129">
        <v>4</v>
      </c>
      <c r="AT129">
        <v>0</v>
      </c>
      <c r="AU129">
        <v>0</v>
      </c>
      <c r="AV129">
        <v>0</v>
      </c>
      <c r="AW129" s="4">
        <v>0</v>
      </c>
      <c r="AX129">
        <v>1</v>
      </c>
      <c r="AY129">
        <v>1</v>
      </c>
      <c r="BA129" s="1">
        <v>44294</v>
      </c>
      <c r="BB129">
        <v>5</v>
      </c>
      <c r="BC129">
        <v>5</v>
      </c>
      <c r="BD129">
        <v>0</v>
      </c>
      <c r="BE129">
        <v>20</v>
      </c>
      <c r="BF129">
        <v>0</v>
      </c>
      <c r="BG129">
        <v>0</v>
      </c>
      <c r="BH129">
        <v>20</v>
      </c>
      <c r="BI129" s="1">
        <v>43671</v>
      </c>
      <c r="BJ129">
        <v>4</v>
      </c>
      <c r="BK129">
        <v>4</v>
      </c>
      <c r="BL129">
        <v>2</v>
      </c>
      <c r="BM129">
        <v>16</v>
      </c>
      <c r="BN129">
        <v>1</v>
      </c>
      <c r="BO129">
        <v>0</v>
      </c>
      <c r="BP129">
        <v>16</v>
      </c>
      <c r="BQ129" s="1">
        <v>43255</v>
      </c>
      <c r="BR129">
        <v>3</v>
      </c>
      <c r="BS129">
        <v>2</v>
      </c>
      <c r="BT129">
        <v>1</v>
      </c>
      <c r="BU129">
        <v>28</v>
      </c>
      <c r="BV129">
        <v>1</v>
      </c>
      <c r="BW129">
        <v>0</v>
      </c>
      <c r="BX129">
        <v>28</v>
      </c>
      <c r="BY129">
        <v>20</v>
      </c>
      <c r="CA129" t="s">
        <v>726</v>
      </c>
      <c r="CB129" t="s">
        <v>727</v>
      </c>
      <c r="CC129">
        <v>68758</v>
      </c>
      <c r="CD129">
        <v>590</v>
      </c>
      <c r="CE129">
        <v>4024476203</v>
      </c>
      <c r="CF129" t="s">
        <v>99</v>
      </c>
      <c r="CG129" t="s">
        <v>100</v>
      </c>
      <c r="CH129" s="1">
        <v>35555</v>
      </c>
      <c r="CI129" t="s">
        <v>100</v>
      </c>
      <c r="CJ129" t="s">
        <v>100</v>
      </c>
      <c r="CK129" t="s">
        <v>100</v>
      </c>
      <c r="CL129" t="s">
        <v>103</v>
      </c>
      <c r="CM129" t="s">
        <v>724</v>
      </c>
      <c r="CN129">
        <v>45</v>
      </c>
      <c r="CO129" s="1">
        <v>44621</v>
      </c>
      <c r="CP129" s="1"/>
      <c r="CV129"/>
      <c r="CW129">
        <v>2</v>
      </c>
    </row>
    <row r="130" spans="1:101" x14ac:dyDescent="0.25">
      <c r="A130" t="s">
        <v>259</v>
      </c>
      <c r="B130" s="18" t="s">
        <v>1117</v>
      </c>
      <c r="C130" s="18">
        <v>285062</v>
      </c>
      <c r="D130" t="s">
        <v>302</v>
      </c>
      <c r="E130" t="s">
        <v>304</v>
      </c>
      <c r="F130" t="s">
        <v>143</v>
      </c>
      <c r="G130" t="s">
        <v>1132</v>
      </c>
      <c r="H130">
        <v>38.6</v>
      </c>
      <c r="I130" t="s">
        <v>112</v>
      </c>
      <c r="K130" t="s">
        <v>100</v>
      </c>
      <c r="L130" t="s">
        <v>105</v>
      </c>
      <c r="M130">
        <v>2</v>
      </c>
      <c r="N130">
        <v>3</v>
      </c>
      <c r="O130">
        <v>1</v>
      </c>
      <c r="P130">
        <v>5</v>
      </c>
      <c r="Q130">
        <v>3</v>
      </c>
      <c r="R130">
        <v>5</v>
      </c>
      <c r="S130">
        <v>3</v>
      </c>
      <c r="U130" s="8">
        <v>3.95655</v>
      </c>
      <c r="V130" s="8">
        <v>0.47787000000000002</v>
      </c>
      <c r="W130">
        <v>47.7</v>
      </c>
      <c r="X130">
        <v>0.90024000000000004</v>
      </c>
      <c r="Y130">
        <v>1.3781099999999999</v>
      </c>
      <c r="Z130">
        <v>3.1664300000000001</v>
      </c>
      <c r="AA130">
        <v>0.32012000000000002</v>
      </c>
      <c r="AB130">
        <v>2.2540000000000001E-2</v>
      </c>
      <c r="AD130">
        <v>2.5784400000000001</v>
      </c>
      <c r="AE130">
        <v>62.5</v>
      </c>
      <c r="AG130">
        <v>0</v>
      </c>
      <c r="AJ130">
        <v>2.2218900000000001</v>
      </c>
      <c r="AK130">
        <v>0.65839000000000003</v>
      </c>
      <c r="AL130">
        <v>0.30171999999999999</v>
      </c>
      <c r="AM130">
        <v>3.1819999999999999</v>
      </c>
      <c r="AN130">
        <v>2.37575</v>
      </c>
      <c r="AO130">
        <v>1.00576</v>
      </c>
      <c r="AP130">
        <v>0.59314</v>
      </c>
      <c r="AQ130">
        <v>3.92584</v>
      </c>
      <c r="AS130">
        <v>0</v>
      </c>
      <c r="AT130">
        <v>0</v>
      </c>
      <c r="AU130">
        <v>2</v>
      </c>
      <c r="AV130">
        <v>3</v>
      </c>
      <c r="AW130" s="4">
        <v>24098.1</v>
      </c>
      <c r="AX130">
        <v>0</v>
      </c>
      <c r="AY130">
        <v>3</v>
      </c>
      <c r="BA130" s="1">
        <v>44490</v>
      </c>
      <c r="BB130">
        <v>8</v>
      </c>
      <c r="BC130">
        <v>8</v>
      </c>
      <c r="BD130">
        <v>0</v>
      </c>
      <c r="BE130">
        <v>64</v>
      </c>
      <c r="BF130">
        <v>1</v>
      </c>
      <c r="BG130">
        <v>0</v>
      </c>
      <c r="BH130">
        <v>64</v>
      </c>
      <c r="BI130" s="1">
        <v>43888</v>
      </c>
      <c r="BJ130">
        <v>11</v>
      </c>
      <c r="BK130">
        <v>9</v>
      </c>
      <c r="BL130">
        <v>0</v>
      </c>
      <c r="BM130">
        <v>251</v>
      </c>
      <c r="BN130">
        <v>2</v>
      </c>
      <c r="BO130">
        <v>126</v>
      </c>
      <c r="BP130">
        <v>377</v>
      </c>
      <c r="BQ130" s="1">
        <v>43424</v>
      </c>
      <c r="BR130">
        <v>9</v>
      </c>
      <c r="BS130">
        <v>9</v>
      </c>
      <c r="BT130">
        <v>0</v>
      </c>
      <c r="BU130">
        <v>56</v>
      </c>
      <c r="BV130">
        <v>1</v>
      </c>
      <c r="BW130">
        <v>0</v>
      </c>
      <c r="BX130">
        <v>56</v>
      </c>
      <c r="BY130">
        <v>167</v>
      </c>
      <c r="CA130" t="s">
        <v>305</v>
      </c>
      <c r="CB130" t="s">
        <v>306</v>
      </c>
      <c r="CC130">
        <v>68666</v>
      </c>
      <c r="CD130">
        <v>710</v>
      </c>
      <c r="CE130">
        <v>4027642711</v>
      </c>
      <c r="CF130" t="s">
        <v>99</v>
      </c>
      <c r="CG130" t="s">
        <v>100</v>
      </c>
      <c r="CH130" s="1">
        <v>30579</v>
      </c>
      <c r="CI130" t="s">
        <v>100</v>
      </c>
      <c r="CJ130" t="s">
        <v>100</v>
      </c>
      <c r="CK130" t="s">
        <v>100</v>
      </c>
      <c r="CL130" t="s">
        <v>103</v>
      </c>
      <c r="CM130" t="s">
        <v>303</v>
      </c>
      <c r="CN130">
        <v>51</v>
      </c>
      <c r="CO130" s="1">
        <v>44621</v>
      </c>
      <c r="CP130" s="1"/>
      <c r="CV130"/>
    </row>
    <row r="131" spans="1:101" x14ac:dyDescent="0.25">
      <c r="A131" t="s">
        <v>259</v>
      </c>
      <c r="B131" s="18" t="s">
        <v>1117</v>
      </c>
      <c r="C131" s="18">
        <v>285287</v>
      </c>
      <c r="D131" t="s">
        <v>972</v>
      </c>
      <c r="E131" t="s">
        <v>194</v>
      </c>
      <c r="F131" t="s">
        <v>331</v>
      </c>
      <c r="G131" t="s">
        <v>1133</v>
      </c>
      <c r="H131">
        <v>44.4</v>
      </c>
      <c r="I131" t="s">
        <v>124</v>
      </c>
      <c r="K131" t="s">
        <v>100</v>
      </c>
      <c r="L131" t="s">
        <v>105</v>
      </c>
      <c r="M131">
        <v>3</v>
      </c>
      <c r="N131">
        <v>4</v>
      </c>
      <c r="O131">
        <v>2</v>
      </c>
      <c r="P131">
        <v>3</v>
      </c>
      <c r="Q131">
        <v>2</v>
      </c>
      <c r="R131">
        <v>4</v>
      </c>
      <c r="S131">
        <v>4</v>
      </c>
      <c r="U131" s="8">
        <v>3.4990700000000001</v>
      </c>
      <c r="V131" s="8">
        <v>0.75702999999999998</v>
      </c>
      <c r="W131">
        <v>65.400000000000006</v>
      </c>
      <c r="X131">
        <v>0.58162999999999998</v>
      </c>
      <c r="Y131">
        <v>1.33866</v>
      </c>
      <c r="Z131">
        <v>2.9613499999999999</v>
      </c>
      <c r="AA131">
        <v>0.53510000000000002</v>
      </c>
      <c r="AB131">
        <v>0</v>
      </c>
      <c r="AD131">
        <v>2.1604100000000002</v>
      </c>
      <c r="AF131">
        <v>6</v>
      </c>
      <c r="AH131">
        <v>6</v>
      </c>
      <c r="AJ131">
        <v>2.05661</v>
      </c>
      <c r="AK131">
        <v>0.68103000000000002</v>
      </c>
      <c r="AL131">
        <v>0.32186999999999999</v>
      </c>
      <c r="AM131">
        <v>3.0594999999999999</v>
      </c>
      <c r="AN131">
        <v>2.15055</v>
      </c>
      <c r="AO131">
        <v>0.62822</v>
      </c>
      <c r="AP131">
        <v>0.88080999999999998</v>
      </c>
      <c r="AQ131">
        <v>3.6109200000000001</v>
      </c>
      <c r="AS131">
        <v>7</v>
      </c>
      <c r="AT131">
        <v>3</v>
      </c>
      <c r="AU131">
        <v>2</v>
      </c>
      <c r="AV131">
        <v>2</v>
      </c>
      <c r="AW131" s="4">
        <v>1630.1</v>
      </c>
      <c r="AX131">
        <v>0</v>
      </c>
      <c r="AY131">
        <v>2</v>
      </c>
      <c r="BA131" s="1">
        <v>44307</v>
      </c>
      <c r="BB131">
        <v>7</v>
      </c>
      <c r="BC131">
        <v>7</v>
      </c>
      <c r="BD131">
        <v>0</v>
      </c>
      <c r="BE131">
        <v>36</v>
      </c>
      <c r="BF131">
        <v>1</v>
      </c>
      <c r="BG131">
        <v>0</v>
      </c>
      <c r="BH131">
        <v>36</v>
      </c>
      <c r="BI131" s="1">
        <v>43902</v>
      </c>
      <c r="BJ131">
        <v>17</v>
      </c>
      <c r="BK131">
        <v>13</v>
      </c>
      <c r="BL131">
        <v>2</v>
      </c>
      <c r="BM131">
        <v>108</v>
      </c>
      <c r="BN131">
        <v>1</v>
      </c>
      <c r="BO131">
        <v>0</v>
      </c>
      <c r="BP131">
        <v>108</v>
      </c>
      <c r="BQ131" s="1">
        <v>43507</v>
      </c>
      <c r="BR131">
        <v>10</v>
      </c>
      <c r="BS131">
        <v>5</v>
      </c>
      <c r="BT131">
        <v>5</v>
      </c>
      <c r="BU131">
        <v>76</v>
      </c>
      <c r="BV131">
        <v>1</v>
      </c>
      <c r="BW131">
        <v>0</v>
      </c>
      <c r="BX131">
        <v>76</v>
      </c>
      <c r="BY131">
        <v>66.667000000000002</v>
      </c>
      <c r="CA131" t="s">
        <v>974</v>
      </c>
      <c r="CB131" t="s">
        <v>975</v>
      </c>
      <c r="CC131">
        <v>69357</v>
      </c>
      <c r="CD131">
        <v>780</v>
      </c>
      <c r="CE131">
        <v>3086231212</v>
      </c>
      <c r="CF131" t="s">
        <v>99</v>
      </c>
      <c r="CG131" t="s">
        <v>100</v>
      </c>
      <c r="CH131" s="1">
        <v>41671</v>
      </c>
      <c r="CI131" t="s">
        <v>100</v>
      </c>
      <c r="CJ131" t="s">
        <v>100</v>
      </c>
      <c r="CK131" t="s">
        <v>100</v>
      </c>
      <c r="CL131" t="s">
        <v>103</v>
      </c>
      <c r="CM131" t="s">
        <v>973</v>
      </c>
      <c r="CN131">
        <v>50</v>
      </c>
      <c r="CO131" s="1">
        <v>44621</v>
      </c>
      <c r="CP131" s="1"/>
      <c r="CV131"/>
    </row>
    <row r="132" spans="1:101" x14ac:dyDescent="0.25">
      <c r="A132" t="s">
        <v>259</v>
      </c>
      <c r="B132" s="18" t="s">
        <v>1117</v>
      </c>
      <c r="C132" s="18">
        <v>285095</v>
      </c>
      <c r="D132" t="s">
        <v>411</v>
      </c>
      <c r="E132" t="s">
        <v>413</v>
      </c>
      <c r="F132" t="s">
        <v>331</v>
      </c>
      <c r="G132" t="s">
        <v>1131</v>
      </c>
      <c r="H132">
        <v>86</v>
      </c>
      <c r="I132" t="s">
        <v>108</v>
      </c>
      <c r="K132" t="s">
        <v>100</v>
      </c>
      <c r="L132" t="s">
        <v>105</v>
      </c>
      <c r="M132">
        <v>1</v>
      </c>
      <c r="N132">
        <v>3</v>
      </c>
      <c r="O132">
        <v>1</v>
      </c>
      <c r="P132">
        <v>4</v>
      </c>
      <c r="Q132">
        <v>3</v>
      </c>
      <c r="R132">
        <v>4</v>
      </c>
      <c r="S132">
        <v>3</v>
      </c>
      <c r="U132" s="8">
        <v>3.29915</v>
      </c>
      <c r="V132" s="8">
        <v>0.60872999999999999</v>
      </c>
      <c r="W132">
        <v>69.599999999999994</v>
      </c>
      <c r="X132">
        <v>0.49934000000000001</v>
      </c>
      <c r="Y132">
        <v>1.1080700000000001</v>
      </c>
      <c r="Z132">
        <v>2.4625300000000001</v>
      </c>
      <c r="AA132">
        <v>0.26676</v>
      </c>
      <c r="AB132">
        <v>5.9920000000000001E-2</v>
      </c>
      <c r="AD132">
        <v>2.1910799999999999</v>
      </c>
      <c r="AE132">
        <v>38.5</v>
      </c>
      <c r="AG132">
        <v>0</v>
      </c>
      <c r="AJ132">
        <v>2.0257100000000001</v>
      </c>
      <c r="AK132">
        <v>0.75194000000000005</v>
      </c>
      <c r="AL132">
        <v>0.37423000000000001</v>
      </c>
      <c r="AM132">
        <v>3.1518799999999998</v>
      </c>
      <c r="AN132">
        <v>2.2143600000000001</v>
      </c>
      <c r="AO132">
        <v>0.48847000000000002</v>
      </c>
      <c r="AP132">
        <v>0.60918000000000005</v>
      </c>
      <c r="AQ132">
        <v>3.3048299999999999</v>
      </c>
      <c r="AS132">
        <v>7</v>
      </c>
      <c r="AT132">
        <v>32</v>
      </c>
      <c r="AU132">
        <v>3</v>
      </c>
      <c r="AV132">
        <v>5</v>
      </c>
      <c r="AW132" s="4">
        <v>115269.6</v>
      </c>
      <c r="AX132">
        <v>0</v>
      </c>
      <c r="AY132">
        <v>5</v>
      </c>
      <c r="BA132" s="1">
        <v>44546</v>
      </c>
      <c r="BB132">
        <v>16</v>
      </c>
      <c r="BC132">
        <v>16</v>
      </c>
      <c r="BD132">
        <v>16</v>
      </c>
      <c r="BE132">
        <v>132</v>
      </c>
      <c r="BF132">
        <v>1</v>
      </c>
      <c r="BG132">
        <v>0</v>
      </c>
      <c r="BH132">
        <v>132</v>
      </c>
      <c r="BI132" s="1">
        <v>44063</v>
      </c>
      <c r="BJ132">
        <v>7</v>
      </c>
      <c r="BK132">
        <v>4</v>
      </c>
      <c r="BL132">
        <v>3</v>
      </c>
      <c r="BM132">
        <v>68</v>
      </c>
      <c r="BN132">
        <v>1</v>
      </c>
      <c r="BO132">
        <v>0</v>
      </c>
      <c r="BP132">
        <v>68</v>
      </c>
      <c r="BQ132" s="1">
        <v>43613</v>
      </c>
      <c r="BR132">
        <v>47</v>
      </c>
      <c r="BS132">
        <v>32</v>
      </c>
      <c r="BT132">
        <v>23</v>
      </c>
      <c r="BU132">
        <v>376</v>
      </c>
      <c r="BV132">
        <v>1</v>
      </c>
      <c r="BW132">
        <v>0</v>
      </c>
      <c r="BX132">
        <v>376</v>
      </c>
      <c r="BY132">
        <v>151.333</v>
      </c>
      <c r="CA132" t="s">
        <v>414</v>
      </c>
      <c r="CB132" t="s">
        <v>415</v>
      </c>
      <c r="CC132">
        <v>69361</v>
      </c>
      <c r="CD132">
        <v>780</v>
      </c>
      <c r="CE132">
        <v>3086352019</v>
      </c>
      <c r="CF132" t="s">
        <v>99</v>
      </c>
      <c r="CG132" t="s">
        <v>100</v>
      </c>
      <c r="CH132" s="1">
        <v>32944</v>
      </c>
      <c r="CI132" t="s">
        <v>100</v>
      </c>
      <c r="CJ132" t="s">
        <v>100</v>
      </c>
      <c r="CK132" t="s">
        <v>100</v>
      </c>
      <c r="CL132" t="s">
        <v>103</v>
      </c>
      <c r="CM132" t="s">
        <v>412</v>
      </c>
      <c r="CN132">
        <v>160</v>
      </c>
      <c r="CO132" s="1">
        <v>44621</v>
      </c>
      <c r="CP132" s="1"/>
      <c r="CV132"/>
    </row>
    <row r="133" spans="1:101" x14ac:dyDescent="0.25">
      <c r="A133" t="s">
        <v>259</v>
      </c>
      <c r="B133" s="18" t="s">
        <v>1117</v>
      </c>
      <c r="C133" s="18">
        <v>285254</v>
      </c>
      <c r="D133" t="s">
        <v>855</v>
      </c>
      <c r="E133" t="s">
        <v>655</v>
      </c>
      <c r="F133" t="s">
        <v>656</v>
      </c>
      <c r="G133" t="s">
        <v>1132</v>
      </c>
      <c r="H133">
        <v>35.4</v>
      </c>
      <c r="I133" t="s">
        <v>112</v>
      </c>
      <c r="K133" t="s">
        <v>100</v>
      </c>
      <c r="L133" t="s">
        <v>105</v>
      </c>
      <c r="M133">
        <v>4</v>
      </c>
      <c r="N133">
        <v>5</v>
      </c>
      <c r="O133">
        <v>3</v>
      </c>
      <c r="P133">
        <v>4</v>
      </c>
      <c r="Q133">
        <v>3</v>
      </c>
      <c r="R133">
        <v>5</v>
      </c>
      <c r="S133">
        <v>5</v>
      </c>
      <c r="U133" s="8">
        <v>4.8807200000000002</v>
      </c>
      <c r="V133" s="8">
        <v>0.88175999999999999</v>
      </c>
      <c r="X133">
        <v>1.1939500000000001</v>
      </c>
      <c r="Y133">
        <v>2.0757099999999999</v>
      </c>
      <c r="Z133">
        <v>3.77196</v>
      </c>
      <c r="AA133">
        <v>0.54318</v>
      </c>
      <c r="AB133">
        <v>1.523E-2</v>
      </c>
      <c r="AC133">
        <v>6</v>
      </c>
      <c r="AD133">
        <v>2.8050199999999998</v>
      </c>
      <c r="AF133">
        <v>6</v>
      </c>
      <c r="AH133">
        <v>6</v>
      </c>
      <c r="AJ133">
        <v>1.9618800000000001</v>
      </c>
      <c r="AK133">
        <v>0.68633</v>
      </c>
      <c r="AL133">
        <v>0.30634</v>
      </c>
      <c r="AM133">
        <v>2.9545499999999998</v>
      </c>
      <c r="AN133">
        <v>2.9270399999999999</v>
      </c>
      <c r="AO133">
        <v>1.2796099999999999</v>
      </c>
      <c r="AP133">
        <v>1.07796</v>
      </c>
      <c r="AQ133">
        <v>5.2156599999999997</v>
      </c>
      <c r="AS133">
        <v>0</v>
      </c>
      <c r="AT133">
        <v>3</v>
      </c>
      <c r="AU133">
        <v>1</v>
      </c>
      <c r="AV133">
        <v>1</v>
      </c>
      <c r="AW133" s="4">
        <v>3250</v>
      </c>
      <c r="AX133">
        <v>0</v>
      </c>
      <c r="AY133">
        <v>1</v>
      </c>
      <c r="BA133" s="1">
        <v>44355</v>
      </c>
      <c r="BB133">
        <v>6</v>
      </c>
      <c r="BC133">
        <v>5</v>
      </c>
      <c r="BD133">
        <v>1</v>
      </c>
      <c r="BE133">
        <v>44</v>
      </c>
      <c r="BF133">
        <v>1</v>
      </c>
      <c r="BG133">
        <v>0</v>
      </c>
      <c r="BH133">
        <v>44</v>
      </c>
      <c r="BI133" s="1">
        <v>43762</v>
      </c>
      <c r="BJ133">
        <v>9</v>
      </c>
      <c r="BK133">
        <v>8</v>
      </c>
      <c r="BL133">
        <v>1</v>
      </c>
      <c r="BM133">
        <v>56</v>
      </c>
      <c r="BN133">
        <v>1</v>
      </c>
      <c r="BO133">
        <v>0</v>
      </c>
      <c r="BP133">
        <v>56</v>
      </c>
      <c r="BQ133" s="1">
        <v>43326</v>
      </c>
      <c r="BR133">
        <v>12</v>
      </c>
      <c r="BS133">
        <v>12</v>
      </c>
      <c r="BT133">
        <v>0</v>
      </c>
      <c r="BU133">
        <v>60</v>
      </c>
      <c r="BV133">
        <v>1</v>
      </c>
      <c r="BW133">
        <v>0</v>
      </c>
      <c r="BX133">
        <v>60</v>
      </c>
      <c r="BY133">
        <v>50.667000000000002</v>
      </c>
      <c r="CA133" t="s">
        <v>855</v>
      </c>
      <c r="CB133" t="s">
        <v>857</v>
      </c>
      <c r="CC133">
        <v>68847</v>
      </c>
      <c r="CD133">
        <v>90</v>
      </c>
      <c r="CE133">
        <v>3082342447</v>
      </c>
      <c r="CF133" t="s">
        <v>99</v>
      </c>
      <c r="CG133" t="s">
        <v>100</v>
      </c>
      <c r="CH133" s="1">
        <v>37803</v>
      </c>
      <c r="CI133" t="s">
        <v>100</v>
      </c>
      <c r="CJ133" t="s">
        <v>100</v>
      </c>
      <c r="CK133" t="s">
        <v>100</v>
      </c>
      <c r="CL133" t="s">
        <v>103</v>
      </c>
      <c r="CM133" t="s">
        <v>856</v>
      </c>
      <c r="CN133">
        <v>58</v>
      </c>
      <c r="CO133" s="1">
        <v>44621</v>
      </c>
      <c r="CP133" s="1"/>
      <c r="CV133"/>
    </row>
    <row r="134" spans="1:101" x14ac:dyDescent="0.25">
      <c r="A134" t="s">
        <v>259</v>
      </c>
      <c r="B134" s="18" t="s">
        <v>1117</v>
      </c>
      <c r="C134" s="18">
        <v>285216</v>
      </c>
      <c r="D134" t="s">
        <v>732</v>
      </c>
      <c r="E134" t="s">
        <v>655</v>
      </c>
      <c r="F134" t="s">
        <v>656</v>
      </c>
      <c r="G134" t="s">
        <v>1132</v>
      </c>
      <c r="H134">
        <v>54.1</v>
      </c>
      <c r="I134" t="s">
        <v>112</v>
      </c>
      <c r="K134" t="s">
        <v>100</v>
      </c>
      <c r="L134" t="s">
        <v>105</v>
      </c>
      <c r="M134">
        <v>4</v>
      </c>
      <c r="N134">
        <v>4</v>
      </c>
      <c r="O134">
        <v>3</v>
      </c>
      <c r="P134">
        <v>3</v>
      </c>
      <c r="Q134">
        <v>2</v>
      </c>
      <c r="R134">
        <v>3</v>
      </c>
      <c r="S134">
        <v>4</v>
      </c>
      <c r="U134" s="8">
        <v>4.3000699999999998</v>
      </c>
      <c r="V134" s="8">
        <v>0.70406000000000002</v>
      </c>
      <c r="W134">
        <v>62.1</v>
      </c>
      <c r="X134">
        <v>0.83560999999999996</v>
      </c>
      <c r="Y134">
        <v>1.53966</v>
      </c>
      <c r="Z134">
        <v>3.67544</v>
      </c>
      <c r="AA134">
        <v>0.40416999999999997</v>
      </c>
      <c r="AB134">
        <v>0.11584</v>
      </c>
      <c r="AD134">
        <v>2.7604099999999998</v>
      </c>
      <c r="AE134">
        <v>44.4</v>
      </c>
      <c r="AG134">
        <v>5</v>
      </c>
      <c r="AJ134">
        <v>2.1607599999999998</v>
      </c>
      <c r="AK134">
        <v>0.66003000000000001</v>
      </c>
      <c r="AL134">
        <v>0.30379</v>
      </c>
      <c r="AM134">
        <v>3.1245799999999999</v>
      </c>
      <c r="AN134">
        <v>2.61537</v>
      </c>
      <c r="AO134">
        <v>0.93125000000000002</v>
      </c>
      <c r="AP134">
        <v>0.86794000000000004</v>
      </c>
      <c r="AQ134">
        <v>4.34511</v>
      </c>
      <c r="AS134">
        <v>1</v>
      </c>
      <c r="AT134">
        <v>3</v>
      </c>
      <c r="AU134">
        <v>2</v>
      </c>
      <c r="AV134">
        <v>2</v>
      </c>
      <c r="AW134" s="4">
        <v>13000</v>
      </c>
      <c r="AX134">
        <v>0</v>
      </c>
      <c r="AY134">
        <v>2</v>
      </c>
      <c r="BA134" s="1">
        <v>44327</v>
      </c>
      <c r="BB134">
        <v>3</v>
      </c>
      <c r="BC134">
        <v>3</v>
      </c>
      <c r="BD134">
        <v>0</v>
      </c>
      <c r="BE134">
        <v>24</v>
      </c>
      <c r="BF134">
        <v>1</v>
      </c>
      <c r="BG134">
        <v>0</v>
      </c>
      <c r="BH134">
        <v>24</v>
      </c>
      <c r="BI134" s="1">
        <v>43699</v>
      </c>
      <c r="BJ134">
        <v>10</v>
      </c>
      <c r="BK134">
        <v>7</v>
      </c>
      <c r="BL134">
        <v>3</v>
      </c>
      <c r="BM134">
        <v>76</v>
      </c>
      <c r="BN134">
        <v>1</v>
      </c>
      <c r="BO134">
        <v>0</v>
      </c>
      <c r="BP134">
        <v>76</v>
      </c>
      <c r="BQ134" s="1">
        <v>43250</v>
      </c>
      <c r="BR134">
        <v>6</v>
      </c>
      <c r="BS134">
        <v>6</v>
      </c>
      <c r="BT134">
        <v>0</v>
      </c>
      <c r="BU134">
        <v>44</v>
      </c>
      <c r="BV134">
        <v>1</v>
      </c>
      <c r="BW134">
        <v>0</v>
      </c>
      <c r="BX134">
        <v>44</v>
      </c>
      <c r="BY134">
        <v>44.667000000000002</v>
      </c>
      <c r="CA134" t="s">
        <v>734</v>
      </c>
      <c r="CB134" t="s">
        <v>735</v>
      </c>
      <c r="CC134">
        <v>68845</v>
      </c>
      <c r="CD134">
        <v>90</v>
      </c>
      <c r="CE134">
        <v>3082372287</v>
      </c>
      <c r="CF134" t="s">
        <v>99</v>
      </c>
      <c r="CG134" t="s">
        <v>100</v>
      </c>
      <c r="CH134" s="1">
        <v>35765</v>
      </c>
      <c r="CI134" t="s">
        <v>100</v>
      </c>
      <c r="CJ134" t="s">
        <v>100</v>
      </c>
      <c r="CK134" t="s">
        <v>100</v>
      </c>
      <c r="CL134" t="s">
        <v>103</v>
      </c>
      <c r="CM134" t="s">
        <v>733</v>
      </c>
      <c r="CN134">
        <v>75</v>
      </c>
      <c r="CO134" s="1">
        <v>44621</v>
      </c>
      <c r="CP134" s="1"/>
      <c r="CV134"/>
    </row>
    <row r="135" spans="1:101" x14ac:dyDescent="0.25">
      <c r="A135" t="s">
        <v>259</v>
      </c>
      <c r="B135" s="18" t="s">
        <v>1117</v>
      </c>
      <c r="C135" s="18">
        <v>285165</v>
      </c>
      <c r="D135" t="s">
        <v>599</v>
      </c>
      <c r="E135" t="s">
        <v>372</v>
      </c>
      <c r="F135" t="s">
        <v>142</v>
      </c>
      <c r="G135" t="s">
        <v>1131</v>
      </c>
      <c r="H135">
        <v>65.8</v>
      </c>
      <c r="I135" t="s">
        <v>98</v>
      </c>
      <c r="K135" t="s">
        <v>100</v>
      </c>
      <c r="L135" t="s">
        <v>105</v>
      </c>
      <c r="M135">
        <v>4</v>
      </c>
      <c r="N135">
        <v>2</v>
      </c>
      <c r="O135">
        <v>4</v>
      </c>
      <c r="P135">
        <v>4</v>
      </c>
      <c r="Q135">
        <v>2</v>
      </c>
      <c r="R135">
        <v>5</v>
      </c>
      <c r="S135">
        <v>3</v>
      </c>
      <c r="U135" s="8">
        <v>2.9214199999999999</v>
      </c>
      <c r="V135" s="8">
        <v>0.58706999999999998</v>
      </c>
      <c r="W135">
        <v>28</v>
      </c>
      <c r="X135">
        <v>0.45177</v>
      </c>
      <c r="Y135">
        <v>1.03884</v>
      </c>
      <c r="Z135">
        <v>2.4442499999999998</v>
      </c>
      <c r="AA135">
        <v>0.37047999999999998</v>
      </c>
      <c r="AB135">
        <v>4.0660000000000002E-2</v>
      </c>
      <c r="AD135">
        <v>1.8825799999999999</v>
      </c>
      <c r="AE135">
        <v>10</v>
      </c>
      <c r="AG135">
        <v>0</v>
      </c>
      <c r="AJ135">
        <v>2.0619999999999998</v>
      </c>
      <c r="AK135">
        <v>0.72828000000000004</v>
      </c>
      <c r="AL135">
        <v>0.37319999999999998</v>
      </c>
      <c r="AM135">
        <v>3.1634699999999998</v>
      </c>
      <c r="AN135">
        <v>1.8690899999999999</v>
      </c>
      <c r="AO135">
        <v>0.45628999999999997</v>
      </c>
      <c r="AP135">
        <v>0.58913000000000004</v>
      </c>
      <c r="AQ135">
        <v>2.9157199999999999</v>
      </c>
      <c r="AS135">
        <v>0</v>
      </c>
      <c r="AT135">
        <v>0</v>
      </c>
      <c r="AU135">
        <v>0</v>
      </c>
      <c r="AV135">
        <v>1</v>
      </c>
      <c r="AW135" s="4">
        <v>9750</v>
      </c>
      <c r="AX135">
        <v>0</v>
      </c>
      <c r="AY135">
        <v>1</v>
      </c>
      <c r="BA135" s="1">
        <v>44334</v>
      </c>
      <c r="BB135">
        <v>3</v>
      </c>
      <c r="BC135">
        <v>3</v>
      </c>
      <c r="BD135">
        <v>0</v>
      </c>
      <c r="BE135">
        <v>16</v>
      </c>
      <c r="BF135">
        <v>1</v>
      </c>
      <c r="BG135">
        <v>0</v>
      </c>
      <c r="BH135">
        <v>16</v>
      </c>
      <c r="BI135" s="1">
        <v>43838</v>
      </c>
      <c r="BJ135">
        <v>5</v>
      </c>
      <c r="BK135">
        <v>5</v>
      </c>
      <c r="BL135">
        <v>1</v>
      </c>
      <c r="BM135">
        <v>36</v>
      </c>
      <c r="BN135">
        <v>1</v>
      </c>
      <c r="BO135">
        <v>0</v>
      </c>
      <c r="BP135">
        <v>36</v>
      </c>
      <c r="BQ135" s="1">
        <v>43454</v>
      </c>
      <c r="BR135">
        <v>13</v>
      </c>
      <c r="BS135">
        <v>13</v>
      </c>
      <c r="BT135">
        <v>0</v>
      </c>
      <c r="BU135">
        <v>72</v>
      </c>
      <c r="BV135">
        <v>1</v>
      </c>
      <c r="BW135">
        <v>0</v>
      </c>
      <c r="BX135">
        <v>72</v>
      </c>
      <c r="BY135">
        <v>32</v>
      </c>
      <c r="CA135" t="s">
        <v>599</v>
      </c>
      <c r="CB135" t="s">
        <v>601</v>
      </c>
      <c r="CC135">
        <v>69101</v>
      </c>
      <c r="CD135">
        <v>550</v>
      </c>
      <c r="CE135">
        <v>3085342200</v>
      </c>
      <c r="CF135" t="s">
        <v>99</v>
      </c>
      <c r="CG135" t="s">
        <v>100</v>
      </c>
      <c r="CH135" s="1">
        <v>34943</v>
      </c>
      <c r="CI135" t="s">
        <v>100</v>
      </c>
      <c r="CJ135" t="s">
        <v>100</v>
      </c>
      <c r="CK135" t="s">
        <v>100</v>
      </c>
      <c r="CL135" t="s">
        <v>103</v>
      </c>
      <c r="CM135" t="s">
        <v>600</v>
      </c>
      <c r="CN135">
        <v>71</v>
      </c>
      <c r="CO135" s="1">
        <v>44621</v>
      </c>
      <c r="CP135" s="1"/>
      <c r="CV135"/>
    </row>
    <row r="136" spans="1:101" x14ac:dyDescent="0.25">
      <c r="A136" t="s">
        <v>259</v>
      </c>
      <c r="B136" s="18" t="s">
        <v>1117</v>
      </c>
      <c r="C136" s="18">
        <v>285271</v>
      </c>
      <c r="D136" t="s">
        <v>912</v>
      </c>
      <c r="E136" t="s">
        <v>413</v>
      </c>
      <c r="F136" t="s">
        <v>331</v>
      </c>
      <c r="G136" t="s">
        <v>1132</v>
      </c>
      <c r="H136">
        <v>50.6</v>
      </c>
      <c r="I136" t="s">
        <v>112</v>
      </c>
      <c r="K136" t="s">
        <v>100</v>
      </c>
      <c r="L136" t="s">
        <v>105</v>
      </c>
      <c r="M136">
        <v>3</v>
      </c>
      <c r="N136">
        <v>4</v>
      </c>
      <c r="O136">
        <v>2</v>
      </c>
      <c r="P136">
        <v>2</v>
      </c>
      <c r="Q136">
        <v>2</v>
      </c>
      <c r="R136">
        <v>2</v>
      </c>
      <c r="S136">
        <v>3</v>
      </c>
      <c r="U136" s="8">
        <v>5.5476299999999998</v>
      </c>
      <c r="V136" s="8">
        <v>0.58840999999999999</v>
      </c>
      <c r="X136">
        <v>1.2345600000000001</v>
      </c>
      <c r="Y136">
        <v>1.82298</v>
      </c>
      <c r="Z136">
        <v>4.6592099999999999</v>
      </c>
      <c r="AA136">
        <v>0.33402999999999999</v>
      </c>
      <c r="AB136">
        <v>8.2900000000000005E-3</v>
      </c>
      <c r="AC136">
        <v>6</v>
      </c>
      <c r="AD136">
        <v>3.72465</v>
      </c>
      <c r="AF136">
        <v>6</v>
      </c>
      <c r="AH136">
        <v>6</v>
      </c>
      <c r="AJ136">
        <v>2.0490699999999999</v>
      </c>
      <c r="AK136">
        <v>0.68105000000000004</v>
      </c>
      <c r="AL136">
        <v>0.32278000000000001</v>
      </c>
      <c r="AM136">
        <v>3.0529000000000002</v>
      </c>
      <c r="AN136">
        <v>3.7212999999999998</v>
      </c>
      <c r="AO136">
        <v>1.3333900000000001</v>
      </c>
      <c r="AP136">
        <v>0.68269999999999997</v>
      </c>
      <c r="AQ136">
        <v>5.73733</v>
      </c>
      <c r="AS136">
        <v>9</v>
      </c>
      <c r="AT136">
        <v>7</v>
      </c>
      <c r="AU136">
        <v>2</v>
      </c>
      <c r="AV136">
        <v>3</v>
      </c>
      <c r="AW136" s="4">
        <v>40293.5</v>
      </c>
      <c r="AX136">
        <v>0</v>
      </c>
      <c r="AY136">
        <v>3</v>
      </c>
      <c r="BA136" s="1">
        <v>44490</v>
      </c>
      <c r="BB136">
        <v>9</v>
      </c>
      <c r="BC136">
        <v>9</v>
      </c>
      <c r="BD136">
        <v>1</v>
      </c>
      <c r="BE136">
        <v>44</v>
      </c>
      <c r="BF136">
        <v>1</v>
      </c>
      <c r="BG136">
        <v>0</v>
      </c>
      <c r="BH136">
        <v>44</v>
      </c>
      <c r="BI136" s="1">
        <v>43893</v>
      </c>
      <c r="BJ136">
        <v>9</v>
      </c>
      <c r="BK136">
        <v>7</v>
      </c>
      <c r="BL136">
        <v>0</v>
      </c>
      <c r="BM136">
        <v>68</v>
      </c>
      <c r="BN136">
        <v>1</v>
      </c>
      <c r="BO136">
        <v>0</v>
      </c>
      <c r="BP136">
        <v>68</v>
      </c>
      <c r="BQ136" s="1">
        <v>43496</v>
      </c>
      <c r="BR136">
        <v>11</v>
      </c>
      <c r="BS136">
        <v>3</v>
      </c>
      <c r="BT136">
        <v>8</v>
      </c>
      <c r="BU136">
        <v>124</v>
      </c>
      <c r="BV136">
        <v>1</v>
      </c>
      <c r="BW136">
        <v>0</v>
      </c>
      <c r="BX136">
        <v>124</v>
      </c>
      <c r="BY136">
        <v>65.332999999999998</v>
      </c>
      <c r="CA136" t="s">
        <v>914</v>
      </c>
      <c r="CB136" t="s">
        <v>915</v>
      </c>
      <c r="CC136">
        <v>69361</v>
      </c>
      <c r="CD136">
        <v>780</v>
      </c>
      <c r="CE136">
        <v>3086324342</v>
      </c>
      <c r="CF136" t="s">
        <v>99</v>
      </c>
      <c r="CG136" t="s">
        <v>100</v>
      </c>
      <c r="CH136" s="1">
        <v>38827</v>
      </c>
      <c r="CI136" t="s">
        <v>101</v>
      </c>
      <c r="CJ136" t="s">
        <v>100</v>
      </c>
      <c r="CK136" t="s">
        <v>100</v>
      </c>
      <c r="CL136" t="s">
        <v>103</v>
      </c>
      <c r="CM136" t="s">
        <v>913</v>
      </c>
      <c r="CN136">
        <v>66</v>
      </c>
      <c r="CO136" s="1">
        <v>44621</v>
      </c>
      <c r="CP136" s="1"/>
      <c r="CV136"/>
    </row>
    <row r="137" spans="1:101" x14ac:dyDescent="0.25">
      <c r="A137" t="s">
        <v>259</v>
      </c>
      <c r="B137" s="18" t="s">
        <v>1117</v>
      </c>
      <c r="C137" s="18">
        <v>285278</v>
      </c>
      <c r="D137" t="s">
        <v>940</v>
      </c>
      <c r="E137" t="s">
        <v>150</v>
      </c>
      <c r="F137" t="s">
        <v>178</v>
      </c>
      <c r="G137" t="s">
        <v>1131</v>
      </c>
      <c r="H137">
        <v>74.5</v>
      </c>
      <c r="I137" t="s">
        <v>98</v>
      </c>
      <c r="K137" t="s">
        <v>100</v>
      </c>
      <c r="L137" t="s">
        <v>105</v>
      </c>
      <c r="M137">
        <v>5</v>
      </c>
      <c r="N137">
        <v>5</v>
      </c>
      <c r="O137">
        <v>4</v>
      </c>
      <c r="P137">
        <v>5</v>
      </c>
      <c r="Q137">
        <v>5</v>
      </c>
      <c r="R137">
        <v>5</v>
      </c>
      <c r="S137">
        <v>5</v>
      </c>
      <c r="U137" s="8">
        <v>4.5872200000000003</v>
      </c>
      <c r="V137" s="8">
        <v>1.4454400000000001</v>
      </c>
      <c r="W137">
        <v>47.4</v>
      </c>
      <c r="X137">
        <v>0.57732000000000006</v>
      </c>
      <c r="Y137">
        <v>2.0227599999999999</v>
      </c>
      <c r="Z137">
        <v>3.8931</v>
      </c>
      <c r="AA137">
        <v>1.0993599999999999</v>
      </c>
      <c r="AB137">
        <v>0.11426</v>
      </c>
      <c r="AD137">
        <v>2.56446</v>
      </c>
      <c r="AE137">
        <v>30</v>
      </c>
      <c r="AG137">
        <v>0</v>
      </c>
      <c r="AJ137">
        <v>2.2368399999999999</v>
      </c>
      <c r="AK137">
        <v>0.76224000000000003</v>
      </c>
      <c r="AL137">
        <v>0.37348999999999999</v>
      </c>
      <c r="AM137">
        <v>3.3725700000000001</v>
      </c>
      <c r="AN137">
        <v>2.3470800000000001</v>
      </c>
      <c r="AO137">
        <v>0.55711999999999995</v>
      </c>
      <c r="AP137">
        <v>1.44936</v>
      </c>
      <c r="AQ137">
        <v>4.2944199999999997</v>
      </c>
      <c r="AS137">
        <v>1</v>
      </c>
      <c r="AT137">
        <v>2</v>
      </c>
      <c r="AU137">
        <v>0</v>
      </c>
      <c r="AV137">
        <v>1</v>
      </c>
      <c r="AW137" s="4">
        <v>650</v>
      </c>
      <c r="AX137">
        <v>0</v>
      </c>
      <c r="AY137">
        <v>1</v>
      </c>
      <c r="BA137" s="1">
        <v>44076</v>
      </c>
      <c r="BB137">
        <v>3</v>
      </c>
      <c r="BC137">
        <v>3</v>
      </c>
      <c r="BD137">
        <v>1</v>
      </c>
      <c r="BE137">
        <v>12</v>
      </c>
      <c r="BF137">
        <v>1</v>
      </c>
      <c r="BG137">
        <v>0</v>
      </c>
      <c r="BH137">
        <v>12</v>
      </c>
      <c r="BI137" s="1">
        <v>43480</v>
      </c>
      <c r="BJ137">
        <v>5</v>
      </c>
      <c r="BK137">
        <v>5</v>
      </c>
      <c r="BL137">
        <v>0</v>
      </c>
      <c r="BM137">
        <v>40</v>
      </c>
      <c r="BN137">
        <v>1</v>
      </c>
      <c r="BO137">
        <v>0</v>
      </c>
      <c r="BP137">
        <v>40</v>
      </c>
      <c r="BQ137" s="1">
        <v>43041</v>
      </c>
      <c r="BR137">
        <v>2</v>
      </c>
      <c r="BS137">
        <v>1</v>
      </c>
      <c r="BT137">
        <v>1</v>
      </c>
      <c r="BU137">
        <v>8</v>
      </c>
      <c r="BV137">
        <v>1</v>
      </c>
      <c r="BW137">
        <v>0</v>
      </c>
      <c r="BX137">
        <v>8</v>
      </c>
      <c r="BY137">
        <v>20.667000000000002</v>
      </c>
      <c r="CA137" t="s">
        <v>798</v>
      </c>
      <c r="CB137" t="s">
        <v>942</v>
      </c>
      <c r="CC137">
        <v>68025</v>
      </c>
      <c r="CD137">
        <v>260</v>
      </c>
      <c r="CE137">
        <v>4027219300</v>
      </c>
      <c r="CF137" t="s">
        <v>99</v>
      </c>
      <c r="CG137" t="s">
        <v>100</v>
      </c>
      <c r="CH137" s="1">
        <v>39792</v>
      </c>
      <c r="CI137" t="s">
        <v>100</v>
      </c>
      <c r="CJ137" t="s">
        <v>100</v>
      </c>
      <c r="CK137" t="s">
        <v>100</v>
      </c>
      <c r="CL137" t="s">
        <v>103</v>
      </c>
      <c r="CM137" t="s">
        <v>941</v>
      </c>
      <c r="CN137">
        <v>100</v>
      </c>
      <c r="CO137" s="1">
        <v>44621</v>
      </c>
      <c r="CP137" s="1"/>
      <c r="CV137"/>
    </row>
    <row r="138" spans="1:101" x14ac:dyDescent="0.25">
      <c r="A138" t="s">
        <v>259</v>
      </c>
      <c r="B138" s="18" t="s">
        <v>1117</v>
      </c>
      <c r="C138" s="18">
        <v>285235</v>
      </c>
      <c r="D138" t="s">
        <v>796</v>
      </c>
      <c r="E138" t="s">
        <v>150</v>
      </c>
      <c r="F138" t="s">
        <v>178</v>
      </c>
      <c r="G138" t="s">
        <v>1131</v>
      </c>
      <c r="H138">
        <v>29.8</v>
      </c>
      <c r="I138" t="s">
        <v>98</v>
      </c>
      <c r="K138" t="s">
        <v>100</v>
      </c>
      <c r="L138" t="s">
        <v>105</v>
      </c>
      <c r="M138">
        <v>5</v>
      </c>
      <c r="N138">
        <v>5</v>
      </c>
      <c r="O138">
        <v>4</v>
      </c>
      <c r="P138">
        <v>5</v>
      </c>
      <c r="Q138">
        <v>5</v>
      </c>
      <c r="R138">
        <v>5</v>
      </c>
      <c r="S138">
        <v>5</v>
      </c>
      <c r="U138" s="8">
        <v>4.5566399999999998</v>
      </c>
      <c r="V138" s="8">
        <v>1.21604</v>
      </c>
      <c r="W138">
        <v>50</v>
      </c>
      <c r="X138">
        <v>0.12027</v>
      </c>
      <c r="Y138">
        <v>1.3363100000000001</v>
      </c>
      <c r="Z138">
        <v>3.6402100000000002</v>
      </c>
      <c r="AA138">
        <v>0.57325999999999999</v>
      </c>
      <c r="AB138">
        <v>4.734E-2</v>
      </c>
      <c r="AD138">
        <v>3.2203300000000001</v>
      </c>
      <c r="AE138">
        <v>28.6</v>
      </c>
      <c r="AG138">
        <v>0</v>
      </c>
      <c r="AJ138">
        <v>2.2787299999999999</v>
      </c>
      <c r="AK138">
        <v>0.74995999999999996</v>
      </c>
      <c r="AL138">
        <v>0.35489999999999999</v>
      </c>
      <c r="AM138">
        <v>3.3835999999999999</v>
      </c>
      <c r="AN138">
        <v>2.89316</v>
      </c>
      <c r="AO138">
        <v>0.11796</v>
      </c>
      <c r="AP138">
        <v>1.28321</v>
      </c>
      <c r="AQ138">
        <v>4.2518900000000004</v>
      </c>
      <c r="AS138">
        <v>0</v>
      </c>
      <c r="AT138">
        <v>1</v>
      </c>
      <c r="AU138">
        <v>1</v>
      </c>
      <c r="AV138">
        <v>3</v>
      </c>
      <c r="AW138" s="4">
        <v>16900</v>
      </c>
      <c r="AX138">
        <v>1</v>
      </c>
      <c r="AY138">
        <v>4</v>
      </c>
      <c r="BA138" s="1">
        <v>44244</v>
      </c>
      <c r="BB138">
        <v>3</v>
      </c>
      <c r="BC138">
        <v>3</v>
      </c>
      <c r="BD138">
        <v>0</v>
      </c>
      <c r="BE138">
        <v>20</v>
      </c>
      <c r="BF138">
        <v>1</v>
      </c>
      <c r="BG138">
        <v>0</v>
      </c>
      <c r="BH138">
        <v>20</v>
      </c>
      <c r="BI138" s="1">
        <v>43641</v>
      </c>
      <c r="BJ138">
        <v>4</v>
      </c>
      <c r="BK138">
        <v>3</v>
      </c>
      <c r="BL138">
        <v>0</v>
      </c>
      <c r="BM138">
        <v>40</v>
      </c>
      <c r="BN138">
        <v>1</v>
      </c>
      <c r="BO138">
        <v>0</v>
      </c>
      <c r="BP138">
        <v>40</v>
      </c>
      <c r="BQ138" s="1">
        <v>43171</v>
      </c>
      <c r="BR138">
        <v>1</v>
      </c>
      <c r="BS138">
        <v>0</v>
      </c>
      <c r="BT138">
        <v>1</v>
      </c>
      <c r="BU138">
        <v>16</v>
      </c>
      <c r="BV138">
        <v>0</v>
      </c>
      <c r="BW138">
        <v>0</v>
      </c>
      <c r="BX138">
        <v>16</v>
      </c>
      <c r="BY138">
        <v>26</v>
      </c>
      <c r="CA138" t="s">
        <v>798</v>
      </c>
      <c r="CB138" t="s">
        <v>799</v>
      </c>
      <c r="CC138">
        <v>68025</v>
      </c>
      <c r="CD138">
        <v>260</v>
      </c>
      <c r="CE138">
        <v>4027274900</v>
      </c>
      <c r="CF138" t="s">
        <v>99</v>
      </c>
      <c r="CG138" t="s">
        <v>100</v>
      </c>
      <c r="CH138" s="1">
        <v>36105</v>
      </c>
      <c r="CI138" t="s">
        <v>100</v>
      </c>
      <c r="CJ138" t="s">
        <v>100</v>
      </c>
      <c r="CK138" t="s">
        <v>100</v>
      </c>
      <c r="CL138" t="s">
        <v>103</v>
      </c>
      <c r="CM138" t="s">
        <v>797</v>
      </c>
      <c r="CN138">
        <v>43</v>
      </c>
      <c r="CO138" s="1">
        <v>44621</v>
      </c>
      <c r="CP138" s="1"/>
      <c r="CV138"/>
    </row>
    <row r="139" spans="1:101" x14ac:dyDescent="0.25">
      <c r="A139" t="s">
        <v>259</v>
      </c>
      <c r="B139" s="18" t="s">
        <v>1117</v>
      </c>
      <c r="C139" s="18">
        <v>285281</v>
      </c>
      <c r="D139" t="s">
        <v>950</v>
      </c>
      <c r="E139" t="s">
        <v>147</v>
      </c>
      <c r="F139" t="s">
        <v>476</v>
      </c>
      <c r="G139" t="s">
        <v>1133</v>
      </c>
      <c r="H139">
        <v>39.9</v>
      </c>
      <c r="I139" t="s">
        <v>124</v>
      </c>
      <c r="K139" t="s">
        <v>100</v>
      </c>
      <c r="L139" t="s">
        <v>105</v>
      </c>
      <c r="M139">
        <v>5</v>
      </c>
      <c r="N139">
        <v>4</v>
      </c>
      <c r="O139">
        <v>5</v>
      </c>
      <c r="P139">
        <v>4</v>
      </c>
      <c r="Q139">
        <v>4</v>
      </c>
      <c r="S139">
        <v>4</v>
      </c>
      <c r="U139" s="8">
        <v>3.5504799999999999</v>
      </c>
      <c r="V139" s="8">
        <v>0.61600999999999995</v>
      </c>
      <c r="W139">
        <v>36.4</v>
      </c>
      <c r="X139">
        <v>0.77908999999999995</v>
      </c>
      <c r="Y139">
        <v>1.3951</v>
      </c>
      <c r="Z139">
        <v>2.9453299999999998</v>
      </c>
      <c r="AA139">
        <v>0.27866000000000002</v>
      </c>
      <c r="AB139">
        <v>1.67E-3</v>
      </c>
      <c r="AD139">
        <v>2.1553800000000001</v>
      </c>
      <c r="AE139">
        <v>66.7</v>
      </c>
      <c r="AG139">
        <v>1</v>
      </c>
      <c r="AJ139">
        <v>2.0581</v>
      </c>
      <c r="AK139">
        <v>0.62988</v>
      </c>
      <c r="AL139">
        <v>0.27604000000000001</v>
      </c>
      <c r="AM139">
        <v>2.9640300000000002</v>
      </c>
      <c r="AN139">
        <v>2.1439900000000001</v>
      </c>
      <c r="AO139">
        <v>0.90981000000000001</v>
      </c>
      <c r="AP139">
        <v>0.83572999999999997</v>
      </c>
      <c r="AQ139">
        <v>3.78199</v>
      </c>
      <c r="AS139">
        <v>0</v>
      </c>
      <c r="AT139">
        <v>0</v>
      </c>
      <c r="AU139">
        <v>1</v>
      </c>
      <c r="AV139">
        <v>0</v>
      </c>
      <c r="AW139" s="4">
        <v>0</v>
      </c>
      <c r="AX139">
        <v>0</v>
      </c>
      <c r="AY139">
        <v>0</v>
      </c>
      <c r="BA139" s="1">
        <v>44280</v>
      </c>
      <c r="BB139">
        <v>0</v>
      </c>
      <c r="BC139">
        <v>0</v>
      </c>
      <c r="BD139">
        <v>0</v>
      </c>
      <c r="BE139">
        <v>0</v>
      </c>
      <c r="BF139">
        <v>0</v>
      </c>
      <c r="BG139">
        <v>0</v>
      </c>
      <c r="BH139">
        <v>0</v>
      </c>
      <c r="BI139" s="1">
        <v>43762</v>
      </c>
      <c r="BJ139">
        <v>3</v>
      </c>
      <c r="BK139">
        <v>2</v>
      </c>
      <c r="BL139">
        <v>0</v>
      </c>
      <c r="BM139">
        <v>24</v>
      </c>
      <c r="BN139">
        <v>1</v>
      </c>
      <c r="BO139">
        <v>0</v>
      </c>
      <c r="BP139">
        <v>24</v>
      </c>
      <c r="BQ139" s="1">
        <v>43319</v>
      </c>
      <c r="BR139">
        <v>1</v>
      </c>
      <c r="BS139">
        <v>1</v>
      </c>
      <c r="BT139">
        <v>0</v>
      </c>
      <c r="BU139">
        <v>4</v>
      </c>
      <c r="BV139">
        <v>1</v>
      </c>
      <c r="BW139">
        <v>0</v>
      </c>
      <c r="BX139">
        <v>4</v>
      </c>
      <c r="BY139">
        <v>8.6669999999999998</v>
      </c>
      <c r="CA139" t="s">
        <v>950</v>
      </c>
      <c r="CB139" t="s">
        <v>952</v>
      </c>
      <c r="CC139">
        <v>68045</v>
      </c>
      <c r="CD139">
        <v>100</v>
      </c>
      <c r="CE139">
        <v>4026855683</v>
      </c>
      <c r="CF139" t="s">
        <v>99</v>
      </c>
      <c r="CG139" t="s">
        <v>100</v>
      </c>
      <c r="CH139" s="1">
        <v>39995</v>
      </c>
      <c r="CI139" t="s">
        <v>100</v>
      </c>
      <c r="CJ139" t="s">
        <v>100</v>
      </c>
      <c r="CK139" t="s">
        <v>100</v>
      </c>
      <c r="CL139" t="s">
        <v>103</v>
      </c>
      <c r="CM139" t="s">
        <v>951</v>
      </c>
      <c r="CN139">
        <v>45</v>
      </c>
      <c r="CO139" s="1">
        <v>44621</v>
      </c>
      <c r="CP139" s="1"/>
      <c r="CV139"/>
      <c r="CW139">
        <v>2</v>
      </c>
    </row>
    <row r="140" spans="1:101" x14ac:dyDescent="0.25">
      <c r="A140" t="s">
        <v>259</v>
      </c>
      <c r="B140" s="18" t="s">
        <v>1117</v>
      </c>
      <c r="C140" s="18">
        <v>2.7999999999999999E+301</v>
      </c>
      <c r="D140" t="s">
        <v>1082</v>
      </c>
      <c r="E140" t="s">
        <v>187</v>
      </c>
      <c r="F140" t="s">
        <v>219</v>
      </c>
      <c r="G140" t="s">
        <v>1132</v>
      </c>
      <c r="H140">
        <v>38</v>
      </c>
      <c r="I140" t="s">
        <v>112</v>
      </c>
      <c r="K140" t="s">
        <v>100</v>
      </c>
      <c r="L140" t="s">
        <v>105</v>
      </c>
      <c r="M140">
        <v>4</v>
      </c>
      <c r="N140">
        <v>4</v>
      </c>
      <c r="O140">
        <v>4</v>
      </c>
      <c r="P140">
        <v>3</v>
      </c>
      <c r="Q140">
        <v>3</v>
      </c>
      <c r="S140">
        <v>4</v>
      </c>
      <c r="U140" s="8">
        <v>4.2783600000000002</v>
      </c>
      <c r="V140" s="8">
        <v>0.71928999999999998</v>
      </c>
      <c r="X140">
        <v>0.59336</v>
      </c>
      <c r="Y140">
        <v>1.31264</v>
      </c>
      <c r="Z140">
        <v>3.4735100000000001</v>
      </c>
      <c r="AA140">
        <v>0.48158000000000001</v>
      </c>
      <c r="AB140">
        <v>0</v>
      </c>
      <c r="AC140">
        <v>6</v>
      </c>
      <c r="AD140">
        <v>2.9657100000000001</v>
      </c>
      <c r="AF140">
        <v>6</v>
      </c>
      <c r="AH140">
        <v>6</v>
      </c>
      <c r="AJ140">
        <v>1.8492299999999999</v>
      </c>
      <c r="AK140">
        <v>0.59911999999999999</v>
      </c>
      <c r="AL140">
        <v>0.26238</v>
      </c>
      <c r="AM140">
        <v>2.7107299999999999</v>
      </c>
      <c r="AN140">
        <v>3.2832599999999998</v>
      </c>
      <c r="AO140">
        <v>0.72848999999999997</v>
      </c>
      <c r="AP140">
        <v>1.0266599999999999</v>
      </c>
      <c r="AQ140">
        <v>4.9831799999999999</v>
      </c>
      <c r="AS140">
        <v>3</v>
      </c>
      <c r="AT140">
        <v>0</v>
      </c>
      <c r="AU140">
        <v>0</v>
      </c>
      <c r="AV140">
        <v>2</v>
      </c>
      <c r="AW140" s="4">
        <v>1950</v>
      </c>
      <c r="AX140">
        <v>0</v>
      </c>
      <c r="AY140">
        <v>2</v>
      </c>
      <c r="BA140" s="1">
        <v>44294</v>
      </c>
      <c r="BB140">
        <v>2</v>
      </c>
      <c r="BC140">
        <v>2</v>
      </c>
      <c r="BD140">
        <v>0</v>
      </c>
      <c r="BE140">
        <v>20</v>
      </c>
      <c r="BF140">
        <v>1</v>
      </c>
      <c r="BG140">
        <v>0</v>
      </c>
      <c r="BH140">
        <v>20</v>
      </c>
      <c r="BI140" s="1">
        <v>43809</v>
      </c>
      <c r="BJ140">
        <v>3</v>
      </c>
      <c r="BK140">
        <v>3</v>
      </c>
      <c r="BL140">
        <v>0</v>
      </c>
      <c r="BM140">
        <v>12</v>
      </c>
      <c r="BN140">
        <v>1</v>
      </c>
      <c r="BO140">
        <v>0</v>
      </c>
      <c r="BP140">
        <v>12</v>
      </c>
      <c r="BQ140" s="1">
        <v>43389</v>
      </c>
      <c r="BR140">
        <v>10</v>
      </c>
      <c r="BS140">
        <v>8</v>
      </c>
      <c r="BT140">
        <v>2</v>
      </c>
      <c r="BU140">
        <v>44</v>
      </c>
      <c r="BV140">
        <v>1</v>
      </c>
      <c r="BW140">
        <v>0</v>
      </c>
      <c r="BX140">
        <v>44</v>
      </c>
      <c r="BY140">
        <v>21.332999999999998</v>
      </c>
      <c r="CA140" t="s">
        <v>128</v>
      </c>
      <c r="CB140" t="s">
        <v>1084</v>
      </c>
      <c r="CC140">
        <v>69360</v>
      </c>
      <c r="CD140">
        <v>800</v>
      </c>
      <c r="CE140">
        <v>3088624020</v>
      </c>
      <c r="CF140" t="s">
        <v>132</v>
      </c>
      <c r="CG140" t="s">
        <v>100</v>
      </c>
      <c r="CH140" s="1">
        <v>42685</v>
      </c>
      <c r="CI140" t="s">
        <v>100</v>
      </c>
      <c r="CJ140" t="s">
        <v>100</v>
      </c>
      <c r="CK140" t="s">
        <v>100</v>
      </c>
      <c r="CL140" t="s">
        <v>103</v>
      </c>
      <c r="CM140" t="s">
        <v>1083</v>
      </c>
      <c r="CN140">
        <v>60</v>
      </c>
      <c r="CO140" s="1">
        <v>44621</v>
      </c>
      <c r="CP140" s="1"/>
      <c r="CV140"/>
      <c r="CW140">
        <v>2</v>
      </c>
    </row>
    <row r="141" spans="1:101" x14ac:dyDescent="0.25">
      <c r="A141" t="s">
        <v>259</v>
      </c>
      <c r="B141" s="18" t="s">
        <v>1117</v>
      </c>
      <c r="C141" s="18">
        <v>285299</v>
      </c>
      <c r="D141" t="s">
        <v>1016</v>
      </c>
      <c r="E141" t="s">
        <v>186</v>
      </c>
      <c r="F141" t="s">
        <v>260</v>
      </c>
      <c r="G141" t="s">
        <v>1131</v>
      </c>
      <c r="H141">
        <v>26.4</v>
      </c>
      <c r="I141" t="s">
        <v>120</v>
      </c>
      <c r="K141" t="s">
        <v>100</v>
      </c>
      <c r="L141" t="s">
        <v>119</v>
      </c>
      <c r="M141">
        <v>2</v>
      </c>
      <c r="N141">
        <v>4</v>
      </c>
      <c r="O141">
        <v>1</v>
      </c>
      <c r="P141">
        <v>4</v>
      </c>
      <c r="R141">
        <v>4</v>
      </c>
      <c r="S141">
        <v>3</v>
      </c>
      <c r="U141" s="8">
        <v>6.7408999999999999</v>
      </c>
      <c r="V141" s="8">
        <v>0.74229000000000001</v>
      </c>
      <c r="W141">
        <v>100</v>
      </c>
      <c r="X141">
        <v>2.1165600000000002</v>
      </c>
      <c r="Y141">
        <v>2.8588499999999999</v>
      </c>
      <c r="Z141">
        <v>6.17286</v>
      </c>
      <c r="AA141">
        <v>0.46637000000000001</v>
      </c>
      <c r="AB141">
        <v>0.55754999999999999</v>
      </c>
      <c r="AD141">
        <v>3.8820600000000001</v>
      </c>
      <c r="AE141">
        <v>100</v>
      </c>
      <c r="AG141">
        <v>1</v>
      </c>
      <c r="AJ141">
        <v>2.2402299999999999</v>
      </c>
      <c r="AK141">
        <v>0.96789999999999998</v>
      </c>
      <c r="AL141">
        <v>0.51517999999999997</v>
      </c>
      <c r="AM141">
        <v>3.7233100000000001</v>
      </c>
      <c r="AN141">
        <v>3.5476000000000001</v>
      </c>
      <c r="AO141">
        <v>1.6085</v>
      </c>
      <c r="AP141">
        <v>0.53959999999999997</v>
      </c>
      <c r="AQ141">
        <v>5.7161600000000004</v>
      </c>
      <c r="AS141">
        <v>5</v>
      </c>
      <c r="AT141">
        <v>13</v>
      </c>
      <c r="AU141">
        <v>1</v>
      </c>
      <c r="AV141">
        <v>3</v>
      </c>
      <c r="AW141" s="4">
        <v>12424.54</v>
      </c>
      <c r="AX141">
        <v>0</v>
      </c>
      <c r="AY141">
        <v>3</v>
      </c>
      <c r="BA141" s="1">
        <v>44077</v>
      </c>
      <c r="BB141">
        <v>12</v>
      </c>
      <c r="BC141">
        <v>12</v>
      </c>
      <c r="BD141">
        <v>5</v>
      </c>
      <c r="BE141">
        <v>96</v>
      </c>
      <c r="BF141">
        <v>1</v>
      </c>
      <c r="BG141">
        <v>0</v>
      </c>
      <c r="BH141">
        <v>96</v>
      </c>
      <c r="BI141" s="1">
        <v>43468</v>
      </c>
      <c r="BJ141">
        <v>8</v>
      </c>
      <c r="BK141">
        <v>3</v>
      </c>
      <c r="BL141">
        <v>5</v>
      </c>
      <c r="BM141">
        <v>110</v>
      </c>
      <c r="BN141">
        <v>1</v>
      </c>
      <c r="BO141">
        <v>0</v>
      </c>
      <c r="BP141">
        <v>110</v>
      </c>
      <c r="BQ141" s="1">
        <v>43039</v>
      </c>
      <c r="BR141">
        <v>4</v>
      </c>
      <c r="BS141">
        <v>0</v>
      </c>
      <c r="BT141">
        <v>4</v>
      </c>
      <c r="BU141">
        <v>56</v>
      </c>
      <c r="BV141">
        <v>0</v>
      </c>
      <c r="BW141">
        <v>0</v>
      </c>
      <c r="BX141">
        <v>56</v>
      </c>
      <c r="BY141">
        <v>94</v>
      </c>
      <c r="CA141" t="s">
        <v>1018</v>
      </c>
      <c r="CB141" t="s">
        <v>1019</v>
      </c>
      <c r="CC141">
        <v>68512</v>
      </c>
      <c r="CD141">
        <v>540</v>
      </c>
      <c r="CE141">
        <v>5317393200</v>
      </c>
      <c r="CF141" t="s">
        <v>99</v>
      </c>
      <c r="CG141" t="s">
        <v>100</v>
      </c>
      <c r="CH141" s="1">
        <v>43040</v>
      </c>
      <c r="CI141" t="s">
        <v>100</v>
      </c>
      <c r="CJ141" t="s">
        <v>100</v>
      </c>
      <c r="CK141" t="s">
        <v>100</v>
      </c>
      <c r="CL141" t="s">
        <v>103</v>
      </c>
      <c r="CM141" t="s">
        <v>1017</v>
      </c>
      <c r="CN141">
        <v>47</v>
      </c>
      <c r="CO141" s="1">
        <v>44621</v>
      </c>
      <c r="CP141" s="1"/>
      <c r="CV141">
        <v>2</v>
      </c>
    </row>
    <row r="142" spans="1:101" x14ac:dyDescent="0.25">
      <c r="A142" t="s">
        <v>259</v>
      </c>
      <c r="B142" s="18" t="s">
        <v>1117</v>
      </c>
      <c r="C142" s="18">
        <v>285289</v>
      </c>
      <c r="D142" t="s">
        <v>979</v>
      </c>
      <c r="E142" t="s">
        <v>269</v>
      </c>
      <c r="F142" t="s">
        <v>158</v>
      </c>
      <c r="G142" t="s">
        <v>1131</v>
      </c>
      <c r="H142">
        <v>39.9</v>
      </c>
      <c r="I142" t="s">
        <v>108</v>
      </c>
      <c r="K142" t="s">
        <v>100</v>
      </c>
      <c r="L142" t="s">
        <v>119</v>
      </c>
      <c r="M142">
        <v>5</v>
      </c>
      <c r="N142">
        <v>4</v>
      </c>
      <c r="O142">
        <v>4</v>
      </c>
      <c r="P142">
        <v>5</v>
      </c>
      <c r="R142">
        <v>5</v>
      </c>
      <c r="S142">
        <v>4</v>
      </c>
      <c r="U142" s="8">
        <v>4.3785699999999999</v>
      </c>
      <c r="V142" s="8">
        <v>1.2552399999999999</v>
      </c>
      <c r="W142">
        <v>82.3</v>
      </c>
      <c r="X142">
        <v>0.49684</v>
      </c>
      <c r="Y142">
        <v>1.75207</v>
      </c>
      <c r="Z142">
        <v>3.67794</v>
      </c>
      <c r="AA142">
        <v>0.92588000000000004</v>
      </c>
      <c r="AB142">
        <v>0.40681</v>
      </c>
      <c r="AD142">
        <v>2.6265000000000001</v>
      </c>
      <c r="AE142">
        <v>66.7</v>
      </c>
      <c r="AG142">
        <v>1</v>
      </c>
      <c r="AJ142">
        <v>2.1778300000000002</v>
      </c>
      <c r="AK142">
        <v>0.98312999999999995</v>
      </c>
      <c r="AL142">
        <v>0.49398999999999998</v>
      </c>
      <c r="AM142">
        <v>3.6549399999999999</v>
      </c>
      <c r="AN142">
        <v>2.4689899999999998</v>
      </c>
      <c r="AO142">
        <v>0.37173</v>
      </c>
      <c r="AP142">
        <v>0.95162000000000002</v>
      </c>
      <c r="AQ142">
        <v>3.7824</v>
      </c>
      <c r="AS142">
        <v>0</v>
      </c>
      <c r="AT142">
        <v>1</v>
      </c>
      <c r="AU142">
        <v>2</v>
      </c>
      <c r="AV142">
        <v>1</v>
      </c>
      <c r="AW142" s="4">
        <v>3250</v>
      </c>
      <c r="AX142">
        <v>0</v>
      </c>
      <c r="AY142">
        <v>1</v>
      </c>
      <c r="BA142" s="1">
        <v>44544</v>
      </c>
      <c r="BB142">
        <v>4</v>
      </c>
      <c r="BC142">
        <v>3</v>
      </c>
      <c r="BD142">
        <v>1</v>
      </c>
      <c r="BE142">
        <v>16</v>
      </c>
      <c r="BF142">
        <v>1</v>
      </c>
      <c r="BG142">
        <v>0</v>
      </c>
      <c r="BH142">
        <v>16</v>
      </c>
      <c r="BI142" s="1">
        <v>43818</v>
      </c>
      <c r="BJ142">
        <v>7</v>
      </c>
      <c r="BK142">
        <v>5</v>
      </c>
      <c r="BL142">
        <v>0</v>
      </c>
      <c r="BM142">
        <v>40</v>
      </c>
      <c r="BN142">
        <v>1</v>
      </c>
      <c r="BO142">
        <v>0</v>
      </c>
      <c r="BP142">
        <v>40</v>
      </c>
      <c r="BQ142" s="1">
        <v>43367</v>
      </c>
      <c r="BR142">
        <v>2</v>
      </c>
      <c r="BS142">
        <v>2</v>
      </c>
      <c r="BT142">
        <v>0</v>
      </c>
      <c r="BU142">
        <v>8</v>
      </c>
      <c r="BV142">
        <v>1</v>
      </c>
      <c r="BW142">
        <v>0</v>
      </c>
      <c r="BX142">
        <v>8</v>
      </c>
      <c r="BY142">
        <v>22.667000000000002</v>
      </c>
      <c r="CA142" t="s">
        <v>981</v>
      </c>
      <c r="CB142" t="s">
        <v>982</v>
      </c>
      <c r="CC142">
        <v>68154</v>
      </c>
      <c r="CD142">
        <v>270</v>
      </c>
      <c r="CE142">
        <v>4029347500</v>
      </c>
      <c r="CF142" t="s">
        <v>99</v>
      </c>
      <c r="CG142" t="s">
        <v>100</v>
      </c>
      <c r="CH142" s="1">
        <v>41796</v>
      </c>
      <c r="CI142" t="s">
        <v>100</v>
      </c>
      <c r="CJ142" t="s">
        <v>100</v>
      </c>
      <c r="CK142" t="s">
        <v>100</v>
      </c>
      <c r="CL142" t="s">
        <v>103</v>
      </c>
      <c r="CM142" t="s">
        <v>980</v>
      </c>
      <c r="CN142">
        <v>44</v>
      </c>
      <c r="CO142" s="1">
        <v>44621</v>
      </c>
      <c r="CP142" s="1"/>
      <c r="CV142">
        <v>2</v>
      </c>
    </row>
    <row r="143" spans="1:101" x14ac:dyDescent="0.25">
      <c r="A143" t="s">
        <v>259</v>
      </c>
      <c r="B143" s="18" t="s">
        <v>1117</v>
      </c>
      <c r="C143" s="18">
        <v>285240</v>
      </c>
      <c r="D143" t="s">
        <v>808</v>
      </c>
      <c r="E143" t="s">
        <v>269</v>
      </c>
      <c r="F143" t="s">
        <v>158</v>
      </c>
      <c r="G143" t="s">
        <v>1131</v>
      </c>
      <c r="H143">
        <v>44.6</v>
      </c>
      <c r="I143" t="s">
        <v>98</v>
      </c>
      <c r="K143" t="s">
        <v>100</v>
      </c>
      <c r="L143" t="s">
        <v>105</v>
      </c>
      <c r="M143">
        <v>1</v>
      </c>
      <c r="N143">
        <v>3</v>
      </c>
      <c r="O143">
        <v>1</v>
      </c>
      <c r="P143">
        <v>4</v>
      </c>
      <c r="Q143">
        <v>5</v>
      </c>
      <c r="R143">
        <v>3</v>
      </c>
      <c r="S143">
        <v>4</v>
      </c>
      <c r="U143" s="8">
        <v>3.50238</v>
      </c>
      <c r="V143" s="8">
        <v>0.86765000000000003</v>
      </c>
      <c r="W143">
        <v>64.2</v>
      </c>
      <c r="X143">
        <v>0.81947999999999999</v>
      </c>
      <c r="Y143">
        <v>1.68713</v>
      </c>
      <c r="Z143">
        <v>2.8304999999999998</v>
      </c>
      <c r="AA143">
        <v>0.60414000000000001</v>
      </c>
      <c r="AB143">
        <v>0.13552</v>
      </c>
      <c r="AD143">
        <v>1.81525</v>
      </c>
      <c r="AE143">
        <v>66.7</v>
      </c>
      <c r="AH143">
        <v>6</v>
      </c>
      <c r="AJ143">
        <v>2.0408300000000001</v>
      </c>
      <c r="AK143">
        <v>0.78824000000000005</v>
      </c>
      <c r="AL143">
        <v>0.38949</v>
      </c>
      <c r="AM143">
        <v>3.2185600000000001</v>
      </c>
      <c r="AN143">
        <v>1.82094</v>
      </c>
      <c r="AO143">
        <v>0.76473000000000002</v>
      </c>
      <c r="AP143">
        <v>0.83426</v>
      </c>
      <c r="AQ143">
        <v>3.4357199999999999</v>
      </c>
      <c r="AS143">
        <v>6</v>
      </c>
      <c r="AT143">
        <v>3</v>
      </c>
      <c r="AU143">
        <v>1</v>
      </c>
      <c r="AV143">
        <v>3</v>
      </c>
      <c r="AW143" s="4">
        <v>31432</v>
      </c>
      <c r="AX143">
        <v>1</v>
      </c>
      <c r="AY143">
        <v>4</v>
      </c>
      <c r="BA143" s="1">
        <v>44557</v>
      </c>
      <c r="BB143">
        <v>9</v>
      </c>
      <c r="BC143">
        <v>8</v>
      </c>
      <c r="BD143">
        <v>2</v>
      </c>
      <c r="BE143">
        <v>110</v>
      </c>
      <c r="BF143">
        <v>1</v>
      </c>
      <c r="BG143">
        <v>0</v>
      </c>
      <c r="BH143">
        <v>110</v>
      </c>
      <c r="BI143" s="1">
        <v>43886</v>
      </c>
      <c r="BJ143">
        <v>14</v>
      </c>
      <c r="BK143">
        <v>9</v>
      </c>
      <c r="BL143">
        <v>7</v>
      </c>
      <c r="BM143">
        <v>285</v>
      </c>
      <c r="BN143">
        <v>1</v>
      </c>
      <c r="BO143">
        <v>0</v>
      </c>
      <c r="BP143">
        <v>285</v>
      </c>
      <c r="BQ143" s="1">
        <v>43402</v>
      </c>
      <c r="BR143">
        <v>6</v>
      </c>
      <c r="BS143">
        <v>5</v>
      </c>
      <c r="BT143">
        <v>1</v>
      </c>
      <c r="BU143">
        <v>36</v>
      </c>
      <c r="BV143">
        <v>1</v>
      </c>
      <c r="BW143">
        <v>0</v>
      </c>
      <c r="BX143">
        <v>36</v>
      </c>
      <c r="BY143">
        <v>156</v>
      </c>
      <c r="CA143" t="s">
        <v>810</v>
      </c>
      <c r="CB143" t="s">
        <v>811</v>
      </c>
      <c r="CC143">
        <v>68117</v>
      </c>
      <c r="CD143">
        <v>270</v>
      </c>
      <c r="CE143">
        <v>4027337200</v>
      </c>
      <c r="CF143" t="s">
        <v>99</v>
      </c>
      <c r="CG143" t="s">
        <v>100</v>
      </c>
      <c r="CH143" s="1">
        <v>37073</v>
      </c>
      <c r="CI143" t="s">
        <v>100</v>
      </c>
      <c r="CJ143" t="s">
        <v>100</v>
      </c>
      <c r="CK143" t="s">
        <v>100</v>
      </c>
      <c r="CL143" t="s">
        <v>103</v>
      </c>
      <c r="CM143" t="s">
        <v>809</v>
      </c>
      <c r="CN143">
        <v>70</v>
      </c>
      <c r="CO143" s="1">
        <v>44621</v>
      </c>
      <c r="CP143" s="1"/>
      <c r="CV143"/>
    </row>
    <row r="144" spans="1:101" x14ac:dyDescent="0.25">
      <c r="A144" t="s">
        <v>259</v>
      </c>
      <c r="B144" s="18" t="s">
        <v>1117</v>
      </c>
      <c r="C144" s="18">
        <v>285268</v>
      </c>
      <c r="D144" t="s">
        <v>898</v>
      </c>
      <c r="E144" t="s">
        <v>900</v>
      </c>
      <c r="F144" t="s">
        <v>508</v>
      </c>
      <c r="G144" t="s">
        <v>1131</v>
      </c>
      <c r="H144">
        <v>82.2</v>
      </c>
      <c r="I144" t="s">
        <v>108</v>
      </c>
      <c r="K144" t="s">
        <v>100</v>
      </c>
      <c r="L144" t="s">
        <v>105</v>
      </c>
      <c r="M144">
        <v>5</v>
      </c>
      <c r="N144">
        <v>5</v>
      </c>
      <c r="O144">
        <v>4</v>
      </c>
      <c r="P144">
        <v>4</v>
      </c>
      <c r="Q144">
        <v>4</v>
      </c>
      <c r="R144">
        <v>3</v>
      </c>
      <c r="S144">
        <v>5</v>
      </c>
      <c r="U144" s="8">
        <v>4.3137299999999996</v>
      </c>
      <c r="V144" s="8">
        <v>1.05565</v>
      </c>
      <c r="W144">
        <v>35.4</v>
      </c>
      <c r="X144">
        <v>0.627</v>
      </c>
      <c r="Y144">
        <v>1.6826399999999999</v>
      </c>
      <c r="Z144">
        <v>3.6368200000000002</v>
      </c>
      <c r="AA144">
        <v>0.68998999999999999</v>
      </c>
      <c r="AB144">
        <v>1.265E-2</v>
      </c>
      <c r="AD144">
        <v>2.6310899999999999</v>
      </c>
      <c r="AE144">
        <v>20.8</v>
      </c>
      <c r="AG144">
        <v>1</v>
      </c>
      <c r="AJ144">
        <v>2.00251</v>
      </c>
      <c r="AK144">
        <v>0.66513</v>
      </c>
      <c r="AL144">
        <v>0.30136000000000002</v>
      </c>
      <c r="AM144">
        <v>2.9689999999999999</v>
      </c>
      <c r="AN144">
        <v>2.6898399999999998</v>
      </c>
      <c r="AO144">
        <v>0.69338999999999995</v>
      </c>
      <c r="AP144">
        <v>1.3118700000000001</v>
      </c>
      <c r="AQ144">
        <v>4.5873200000000001</v>
      </c>
      <c r="AS144">
        <v>0</v>
      </c>
      <c r="AT144">
        <v>0</v>
      </c>
      <c r="AU144">
        <v>0</v>
      </c>
      <c r="AV144">
        <v>0</v>
      </c>
      <c r="AW144" s="4">
        <v>0</v>
      </c>
      <c r="AX144">
        <v>0</v>
      </c>
      <c r="AY144">
        <v>0</v>
      </c>
      <c r="BA144" s="1">
        <v>44431</v>
      </c>
      <c r="BB144">
        <v>2</v>
      </c>
      <c r="BC144">
        <v>2</v>
      </c>
      <c r="BD144">
        <v>1</v>
      </c>
      <c r="BE144">
        <v>8</v>
      </c>
      <c r="BF144">
        <v>1</v>
      </c>
      <c r="BG144">
        <v>0</v>
      </c>
      <c r="BH144">
        <v>8</v>
      </c>
      <c r="BI144" s="1">
        <v>43704</v>
      </c>
      <c r="BJ144">
        <v>4</v>
      </c>
      <c r="BK144">
        <v>4</v>
      </c>
      <c r="BL144">
        <v>0</v>
      </c>
      <c r="BM144">
        <v>32</v>
      </c>
      <c r="BN144">
        <v>1</v>
      </c>
      <c r="BO144">
        <v>0</v>
      </c>
      <c r="BP144">
        <v>32</v>
      </c>
      <c r="BQ144" s="1">
        <v>43251</v>
      </c>
      <c r="BR144">
        <v>6</v>
      </c>
      <c r="BS144">
        <v>5</v>
      </c>
      <c r="BT144">
        <v>1</v>
      </c>
      <c r="BU144">
        <v>52</v>
      </c>
      <c r="BV144">
        <v>1</v>
      </c>
      <c r="BW144">
        <v>0</v>
      </c>
      <c r="BX144">
        <v>52</v>
      </c>
      <c r="BY144">
        <v>23.332999999999998</v>
      </c>
      <c r="CA144" t="s">
        <v>901</v>
      </c>
      <c r="CB144" t="s">
        <v>902</v>
      </c>
      <c r="CC144">
        <v>68046</v>
      </c>
      <c r="CD144">
        <v>760</v>
      </c>
      <c r="CE144">
        <v>4023397700</v>
      </c>
      <c r="CF144" t="s">
        <v>99</v>
      </c>
      <c r="CG144" t="s">
        <v>100</v>
      </c>
      <c r="CH144" s="1">
        <v>38491</v>
      </c>
      <c r="CI144" t="s">
        <v>100</v>
      </c>
      <c r="CJ144" t="s">
        <v>100</v>
      </c>
      <c r="CK144" t="s">
        <v>100</v>
      </c>
      <c r="CL144" t="s">
        <v>103</v>
      </c>
      <c r="CM144" t="s">
        <v>899</v>
      </c>
      <c r="CN144">
        <v>110</v>
      </c>
      <c r="CO144" s="1">
        <v>44621</v>
      </c>
      <c r="CP144" s="1"/>
      <c r="CV144"/>
    </row>
    <row r="145" spans="1:104" x14ac:dyDescent="0.25">
      <c r="A145" t="s">
        <v>259</v>
      </c>
      <c r="B145" s="18" t="s">
        <v>1117</v>
      </c>
      <c r="C145" s="18">
        <v>285073</v>
      </c>
      <c r="D145" t="s">
        <v>337</v>
      </c>
      <c r="E145" t="s">
        <v>339</v>
      </c>
      <c r="F145" t="s">
        <v>200</v>
      </c>
      <c r="G145" t="s">
        <v>1133</v>
      </c>
      <c r="H145">
        <v>23.2</v>
      </c>
      <c r="I145" t="s">
        <v>124</v>
      </c>
      <c r="K145" t="s">
        <v>100</v>
      </c>
      <c r="L145" t="s">
        <v>105</v>
      </c>
      <c r="M145">
        <v>2</v>
      </c>
      <c r="N145">
        <v>1</v>
      </c>
      <c r="O145">
        <v>1</v>
      </c>
      <c r="P145">
        <v>5</v>
      </c>
      <c r="Q145">
        <v>5</v>
      </c>
      <c r="S145">
        <v>1</v>
      </c>
      <c r="U145" s="8">
        <v>4.5987499999999999</v>
      </c>
      <c r="V145" s="8">
        <v>0.79371999999999998</v>
      </c>
      <c r="W145">
        <v>70.3</v>
      </c>
      <c r="X145">
        <v>0.66559999999999997</v>
      </c>
      <c r="Y145">
        <v>1.45933</v>
      </c>
      <c r="Z145">
        <v>3.62574</v>
      </c>
      <c r="AA145">
        <v>0.40849000000000002</v>
      </c>
      <c r="AB145">
        <v>3.5340000000000003E-2</v>
      </c>
      <c r="AD145">
        <v>3.1394199999999999</v>
      </c>
      <c r="AE145">
        <v>60</v>
      </c>
      <c r="AH145">
        <v>6</v>
      </c>
      <c r="AJ145">
        <v>1.9407799999999999</v>
      </c>
      <c r="AK145">
        <v>0.60877000000000003</v>
      </c>
      <c r="AL145">
        <v>0.26377</v>
      </c>
      <c r="AM145">
        <v>2.81332</v>
      </c>
      <c r="AN145">
        <v>3.31162</v>
      </c>
      <c r="AO145">
        <v>0.80423999999999995</v>
      </c>
      <c r="AP145">
        <v>1.12693</v>
      </c>
      <c r="AQ145">
        <v>5.1610399999999998</v>
      </c>
      <c r="AS145">
        <v>5</v>
      </c>
      <c r="AT145">
        <v>0</v>
      </c>
      <c r="AU145">
        <v>2</v>
      </c>
      <c r="AV145">
        <v>6</v>
      </c>
      <c r="AW145" s="4">
        <v>13385.55</v>
      </c>
      <c r="AX145">
        <v>1</v>
      </c>
      <c r="AY145">
        <v>7</v>
      </c>
      <c r="BA145" s="1">
        <v>44411</v>
      </c>
      <c r="BB145">
        <v>12</v>
      </c>
      <c r="BC145">
        <v>12</v>
      </c>
      <c r="BD145">
        <v>1</v>
      </c>
      <c r="BE145">
        <v>108</v>
      </c>
      <c r="BF145">
        <v>1</v>
      </c>
      <c r="BG145">
        <v>0</v>
      </c>
      <c r="BH145">
        <v>108</v>
      </c>
      <c r="BI145" s="1">
        <v>43858</v>
      </c>
      <c r="BJ145">
        <v>8</v>
      </c>
      <c r="BK145">
        <v>7</v>
      </c>
      <c r="BL145">
        <v>1</v>
      </c>
      <c r="BM145">
        <v>68</v>
      </c>
      <c r="BN145">
        <v>1</v>
      </c>
      <c r="BO145">
        <v>0</v>
      </c>
      <c r="BP145">
        <v>68</v>
      </c>
      <c r="BQ145" s="1">
        <v>43423</v>
      </c>
      <c r="BR145">
        <v>12</v>
      </c>
      <c r="BS145">
        <v>11</v>
      </c>
      <c r="BT145">
        <v>1</v>
      </c>
      <c r="BU145">
        <v>64</v>
      </c>
      <c r="BV145">
        <v>1</v>
      </c>
      <c r="BW145">
        <v>0</v>
      </c>
      <c r="BX145">
        <v>64</v>
      </c>
      <c r="BY145">
        <v>87.332999999999998</v>
      </c>
      <c r="CA145" t="s">
        <v>337</v>
      </c>
      <c r="CB145" t="s">
        <v>340</v>
      </c>
      <c r="CC145">
        <v>68727</v>
      </c>
      <c r="CD145">
        <v>130</v>
      </c>
      <c r="CE145">
        <v>4022834224</v>
      </c>
      <c r="CF145" t="s">
        <v>99</v>
      </c>
      <c r="CG145" t="s">
        <v>100</v>
      </c>
      <c r="CH145" s="1">
        <v>31621</v>
      </c>
      <c r="CI145" t="s">
        <v>100</v>
      </c>
      <c r="CJ145" t="s">
        <v>100</v>
      </c>
      <c r="CK145" t="s">
        <v>100</v>
      </c>
      <c r="CL145" t="s">
        <v>103</v>
      </c>
      <c r="CM145" t="s">
        <v>338</v>
      </c>
      <c r="CN145">
        <v>34</v>
      </c>
      <c r="CO145" s="1">
        <v>44621</v>
      </c>
      <c r="CP145" s="1"/>
      <c r="CS145">
        <v>12</v>
      </c>
      <c r="CV145"/>
      <c r="CW145">
        <v>2</v>
      </c>
      <c r="CX145">
        <v>12</v>
      </c>
    </row>
    <row r="146" spans="1:104" x14ac:dyDescent="0.25">
      <c r="A146" t="s">
        <v>259</v>
      </c>
      <c r="B146" s="18" t="s">
        <v>1117</v>
      </c>
      <c r="C146" s="18">
        <v>285245</v>
      </c>
      <c r="D146" t="s">
        <v>249</v>
      </c>
      <c r="E146" t="s">
        <v>170</v>
      </c>
      <c r="F146" t="s">
        <v>251</v>
      </c>
      <c r="G146" t="s">
        <v>1133</v>
      </c>
      <c r="H146">
        <v>19.3</v>
      </c>
      <c r="I146" t="s">
        <v>124</v>
      </c>
      <c r="K146" t="s">
        <v>100</v>
      </c>
      <c r="L146" t="s">
        <v>105</v>
      </c>
      <c r="M146">
        <v>5</v>
      </c>
      <c r="N146">
        <v>5</v>
      </c>
      <c r="O146">
        <v>5</v>
      </c>
      <c r="P146">
        <v>5</v>
      </c>
      <c r="Q146">
        <v>5</v>
      </c>
      <c r="S146">
        <v>5</v>
      </c>
      <c r="U146" s="8">
        <v>4.1252300000000002</v>
      </c>
      <c r="V146" s="8">
        <v>1.0278700000000001</v>
      </c>
      <c r="W146">
        <v>37</v>
      </c>
      <c r="X146">
        <v>0.56479999999999997</v>
      </c>
      <c r="Y146">
        <v>1.59267</v>
      </c>
      <c r="Z146">
        <v>3.88226</v>
      </c>
      <c r="AA146">
        <v>0.86473</v>
      </c>
      <c r="AB146">
        <v>3.8E-3</v>
      </c>
      <c r="AD146">
        <v>2.5325500000000001</v>
      </c>
      <c r="AE146">
        <v>16.7</v>
      </c>
      <c r="AG146">
        <v>0</v>
      </c>
      <c r="AJ146">
        <v>2.0464899999999999</v>
      </c>
      <c r="AK146">
        <v>0.66798999999999997</v>
      </c>
      <c r="AL146">
        <v>0.27073999999999998</v>
      </c>
      <c r="AM146">
        <v>2.98522</v>
      </c>
      <c r="AN146">
        <v>2.5334699999999999</v>
      </c>
      <c r="AO146">
        <v>0.62192999999999998</v>
      </c>
      <c r="AP146">
        <v>1.4218200000000001</v>
      </c>
      <c r="AQ146">
        <v>4.3630199999999997</v>
      </c>
      <c r="AS146">
        <v>2</v>
      </c>
      <c r="AT146">
        <v>0</v>
      </c>
      <c r="AU146">
        <v>0</v>
      </c>
      <c r="AV146">
        <v>0</v>
      </c>
      <c r="AW146" s="4">
        <v>0</v>
      </c>
      <c r="AX146">
        <v>0</v>
      </c>
      <c r="AY146">
        <v>0</v>
      </c>
      <c r="BA146" s="1">
        <v>44392</v>
      </c>
      <c r="BB146">
        <v>2</v>
      </c>
      <c r="BC146">
        <v>2</v>
      </c>
      <c r="BD146">
        <v>1</v>
      </c>
      <c r="BE146">
        <v>8</v>
      </c>
      <c r="BF146">
        <v>1</v>
      </c>
      <c r="BG146">
        <v>0</v>
      </c>
      <c r="BH146">
        <v>8</v>
      </c>
      <c r="BI146" s="1">
        <v>43803</v>
      </c>
      <c r="BJ146">
        <v>1</v>
      </c>
      <c r="BK146">
        <v>1</v>
      </c>
      <c r="BL146">
        <v>0</v>
      </c>
      <c r="BM146">
        <v>4</v>
      </c>
      <c r="BN146">
        <v>1</v>
      </c>
      <c r="BO146">
        <v>0</v>
      </c>
      <c r="BP146">
        <v>4</v>
      </c>
      <c r="BQ146" s="1">
        <v>43410</v>
      </c>
      <c r="BR146">
        <v>3</v>
      </c>
      <c r="BS146">
        <v>3</v>
      </c>
      <c r="BT146">
        <v>0</v>
      </c>
      <c r="BU146">
        <v>20</v>
      </c>
      <c r="BV146">
        <v>1</v>
      </c>
      <c r="BW146">
        <v>0</v>
      </c>
      <c r="BX146">
        <v>20</v>
      </c>
      <c r="BY146">
        <v>8.6669999999999998</v>
      </c>
      <c r="CA146" t="s">
        <v>827</v>
      </c>
      <c r="CB146" t="s">
        <v>828</v>
      </c>
      <c r="CC146">
        <v>68780</v>
      </c>
      <c r="CD146">
        <v>440</v>
      </c>
      <c r="CE146">
        <v>4029243601</v>
      </c>
      <c r="CF146" t="s">
        <v>99</v>
      </c>
      <c r="CG146" t="s">
        <v>100</v>
      </c>
      <c r="CH146" s="1">
        <v>37347</v>
      </c>
      <c r="CI146" t="s">
        <v>100</v>
      </c>
      <c r="CJ146" t="s">
        <v>100</v>
      </c>
      <c r="CK146" t="s">
        <v>100</v>
      </c>
      <c r="CL146" t="s">
        <v>103</v>
      </c>
      <c r="CM146" t="s">
        <v>826</v>
      </c>
      <c r="CN146">
        <v>40</v>
      </c>
      <c r="CO146" s="1">
        <v>44621</v>
      </c>
      <c r="CP146" s="1"/>
      <c r="CV146"/>
      <c r="CW146">
        <v>2</v>
      </c>
    </row>
    <row r="147" spans="1:104" x14ac:dyDescent="0.25">
      <c r="A147" t="s">
        <v>259</v>
      </c>
      <c r="B147" s="18" t="s">
        <v>1117</v>
      </c>
      <c r="C147" s="18">
        <v>285261</v>
      </c>
      <c r="D147" t="s">
        <v>880</v>
      </c>
      <c r="E147" t="s">
        <v>882</v>
      </c>
      <c r="F147" t="s">
        <v>873</v>
      </c>
      <c r="G147" t="s">
        <v>1133</v>
      </c>
      <c r="H147">
        <v>17.100000000000001</v>
      </c>
      <c r="I147" t="s">
        <v>134</v>
      </c>
      <c r="K147" t="s">
        <v>100</v>
      </c>
      <c r="L147" t="s">
        <v>105</v>
      </c>
      <c r="M147">
        <v>1</v>
      </c>
      <c r="N147">
        <v>5</v>
      </c>
      <c r="O147">
        <v>1</v>
      </c>
      <c r="P147">
        <v>1</v>
      </c>
      <c r="Q147">
        <v>1</v>
      </c>
      <c r="S147">
        <v>5</v>
      </c>
      <c r="U147" s="8">
        <v>4.7667099999999998</v>
      </c>
      <c r="V147" s="8">
        <v>1.1535599999999999</v>
      </c>
      <c r="X147">
        <v>0.95162000000000002</v>
      </c>
      <c r="Y147">
        <v>2.1051899999999999</v>
      </c>
      <c r="Z147">
        <v>3.95852</v>
      </c>
      <c r="AA147">
        <v>0.77522000000000002</v>
      </c>
      <c r="AB147">
        <v>1.213E-2</v>
      </c>
      <c r="AC147">
        <v>6</v>
      </c>
      <c r="AD147">
        <v>2.6615199999999999</v>
      </c>
      <c r="AF147">
        <v>6</v>
      </c>
      <c r="AH147">
        <v>6</v>
      </c>
      <c r="AJ147">
        <v>2.06941</v>
      </c>
      <c r="AK147">
        <v>0.64959999999999996</v>
      </c>
      <c r="AL147">
        <v>0.2762</v>
      </c>
      <c r="AM147">
        <v>2.9952100000000002</v>
      </c>
      <c r="AN147">
        <v>2.6329899999999999</v>
      </c>
      <c r="AO147">
        <v>1.0775600000000001</v>
      </c>
      <c r="AP147">
        <v>1.5641</v>
      </c>
      <c r="AQ147">
        <v>5.0246599999999999</v>
      </c>
      <c r="AS147">
        <v>1</v>
      </c>
      <c r="AT147">
        <v>0</v>
      </c>
      <c r="AU147">
        <v>0</v>
      </c>
      <c r="AV147">
        <v>0</v>
      </c>
      <c r="AW147" s="4">
        <v>0</v>
      </c>
      <c r="AX147">
        <v>0</v>
      </c>
      <c r="AY147">
        <v>0</v>
      </c>
      <c r="BA147" s="1">
        <v>44546</v>
      </c>
      <c r="BB147">
        <v>14</v>
      </c>
      <c r="BC147">
        <v>13</v>
      </c>
      <c r="BD147">
        <v>1</v>
      </c>
      <c r="BE147">
        <v>140</v>
      </c>
      <c r="BF147">
        <v>0</v>
      </c>
      <c r="BG147">
        <v>0</v>
      </c>
      <c r="BH147">
        <v>140</v>
      </c>
      <c r="BI147" s="1">
        <v>44054</v>
      </c>
      <c r="BJ147">
        <v>10</v>
      </c>
      <c r="BK147">
        <v>10</v>
      </c>
      <c r="BL147">
        <v>0</v>
      </c>
      <c r="BM147">
        <v>96</v>
      </c>
      <c r="BN147">
        <v>1</v>
      </c>
      <c r="BO147">
        <v>0</v>
      </c>
      <c r="BP147">
        <v>96</v>
      </c>
      <c r="BQ147" s="1">
        <v>43494</v>
      </c>
      <c r="BR147">
        <v>4</v>
      </c>
      <c r="BS147">
        <v>4</v>
      </c>
      <c r="BT147">
        <v>0</v>
      </c>
      <c r="BU147">
        <v>44</v>
      </c>
      <c r="BV147">
        <v>1</v>
      </c>
      <c r="BW147">
        <v>0</v>
      </c>
      <c r="BX147">
        <v>44</v>
      </c>
      <c r="BY147">
        <v>109.333</v>
      </c>
      <c r="CA147" t="s">
        <v>880</v>
      </c>
      <c r="CB147" t="s">
        <v>883</v>
      </c>
      <c r="CC147">
        <v>68340</v>
      </c>
      <c r="CD147">
        <v>840</v>
      </c>
      <c r="CE147">
        <v>4023657237</v>
      </c>
      <c r="CF147" t="s">
        <v>99</v>
      </c>
      <c r="CG147" t="s">
        <v>100</v>
      </c>
      <c r="CH147" s="1">
        <v>38139</v>
      </c>
      <c r="CI147" t="s">
        <v>100</v>
      </c>
      <c r="CJ147" t="s">
        <v>100</v>
      </c>
      <c r="CK147" t="s">
        <v>100</v>
      </c>
      <c r="CL147" t="s">
        <v>103</v>
      </c>
      <c r="CM147" t="s">
        <v>881</v>
      </c>
      <c r="CN147">
        <v>49</v>
      </c>
      <c r="CO147" s="1">
        <v>44621</v>
      </c>
      <c r="CP147" s="1"/>
      <c r="CV147"/>
      <c r="CW147">
        <v>2</v>
      </c>
    </row>
    <row r="148" spans="1:104" x14ac:dyDescent="0.25">
      <c r="A148" t="s">
        <v>259</v>
      </c>
      <c r="B148" s="18" t="s">
        <v>1117</v>
      </c>
      <c r="C148" s="18">
        <v>285243</v>
      </c>
      <c r="D148" t="s">
        <v>821</v>
      </c>
      <c r="E148" t="s">
        <v>823</v>
      </c>
      <c r="F148" t="s">
        <v>178</v>
      </c>
      <c r="G148" t="s">
        <v>1131</v>
      </c>
      <c r="H148">
        <v>30.7</v>
      </c>
      <c r="I148" t="s">
        <v>98</v>
      </c>
      <c r="K148" t="s">
        <v>100</v>
      </c>
      <c r="L148" t="s">
        <v>105</v>
      </c>
      <c r="M148">
        <v>1</v>
      </c>
      <c r="N148">
        <v>1</v>
      </c>
      <c r="O148">
        <v>1</v>
      </c>
      <c r="P148">
        <v>1</v>
      </c>
      <c r="Q148">
        <v>1</v>
      </c>
      <c r="S148">
        <v>1</v>
      </c>
      <c r="AC148">
        <v>6</v>
      </c>
      <c r="AF148">
        <v>6</v>
      </c>
      <c r="AH148">
        <v>6</v>
      </c>
      <c r="AS148">
        <v>21</v>
      </c>
      <c r="AT148">
        <v>13</v>
      </c>
      <c r="AU148">
        <v>1</v>
      </c>
      <c r="AV148">
        <v>5</v>
      </c>
      <c r="AW148" s="4">
        <v>106456.61</v>
      </c>
      <c r="AX148">
        <v>2</v>
      </c>
      <c r="AY148">
        <v>7</v>
      </c>
      <c r="BA148" s="1">
        <v>44518</v>
      </c>
      <c r="BB148">
        <v>25</v>
      </c>
      <c r="BC148">
        <v>16</v>
      </c>
      <c r="BD148">
        <v>17</v>
      </c>
      <c r="BE148">
        <v>232</v>
      </c>
      <c r="BF148">
        <v>1</v>
      </c>
      <c r="BG148">
        <v>0</v>
      </c>
      <c r="BH148">
        <v>232</v>
      </c>
      <c r="BI148" s="1">
        <v>43790</v>
      </c>
      <c r="BJ148">
        <v>12</v>
      </c>
      <c r="BK148">
        <v>10</v>
      </c>
      <c r="BL148">
        <v>4</v>
      </c>
      <c r="BM148">
        <v>88</v>
      </c>
      <c r="BN148">
        <v>2</v>
      </c>
      <c r="BO148">
        <v>44</v>
      </c>
      <c r="BP148">
        <v>132</v>
      </c>
      <c r="BQ148" s="1">
        <v>43321</v>
      </c>
      <c r="BR148">
        <v>10</v>
      </c>
      <c r="BS148">
        <v>9</v>
      </c>
      <c r="BT148">
        <v>1</v>
      </c>
      <c r="BU148">
        <v>80</v>
      </c>
      <c r="BV148">
        <v>1</v>
      </c>
      <c r="BW148">
        <v>0</v>
      </c>
      <c r="BX148">
        <v>80</v>
      </c>
      <c r="BY148">
        <v>173.333</v>
      </c>
      <c r="CA148" t="s">
        <v>824</v>
      </c>
      <c r="CB148" t="s">
        <v>825</v>
      </c>
      <c r="CC148">
        <v>68633</v>
      </c>
      <c r="CD148">
        <v>260</v>
      </c>
      <c r="CE148">
        <v>4026932212</v>
      </c>
      <c r="CF148" t="s">
        <v>99</v>
      </c>
      <c r="CG148" t="s">
        <v>100</v>
      </c>
      <c r="CH148" s="1">
        <v>37231</v>
      </c>
      <c r="CI148" t="s">
        <v>100</v>
      </c>
      <c r="CJ148" t="s">
        <v>100</v>
      </c>
      <c r="CK148" t="s">
        <v>100</v>
      </c>
      <c r="CL148" t="s">
        <v>103</v>
      </c>
      <c r="CM148" t="s">
        <v>822</v>
      </c>
      <c r="CN148">
        <v>62</v>
      </c>
      <c r="CO148" s="1">
        <v>44621</v>
      </c>
      <c r="CP148" s="1"/>
      <c r="CS148">
        <v>12</v>
      </c>
      <c r="CV148"/>
      <c r="CW148">
        <v>2</v>
      </c>
      <c r="CX148">
        <v>12</v>
      </c>
      <c r="CY148">
        <v>6</v>
      </c>
      <c r="CZ148">
        <v>6</v>
      </c>
    </row>
    <row r="149" spans="1:104" x14ac:dyDescent="0.25">
      <c r="A149" t="s">
        <v>259</v>
      </c>
      <c r="B149" s="18" t="s">
        <v>1117</v>
      </c>
      <c r="C149" s="18">
        <v>285212</v>
      </c>
      <c r="D149" t="s">
        <v>718</v>
      </c>
      <c r="E149" t="s">
        <v>720</v>
      </c>
      <c r="F149" t="s">
        <v>219</v>
      </c>
      <c r="G149" t="s">
        <v>1133</v>
      </c>
      <c r="H149">
        <v>40.700000000000003</v>
      </c>
      <c r="I149" t="s">
        <v>134</v>
      </c>
      <c r="K149" t="s">
        <v>100</v>
      </c>
      <c r="L149" t="s">
        <v>102</v>
      </c>
      <c r="M149">
        <v>2</v>
      </c>
      <c r="N149">
        <v>2</v>
      </c>
      <c r="O149">
        <v>2</v>
      </c>
      <c r="P149">
        <v>4</v>
      </c>
      <c r="Q149">
        <v>4</v>
      </c>
      <c r="S149">
        <v>2</v>
      </c>
      <c r="U149" s="8">
        <v>3.2360000000000002</v>
      </c>
      <c r="V149" s="8">
        <v>0.35748000000000002</v>
      </c>
      <c r="W149">
        <v>71.599999999999994</v>
      </c>
      <c r="X149">
        <v>0.69452000000000003</v>
      </c>
      <c r="Y149">
        <v>1.052</v>
      </c>
      <c r="Z149">
        <v>3.0605500000000001</v>
      </c>
      <c r="AA149">
        <v>0.38817000000000002</v>
      </c>
      <c r="AB149">
        <v>4.13E-3</v>
      </c>
      <c r="AD149">
        <v>2.1840000000000002</v>
      </c>
      <c r="AF149">
        <v>6</v>
      </c>
      <c r="AG149">
        <v>0</v>
      </c>
      <c r="AJ149">
        <v>2.10981</v>
      </c>
      <c r="AK149">
        <v>0.66561999999999999</v>
      </c>
      <c r="AL149">
        <v>0.31114000000000003</v>
      </c>
      <c r="AM149">
        <v>3.08656</v>
      </c>
      <c r="AN149">
        <v>2.1192199999999999</v>
      </c>
      <c r="AO149">
        <v>0.76751999999999998</v>
      </c>
      <c r="AP149">
        <v>0.43028</v>
      </c>
      <c r="AQ149">
        <v>3.3101699999999998</v>
      </c>
      <c r="AS149">
        <v>6</v>
      </c>
      <c r="AT149">
        <v>1</v>
      </c>
      <c r="AU149">
        <v>1</v>
      </c>
      <c r="AV149">
        <v>0</v>
      </c>
      <c r="AW149" s="4">
        <v>0</v>
      </c>
      <c r="AX149">
        <v>0</v>
      </c>
      <c r="AY149">
        <v>0</v>
      </c>
      <c r="BA149" s="1">
        <v>44285</v>
      </c>
      <c r="BB149">
        <v>7</v>
      </c>
      <c r="BC149">
        <v>7</v>
      </c>
      <c r="BD149">
        <v>0</v>
      </c>
      <c r="BE149">
        <v>40</v>
      </c>
      <c r="BF149">
        <v>1</v>
      </c>
      <c r="BG149">
        <v>0</v>
      </c>
      <c r="BH149">
        <v>40</v>
      </c>
      <c r="BI149" s="1">
        <v>43818</v>
      </c>
      <c r="BJ149">
        <v>11</v>
      </c>
      <c r="BK149">
        <v>10</v>
      </c>
      <c r="BL149">
        <v>2</v>
      </c>
      <c r="BM149">
        <v>76</v>
      </c>
      <c r="BN149">
        <v>1</v>
      </c>
      <c r="BO149">
        <v>0</v>
      </c>
      <c r="BP149">
        <v>76</v>
      </c>
      <c r="BQ149" s="1">
        <v>43410</v>
      </c>
      <c r="BR149">
        <v>17</v>
      </c>
      <c r="BS149">
        <v>12</v>
      </c>
      <c r="BT149">
        <v>5</v>
      </c>
      <c r="BU149">
        <v>96</v>
      </c>
      <c r="BV149">
        <v>1</v>
      </c>
      <c r="BW149">
        <v>0</v>
      </c>
      <c r="BX149">
        <v>96</v>
      </c>
      <c r="BY149">
        <v>61.332999999999998</v>
      </c>
      <c r="CA149" t="s">
        <v>721</v>
      </c>
      <c r="CB149" t="s">
        <v>722</v>
      </c>
      <c r="CC149">
        <v>69347</v>
      </c>
      <c r="CD149">
        <v>800</v>
      </c>
      <c r="CE149">
        <v>3086384483</v>
      </c>
      <c r="CF149" t="s">
        <v>99</v>
      </c>
      <c r="CG149" t="s">
        <v>100</v>
      </c>
      <c r="CH149" s="1">
        <v>35551</v>
      </c>
      <c r="CI149" t="s">
        <v>100</v>
      </c>
      <c r="CJ149" t="s">
        <v>100</v>
      </c>
      <c r="CK149" t="s">
        <v>100</v>
      </c>
      <c r="CL149" t="s">
        <v>103</v>
      </c>
      <c r="CM149" t="s">
        <v>719</v>
      </c>
      <c r="CN149">
        <v>57</v>
      </c>
      <c r="CO149" s="1">
        <v>44621</v>
      </c>
      <c r="CP149" s="1"/>
      <c r="CV149"/>
      <c r="CW149">
        <v>2</v>
      </c>
    </row>
    <row r="150" spans="1:104" x14ac:dyDescent="0.25">
      <c r="A150" t="s">
        <v>259</v>
      </c>
      <c r="B150" s="18" t="s">
        <v>1117</v>
      </c>
      <c r="C150" s="18">
        <v>2.8000000000000002E+176</v>
      </c>
      <c r="D150" t="s">
        <v>1053</v>
      </c>
      <c r="E150" t="s">
        <v>1055</v>
      </c>
      <c r="F150" t="s">
        <v>1056</v>
      </c>
      <c r="G150" t="s">
        <v>1133</v>
      </c>
      <c r="H150">
        <v>22.5</v>
      </c>
      <c r="I150" t="s">
        <v>149</v>
      </c>
      <c r="K150" t="s">
        <v>100</v>
      </c>
      <c r="L150" t="s">
        <v>105</v>
      </c>
      <c r="M150">
        <v>4</v>
      </c>
      <c r="N150">
        <v>4</v>
      </c>
      <c r="O150">
        <v>3</v>
      </c>
      <c r="P150">
        <v>3</v>
      </c>
      <c r="Q150">
        <v>3</v>
      </c>
      <c r="S150">
        <v>4</v>
      </c>
      <c r="U150" s="8">
        <v>3.8595899999999999</v>
      </c>
      <c r="V150" s="8">
        <v>0.55625000000000002</v>
      </c>
      <c r="W150">
        <v>48.4</v>
      </c>
      <c r="X150">
        <v>0.93700000000000006</v>
      </c>
      <c r="Y150">
        <v>1.49325</v>
      </c>
      <c r="Z150">
        <v>3.3755000000000002</v>
      </c>
      <c r="AA150">
        <v>0.47593000000000002</v>
      </c>
      <c r="AB150">
        <v>0</v>
      </c>
      <c r="AD150">
        <v>2.3663400000000001</v>
      </c>
      <c r="AE150">
        <v>66.7</v>
      </c>
      <c r="AG150">
        <v>0</v>
      </c>
      <c r="AJ150">
        <v>2.2139700000000002</v>
      </c>
      <c r="AK150">
        <v>0.64422000000000001</v>
      </c>
      <c r="AL150">
        <v>0.27542</v>
      </c>
      <c r="AM150">
        <v>3.13361</v>
      </c>
      <c r="AN150">
        <v>2.1881300000000001</v>
      </c>
      <c r="AO150">
        <v>1.06986</v>
      </c>
      <c r="AP150">
        <v>0.75636000000000003</v>
      </c>
      <c r="AQ150">
        <v>3.8887700000000001</v>
      </c>
      <c r="AS150">
        <v>1</v>
      </c>
      <c r="AT150">
        <v>0</v>
      </c>
      <c r="AU150">
        <v>1</v>
      </c>
      <c r="AV150">
        <v>0</v>
      </c>
      <c r="AW150" s="4">
        <v>0</v>
      </c>
      <c r="AX150">
        <v>0</v>
      </c>
      <c r="AY150">
        <v>0</v>
      </c>
      <c r="BA150" s="1">
        <v>44413</v>
      </c>
      <c r="BB150">
        <v>5</v>
      </c>
      <c r="BC150">
        <v>5</v>
      </c>
      <c r="BD150">
        <v>0</v>
      </c>
      <c r="BE150">
        <v>36</v>
      </c>
      <c r="BF150">
        <v>0</v>
      </c>
      <c r="BG150">
        <v>0</v>
      </c>
      <c r="BH150">
        <v>36</v>
      </c>
      <c r="BI150" s="1">
        <v>44090</v>
      </c>
      <c r="BJ150">
        <v>4</v>
      </c>
      <c r="BK150">
        <v>3</v>
      </c>
      <c r="BL150">
        <v>0</v>
      </c>
      <c r="BM150">
        <v>44</v>
      </c>
      <c r="BN150">
        <v>1</v>
      </c>
      <c r="BO150">
        <v>0</v>
      </c>
      <c r="BP150">
        <v>44</v>
      </c>
      <c r="BQ150" s="1">
        <v>43566</v>
      </c>
      <c r="BR150">
        <v>8</v>
      </c>
      <c r="BS150">
        <v>7</v>
      </c>
      <c r="BT150">
        <v>1</v>
      </c>
      <c r="BU150">
        <v>48</v>
      </c>
      <c r="BV150">
        <v>1</v>
      </c>
      <c r="BW150">
        <v>0</v>
      </c>
      <c r="BX150">
        <v>48</v>
      </c>
      <c r="BY150">
        <v>40.667000000000002</v>
      </c>
      <c r="CA150" t="s">
        <v>128</v>
      </c>
      <c r="CB150" t="s">
        <v>1057</v>
      </c>
      <c r="CC150">
        <v>69152</v>
      </c>
      <c r="CD150">
        <v>450</v>
      </c>
      <c r="CE150">
        <v>3085462217</v>
      </c>
      <c r="CF150" t="s">
        <v>132</v>
      </c>
      <c r="CG150" t="s">
        <v>100</v>
      </c>
      <c r="CH150" s="1">
        <v>27119</v>
      </c>
      <c r="CI150" t="s">
        <v>100</v>
      </c>
      <c r="CJ150" t="s">
        <v>100</v>
      </c>
      <c r="CK150" t="s">
        <v>100</v>
      </c>
      <c r="CL150" t="s">
        <v>103</v>
      </c>
      <c r="CM150" t="s">
        <v>1054</v>
      </c>
      <c r="CN150">
        <v>30</v>
      </c>
      <c r="CO150" s="1">
        <v>44621</v>
      </c>
      <c r="CP150" s="1"/>
      <c r="CV150"/>
      <c r="CW150">
        <v>2</v>
      </c>
    </row>
    <row r="151" spans="1:104" x14ac:dyDescent="0.25">
      <c r="A151" t="s">
        <v>259</v>
      </c>
      <c r="B151" s="18" t="s">
        <v>1117</v>
      </c>
      <c r="C151" s="18">
        <v>285273</v>
      </c>
      <c r="D151" t="s">
        <v>920</v>
      </c>
      <c r="E151" t="s">
        <v>243</v>
      </c>
      <c r="F151" t="s">
        <v>528</v>
      </c>
      <c r="G151" t="s">
        <v>1133</v>
      </c>
      <c r="H151">
        <v>26.3</v>
      </c>
      <c r="I151" t="s">
        <v>124</v>
      </c>
      <c r="K151" t="s">
        <v>100</v>
      </c>
      <c r="L151" t="s">
        <v>105</v>
      </c>
      <c r="M151">
        <v>2</v>
      </c>
      <c r="N151">
        <v>4</v>
      </c>
      <c r="O151">
        <v>1</v>
      </c>
      <c r="P151">
        <v>2</v>
      </c>
      <c r="Q151">
        <v>2</v>
      </c>
      <c r="S151">
        <v>4</v>
      </c>
      <c r="U151" s="8">
        <v>4.5005899999999999</v>
      </c>
      <c r="V151" s="8">
        <v>0.71801999999999999</v>
      </c>
      <c r="W151">
        <v>35.9</v>
      </c>
      <c r="X151">
        <v>1.1507499999999999</v>
      </c>
      <c r="Y151">
        <v>1.86877</v>
      </c>
      <c r="Z151">
        <v>3.88239</v>
      </c>
      <c r="AA151">
        <v>0.32902999999999999</v>
      </c>
      <c r="AB151">
        <v>6.3699999999999998E-3</v>
      </c>
      <c r="AD151">
        <v>2.6318199999999998</v>
      </c>
      <c r="AE151">
        <v>20</v>
      </c>
      <c r="AG151">
        <v>0</v>
      </c>
      <c r="AJ151">
        <v>2.1307399999999999</v>
      </c>
      <c r="AK151">
        <v>0.69038999999999995</v>
      </c>
      <c r="AL151">
        <v>0.28504000000000002</v>
      </c>
      <c r="AM151">
        <v>3.1061700000000001</v>
      </c>
      <c r="AN151">
        <v>2.52867</v>
      </c>
      <c r="AO151">
        <v>1.2260599999999999</v>
      </c>
      <c r="AP151">
        <v>0.94338</v>
      </c>
      <c r="AQ151">
        <v>4.5746799999999999</v>
      </c>
      <c r="AS151">
        <v>0</v>
      </c>
      <c r="AT151">
        <v>0</v>
      </c>
      <c r="AU151">
        <v>2</v>
      </c>
      <c r="AV151">
        <v>1</v>
      </c>
      <c r="AW151" s="4">
        <v>45344</v>
      </c>
      <c r="AX151">
        <v>1</v>
      </c>
      <c r="AY151">
        <v>2</v>
      </c>
      <c r="BA151" s="1">
        <v>44229</v>
      </c>
      <c r="BB151">
        <v>2</v>
      </c>
      <c r="BC151">
        <v>2</v>
      </c>
      <c r="BD151">
        <v>0</v>
      </c>
      <c r="BE151">
        <v>8</v>
      </c>
      <c r="BF151">
        <v>1</v>
      </c>
      <c r="BG151">
        <v>0</v>
      </c>
      <c r="BH151">
        <v>8</v>
      </c>
      <c r="BI151" s="1">
        <v>43608</v>
      </c>
      <c r="BJ151">
        <v>5</v>
      </c>
      <c r="BK151">
        <v>3</v>
      </c>
      <c r="BL151">
        <v>0</v>
      </c>
      <c r="BM151">
        <v>324</v>
      </c>
      <c r="BN151">
        <v>1</v>
      </c>
      <c r="BO151">
        <v>0</v>
      </c>
      <c r="BP151">
        <v>324</v>
      </c>
      <c r="BQ151" s="1">
        <v>43187</v>
      </c>
      <c r="BR151">
        <v>4</v>
      </c>
      <c r="BS151">
        <v>4</v>
      </c>
      <c r="BT151">
        <v>0</v>
      </c>
      <c r="BU151">
        <v>32</v>
      </c>
      <c r="BV151">
        <v>1</v>
      </c>
      <c r="BW151">
        <v>0</v>
      </c>
      <c r="BX151">
        <v>32</v>
      </c>
      <c r="BY151">
        <v>117.333</v>
      </c>
      <c r="CA151" t="s">
        <v>920</v>
      </c>
      <c r="CB151" t="s">
        <v>922</v>
      </c>
      <c r="CC151">
        <v>68769</v>
      </c>
      <c r="CD151">
        <v>690</v>
      </c>
      <c r="CE151">
        <v>4025823849</v>
      </c>
      <c r="CF151" t="s">
        <v>99</v>
      </c>
      <c r="CG151" t="s">
        <v>100</v>
      </c>
      <c r="CH151" s="1">
        <v>39254</v>
      </c>
      <c r="CI151" t="s">
        <v>100</v>
      </c>
      <c r="CJ151" t="s">
        <v>100</v>
      </c>
      <c r="CK151" t="s">
        <v>100</v>
      </c>
      <c r="CL151" t="s">
        <v>103</v>
      </c>
      <c r="CM151" t="s">
        <v>921</v>
      </c>
      <c r="CN151">
        <v>39</v>
      </c>
      <c r="CO151" s="1">
        <v>44621</v>
      </c>
      <c r="CP151" s="1"/>
      <c r="CV151"/>
      <c r="CW151">
        <v>2</v>
      </c>
    </row>
    <row r="152" spans="1:104" x14ac:dyDescent="0.25">
      <c r="A152" t="s">
        <v>259</v>
      </c>
      <c r="B152" s="18" t="s">
        <v>1117</v>
      </c>
      <c r="C152" s="18">
        <v>285159</v>
      </c>
      <c r="D152" t="s">
        <v>582</v>
      </c>
      <c r="E152" t="s">
        <v>222</v>
      </c>
      <c r="F152" t="s">
        <v>255</v>
      </c>
      <c r="G152" t="s">
        <v>1131</v>
      </c>
      <c r="H152">
        <v>27.2</v>
      </c>
      <c r="I152" t="s">
        <v>98</v>
      </c>
      <c r="J152" t="s">
        <v>109</v>
      </c>
      <c r="K152" t="s">
        <v>100</v>
      </c>
      <c r="L152" t="s">
        <v>105</v>
      </c>
      <c r="M152">
        <v>1</v>
      </c>
      <c r="N152">
        <v>3</v>
      </c>
      <c r="O152">
        <v>1</v>
      </c>
      <c r="P152">
        <v>3</v>
      </c>
      <c r="Q152">
        <v>3</v>
      </c>
      <c r="S152">
        <v>4</v>
      </c>
      <c r="U152" s="8">
        <v>3.3846799999999999</v>
      </c>
      <c r="V152" s="8">
        <v>0.70660999999999996</v>
      </c>
      <c r="W152">
        <v>83.3</v>
      </c>
      <c r="X152">
        <v>0.37630000000000002</v>
      </c>
      <c r="Y152">
        <v>1.0829</v>
      </c>
      <c r="Z152">
        <v>3.0677300000000001</v>
      </c>
      <c r="AA152">
        <v>0.58560999999999996</v>
      </c>
      <c r="AB152">
        <v>9.851E-2</v>
      </c>
      <c r="AD152">
        <v>2.3017799999999999</v>
      </c>
      <c r="AE152">
        <v>100</v>
      </c>
      <c r="AG152">
        <v>1</v>
      </c>
      <c r="AJ152">
        <v>2.2915299999999998</v>
      </c>
      <c r="AK152">
        <v>0.70420000000000005</v>
      </c>
      <c r="AL152">
        <v>0.31291999999999998</v>
      </c>
      <c r="AM152">
        <v>3.3086600000000002</v>
      </c>
      <c r="AN152">
        <v>2.0563799999999999</v>
      </c>
      <c r="AO152">
        <v>0.39306000000000002</v>
      </c>
      <c r="AP152">
        <v>0.84565999999999997</v>
      </c>
      <c r="AQ152">
        <v>3.2298499999999999</v>
      </c>
      <c r="AS152">
        <v>6</v>
      </c>
      <c r="AT152">
        <v>30</v>
      </c>
      <c r="AU152">
        <v>1</v>
      </c>
      <c r="AV152">
        <v>3</v>
      </c>
      <c r="AW152" s="4">
        <v>152600.5</v>
      </c>
      <c r="AX152">
        <v>0</v>
      </c>
      <c r="AY152">
        <v>3</v>
      </c>
      <c r="BA152" s="1">
        <v>44271</v>
      </c>
      <c r="BB152">
        <v>24</v>
      </c>
      <c r="BC152">
        <v>19</v>
      </c>
      <c r="BD152">
        <v>16</v>
      </c>
      <c r="BE152">
        <v>309</v>
      </c>
      <c r="BF152">
        <v>0</v>
      </c>
      <c r="BG152">
        <v>0</v>
      </c>
      <c r="BH152">
        <v>309</v>
      </c>
      <c r="BI152" s="1">
        <v>43900</v>
      </c>
      <c r="BJ152">
        <v>12</v>
      </c>
      <c r="BK152">
        <v>11</v>
      </c>
      <c r="BL152">
        <v>1</v>
      </c>
      <c r="BM152">
        <v>80</v>
      </c>
      <c r="BN152">
        <v>1</v>
      </c>
      <c r="BO152">
        <v>0</v>
      </c>
      <c r="BP152">
        <v>80</v>
      </c>
      <c r="BQ152" s="1">
        <v>43452</v>
      </c>
      <c r="BR152">
        <v>19</v>
      </c>
      <c r="BS152">
        <v>10</v>
      </c>
      <c r="BT152">
        <v>9</v>
      </c>
      <c r="BU152">
        <v>120</v>
      </c>
      <c r="BV152">
        <v>1</v>
      </c>
      <c r="BW152">
        <v>0</v>
      </c>
      <c r="BX152">
        <v>120</v>
      </c>
      <c r="BY152">
        <v>201.167</v>
      </c>
      <c r="CA152" t="s">
        <v>584</v>
      </c>
      <c r="CB152" t="s">
        <v>585</v>
      </c>
      <c r="CC152">
        <v>68850</v>
      </c>
      <c r="CD152">
        <v>230</v>
      </c>
      <c r="CE152">
        <v>3083245531</v>
      </c>
      <c r="CF152" t="s">
        <v>99</v>
      </c>
      <c r="CG152" t="s">
        <v>100</v>
      </c>
      <c r="CH152" s="1">
        <v>34759</v>
      </c>
      <c r="CI152" t="s">
        <v>100</v>
      </c>
      <c r="CJ152" t="s">
        <v>100</v>
      </c>
      <c r="CK152" t="s">
        <v>100</v>
      </c>
      <c r="CL152" t="s">
        <v>103</v>
      </c>
      <c r="CM152" t="s">
        <v>583</v>
      </c>
      <c r="CN152">
        <v>66</v>
      </c>
      <c r="CO152" s="1">
        <v>44621</v>
      </c>
      <c r="CP152" s="1"/>
      <c r="CV152"/>
      <c r="CW152">
        <v>2</v>
      </c>
    </row>
    <row r="153" spans="1:104" x14ac:dyDescent="0.25">
      <c r="A153" t="s">
        <v>259</v>
      </c>
      <c r="B153" s="18" t="s">
        <v>1117</v>
      </c>
      <c r="C153" s="18">
        <v>285250</v>
      </c>
      <c r="D153" t="s">
        <v>841</v>
      </c>
      <c r="E153" t="s">
        <v>176</v>
      </c>
      <c r="F153" t="s">
        <v>568</v>
      </c>
      <c r="G153" t="s">
        <v>1133</v>
      </c>
      <c r="H153">
        <v>20.100000000000001</v>
      </c>
      <c r="I153" t="s">
        <v>124</v>
      </c>
      <c r="K153" t="s">
        <v>100</v>
      </c>
      <c r="L153" t="s">
        <v>105</v>
      </c>
      <c r="M153">
        <v>4</v>
      </c>
      <c r="N153">
        <v>4</v>
      </c>
      <c r="O153">
        <v>3</v>
      </c>
      <c r="P153">
        <v>3</v>
      </c>
      <c r="Q153">
        <v>3</v>
      </c>
      <c r="S153">
        <v>5</v>
      </c>
      <c r="U153" s="8">
        <v>3.3849800000000001</v>
      </c>
      <c r="V153" s="8">
        <v>1.2664299999999999</v>
      </c>
      <c r="X153">
        <v>0.40529999999999999</v>
      </c>
      <c r="Y153">
        <v>1.6717299999999999</v>
      </c>
      <c r="Z153">
        <v>2.6133500000000001</v>
      </c>
      <c r="AA153">
        <v>0.80044999999999999</v>
      </c>
      <c r="AB153">
        <v>5.2300000000000003E-3</v>
      </c>
      <c r="AC153">
        <v>6</v>
      </c>
      <c r="AD153">
        <v>1.7132499999999999</v>
      </c>
      <c r="AF153">
        <v>6</v>
      </c>
      <c r="AH153">
        <v>6</v>
      </c>
      <c r="AJ153">
        <v>2.0585200000000001</v>
      </c>
      <c r="AK153">
        <v>0.66205999999999998</v>
      </c>
      <c r="AL153">
        <v>0.29414000000000001</v>
      </c>
      <c r="AM153">
        <v>3.0147200000000001</v>
      </c>
      <c r="AN153">
        <v>1.7038500000000001</v>
      </c>
      <c r="AO153">
        <v>0.45029999999999998</v>
      </c>
      <c r="AP153">
        <v>1.6124400000000001</v>
      </c>
      <c r="AQ153">
        <v>3.5450699999999999</v>
      </c>
      <c r="AS153">
        <v>4</v>
      </c>
      <c r="AT153">
        <v>1</v>
      </c>
      <c r="AU153">
        <v>0</v>
      </c>
      <c r="AV153">
        <v>0</v>
      </c>
      <c r="AW153" s="4">
        <v>0</v>
      </c>
      <c r="AX153">
        <v>0</v>
      </c>
      <c r="AY153">
        <v>0</v>
      </c>
      <c r="BA153" s="1">
        <v>44369</v>
      </c>
      <c r="BB153">
        <v>5</v>
      </c>
      <c r="BC153">
        <v>5</v>
      </c>
      <c r="BD153">
        <v>2</v>
      </c>
      <c r="BE153">
        <v>52</v>
      </c>
      <c r="BF153">
        <v>1</v>
      </c>
      <c r="BG153">
        <v>0</v>
      </c>
      <c r="BH153">
        <v>52</v>
      </c>
      <c r="BI153" s="1">
        <v>43886</v>
      </c>
      <c r="BJ153">
        <v>3</v>
      </c>
      <c r="BK153">
        <v>3</v>
      </c>
      <c r="BL153">
        <v>0</v>
      </c>
      <c r="BM153">
        <v>28</v>
      </c>
      <c r="BN153">
        <v>1</v>
      </c>
      <c r="BO153">
        <v>0</v>
      </c>
      <c r="BP153">
        <v>28</v>
      </c>
      <c r="BQ153" s="1">
        <v>43515</v>
      </c>
      <c r="BR153">
        <v>5</v>
      </c>
      <c r="BS153">
        <v>2</v>
      </c>
      <c r="BT153">
        <v>3</v>
      </c>
      <c r="BU153">
        <v>20</v>
      </c>
      <c r="BV153">
        <v>1</v>
      </c>
      <c r="BW153">
        <v>0</v>
      </c>
      <c r="BX153">
        <v>20</v>
      </c>
      <c r="BY153">
        <v>38.667000000000002</v>
      </c>
      <c r="CA153" t="s">
        <v>843</v>
      </c>
      <c r="CB153" t="s">
        <v>844</v>
      </c>
      <c r="CC153">
        <v>69339</v>
      </c>
      <c r="CD153">
        <v>220</v>
      </c>
      <c r="CE153">
        <v>3086651224</v>
      </c>
      <c r="CF153" t="s">
        <v>99</v>
      </c>
      <c r="CG153" t="s">
        <v>100</v>
      </c>
      <c r="CH153" s="1">
        <v>37773</v>
      </c>
      <c r="CI153" t="s">
        <v>100</v>
      </c>
      <c r="CJ153" t="s">
        <v>100</v>
      </c>
      <c r="CK153" t="s">
        <v>100</v>
      </c>
      <c r="CL153" t="s">
        <v>103</v>
      </c>
      <c r="CM153" t="s">
        <v>842</v>
      </c>
      <c r="CN153">
        <v>35</v>
      </c>
      <c r="CO153" s="1">
        <v>44621</v>
      </c>
      <c r="CP153" s="1"/>
      <c r="CV153"/>
      <c r="CW153">
        <v>2</v>
      </c>
    </row>
    <row r="154" spans="1:104" x14ac:dyDescent="0.25">
      <c r="A154" t="s">
        <v>259</v>
      </c>
      <c r="B154" s="18" t="s">
        <v>1117</v>
      </c>
      <c r="C154" s="18">
        <v>285166</v>
      </c>
      <c r="D154" t="s">
        <v>602</v>
      </c>
      <c r="E154" t="s">
        <v>604</v>
      </c>
      <c r="F154" t="s">
        <v>154</v>
      </c>
      <c r="G154" t="s">
        <v>1131</v>
      </c>
      <c r="H154">
        <v>44.5</v>
      </c>
      <c r="I154" t="s">
        <v>107</v>
      </c>
      <c r="J154" t="s">
        <v>121</v>
      </c>
      <c r="K154" t="s">
        <v>100</v>
      </c>
      <c r="L154" t="s">
        <v>119</v>
      </c>
      <c r="U154" s="8">
        <v>3.1085500000000001</v>
      </c>
      <c r="V154" s="8">
        <v>0.52810000000000001</v>
      </c>
      <c r="W154">
        <v>52.6</v>
      </c>
      <c r="X154">
        <v>0.69084999999999996</v>
      </c>
      <c r="Y154">
        <v>1.21895</v>
      </c>
      <c r="Z154">
        <v>2.7085499999999998</v>
      </c>
      <c r="AA154">
        <v>0.27966999999999997</v>
      </c>
      <c r="AB154">
        <v>3.5659999999999997E-2</v>
      </c>
      <c r="AD154">
        <v>1.8895900000000001</v>
      </c>
      <c r="AE154">
        <v>62.5</v>
      </c>
      <c r="AG154">
        <v>1</v>
      </c>
      <c r="AJ154">
        <v>1.83162</v>
      </c>
      <c r="AK154">
        <v>0.69549000000000005</v>
      </c>
      <c r="AL154">
        <v>0.33850000000000002</v>
      </c>
      <c r="AM154">
        <v>2.8656100000000002</v>
      </c>
      <c r="AN154">
        <v>2.1120199999999998</v>
      </c>
      <c r="AO154">
        <v>0.73065999999999998</v>
      </c>
      <c r="AP154">
        <v>0.58428000000000002</v>
      </c>
      <c r="AQ154">
        <v>3.4249700000000001</v>
      </c>
      <c r="AS154">
        <v>4</v>
      </c>
      <c r="AT154">
        <v>14</v>
      </c>
      <c r="AU154">
        <v>3</v>
      </c>
      <c r="AV154">
        <v>6</v>
      </c>
      <c r="AW154" s="4">
        <v>177736</v>
      </c>
      <c r="AX154">
        <v>2</v>
      </c>
      <c r="AY154">
        <v>8</v>
      </c>
      <c r="BA154" s="1">
        <v>44600</v>
      </c>
      <c r="BB154">
        <v>3</v>
      </c>
      <c r="BC154">
        <v>3</v>
      </c>
      <c r="BD154">
        <v>0</v>
      </c>
      <c r="BE154">
        <v>20</v>
      </c>
      <c r="BF154">
        <v>0</v>
      </c>
      <c r="BG154">
        <v>0</v>
      </c>
      <c r="BH154">
        <v>20</v>
      </c>
      <c r="BI154" s="1">
        <v>44432</v>
      </c>
      <c r="BJ154">
        <v>8</v>
      </c>
      <c r="BK154">
        <v>5</v>
      </c>
      <c r="BL154">
        <v>0</v>
      </c>
      <c r="BM154">
        <v>96</v>
      </c>
      <c r="BN154">
        <v>1</v>
      </c>
      <c r="BO154">
        <v>0</v>
      </c>
      <c r="BP154">
        <v>96</v>
      </c>
      <c r="BQ154" s="1">
        <v>44230</v>
      </c>
      <c r="BR154">
        <v>34</v>
      </c>
      <c r="BS154">
        <v>8</v>
      </c>
      <c r="BT154">
        <v>29</v>
      </c>
      <c r="BU154">
        <v>617</v>
      </c>
      <c r="BV154">
        <v>1</v>
      </c>
      <c r="BW154">
        <v>0</v>
      </c>
      <c r="BX154">
        <v>617</v>
      </c>
      <c r="BY154">
        <v>144.833</v>
      </c>
      <c r="CA154" t="s">
        <v>602</v>
      </c>
      <c r="CB154" t="s">
        <v>605</v>
      </c>
      <c r="CC154">
        <v>68956</v>
      </c>
      <c r="CD154">
        <v>0</v>
      </c>
      <c r="CE154">
        <v>4027523212</v>
      </c>
      <c r="CF154" t="s">
        <v>99</v>
      </c>
      <c r="CG154" t="s">
        <v>100</v>
      </c>
      <c r="CH154" s="1">
        <v>34989</v>
      </c>
      <c r="CI154" t="s">
        <v>100</v>
      </c>
      <c r="CJ154" t="s">
        <v>100</v>
      </c>
      <c r="CK154" t="s">
        <v>100</v>
      </c>
      <c r="CL154" t="s">
        <v>103</v>
      </c>
      <c r="CM154" t="s">
        <v>603</v>
      </c>
      <c r="CN154">
        <v>76</v>
      </c>
      <c r="CO154" s="1">
        <v>44621</v>
      </c>
      <c r="CP154" s="1"/>
      <c r="CR154">
        <v>18</v>
      </c>
      <c r="CS154">
        <v>18</v>
      </c>
      <c r="CT154">
        <v>18</v>
      </c>
      <c r="CU154">
        <v>18</v>
      </c>
      <c r="CV154">
        <v>18</v>
      </c>
      <c r="CW154">
        <v>18</v>
      </c>
      <c r="CX154">
        <v>18</v>
      </c>
    </row>
    <row r="155" spans="1:104" x14ac:dyDescent="0.25">
      <c r="A155" t="s">
        <v>259</v>
      </c>
      <c r="B155" s="18" t="s">
        <v>1117</v>
      </c>
      <c r="C155" s="18">
        <v>285157</v>
      </c>
      <c r="D155" t="s">
        <v>578</v>
      </c>
      <c r="E155" t="s">
        <v>580</v>
      </c>
      <c r="F155" t="s">
        <v>214</v>
      </c>
      <c r="G155" t="s">
        <v>1131</v>
      </c>
      <c r="H155">
        <v>24.8</v>
      </c>
      <c r="I155" t="s">
        <v>98</v>
      </c>
      <c r="K155" t="s">
        <v>100</v>
      </c>
      <c r="L155" t="s">
        <v>105</v>
      </c>
      <c r="M155">
        <v>2</v>
      </c>
      <c r="N155">
        <v>5</v>
      </c>
      <c r="O155">
        <v>1</v>
      </c>
      <c r="P155">
        <v>4</v>
      </c>
      <c r="Q155">
        <v>4</v>
      </c>
      <c r="S155">
        <v>5</v>
      </c>
      <c r="U155" s="8">
        <v>3.3540999999999999</v>
      </c>
      <c r="V155" s="8">
        <v>0.81411999999999995</v>
      </c>
      <c r="W155">
        <v>56.3</v>
      </c>
      <c r="X155">
        <v>0.70206999999999997</v>
      </c>
      <c r="Y155">
        <v>1.5161899999999999</v>
      </c>
      <c r="Z155">
        <v>2.9527899999999998</v>
      </c>
      <c r="AA155">
        <v>0.49792999999999998</v>
      </c>
      <c r="AB155">
        <v>4.8120000000000003E-2</v>
      </c>
      <c r="AD155">
        <v>1.8379099999999999</v>
      </c>
      <c r="AE155">
        <v>55.6</v>
      </c>
      <c r="AG155">
        <v>2</v>
      </c>
      <c r="AJ155">
        <v>1.68092</v>
      </c>
      <c r="AK155">
        <v>0.60887000000000002</v>
      </c>
      <c r="AL155">
        <v>0.26845999999999998</v>
      </c>
      <c r="AM155">
        <v>2.5582500000000001</v>
      </c>
      <c r="AN155">
        <v>2.2384300000000001</v>
      </c>
      <c r="AO155">
        <v>0.84816000000000003</v>
      </c>
      <c r="AP155">
        <v>1.1356900000000001</v>
      </c>
      <c r="AQ155">
        <v>4.1395099999999996</v>
      </c>
      <c r="AS155">
        <v>0</v>
      </c>
      <c r="AT155">
        <v>10</v>
      </c>
      <c r="AU155">
        <v>1</v>
      </c>
      <c r="AV155">
        <v>3</v>
      </c>
      <c r="AW155" s="4">
        <v>27001</v>
      </c>
      <c r="AX155">
        <v>1</v>
      </c>
      <c r="AY155">
        <v>4</v>
      </c>
      <c r="BA155" s="1">
        <v>44264</v>
      </c>
      <c r="BB155">
        <v>15</v>
      </c>
      <c r="BC155">
        <v>15</v>
      </c>
      <c r="BD155">
        <v>9</v>
      </c>
      <c r="BE155">
        <v>84</v>
      </c>
      <c r="BF155">
        <v>1</v>
      </c>
      <c r="BG155">
        <v>0</v>
      </c>
      <c r="BH155">
        <v>84</v>
      </c>
      <c r="BI155" s="1">
        <v>43724</v>
      </c>
      <c r="BJ155">
        <v>24</v>
      </c>
      <c r="BK155">
        <v>23</v>
      </c>
      <c r="BL155">
        <v>7</v>
      </c>
      <c r="BM155">
        <v>188</v>
      </c>
      <c r="BN155">
        <v>2</v>
      </c>
      <c r="BO155">
        <v>94</v>
      </c>
      <c r="BP155">
        <v>282</v>
      </c>
      <c r="BQ155" s="1">
        <v>43234</v>
      </c>
      <c r="BR155">
        <v>11</v>
      </c>
      <c r="BS155">
        <v>2</v>
      </c>
      <c r="BT155">
        <v>9</v>
      </c>
      <c r="BU155">
        <v>152</v>
      </c>
      <c r="BV155">
        <v>1</v>
      </c>
      <c r="BW155">
        <v>0</v>
      </c>
      <c r="BX155">
        <v>152</v>
      </c>
      <c r="BY155">
        <v>161.333</v>
      </c>
      <c r="CA155" t="s">
        <v>578</v>
      </c>
      <c r="CB155" t="s">
        <v>581</v>
      </c>
      <c r="CC155">
        <v>68420</v>
      </c>
      <c r="CD155">
        <v>660</v>
      </c>
      <c r="CE155">
        <v>4028522975</v>
      </c>
      <c r="CF155" t="s">
        <v>99</v>
      </c>
      <c r="CG155" t="s">
        <v>100</v>
      </c>
      <c r="CH155" s="1">
        <v>34639</v>
      </c>
      <c r="CI155" t="s">
        <v>100</v>
      </c>
      <c r="CJ155" t="s">
        <v>100</v>
      </c>
      <c r="CK155" t="s">
        <v>100</v>
      </c>
      <c r="CL155" t="s">
        <v>103</v>
      </c>
      <c r="CM155" t="s">
        <v>579</v>
      </c>
      <c r="CN155">
        <v>64</v>
      </c>
      <c r="CO155" s="1">
        <v>44621</v>
      </c>
      <c r="CP155" s="1"/>
      <c r="CV155"/>
      <c r="CW155">
        <v>2</v>
      </c>
    </row>
    <row r="156" spans="1:104" x14ac:dyDescent="0.25">
      <c r="A156" t="s">
        <v>259</v>
      </c>
      <c r="B156" s="18" t="s">
        <v>1117</v>
      </c>
      <c r="C156" s="18">
        <v>285139</v>
      </c>
      <c r="D156" t="s">
        <v>525</v>
      </c>
      <c r="E156" t="s">
        <v>527</v>
      </c>
      <c r="F156" t="s">
        <v>528</v>
      </c>
      <c r="G156" t="s">
        <v>1131</v>
      </c>
      <c r="H156">
        <v>36.299999999999997</v>
      </c>
      <c r="I156" t="s">
        <v>108</v>
      </c>
      <c r="K156" t="s">
        <v>100</v>
      </c>
      <c r="L156" t="s">
        <v>105</v>
      </c>
      <c r="M156">
        <v>4</v>
      </c>
      <c r="N156">
        <v>3</v>
      </c>
      <c r="O156">
        <v>4</v>
      </c>
      <c r="P156">
        <v>4</v>
      </c>
      <c r="Q156">
        <v>2</v>
      </c>
      <c r="R156">
        <v>5</v>
      </c>
      <c r="S156">
        <v>4</v>
      </c>
      <c r="U156" s="8">
        <v>2.8035800000000002</v>
      </c>
      <c r="V156" s="8">
        <v>0.60484000000000004</v>
      </c>
      <c r="W156">
        <v>60.6</v>
      </c>
      <c r="X156">
        <v>0.51490999999999998</v>
      </c>
      <c r="Y156">
        <v>1.11975</v>
      </c>
      <c r="Z156">
        <v>2.3486600000000002</v>
      </c>
      <c r="AA156">
        <v>0.47603000000000001</v>
      </c>
      <c r="AB156">
        <v>5.13E-3</v>
      </c>
      <c r="AD156">
        <v>1.6838299999999999</v>
      </c>
      <c r="AE156">
        <v>42.9</v>
      </c>
      <c r="AG156">
        <v>0</v>
      </c>
      <c r="AJ156">
        <v>1.86825</v>
      </c>
      <c r="AK156">
        <v>0.67991000000000001</v>
      </c>
      <c r="AL156">
        <v>0.3</v>
      </c>
      <c r="AM156">
        <v>2.84816</v>
      </c>
      <c r="AN156">
        <v>1.8451500000000001</v>
      </c>
      <c r="AO156">
        <v>0.55706999999999995</v>
      </c>
      <c r="AP156">
        <v>0.75504000000000004</v>
      </c>
      <c r="AQ156">
        <v>3.1078899999999998</v>
      </c>
      <c r="AS156">
        <v>2</v>
      </c>
      <c r="AT156">
        <v>6</v>
      </c>
      <c r="AU156">
        <v>0</v>
      </c>
      <c r="AV156">
        <v>0</v>
      </c>
      <c r="AW156" s="4">
        <v>0</v>
      </c>
      <c r="AX156">
        <v>0</v>
      </c>
      <c r="AY156">
        <v>0</v>
      </c>
      <c r="BA156" s="1">
        <v>44455</v>
      </c>
      <c r="BB156">
        <v>3</v>
      </c>
      <c r="BC156">
        <v>2</v>
      </c>
      <c r="BD156">
        <v>1</v>
      </c>
      <c r="BE156">
        <v>16</v>
      </c>
      <c r="BF156">
        <v>1</v>
      </c>
      <c r="BG156">
        <v>0</v>
      </c>
      <c r="BH156">
        <v>16</v>
      </c>
      <c r="BI156" s="1">
        <v>43880</v>
      </c>
      <c r="BJ156">
        <v>6</v>
      </c>
      <c r="BK156">
        <v>3</v>
      </c>
      <c r="BL156">
        <v>4</v>
      </c>
      <c r="BM156">
        <v>28</v>
      </c>
      <c r="BN156">
        <v>1</v>
      </c>
      <c r="BO156">
        <v>0</v>
      </c>
      <c r="BP156">
        <v>28</v>
      </c>
      <c r="BQ156" s="1">
        <v>43447</v>
      </c>
      <c r="BR156">
        <v>10</v>
      </c>
      <c r="BS156">
        <v>8</v>
      </c>
      <c r="BT156">
        <v>2</v>
      </c>
      <c r="BU156">
        <v>52</v>
      </c>
      <c r="BV156">
        <v>1</v>
      </c>
      <c r="BW156">
        <v>0</v>
      </c>
      <c r="BX156">
        <v>52</v>
      </c>
      <c r="BY156">
        <v>26</v>
      </c>
      <c r="CA156" t="s">
        <v>128</v>
      </c>
      <c r="CB156" t="s">
        <v>529</v>
      </c>
      <c r="CC156">
        <v>68767</v>
      </c>
      <c r="CD156">
        <v>690</v>
      </c>
      <c r="CE156">
        <v>4023296228</v>
      </c>
      <c r="CF156" t="s">
        <v>99</v>
      </c>
      <c r="CG156" t="s">
        <v>100</v>
      </c>
      <c r="CH156" s="1">
        <v>34425</v>
      </c>
      <c r="CI156" t="s">
        <v>100</v>
      </c>
      <c r="CJ156" t="s">
        <v>100</v>
      </c>
      <c r="CK156" t="s">
        <v>100</v>
      </c>
      <c r="CL156" t="s">
        <v>103</v>
      </c>
      <c r="CM156" t="s">
        <v>526</v>
      </c>
      <c r="CN156">
        <v>75</v>
      </c>
      <c r="CO156" s="1">
        <v>44621</v>
      </c>
      <c r="CP156" s="1"/>
      <c r="CV156"/>
    </row>
    <row r="157" spans="1:104" x14ac:dyDescent="0.25">
      <c r="A157" t="s">
        <v>259</v>
      </c>
      <c r="B157" s="18" t="s">
        <v>1117</v>
      </c>
      <c r="C157" s="18">
        <v>285109</v>
      </c>
      <c r="D157" t="s">
        <v>445</v>
      </c>
      <c r="E157" t="s">
        <v>447</v>
      </c>
      <c r="F157" t="s">
        <v>448</v>
      </c>
      <c r="G157" t="s">
        <v>1131</v>
      </c>
      <c r="H157">
        <v>42.6</v>
      </c>
      <c r="I157" t="s">
        <v>98</v>
      </c>
      <c r="K157" t="s">
        <v>100</v>
      </c>
      <c r="L157" t="s">
        <v>102</v>
      </c>
      <c r="M157">
        <v>1</v>
      </c>
      <c r="N157">
        <v>2</v>
      </c>
      <c r="O157">
        <v>1</v>
      </c>
      <c r="P157">
        <v>2</v>
      </c>
      <c r="Q157">
        <v>2</v>
      </c>
      <c r="R157">
        <v>2</v>
      </c>
      <c r="S157">
        <v>2</v>
      </c>
      <c r="U157" s="8">
        <v>3.35839</v>
      </c>
      <c r="V157" s="8">
        <v>0.41554000000000002</v>
      </c>
      <c r="W157">
        <v>70.5</v>
      </c>
      <c r="X157">
        <v>0.46243000000000001</v>
      </c>
      <c r="Y157">
        <v>0.87797000000000003</v>
      </c>
      <c r="Z157">
        <v>3.1131099999999998</v>
      </c>
      <c r="AA157">
        <v>0.52258000000000004</v>
      </c>
      <c r="AB157">
        <v>2.6610000000000002E-2</v>
      </c>
      <c r="AD157">
        <v>2.4804200000000001</v>
      </c>
      <c r="AE157">
        <v>54.5</v>
      </c>
      <c r="AG157">
        <v>0</v>
      </c>
      <c r="AJ157">
        <v>1.9998400000000001</v>
      </c>
      <c r="AK157">
        <v>0.75361</v>
      </c>
      <c r="AL157">
        <v>0.37189</v>
      </c>
      <c r="AM157">
        <v>3.12534</v>
      </c>
      <c r="AN157">
        <v>2.5392000000000001</v>
      </c>
      <c r="AO157">
        <v>0.45135999999999998</v>
      </c>
      <c r="AP157">
        <v>0.41846</v>
      </c>
      <c r="AQ157">
        <v>3.3927299999999998</v>
      </c>
      <c r="AS157">
        <v>6</v>
      </c>
      <c r="AT157">
        <v>15</v>
      </c>
      <c r="AU157">
        <v>0</v>
      </c>
      <c r="AV157">
        <v>3</v>
      </c>
      <c r="AW157" s="4">
        <v>101445</v>
      </c>
      <c r="AX157">
        <v>2</v>
      </c>
      <c r="AY157">
        <v>5</v>
      </c>
      <c r="BA157" s="1">
        <v>44097</v>
      </c>
      <c r="BB157">
        <v>22</v>
      </c>
      <c r="BC157">
        <v>15</v>
      </c>
      <c r="BD157">
        <v>14</v>
      </c>
      <c r="BE157">
        <v>184</v>
      </c>
      <c r="BF157">
        <v>1</v>
      </c>
      <c r="BG157">
        <v>0</v>
      </c>
      <c r="BH157">
        <v>184</v>
      </c>
      <c r="BI157" s="1">
        <v>43740</v>
      </c>
      <c r="BJ157">
        <v>13</v>
      </c>
      <c r="BK157">
        <v>13</v>
      </c>
      <c r="BL157">
        <v>3</v>
      </c>
      <c r="BM157">
        <v>76</v>
      </c>
      <c r="BN157">
        <v>1</v>
      </c>
      <c r="BO157">
        <v>0</v>
      </c>
      <c r="BP157">
        <v>76</v>
      </c>
      <c r="BQ157" s="1">
        <v>43279</v>
      </c>
      <c r="BR157">
        <v>6</v>
      </c>
      <c r="BS157">
        <v>3</v>
      </c>
      <c r="BT157">
        <v>3</v>
      </c>
      <c r="BU157">
        <v>36</v>
      </c>
      <c r="BV157">
        <v>1</v>
      </c>
      <c r="BW157">
        <v>0</v>
      </c>
      <c r="BX157">
        <v>36</v>
      </c>
      <c r="BY157">
        <v>123.333</v>
      </c>
      <c r="CA157" t="s">
        <v>449</v>
      </c>
      <c r="CB157" t="s">
        <v>450</v>
      </c>
      <c r="CC157">
        <v>68410</v>
      </c>
      <c r="CD157">
        <v>650</v>
      </c>
      <c r="CE157">
        <v>4028733304</v>
      </c>
      <c r="CF157" t="s">
        <v>99</v>
      </c>
      <c r="CG157" t="s">
        <v>100</v>
      </c>
      <c r="CH157" s="1">
        <v>33414</v>
      </c>
      <c r="CI157" t="s">
        <v>100</v>
      </c>
      <c r="CJ157" t="s">
        <v>100</v>
      </c>
      <c r="CK157" t="s">
        <v>100</v>
      </c>
      <c r="CL157" t="s">
        <v>103</v>
      </c>
      <c r="CM157" t="s">
        <v>446</v>
      </c>
      <c r="CN157">
        <v>64</v>
      </c>
      <c r="CO157" s="1">
        <v>44621</v>
      </c>
      <c r="CP157" s="1"/>
      <c r="CV157"/>
    </row>
    <row r="158" spans="1:104" x14ac:dyDescent="0.25">
      <c r="A158" t="s">
        <v>259</v>
      </c>
      <c r="B158" s="18" t="s">
        <v>1117</v>
      </c>
      <c r="C158" s="18">
        <v>285104</v>
      </c>
      <c r="D158" t="s">
        <v>431</v>
      </c>
      <c r="E158" t="s">
        <v>433</v>
      </c>
      <c r="F158" t="s">
        <v>191</v>
      </c>
      <c r="G158" t="s">
        <v>1131</v>
      </c>
      <c r="H158">
        <v>73.900000000000006</v>
      </c>
      <c r="I158" t="s">
        <v>108</v>
      </c>
      <c r="K158" t="s">
        <v>100</v>
      </c>
      <c r="L158" t="s">
        <v>119</v>
      </c>
      <c r="M158">
        <v>1</v>
      </c>
      <c r="N158">
        <v>2</v>
      </c>
      <c r="O158">
        <v>2</v>
      </c>
      <c r="P158">
        <v>1</v>
      </c>
      <c r="Q158">
        <v>1</v>
      </c>
      <c r="R158">
        <v>1</v>
      </c>
      <c r="S158">
        <v>2</v>
      </c>
      <c r="U158" s="8">
        <v>3.33779</v>
      </c>
      <c r="V158" s="8">
        <v>0.40849000000000002</v>
      </c>
      <c r="W158">
        <v>59</v>
      </c>
      <c r="X158">
        <v>0.61541999999999997</v>
      </c>
      <c r="Y158">
        <v>1.0239199999999999</v>
      </c>
      <c r="Z158">
        <v>2.76796</v>
      </c>
      <c r="AA158">
        <v>0.28961999999999999</v>
      </c>
      <c r="AB158">
        <v>5.2080000000000001E-2</v>
      </c>
      <c r="AD158">
        <v>2.3138800000000002</v>
      </c>
      <c r="AE158">
        <v>77.8</v>
      </c>
      <c r="AG158">
        <v>0</v>
      </c>
      <c r="AJ158">
        <v>2.0847000000000002</v>
      </c>
      <c r="AK158">
        <v>0.76219000000000003</v>
      </c>
      <c r="AL158">
        <v>0.35871999999999998</v>
      </c>
      <c r="AM158">
        <v>3.2056100000000001</v>
      </c>
      <c r="AN158">
        <v>2.2722799999999999</v>
      </c>
      <c r="AO158">
        <v>0.59392999999999996</v>
      </c>
      <c r="AP158">
        <v>0.42646000000000001</v>
      </c>
      <c r="AQ158">
        <v>3.28749</v>
      </c>
      <c r="AS158">
        <v>2</v>
      </c>
      <c r="AT158">
        <v>11</v>
      </c>
      <c r="AU158">
        <v>4</v>
      </c>
      <c r="AV158">
        <v>1</v>
      </c>
      <c r="AW158" s="4">
        <v>650</v>
      </c>
      <c r="AX158">
        <v>1</v>
      </c>
      <c r="AY158">
        <v>2</v>
      </c>
      <c r="BA158" s="1">
        <v>44453</v>
      </c>
      <c r="BB158">
        <v>10</v>
      </c>
      <c r="BC158">
        <v>10</v>
      </c>
      <c r="BD158">
        <v>2</v>
      </c>
      <c r="BE158">
        <v>68</v>
      </c>
      <c r="BF158">
        <v>1</v>
      </c>
      <c r="BG158">
        <v>0</v>
      </c>
      <c r="BH158">
        <v>68</v>
      </c>
      <c r="BI158" s="1">
        <v>43692</v>
      </c>
      <c r="BJ158">
        <v>9</v>
      </c>
      <c r="BK158">
        <v>5</v>
      </c>
      <c r="BL158">
        <v>4</v>
      </c>
      <c r="BM158">
        <v>56</v>
      </c>
      <c r="BN158">
        <v>1</v>
      </c>
      <c r="BO158">
        <v>0</v>
      </c>
      <c r="BP158">
        <v>56</v>
      </c>
      <c r="BQ158" s="1">
        <v>43241</v>
      </c>
      <c r="BR158">
        <v>23</v>
      </c>
      <c r="BS158">
        <v>22</v>
      </c>
      <c r="BT158">
        <v>1</v>
      </c>
      <c r="BU158">
        <v>172</v>
      </c>
      <c r="BV158">
        <v>1</v>
      </c>
      <c r="BW158">
        <v>0</v>
      </c>
      <c r="BX158">
        <v>172</v>
      </c>
      <c r="BY158">
        <v>81.332999999999998</v>
      </c>
      <c r="CA158" t="s">
        <v>434</v>
      </c>
      <c r="CB158" t="s">
        <v>435</v>
      </c>
      <c r="CC158">
        <v>68048</v>
      </c>
      <c r="CD158">
        <v>120</v>
      </c>
      <c r="CE158">
        <v>4022962800</v>
      </c>
      <c r="CF158" t="s">
        <v>99</v>
      </c>
      <c r="CG158" t="s">
        <v>100</v>
      </c>
      <c r="CH158" s="1">
        <v>33346</v>
      </c>
      <c r="CI158" t="s">
        <v>100</v>
      </c>
      <c r="CJ158" t="s">
        <v>100</v>
      </c>
      <c r="CK158" t="s">
        <v>100</v>
      </c>
      <c r="CL158" t="s">
        <v>103</v>
      </c>
      <c r="CM158" t="s">
        <v>432</v>
      </c>
      <c r="CN158">
        <v>111</v>
      </c>
      <c r="CO158" s="1">
        <v>44621</v>
      </c>
      <c r="CP158" s="1"/>
      <c r="CV158"/>
    </row>
    <row r="159" spans="1:104" x14ac:dyDescent="0.25">
      <c r="A159" t="s">
        <v>259</v>
      </c>
      <c r="B159" s="18" t="s">
        <v>1117</v>
      </c>
      <c r="C159" s="18" t="s">
        <v>1041</v>
      </c>
      <c r="D159" t="s">
        <v>1042</v>
      </c>
      <c r="E159" t="s">
        <v>269</v>
      </c>
      <c r="F159" t="s">
        <v>158</v>
      </c>
      <c r="G159" t="s">
        <v>1132</v>
      </c>
      <c r="H159">
        <v>105.6</v>
      </c>
      <c r="I159" t="s">
        <v>112</v>
      </c>
      <c r="K159" t="s">
        <v>100</v>
      </c>
      <c r="L159" t="s">
        <v>102</v>
      </c>
      <c r="M159">
        <v>5</v>
      </c>
      <c r="N159">
        <v>4</v>
      </c>
      <c r="O159">
        <v>4</v>
      </c>
      <c r="P159">
        <v>5</v>
      </c>
      <c r="Q159">
        <v>5</v>
      </c>
      <c r="S159">
        <v>4</v>
      </c>
      <c r="U159" s="8">
        <v>8.2188199999999991</v>
      </c>
      <c r="V159" s="8">
        <v>0.88495999999999997</v>
      </c>
      <c r="X159">
        <v>0.45016</v>
      </c>
      <c r="Y159">
        <v>1.3351299999999999</v>
      </c>
      <c r="Z159">
        <v>6.68729</v>
      </c>
      <c r="AA159">
        <v>0.51959999999999995</v>
      </c>
      <c r="AB159">
        <v>0.23835000000000001</v>
      </c>
      <c r="AC159">
        <v>6</v>
      </c>
      <c r="AD159">
        <v>6.8836899999999996</v>
      </c>
      <c r="AF159">
        <v>6</v>
      </c>
      <c r="AH159">
        <v>6</v>
      </c>
      <c r="AJ159">
        <v>2.04149</v>
      </c>
      <c r="AK159">
        <v>0.83201000000000003</v>
      </c>
      <c r="AL159">
        <v>0.42235</v>
      </c>
      <c r="AM159">
        <v>3.2958500000000002</v>
      </c>
      <c r="AN159">
        <v>6.9030199999999997</v>
      </c>
      <c r="AO159">
        <v>0.39798</v>
      </c>
      <c r="AP159">
        <v>0.78471000000000002</v>
      </c>
      <c r="AQ159">
        <v>7.87331</v>
      </c>
      <c r="AS159">
        <v>2</v>
      </c>
      <c r="AT159">
        <v>0</v>
      </c>
      <c r="AU159">
        <v>0</v>
      </c>
      <c r="AV159">
        <v>0</v>
      </c>
      <c r="AW159" s="4">
        <v>0</v>
      </c>
      <c r="AX159">
        <v>0</v>
      </c>
      <c r="AY159">
        <v>0</v>
      </c>
      <c r="BA159" s="1">
        <v>44469</v>
      </c>
      <c r="BB159">
        <v>6</v>
      </c>
      <c r="BC159">
        <v>6</v>
      </c>
      <c r="BD159">
        <v>2</v>
      </c>
      <c r="BE159">
        <v>40</v>
      </c>
      <c r="BF159">
        <v>1</v>
      </c>
      <c r="BG159">
        <v>0</v>
      </c>
      <c r="BH159">
        <v>40</v>
      </c>
      <c r="BI159" s="1">
        <v>43774</v>
      </c>
      <c r="BJ159">
        <v>0</v>
      </c>
      <c r="BK159">
        <v>0</v>
      </c>
      <c r="BL159">
        <v>0</v>
      </c>
      <c r="BM159">
        <v>0</v>
      </c>
      <c r="BN159">
        <v>0</v>
      </c>
      <c r="BO159">
        <v>0</v>
      </c>
      <c r="BP159">
        <v>0</v>
      </c>
      <c r="BQ159" s="1">
        <v>43307</v>
      </c>
      <c r="BR159">
        <v>5</v>
      </c>
      <c r="BS159">
        <v>5</v>
      </c>
      <c r="BT159">
        <v>0</v>
      </c>
      <c r="BU159">
        <v>44</v>
      </c>
      <c r="BV159">
        <v>1</v>
      </c>
      <c r="BW159">
        <v>0</v>
      </c>
      <c r="BX159">
        <v>44</v>
      </c>
      <c r="BY159">
        <v>27.332999999999998</v>
      </c>
      <c r="CA159" t="s">
        <v>128</v>
      </c>
      <c r="CB159" t="s">
        <v>1044</v>
      </c>
      <c r="CC159">
        <v>68104</v>
      </c>
      <c r="CD159">
        <v>270</v>
      </c>
      <c r="CE159">
        <v>4025733700</v>
      </c>
      <c r="CF159" t="s">
        <v>132</v>
      </c>
      <c r="CG159" t="s">
        <v>100</v>
      </c>
      <c r="CH159" s="1">
        <v>33018</v>
      </c>
      <c r="CI159" t="s">
        <v>100</v>
      </c>
      <c r="CJ159" t="s">
        <v>100</v>
      </c>
      <c r="CK159" t="s">
        <v>100</v>
      </c>
      <c r="CL159" t="s">
        <v>103</v>
      </c>
      <c r="CM159" t="s">
        <v>1043</v>
      </c>
      <c r="CN159">
        <v>120</v>
      </c>
      <c r="CO159" s="1">
        <v>44621</v>
      </c>
      <c r="CP159" s="1"/>
      <c r="CV159"/>
      <c r="CW159">
        <v>2</v>
      </c>
    </row>
    <row r="160" spans="1:104" x14ac:dyDescent="0.25">
      <c r="A160" t="s">
        <v>259</v>
      </c>
      <c r="B160" s="18" t="s">
        <v>1117</v>
      </c>
      <c r="C160" s="18">
        <v>2.7999999999999998E+181</v>
      </c>
      <c r="D160" t="s">
        <v>1058</v>
      </c>
      <c r="E160" t="s">
        <v>1060</v>
      </c>
      <c r="F160" t="s">
        <v>1061</v>
      </c>
      <c r="G160" t="s">
        <v>1132</v>
      </c>
      <c r="H160">
        <v>27.2</v>
      </c>
      <c r="I160" t="s">
        <v>112</v>
      </c>
      <c r="K160" t="s">
        <v>100</v>
      </c>
      <c r="L160" t="s">
        <v>105</v>
      </c>
      <c r="M160">
        <v>1</v>
      </c>
      <c r="N160">
        <v>1</v>
      </c>
      <c r="O160">
        <v>2</v>
      </c>
      <c r="P160">
        <v>3</v>
      </c>
      <c r="Q160">
        <v>3</v>
      </c>
      <c r="S160">
        <v>1</v>
      </c>
      <c r="U160" s="8">
        <v>3.8620399999999999</v>
      </c>
      <c r="V160" s="8">
        <v>0.43321999999999999</v>
      </c>
      <c r="W160">
        <v>67.599999999999994</v>
      </c>
      <c r="X160">
        <v>1.0803700000000001</v>
      </c>
      <c r="Y160">
        <v>1.51359</v>
      </c>
      <c r="Z160">
        <v>3.4144000000000001</v>
      </c>
      <c r="AA160">
        <v>0.31119999999999998</v>
      </c>
      <c r="AB160">
        <v>0</v>
      </c>
      <c r="AD160">
        <v>2.3484500000000001</v>
      </c>
      <c r="AF160">
        <v>6</v>
      </c>
      <c r="AH160">
        <v>6</v>
      </c>
      <c r="AJ160">
        <v>1.8498399999999999</v>
      </c>
      <c r="AK160">
        <v>0.63146000000000002</v>
      </c>
      <c r="AL160">
        <v>0.27112999999999998</v>
      </c>
      <c r="AM160">
        <v>2.75244</v>
      </c>
      <c r="AN160">
        <v>2.59904</v>
      </c>
      <c r="AO160">
        <v>1.2584900000000001</v>
      </c>
      <c r="AP160">
        <v>0.59838999999999998</v>
      </c>
      <c r="AQ160">
        <v>4.4301199999999996</v>
      </c>
      <c r="AS160">
        <v>1</v>
      </c>
      <c r="AT160">
        <v>0</v>
      </c>
      <c r="AU160">
        <v>0</v>
      </c>
      <c r="AV160">
        <v>0</v>
      </c>
      <c r="AW160" s="4">
        <v>0</v>
      </c>
      <c r="AX160">
        <v>0</v>
      </c>
      <c r="AY160">
        <v>0</v>
      </c>
      <c r="BA160" s="1">
        <v>44126</v>
      </c>
      <c r="BB160">
        <v>7</v>
      </c>
      <c r="BC160">
        <v>7</v>
      </c>
      <c r="BD160">
        <v>0</v>
      </c>
      <c r="BE160">
        <v>48</v>
      </c>
      <c r="BF160">
        <v>1</v>
      </c>
      <c r="BG160">
        <v>0</v>
      </c>
      <c r="BH160">
        <v>48</v>
      </c>
      <c r="BI160" s="1">
        <v>43662</v>
      </c>
      <c r="BJ160">
        <v>12</v>
      </c>
      <c r="BK160">
        <v>12</v>
      </c>
      <c r="BL160">
        <v>0</v>
      </c>
      <c r="BM160">
        <v>60</v>
      </c>
      <c r="BN160">
        <v>1</v>
      </c>
      <c r="BO160">
        <v>0</v>
      </c>
      <c r="BP160">
        <v>60</v>
      </c>
      <c r="BQ160" s="1">
        <v>43356</v>
      </c>
      <c r="BR160">
        <v>22</v>
      </c>
      <c r="BS160">
        <v>20</v>
      </c>
      <c r="BT160">
        <v>2</v>
      </c>
      <c r="BU160">
        <v>108</v>
      </c>
      <c r="BV160">
        <v>1</v>
      </c>
      <c r="BW160">
        <v>0</v>
      </c>
      <c r="BX160">
        <v>108</v>
      </c>
      <c r="BY160">
        <v>62</v>
      </c>
      <c r="CA160" t="s">
        <v>128</v>
      </c>
      <c r="CB160" t="s">
        <v>1062</v>
      </c>
      <c r="CC160">
        <v>69154</v>
      </c>
      <c r="CD160">
        <v>340</v>
      </c>
      <c r="CE160">
        <v>3087723283</v>
      </c>
      <c r="CF160" t="s">
        <v>132</v>
      </c>
      <c r="CG160" t="s">
        <v>101</v>
      </c>
      <c r="CH160" s="1">
        <v>27119</v>
      </c>
      <c r="CI160" t="s">
        <v>100</v>
      </c>
      <c r="CJ160" t="s">
        <v>100</v>
      </c>
      <c r="CK160" t="s">
        <v>100</v>
      </c>
      <c r="CL160" t="s">
        <v>103</v>
      </c>
      <c r="CM160" t="s">
        <v>1059</v>
      </c>
      <c r="CN160">
        <v>40</v>
      </c>
      <c r="CO160" s="1">
        <v>44621</v>
      </c>
      <c r="CP160" s="1"/>
      <c r="CS160">
        <v>12</v>
      </c>
      <c r="CV160"/>
      <c r="CW160">
        <v>2</v>
      </c>
      <c r="CX160">
        <v>12</v>
      </c>
    </row>
    <row r="161" spans="1:101" x14ac:dyDescent="0.25">
      <c r="A161" t="s">
        <v>259</v>
      </c>
      <c r="B161" s="18" t="s">
        <v>1117</v>
      </c>
      <c r="C161" s="18">
        <v>285279</v>
      </c>
      <c r="D161" t="s">
        <v>943</v>
      </c>
      <c r="E161" t="s">
        <v>135</v>
      </c>
      <c r="F161" t="s">
        <v>212</v>
      </c>
      <c r="G161" t="s">
        <v>1132</v>
      </c>
      <c r="H161">
        <v>68.8</v>
      </c>
      <c r="I161" t="s">
        <v>112</v>
      </c>
      <c r="K161" t="s">
        <v>100</v>
      </c>
      <c r="L161" t="s">
        <v>105</v>
      </c>
      <c r="M161">
        <v>4</v>
      </c>
      <c r="N161">
        <v>4</v>
      </c>
      <c r="O161">
        <v>2</v>
      </c>
      <c r="P161">
        <v>5</v>
      </c>
      <c r="Q161">
        <v>5</v>
      </c>
      <c r="S161">
        <v>4</v>
      </c>
      <c r="U161" s="8">
        <v>3.4124099999999999</v>
      </c>
      <c r="V161" s="8">
        <v>0.77103999999999995</v>
      </c>
      <c r="W161">
        <v>50</v>
      </c>
      <c r="X161">
        <v>0.38218000000000002</v>
      </c>
      <c r="Y161">
        <v>1.15323</v>
      </c>
      <c r="Z161">
        <v>2.964</v>
      </c>
      <c r="AA161">
        <v>0.50717000000000001</v>
      </c>
      <c r="AB161">
        <v>4.453E-2</v>
      </c>
      <c r="AD161">
        <v>2.2591800000000002</v>
      </c>
      <c r="AE161">
        <v>31.3</v>
      </c>
      <c r="AG161">
        <v>0</v>
      </c>
      <c r="AJ161">
        <v>2.00387</v>
      </c>
      <c r="AK161">
        <v>0.68103999999999998</v>
      </c>
      <c r="AL161">
        <v>0.31423000000000001</v>
      </c>
      <c r="AM161">
        <v>2.9991400000000001</v>
      </c>
      <c r="AN161">
        <v>2.3080699999999998</v>
      </c>
      <c r="AO161">
        <v>0.41277999999999998</v>
      </c>
      <c r="AP161">
        <v>0.91893000000000002</v>
      </c>
      <c r="AQ161">
        <v>3.5923699999999998</v>
      </c>
      <c r="AS161">
        <v>1</v>
      </c>
      <c r="AT161">
        <v>1</v>
      </c>
      <c r="AU161">
        <v>0</v>
      </c>
      <c r="AV161">
        <v>0</v>
      </c>
      <c r="AW161" s="4">
        <v>0</v>
      </c>
      <c r="AX161">
        <v>0</v>
      </c>
      <c r="AY161">
        <v>0</v>
      </c>
      <c r="BA161" s="1">
        <v>44439</v>
      </c>
      <c r="BB161">
        <v>8</v>
      </c>
      <c r="BC161">
        <v>6</v>
      </c>
      <c r="BD161">
        <v>2</v>
      </c>
      <c r="BE161">
        <v>48</v>
      </c>
      <c r="BF161">
        <v>1</v>
      </c>
      <c r="BG161">
        <v>0</v>
      </c>
      <c r="BH161">
        <v>48</v>
      </c>
      <c r="BI161" s="1">
        <v>43720</v>
      </c>
      <c r="BJ161">
        <v>7</v>
      </c>
      <c r="BK161">
        <v>7</v>
      </c>
      <c r="BL161">
        <v>0</v>
      </c>
      <c r="BM161">
        <v>40</v>
      </c>
      <c r="BN161">
        <v>1</v>
      </c>
      <c r="BO161">
        <v>0</v>
      </c>
      <c r="BP161">
        <v>40</v>
      </c>
      <c r="BQ161" s="1">
        <v>43256</v>
      </c>
      <c r="BR161">
        <v>12</v>
      </c>
      <c r="BS161">
        <v>11</v>
      </c>
      <c r="BT161">
        <v>1</v>
      </c>
      <c r="BU161">
        <v>76</v>
      </c>
      <c r="BV161">
        <v>2</v>
      </c>
      <c r="BW161">
        <v>38</v>
      </c>
      <c r="BX161">
        <v>114</v>
      </c>
      <c r="BY161">
        <v>56.332999999999998</v>
      </c>
      <c r="CA161" t="s">
        <v>945</v>
      </c>
      <c r="CB161" t="s">
        <v>946</v>
      </c>
      <c r="CC161">
        <v>68434</v>
      </c>
      <c r="CD161">
        <v>790</v>
      </c>
      <c r="CE161">
        <v>4026432902</v>
      </c>
      <c r="CF161" t="s">
        <v>99</v>
      </c>
      <c r="CG161" t="s">
        <v>100</v>
      </c>
      <c r="CH161" s="1">
        <v>39845</v>
      </c>
      <c r="CI161" t="s">
        <v>100</v>
      </c>
      <c r="CJ161" t="s">
        <v>100</v>
      </c>
      <c r="CK161" t="s">
        <v>100</v>
      </c>
      <c r="CL161" t="s">
        <v>103</v>
      </c>
      <c r="CM161" t="s">
        <v>944</v>
      </c>
      <c r="CN161">
        <v>82</v>
      </c>
      <c r="CO161" s="1">
        <v>44621</v>
      </c>
      <c r="CP161" s="1"/>
      <c r="CV161"/>
      <c r="CW161">
        <v>2</v>
      </c>
    </row>
    <row r="162" spans="1:101" x14ac:dyDescent="0.25">
      <c r="A162" t="s">
        <v>259</v>
      </c>
      <c r="B162" s="18" t="s">
        <v>1117</v>
      </c>
      <c r="C162" s="18">
        <v>285058</v>
      </c>
      <c r="D162" t="s">
        <v>294</v>
      </c>
      <c r="E162" t="s">
        <v>269</v>
      </c>
      <c r="F162" t="s">
        <v>158</v>
      </c>
      <c r="G162" t="s">
        <v>1131</v>
      </c>
      <c r="H162">
        <v>66</v>
      </c>
      <c r="I162" t="s">
        <v>98</v>
      </c>
      <c r="J162" t="s">
        <v>109</v>
      </c>
      <c r="K162" t="s">
        <v>100</v>
      </c>
      <c r="L162" t="s">
        <v>105</v>
      </c>
      <c r="M162">
        <v>2</v>
      </c>
      <c r="N162">
        <v>4</v>
      </c>
      <c r="O162">
        <v>1</v>
      </c>
      <c r="P162">
        <v>3</v>
      </c>
      <c r="Q162">
        <v>2</v>
      </c>
      <c r="R162">
        <v>4</v>
      </c>
      <c r="S162">
        <v>4</v>
      </c>
      <c r="U162" s="8">
        <v>4.2857700000000003</v>
      </c>
      <c r="V162" s="8">
        <v>0.89766000000000001</v>
      </c>
      <c r="W162">
        <v>72.400000000000006</v>
      </c>
      <c r="X162">
        <v>0.75819000000000003</v>
      </c>
      <c r="Y162">
        <v>1.65585</v>
      </c>
      <c r="Z162">
        <v>3.5818500000000002</v>
      </c>
      <c r="AA162">
        <v>0.59360000000000002</v>
      </c>
      <c r="AB162">
        <v>8.4900000000000003E-2</v>
      </c>
      <c r="AD162">
        <v>2.6299199999999998</v>
      </c>
      <c r="AE162">
        <v>77.3</v>
      </c>
      <c r="AG162">
        <v>0</v>
      </c>
      <c r="AJ162">
        <v>1.87931</v>
      </c>
      <c r="AK162">
        <v>0.76505000000000001</v>
      </c>
      <c r="AL162">
        <v>0.41188000000000002</v>
      </c>
      <c r="AM162">
        <v>3.0562399999999998</v>
      </c>
      <c r="AN162">
        <v>2.8649100000000001</v>
      </c>
      <c r="AO162">
        <v>0.72897000000000001</v>
      </c>
      <c r="AP162">
        <v>0.81620000000000004</v>
      </c>
      <c r="AQ162">
        <v>4.4274800000000001</v>
      </c>
      <c r="AS162">
        <v>1</v>
      </c>
      <c r="AT162">
        <v>28</v>
      </c>
      <c r="AU162">
        <v>1</v>
      </c>
      <c r="AV162">
        <v>4</v>
      </c>
      <c r="AW162" s="4">
        <v>140707.60999999999</v>
      </c>
      <c r="AX162">
        <v>2</v>
      </c>
      <c r="AY162">
        <v>6</v>
      </c>
      <c r="BA162" s="1">
        <v>44495</v>
      </c>
      <c r="BB162">
        <v>13</v>
      </c>
      <c r="BC162">
        <v>11</v>
      </c>
      <c r="BD162">
        <v>3</v>
      </c>
      <c r="BE162">
        <v>88</v>
      </c>
      <c r="BF162">
        <v>1</v>
      </c>
      <c r="BG162">
        <v>0</v>
      </c>
      <c r="BH162">
        <v>88</v>
      </c>
      <c r="BI162" s="1">
        <v>43720</v>
      </c>
      <c r="BJ162">
        <v>35</v>
      </c>
      <c r="BK162">
        <v>21</v>
      </c>
      <c r="BL162">
        <v>18</v>
      </c>
      <c r="BM162">
        <v>434</v>
      </c>
      <c r="BN162">
        <v>2</v>
      </c>
      <c r="BO162">
        <v>217</v>
      </c>
      <c r="BP162">
        <v>651</v>
      </c>
      <c r="BQ162" s="1">
        <v>43368</v>
      </c>
      <c r="BR162">
        <v>14</v>
      </c>
      <c r="BS162">
        <v>9</v>
      </c>
      <c r="BT162">
        <v>5</v>
      </c>
      <c r="BU162">
        <v>100</v>
      </c>
      <c r="BV162">
        <v>1</v>
      </c>
      <c r="BW162">
        <v>0</v>
      </c>
      <c r="BX162">
        <v>100</v>
      </c>
      <c r="BY162">
        <v>277.66699999999997</v>
      </c>
      <c r="CA162" t="s">
        <v>296</v>
      </c>
      <c r="CB162" t="s">
        <v>297</v>
      </c>
      <c r="CC162">
        <v>68124</v>
      </c>
      <c r="CD162">
        <v>270</v>
      </c>
      <c r="CE162">
        <v>4023971220</v>
      </c>
      <c r="CF162" t="s">
        <v>99</v>
      </c>
      <c r="CG162" t="s">
        <v>100</v>
      </c>
      <c r="CH162" s="1">
        <v>29759</v>
      </c>
      <c r="CI162" t="s">
        <v>100</v>
      </c>
      <c r="CJ162" t="s">
        <v>100</v>
      </c>
      <c r="CK162" t="s">
        <v>100</v>
      </c>
      <c r="CL162" t="s">
        <v>103</v>
      </c>
      <c r="CM162" t="s">
        <v>295</v>
      </c>
      <c r="CN162">
        <v>174</v>
      </c>
      <c r="CO162" s="1">
        <v>44621</v>
      </c>
      <c r="CP162" s="1"/>
      <c r="CV162"/>
    </row>
    <row r="163" spans="1:101" x14ac:dyDescent="0.25">
      <c r="A163" t="s">
        <v>259</v>
      </c>
      <c r="B163" s="18" t="s">
        <v>1117</v>
      </c>
      <c r="C163" s="18">
        <v>285304</v>
      </c>
      <c r="D163" t="s">
        <v>1032</v>
      </c>
      <c r="E163" t="s">
        <v>1034</v>
      </c>
      <c r="F163" t="s">
        <v>245</v>
      </c>
      <c r="G163" t="s">
        <v>1133</v>
      </c>
      <c r="H163">
        <v>22</v>
      </c>
      <c r="I163" t="s">
        <v>104</v>
      </c>
      <c r="K163" t="s">
        <v>100</v>
      </c>
      <c r="L163" t="s">
        <v>105</v>
      </c>
      <c r="M163">
        <v>5</v>
      </c>
      <c r="N163">
        <v>5</v>
      </c>
      <c r="O163">
        <v>4</v>
      </c>
      <c r="P163">
        <v>5</v>
      </c>
      <c r="Q163">
        <v>5</v>
      </c>
      <c r="S163">
        <v>5</v>
      </c>
      <c r="U163" s="8">
        <v>4.7464399999999998</v>
      </c>
      <c r="V163" s="8">
        <v>0.75148000000000004</v>
      </c>
      <c r="W163">
        <v>41.2</v>
      </c>
      <c r="X163">
        <v>1.0013700000000001</v>
      </c>
      <c r="Y163">
        <v>1.75285</v>
      </c>
      <c r="Z163">
        <v>3.8591099999999998</v>
      </c>
      <c r="AA163">
        <v>0.56220000000000003</v>
      </c>
      <c r="AB163">
        <v>0</v>
      </c>
      <c r="AD163">
        <v>2.9935900000000002</v>
      </c>
      <c r="AE163">
        <v>20</v>
      </c>
      <c r="AG163">
        <v>0</v>
      </c>
      <c r="AJ163">
        <v>2.1755</v>
      </c>
      <c r="AK163">
        <v>0.64644999999999997</v>
      </c>
      <c r="AL163">
        <v>0.25285000000000002</v>
      </c>
      <c r="AM163">
        <v>3.0747900000000001</v>
      </c>
      <c r="AN163">
        <v>2.8170799999999998</v>
      </c>
      <c r="AO163">
        <v>1.1394200000000001</v>
      </c>
      <c r="AP163">
        <v>1.1130599999999999</v>
      </c>
      <c r="AQ163">
        <v>4.8738000000000001</v>
      </c>
      <c r="AS163">
        <v>0</v>
      </c>
      <c r="AT163">
        <v>0</v>
      </c>
      <c r="AU163">
        <v>1</v>
      </c>
      <c r="AV163">
        <v>1</v>
      </c>
      <c r="AW163" s="4">
        <v>3250</v>
      </c>
      <c r="AX163">
        <v>0</v>
      </c>
      <c r="AY163">
        <v>1</v>
      </c>
      <c r="BA163" s="1">
        <v>44210</v>
      </c>
      <c r="BB163">
        <v>2</v>
      </c>
      <c r="BC163">
        <v>2</v>
      </c>
      <c r="BD163">
        <v>0</v>
      </c>
      <c r="BE163">
        <v>12</v>
      </c>
      <c r="BF163">
        <v>1</v>
      </c>
      <c r="BG163">
        <v>0</v>
      </c>
      <c r="BH163">
        <v>12</v>
      </c>
      <c r="BI163" s="1">
        <v>43565</v>
      </c>
      <c r="BJ163">
        <v>5</v>
      </c>
      <c r="BK163">
        <v>4</v>
      </c>
      <c r="BL163">
        <v>0</v>
      </c>
      <c r="BM163">
        <v>32</v>
      </c>
      <c r="BN163">
        <v>1</v>
      </c>
      <c r="BO163">
        <v>0</v>
      </c>
      <c r="BP163">
        <v>32</v>
      </c>
      <c r="BQ163" s="21"/>
      <c r="BR163" t="s">
        <v>131</v>
      </c>
      <c r="BS163" t="s">
        <v>131</v>
      </c>
      <c r="BT163" t="s">
        <v>131</v>
      </c>
      <c r="BU163" t="s">
        <v>131</v>
      </c>
      <c r="BV163" t="s">
        <v>131</v>
      </c>
      <c r="BW163" t="s">
        <v>131</v>
      </c>
      <c r="BX163" t="s">
        <v>131</v>
      </c>
      <c r="BY163">
        <v>20</v>
      </c>
      <c r="CA163" t="s">
        <v>1035</v>
      </c>
      <c r="CB163" t="s">
        <v>1036</v>
      </c>
      <c r="CC163">
        <v>68714</v>
      </c>
      <c r="CD163">
        <v>740</v>
      </c>
      <c r="CE163">
        <v>4026842991</v>
      </c>
      <c r="CF163" t="s">
        <v>99</v>
      </c>
      <c r="CG163" t="s">
        <v>101</v>
      </c>
      <c r="CH163" s="1">
        <v>43610</v>
      </c>
      <c r="CI163" t="s">
        <v>100</v>
      </c>
      <c r="CJ163" t="s">
        <v>100</v>
      </c>
      <c r="CK163" t="s">
        <v>100</v>
      </c>
      <c r="CL163" t="s">
        <v>103</v>
      </c>
      <c r="CM163" t="s">
        <v>1033</v>
      </c>
      <c r="CN163">
        <v>30</v>
      </c>
      <c r="CO163" s="1">
        <v>44621</v>
      </c>
      <c r="CP163" s="1"/>
      <c r="CV163"/>
      <c r="CW163">
        <v>2</v>
      </c>
    </row>
    <row r="164" spans="1:101" x14ac:dyDescent="0.25">
      <c r="A164" t="s">
        <v>259</v>
      </c>
      <c r="B164" s="18" t="s">
        <v>1117</v>
      </c>
      <c r="C164" s="18">
        <v>285059</v>
      </c>
      <c r="D164" t="s">
        <v>298</v>
      </c>
      <c r="E164" t="s">
        <v>269</v>
      </c>
      <c r="F164" t="s">
        <v>158</v>
      </c>
      <c r="G164" t="s">
        <v>1132</v>
      </c>
      <c r="H164">
        <v>77.3</v>
      </c>
      <c r="I164" t="s">
        <v>112</v>
      </c>
      <c r="K164" t="s">
        <v>100</v>
      </c>
      <c r="L164" t="s">
        <v>105</v>
      </c>
      <c r="M164">
        <v>5</v>
      </c>
      <c r="N164">
        <v>4</v>
      </c>
      <c r="O164">
        <v>5</v>
      </c>
      <c r="P164">
        <v>5</v>
      </c>
      <c r="Q164">
        <v>4</v>
      </c>
      <c r="R164">
        <v>5</v>
      </c>
      <c r="S164">
        <v>4</v>
      </c>
      <c r="U164" s="8">
        <v>4.6601699999999999</v>
      </c>
      <c r="V164" s="8">
        <v>0.83331</v>
      </c>
      <c r="W164">
        <v>29.8</v>
      </c>
      <c r="X164">
        <v>1.10501</v>
      </c>
      <c r="Y164">
        <v>1.93832</v>
      </c>
      <c r="Z164">
        <v>4.2855800000000004</v>
      </c>
      <c r="AA164">
        <v>0.68139000000000005</v>
      </c>
      <c r="AB164">
        <v>6.3619999999999996E-2</v>
      </c>
      <c r="AD164">
        <v>2.7218499999999999</v>
      </c>
      <c r="AE164">
        <v>18.8</v>
      </c>
      <c r="AG164">
        <v>0</v>
      </c>
      <c r="AJ164">
        <v>2.0864400000000001</v>
      </c>
      <c r="AK164">
        <v>0.70184000000000002</v>
      </c>
      <c r="AL164">
        <v>0.32541999999999999</v>
      </c>
      <c r="AM164">
        <v>3.1137100000000002</v>
      </c>
      <c r="AN164">
        <v>2.67069</v>
      </c>
      <c r="AO164">
        <v>1.15812</v>
      </c>
      <c r="AP164">
        <v>0.95899000000000001</v>
      </c>
      <c r="AQ164">
        <v>4.7254199999999997</v>
      </c>
      <c r="AS164">
        <v>0</v>
      </c>
      <c r="AT164">
        <v>1</v>
      </c>
      <c r="AU164">
        <v>0</v>
      </c>
      <c r="AV164">
        <v>0</v>
      </c>
      <c r="AW164" s="4">
        <v>0</v>
      </c>
      <c r="AX164">
        <v>0</v>
      </c>
      <c r="AY164">
        <v>0</v>
      </c>
      <c r="BA164" s="1">
        <v>44308</v>
      </c>
      <c r="BB164">
        <v>2</v>
      </c>
      <c r="BC164">
        <v>2</v>
      </c>
      <c r="BD164">
        <v>0</v>
      </c>
      <c r="BE164">
        <v>8</v>
      </c>
      <c r="BF164">
        <v>1</v>
      </c>
      <c r="BG164">
        <v>0</v>
      </c>
      <c r="BH164">
        <v>8</v>
      </c>
      <c r="BI164" s="1">
        <v>43594</v>
      </c>
      <c r="BJ164">
        <v>3</v>
      </c>
      <c r="BK164">
        <v>3</v>
      </c>
      <c r="BL164">
        <v>1</v>
      </c>
      <c r="BM164">
        <v>16</v>
      </c>
      <c r="BN164">
        <v>1</v>
      </c>
      <c r="BO164">
        <v>0</v>
      </c>
      <c r="BP164">
        <v>16</v>
      </c>
      <c r="BQ164" s="1">
        <v>43131</v>
      </c>
      <c r="BR164">
        <v>1</v>
      </c>
      <c r="BS164">
        <v>1</v>
      </c>
      <c r="BT164">
        <v>0</v>
      </c>
      <c r="BU164">
        <v>8</v>
      </c>
      <c r="BV164">
        <v>1</v>
      </c>
      <c r="BW164">
        <v>0</v>
      </c>
      <c r="BX164">
        <v>8</v>
      </c>
      <c r="BY164">
        <v>10.667</v>
      </c>
      <c r="CA164" t="s">
        <v>300</v>
      </c>
      <c r="CB164" t="s">
        <v>301</v>
      </c>
      <c r="CC164">
        <v>68154</v>
      </c>
      <c r="CD164">
        <v>270</v>
      </c>
      <c r="CE164">
        <v>4023304272</v>
      </c>
      <c r="CF164" t="s">
        <v>99</v>
      </c>
      <c r="CG164" t="s">
        <v>100</v>
      </c>
      <c r="CH164" s="1">
        <v>30321</v>
      </c>
      <c r="CI164" t="s">
        <v>100</v>
      </c>
      <c r="CJ164" t="s">
        <v>100</v>
      </c>
      <c r="CK164" t="s">
        <v>100</v>
      </c>
      <c r="CL164" t="s">
        <v>103</v>
      </c>
      <c r="CM164" t="s">
        <v>299</v>
      </c>
      <c r="CN164">
        <v>105</v>
      </c>
      <c r="CO164" s="1">
        <v>44621</v>
      </c>
      <c r="CP164" s="1"/>
      <c r="CV164"/>
    </row>
    <row r="165" spans="1:101" x14ac:dyDescent="0.25">
      <c r="A165" t="s">
        <v>259</v>
      </c>
      <c r="B165" s="18" t="s">
        <v>1117</v>
      </c>
      <c r="C165" s="18">
        <v>285228</v>
      </c>
      <c r="D165" t="s">
        <v>773</v>
      </c>
      <c r="E165" t="s">
        <v>775</v>
      </c>
      <c r="F165" t="s">
        <v>217</v>
      </c>
      <c r="G165" t="s">
        <v>1132</v>
      </c>
      <c r="H165">
        <v>38.1</v>
      </c>
      <c r="I165" t="s">
        <v>112</v>
      </c>
      <c r="K165" t="s">
        <v>100</v>
      </c>
      <c r="L165" t="s">
        <v>105</v>
      </c>
      <c r="M165">
        <v>3</v>
      </c>
      <c r="N165">
        <v>3</v>
      </c>
      <c r="O165">
        <v>3</v>
      </c>
      <c r="P165">
        <v>3</v>
      </c>
      <c r="Q165">
        <v>3</v>
      </c>
      <c r="S165">
        <v>3</v>
      </c>
      <c r="U165" s="8">
        <v>3.5070000000000001</v>
      </c>
      <c r="V165" s="8">
        <v>0.53929000000000005</v>
      </c>
      <c r="W165">
        <v>57.4</v>
      </c>
      <c r="X165">
        <v>0.54129000000000005</v>
      </c>
      <c r="Y165">
        <v>1.0805899999999999</v>
      </c>
      <c r="Z165">
        <v>3.0542099999999999</v>
      </c>
      <c r="AA165">
        <v>0.35825000000000001</v>
      </c>
      <c r="AB165">
        <v>6.3800000000000003E-3</v>
      </c>
      <c r="AD165">
        <v>2.4264100000000002</v>
      </c>
      <c r="AE165">
        <v>42.9</v>
      </c>
      <c r="AG165">
        <v>0</v>
      </c>
      <c r="AJ165">
        <v>2.0046200000000001</v>
      </c>
      <c r="AK165">
        <v>0.65161000000000002</v>
      </c>
      <c r="AL165">
        <v>0.29139999999999999</v>
      </c>
      <c r="AM165">
        <v>2.9476300000000002</v>
      </c>
      <c r="AN165">
        <v>2.4779800000000001</v>
      </c>
      <c r="AO165">
        <v>0.61104000000000003</v>
      </c>
      <c r="AP165">
        <v>0.69308999999999998</v>
      </c>
      <c r="AQ165">
        <v>3.7564600000000001</v>
      </c>
      <c r="AS165">
        <v>0</v>
      </c>
      <c r="AT165">
        <v>0</v>
      </c>
      <c r="AU165">
        <v>0</v>
      </c>
      <c r="AV165">
        <v>0</v>
      </c>
      <c r="AW165" s="4">
        <v>0</v>
      </c>
      <c r="AX165">
        <v>0</v>
      </c>
      <c r="AY165">
        <v>0</v>
      </c>
      <c r="BA165" s="1">
        <v>44252</v>
      </c>
      <c r="BB165">
        <v>8</v>
      </c>
      <c r="BC165">
        <v>8</v>
      </c>
      <c r="BD165">
        <v>0</v>
      </c>
      <c r="BE165">
        <v>68</v>
      </c>
      <c r="BF165">
        <v>1</v>
      </c>
      <c r="BG165">
        <v>0</v>
      </c>
      <c r="BH165">
        <v>68</v>
      </c>
      <c r="BI165" s="1">
        <v>43634</v>
      </c>
      <c r="BJ165">
        <v>2</v>
      </c>
      <c r="BK165">
        <v>2</v>
      </c>
      <c r="BL165">
        <v>0</v>
      </c>
      <c r="BM165">
        <v>12</v>
      </c>
      <c r="BN165">
        <v>1</v>
      </c>
      <c r="BO165">
        <v>0</v>
      </c>
      <c r="BP165">
        <v>12</v>
      </c>
      <c r="BQ165" s="1">
        <v>43157</v>
      </c>
      <c r="BR165">
        <v>3</v>
      </c>
      <c r="BS165">
        <v>3</v>
      </c>
      <c r="BT165">
        <v>0</v>
      </c>
      <c r="BU165">
        <v>36</v>
      </c>
      <c r="BV165">
        <v>1</v>
      </c>
      <c r="BW165">
        <v>0</v>
      </c>
      <c r="BX165">
        <v>36</v>
      </c>
      <c r="BY165">
        <v>44</v>
      </c>
      <c r="CA165" t="s">
        <v>776</v>
      </c>
      <c r="CB165" t="s">
        <v>777</v>
      </c>
      <c r="CC165">
        <v>68853</v>
      </c>
      <c r="CD165">
        <v>810</v>
      </c>
      <c r="CE165">
        <v>3087450303</v>
      </c>
      <c r="CF165" t="s">
        <v>99</v>
      </c>
      <c r="CG165" t="s">
        <v>100</v>
      </c>
      <c r="CH165" s="1">
        <v>35855</v>
      </c>
      <c r="CI165" t="s">
        <v>100</v>
      </c>
      <c r="CJ165" t="s">
        <v>100</v>
      </c>
      <c r="CK165" t="s">
        <v>100</v>
      </c>
      <c r="CL165" t="s">
        <v>103</v>
      </c>
      <c r="CM165" t="s">
        <v>774</v>
      </c>
      <c r="CN165">
        <v>64</v>
      </c>
      <c r="CO165" s="1">
        <v>44621</v>
      </c>
      <c r="CP165" s="1"/>
      <c r="CV165"/>
      <c r="CW165">
        <v>2</v>
      </c>
    </row>
    <row r="166" spans="1:101" x14ac:dyDescent="0.25">
      <c r="A166" t="s">
        <v>259</v>
      </c>
      <c r="B166" s="18" t="s">
        <v>1117</v>
      </c>
      <c r="C166" s="18">
        <v>285298</v>
      </c>
      <c r="D166" t="s">
        <v>1011</v>
      </c>
      <c r="E166" t="s">
        <v>1013</v>
      </c>
      <c r="F166" t="s">
        <v>190</v>
      </c>
      <c r="G166" t="s">
        <v>1133</v>
      </c>
      <c r="H166">
        <v>18.399999999999999</v>
      </c>
      <c r="I166" t="s">
        <v>134</v>
      </c>
      <c r="K166" t="s">
        <v>100</v>
      </c>
      <c r="L166" t="s">
        <v>105</v>
      </c>
      <c r="M166">
        <v>5</v>
      </c>
      <c r="N166">
        <v>5</v>
      </c>
      <c r="O166">
        <v>3</v>
      </c>
      <c r="P166">
        <v>5</v>
      </c>
      <c r="Q166">
        <v>5</v>
      </c>
      <c r="S166">
        <v>5</v>
      </c>
      <c r="U166" s="8">
        <v>4.48543</v>
      </c>
      <c r="V166" s="8">
        <v>0.82238</v>
      </c>
      <c r="X166">
        <v>0.93579000000000001</v>
      </c>
      <c r="Y166">
        <v>1.7581599999999999</v>
      </c>
      <c r="Z166">
        <v>3.9276599999999999</v>
      </c>
      <c r="AA166">
        <v>0.60309999999999997</v>
      </c>
      <c r="AB166">
        <v>2.1270000000000001E-2</v>
      </c>
      <c r="AC166">
        <v>6</v>
      </c>
      <c r="AD166">
        <v>2.7272599999999998</v>
      </c>
      <c r="AF166">
        <v>6</v>
      </c>
      <c r="AH166">
        <v>6</v>
      </c>
      <c r="AJ166">
        <v>2.0603500000000001</v>
      </c>
      <c r="AK166">
        <v>0.64771000000000001</v>
      </c>
      <c r="AL166">
        <v>0.28617999999999999</v>
      </c>
      <c r="AM166">
        <v>2.99424</v>
      </c>
      <c r="AN166">
        <v>2.7098900000000001</v>
      </c>
      <c r="AO166">
        <v>1.0627200000000001</v>
      </c>
      <c r="AP166">
        <v>1.0761799999999999</v>
      </c>
      <c r="AQ166">
        <v>4.7296899999999997</v>
      </c>
      <c r="AS166">
        <v>2</v>
      </c>
      <c r="AT166">
        <v>6</v>
      </c>
      <c r="AU166">
        <v>0</v>
      </c>
      <c r="AV166">
        <v>0</v>
      </c>
      <c r="AW166" s="4">
        <v>0</v>
      </c>
      <c r="AX166">
        <v>0</v>
      </c>
      <c r="AY166">
        <v>0</v>
      </c>
      <c r="BA166" s="1">
        <v>44224</v>
      </c>
      <c r="BB166">
        <v>8</v>
      </c>
      <c r="BC166">
        <v>4</v>
      </c>
      <c r="BD166">
        <v>4</v>
      </c>
      <c r="BE166">
        <v>80</v>
      </c>
      <c r="BF166">
        <v>1</v>
      </c>
      <c r="BG166">
        <v>0</v>
      </c>
      <c r="BH166">
        <v>80</v>
      </c>
      <c r="BI166" s="1">
        <v>43593</v>
      </c>
      <c r="BJ166">
        <v>3</v>
      </c>
      <c r="BK166">
        <v>3</v>
      </c>
      <c r="BL166">
        <v>0</v>
      </c>
      <c r="BM166">
        <v>16</v>
      </c>
      <c r="BN166">
        <v>1</v>
      </c>
      <c r="BO166">
        <v>0</v>
      </c>
      <c r="BP166">
        <v>16</v>
      </c>
      <c r="BQ166" s="1">
        <v>43144</v>
      </c>
      <c r="BR166">
        <v>6</v>
      </c>
      <c r="BS166">
        <v>4</v>
      </c>
      <c r="BT166">
        <v>2</v>
      </c>
      <c r="BU166">
        <v>36</v>
      </c>
      <c r="BV166">
        <v>1</v>
      </c>
      <c r="BW166">
        <v>0</v>
      </c>
      <c r="BX166">
        <v>36</v>
      </c>
      <c r="BY166">
        <v>51.332999999999998</v>
      </c>
      <c r="CA166" t="s">
        <v>1014</v>
      </c>
      <c r="CB166" t="s">
        <v>1015</v>
      </c>
      <c r="CC166">
        <v>69210</v>
      </c>
      <c r="CD166">
        <v>80</v>
      </c>
      <c r="CE166">
        <v>4023871294</v>
      </c>
      <c r="CF166" t="s">
        <v>99</v>
      </c>
      <c r="CG166" t="s">
        <v>100</v>
      </c>
      <c r="CH166" s="1">
        <v>42727</v>
      </c>
      <c r="CI166" t="s">
        <v>100</v>
      </c>
      <c r="CJ166" t="s">
        <v>100</v>
      </c>
      <c r="CK166" t="s">
        <v>100</v>
      </c>
      <c r="CL166" t="s">
        <v>103</v>
      </c>
      <c r="CM166" t="s">
        <v>1012</v>
      </c>
      <c r="CN166">
        <v>46</v>
      </c>
      <c r="CO166" s="1">
        <v>44621</v>
      </c>
      <c r="CP166" s="1"/>
      <c r="CV166"/>
      <c r="CW166">
        <v>2</v>
      </c>
    </row>
    <row r="167" spans="1:101" x14ac:dyDescent="0.25">
      <c r="A167" t="s">
        <v>259</v>
      </c>
      <c r="B167" s="18" t="s">
        <v>1117</v>
      </c>
      <c r="C167" s="18">
        <v>285241</v>
      </c>
      <c r="D167" t="s">
        <v>812</v>
      </c>
      <c r="E167" t="s">
        <v>814</v>
      </c>
      <c r="F167" t="s">
        <v>815</v>
      </c>
      <c r="G167" t="s">
        <v>1131</v>
      </c>
      <c r="H167">
        <v>23.7</v>
      </c>
      <c r="I167" t="s">
        <v>98</v>
      </c>
      <c r="K167" t="s">
        <v>100</v>
      </c>
      <c r="L167" t="s">
        <v>105</v>
      </c>
      <c r="M167">
        <v>4</v>
      </c>
      <c r="N167">
        <v>4</v>
      </c>
      <c r="O167">
        <v>3</v>
      </c>
      <c r="P167">
        <v>3</v>
      </c>
      <c r="Q167">
        <v>3</v>
      </c>
      <c r="S167">
        <v>3</v>
      </c>
      <c r="U167" s="8">
        <v>4.3933299999999997</v>
      </c>
      <c r="V167" s="8">
        <v>0.50133000000000005</v>
      </c>
      <c r="W167">
        <v>58.3</v>
      </c>
      <c r="X167">
        <v>1.2355499999999999</v>
      </c>
      <c r="Y167">
        <v>1.73688</v>
      </c>
      <c r="Z167">
        <v>3.8113000000000001</v>
      </c>
      <c r="AA167">
        <v>0.41976999999999998</v>
      </c>
      <c r="AB167">
        <v>4.709E-2</v>
      </c>
      <c r="AD167">
        <v>2.65645</v>
      </c>
      <c r="AE167">
        <v>60</v>
      </c>
      <c r="AG167">
        <v>0</v>
      </c>
      <c r="AJ167">
        <v>1.79989</v>
      </c>
      <c r="AK167">
        <v>0.69677999999999995</v>
      </c>
      <c r="AL167">
        <v>0.33814</v>
      </c>
      <c r="AM167">
        <v>2.8348200000000001</v>
      </c>
      <c r="AN167">
        <v>3.02149</v>
      </c>
      <c r="AO167">
        <v>1.30433</v>
      </c>
      <c r="AP167">
        <v>0.55523999999999996</v>
      </c>
      <c r="AQ167">
        <v>4.8931100000000001</v>
      </c>
      <c r="AS167">
        <v>0</v>
      </c>
      <c r="AT167">
        <v>0</v>
      </c>
      <c r="AU167">
        <v>0</v>
      </c>
      <c r="AV167">
        <v>3</v>
      </c>
      <c r="AW167" s="4">
        <v>2937.61</v>
      </c>
      <c r="AX167">
        <v>0</v>
      </c>
      <c r="AY167">
        <v>3</v>
      </c>
      <c r="BA167" s="1">
        <v>44321</v>
      </c>
      <c r="BB167">
        <v>6</v>
      </c>
      <c r="BC167">
        <v>6</v>
      </c>
      <c r="BD167">
        <v>0</v>
      </c>
      <c r="BE167">
        <v>32</v>
      </c>
      <c r="BF167">
        <v>1</v>
      </c>
      <c r="BG167">
        <v>0</v>
      </c>
      <c r="BH167">
        <v>32</v>
      </c>
      <c r="BI167" s="1">
        <v>43762</v>
      </c>
      <c r="BJ167">
        <v>3</v>
      </c>
      <c r="BK167">
        <v>3</v>
      </c>
      <c r="BL167">
        <v>0</v>
      </c>
      <c r="BM167">
        <v>36</v>
      </c>
      <c r="BN167">
        <v>1</v>
      </c>
      <c r="BO167">
        <v>0</v>
      </c>
      <c r="BP167">
        <v>36</v>
      </c>
      <c r="BQ167" s="1">
        <v>43368</v>
      </c>
      <c r="BR167">
        <v>8</v>
      </c>
      <c r="BS167">
        <v>8</v>
      </c>
      <c r="BT167">
        <v>0</v>
      </c>
      <c r="BU167">
        <v>48</v>
      </c>
      <c r="BV167">
        <v>1</v>
      </c>
      <c r="BW167">
        <v>0</v>
      </c>
      <c r="BX167">
        <v>48</v>
      </c>
      <c r="BY167">
        <v>36</v>
      </c>
      <c r="CA167" t="s">
        <v>812</v>
      </c>
      <c r="CB167" t="s">
        <v>816</v>
      </c>
      <c r="CC167">
        <v>69021</v>
      </c>
      <c r="CD167">
        <v>280</v>
      </c>
      <c r="CE167">
        <v>3084232179</v>
      </c>
      <c r="CF167" t="s">
        <v>99</v>
      </c>
      <c r="CG167" t="s">
        <v>100</v>
      </c>
      <c r="CH167" s="1">
        <v>37196</v>
      </c>
      <c r="CI167" t="s">
        <v>100</v>
      </c>
      <c r="CJ167" t="s">
        <v>100</v>
      </c>
      <c r="CK167" t="s">
        <v>100</v>
      </c>
      <c r="CL167" t="s">
        <v>103</v>
      </c>
      <c r="CM167" t="s">
        <v>813</v>
      </c>
      <c r="CN167">
        <v>56</v>
      </c>
      <c r="CO167" s="1">
        <v>44621</v>
      </c>
      <c r="CP167" s="1"/>
      <c r="CV167"/>
      <c r="CW167">
        <v>2</v>
      </c>
    </row>
    <row r="168" spans="1:101" x14ac:dyDescent="0.25">
      <c r="A168" t="s">
        <v>259</v>
      </c>
      <c r="B168" s="18" t="s">
        <v>1117</v>
      </c>
      <c r="C168" s="18">
        <v>285296</v>
      </c>
      <c r="D168" t="s">
        <v>1003</v>
      </c>
      <c r="E168" t="s">
        <v>789</v>
      </c>
      <c r="F168" t="s">
        <v>532</v>
      </c>
      <c r="G168" t="s">
        <v>1133</v>
      </c>
      <c r="H168">
        <v>49</v>
      </c>
      <c r="I168" t="s">
        <v>104</v>
      </c>
      <c r="K168" t="s">
        <v>100</v>
      </c>
      <c r="L168" t="s">
        <v>105</v>
      </c>
      <c r="M168">
        <v>3</v>
      </c>
      <c r="N168">
        <v>5</v>
      </c>
      <c r="O168">
        <v>2</v>
      </c>
      <c r="P168">
        <v>4</v>
      </c>
      <c r="Q168">
        <v>4</v>
      </c>
      <c r="S168">
        <v>5</v>
      </c>
      <c r="U168" s="8">
        <v>4.6361800000000004</v>
      </c>
      <c r="V168" s="8">
        <v>0.79908999999999997</v>
      </c>
      <c r="X168">
        <v>0.61800999999999995</v>
      </c>
      <c r="Y168">
        <v>1.4171</v>
      </c>
      <c r="Z168">
        <v>4.1587300000000003</v>
      </c>
      <c r="AA168">
        <v>0.48662</v>
      </c>
      <c r="AB168">
        <v>9.2399999999999999E-3</v>
      </c>
      <c r="AC168">
        <v>6</v>
      </c>
      <c r="AD168">
        <v>3.2190799999999999</v>
      </c>
      <c r="AF168">
        <v>6</v>
      </c>
      <c r="AH168">
        <v>6</v>
      </c>
      <c r="AJ168">
        <v>1.93588</v>
      </c>
      <c r="AK168">
        <v>0.65697000000000005</v>
      </c>
      <c r="AL168">
        <v>0.27906999999999998</v>
      </c>
      <c r="AM168">
        <v>2.8719199999999998</v>
      </c>
      <c r="AN168">
        <v>3.4042300000000001</v>
      </c>
      <c r="AO168">
        <v>0.69194999999999995</v>
      </c>
      <c r="AP168">
        <v>1.0723499999999999</v>
      </c>
      <c r="AQ168">
        <v>5.0968799999999996</v>
      </c>
      <c r="AS168">
        <v>20</v>
      </c>
      <c r="AT168">
        <v>1</v>
      </c>
      <c r="AU168">
        <v>0</v>
      </c>
      <c r="AV168">
        <v>2</v>
      </c>
      <c r="AW168" s="4">
        <v>27370.14</v>
      </c>
      <c r="AX168">
        <v>2</v>
      </c>
      <c r="AY168">
        <v>4</v>
      </c>
      <c r="BA168" s="1">
        <v>44361</v>
      </c>
      <c r="BB168">
        <v>5</v>
      </c>
      <c r="BC168">
        <v>5</v>
      </c>
      <c r="BD168">
        <v>0</v>
      </c>
      <c r="BE168">
        <v>36</v>
      </c>
      <c r="BF168">
        <v>1</v>
      </c>
      <c r="BG168">
        <v>0</v>
      </c>
      <c r="BH168">
        <v>36</v>
      </c>
      <c r="BI168" s="1">
        <v>43685</v>
      </c>
      <c r="BJ168">
        <v>15</v>
      </c>
      <c r="BK168">
        <v>13</v>
      </c>
      <c r="BL168">
        <v>7</v>
      </c>
      <c r="BM168">
        <v>148</v>
      </c>
      <c r="BN168">
        <v>1</v>
      </c>
      <c r="BO168">
        <v>0</v>
      </c>
      <c r="BP168">
        <v>148</v>
      </c>
      <c r="BQ168" s="1">
        <v>43200</v>
      </c>
      <c r="BR168">
        <v>4</v>
      </c>
      <c r="BS168">
        <v>4</v>
      </c>
      <c r="BT168">
        <v>0</v>
      </c>
      <c r="BU168">
        <v>28</v>
      </c>
      <c r="BV168">
        <v>1</v>
      </c>
      <c r="BW168">
        <v>0</v>
      </c>
      <c r="BX168">
        <v>28</v>
      </c>
      <c r="BY168">
        <v>72</v>
      </c>
      <c r="CA168" t="s">
        <v>1003</v>
      </c>
      <c r="CB168" t="s">
        <v>1005</v>
      </c>
      <c r="CC168">
        <v>68066</v>
      </c>
      <c r="CD168">
        <v>770</v>
      </c>
      <c r="CE168">
        <v>4024434685</v>
      </c>
      <c r="CF168" t="s">
        <v>99</v>
      </c>
      <c r="CG168" t="s">
        <v>100</v>
      </c>
      <c r="CH168" s="1">
        <v>42621</v>
      </c>
      <c r="CI168" t="s">
        <v>100</v>
      </c>
      <c r="CJ168" t="s">
        <v>100</v>
      </c>
      <c r="CK168" t="s">
        <v>100</v>
      </c>
      <c r="CL168" t="s">
        <v>103</v>
      </c>
      <c r="CM168" t="s">
        <v>1004</v>
      </c>
      <c r="CN168">
        <v>60</v>
      </c>
      <c r="CO168" s="1">
        <v>44621</v>
      </c>
      <c r="CP168" s="1"/>
      <c r="CV168"/>
      <c r="CW168">
        <v>2</v>
      </c>
    </row>
    <row r="169" spans="1:101" x14ac:dyDescent="0.25">
      <c r="A169" t="s">
        <v>259</v>
      </c>
      <c r="B169" s="18" t="s">
        <v>1117</v>
      </c>
      <c r="C169" s="18">
        <v>285290</v>
      </c>
      <c r="D169" t="s">
        <v>983</v>
      </c>
      <c r="E169" t="s">
        <v>207</v>
      </c>
      <c r="F169" t="s">
        <v>161</v>
      </c>
      <c r="G169" t="s">
        <v>1132</v>
      </c>
      <c r="H169">
        <v>42.5</v>
      </c>
      <c r="I169" t="s">
        <v>118</v>
      </c>
      <c r="K169" t="s">
        <v>100</v>
      </c>
      <c r="L169" t="s">
        <v>102</v>
      </c>
      <c r="M169">
        <v>5</v>
      </c>
      <c r="N169">
        <v>4</v>
      </c>
      <c r="O169">
        <v>4</v>
      </c>
      <c r="P169">
        <v>5</v>
      </c>
      <c r="Q169">
        <v>5</v>
      </c>
      <c r="S169">
        <v>4</v>
      </c>
      <c r="U169" s="8">
        <v>4.8026299999999997</v>
      </c>
      <c r="V169" s="8">
        <v>0.72023999999999999</v>
      </c>
      <c r="X169">
        <v>0.89449999999999996</v>
      </c>
      <c r="Y169">
        <v>1.6147400000000001</v>
      </c>
      <c r="Z169">
        <v>4.3348800000000001</v>
      </c>
      <c r="AA169">
        <v>0.56154000000000004</v>
      </c>
      <c r="AB169">
        <v>0</v>
      </c>
      <c r="AC169">
        <v>6</v>
      </c>
      <c r="AD169">
        <v>3.1879</v>
      </c>
      <c r="AF169">
        <v>6</v>
      </c>
      <c r="AG169">
        <v>1</v>
      </c>
      <c r="AJ169">
        <v>1.8775299999999999</v>
      </c>
      <c r="AK169">
        <v>0.61175999999999997</v>
      </c>
      <c r="AL169">
        <v>0.26576</v>
      </c>
      <c r="AM169">
        <v>2.7550599999999998</v>
      </c>
      <c r="AN169">
        <v>3.4760200000000001</v>
      </c>
      <c r="AO169">
        <v>1.0755300000000001</v>
      </c>
      <c r="AP169">
        <v>1.0149300000000001</v>
      </c>
      <c r="AQ169">
        <v>5.5038200000000002</v>
      </c>
      <c r="AS169">
        <v>0</v>
      </c>
      <c r="AT169">
        <v>1</v>
      </c>
      <c r="AU169">
        <v>1</v>
      </c>
      <c r="AV169">
        <v>1</v>
      </c>
      <c r="AW169" s="4">
        <v>9750</v>
      </c>
      <c r="AX169">
        <v>0</v>
      </c>
      <c r="AY169">
        <v>1</v>
      </c>
      <c r="BA169" s="1">
        <v>44075</v>
      </c>
      <c r="BB169">
        <v>2</v>
      </c>
      <c r="BC169">
        <v>2</v>
      </c>
      <c r="BD169">
        <v>0</v>
      </c>
      <c r="BE169">
        <v>8</v>
      </c>
      <c r="BF169">
        <v>1</v>
      </c>
      <c r="BG169">
        <v>0</v>
      </c>
      <c r="BH169">
        <v>8</v>
      </c>
      <c r="BI169" s="1">
        <v>43557</v>
      </c>
      <c r="BJ169">
        <v>5</v>
      </c>
      <c r="BK169">
        <v>4</v>
      </c>
      <c r="BL169">
        <v>1</v>
      </c>
      <c r="BM169">
        <v>36</v>
      </c>
      <c r="BN169">
        <v>1</v>
      </c>
      <c r="BO169">
        <v>0</v>
      </c>
      <c r="BP169">
        <v>36</v>
      </c>
      <c r="BQ169" s="1">
        <v>43144</v>
      </c>
      <c r="BR169">
        <v>16</v>
      </c>
      <c r="BS169">
        <v>16</v>
      </c>
      <c r="BT169">
        <v>0</v>
      </c>
      <c r="BU169">
        <v>88</v>
      </c>
      <c r="BV169">
        <v>1</v>
      </c>
      <c r="BW169">
        <v>0</v>
      </c>
      <c r="BX169">
        <v>88</v>
      </c>
      <c r="BY169">
        <v>30.667000000000002</v>
      </c>
      <c r="CA169" t="s">
        <v>128</v>
      </c>
      <c r="CB169" t="s">
        <v>985</v>
      </c>
      <c r="CC169">
        <v>69162</v>
      </c>
      <c r="CD169">
        <v>160</v>
      </c>
      <c r="CE169">
        <v>3082547303</v>
      </c>
      <c r="CF169" t="s">
        <v>99</v>
      </c>
      <c r="CG169" t="s">
        <v>101</v>
      </c>
      <c r="CH169" s="1">
        <v>37046</v>
      </c>
      <c r="CI169" t="s">
        <v>100</v>
      </c>
      <c r="CJ169" t="s">
        <v>100</v>
      </c>
      <c r="CK169" t="s">
        <v>100</v>
      </c>
      <c r="CL169" t="s">
        <v>103</v>
      </c>
      <c r="CM169" t="s">
        <v>984</v>
      </c>
      <c r="CN169">
        <v>61</v>
      </c>
      <c r="CO169" s="1">
        <v>44621</v>
      </c>
      <c r="CP169" s="1"/>
      <c r="CV169"/>
      <c r="CW169">
        <v>2</v>
      </c>
    </row>
    <row r="170" spans="1:101" x14ac:dyDescent="0.25">
      <c r="A170" t="s">
        <v>259</v>
      </c>
      <c r="B170" s="18" t="s">
        <v>1117</v>
      </c>
      <c r="C170" s="18">
        <v>285224</v>
      </c>
      <c r="D170" t="s">
        <v>758</v>
      </c>
      <c r="E170" t="s">
        <v>129</v>
      </c>
      <c r="F170" t="s">
        <v>760</v>
      </c>
      <c r="G170" t="s">
        <v>1131</v>
      </c>
      <c r="H170">
        <v>38.200000000000003</v>
      </c>
      <c r="I170" t="s">
        <v>98</v>
      </c>
      <c r="K170" t="s">
        <v>100</v>
      </c>
      <c r="L170" t="s">
        <v>102</v>
      </c>
      <c r="M170">
        <v>1</v>
      </c>
      <c r="N170">
        <v>3</v>
      </c>
      <c r="O170">
        <v>1</v>
      </c>
      <c r="P170">
        <v>3</v>
      </c>
      <c r="Q170">
        <v>3</v>
      </c>
      <c r="S170">
        <v>4</v>
      </c>
      <c r="U170" s="8">
        <v>3.4078599999999999</v>
      </c>
      <c r="V170" s="8">
        <v>0.83716999999999997</v>
      </c>
      <c r="W170">
        <v>54.3</v>
      </c>
      <c r="X170">
        <v>0.39639999999999997</v>
      </c>
      <c r="Y170">
        <v>1.2335700000000001</v>
      </c>
      <c r="Z170">
        <v>2.9739200000000001</v>
      </c>
      <c r="AA170">
        <v>0.88148000000000004</v>
      </c>
      <c r="AB170">
        <v>6.4200000000000004E-3</v>
      </c>
      <c r="AD170">
        <v>2.17428</v>
      </c>
      <c r="AE170">
        <v>0</v>
      </c>
      <c r="AG170">
        <v>1</v>
      </c>
      <c r="AJ170">
        <v>2.0250499999999998</v>
      </c>
      <c r="AK170">
        <v>0.69857000000000002</v>
      </c>
      <c r="AL170">
        <v>0.32635999999999998</v>
      </c>
      <c r="AM170">
        <v>3.0499800000000001</v>
      </c>
      <c r="AN170">
        <v>2.1980900000000001</v>
      </c>
      <c r="AO170">
        <v>0.41739999999999999</v>
      </c>
      <c r="AP170">
        <v>0.96067000000000002</v>
      </c>
      <c r="AQ170">
        <v>3.5277699999999999</v>
      </c>
      <c r="AS170">
        <v>0</v>
      </c>
      <c r="AT170">
        <v>6</v>
      </c>
      <c r="AU170">
        <v>0</v>
      </c>
      <c r="AV170">
        <v>2</v>
      </c>
      <c r="AW170" s="4">
        <v>3900</v>
      </c>
      <c r="AX170">
        <v>1</v>
      </c>
      <c r="AY170">
        <v>3</v>
      </c>
      <c r="BA170" s="1">
        <v>44509</v>
      </c>
      <c r="BB170">
        <v>15</v>
      </c>
      <c r="BC170">
        <v>15</v>
      </c>
      <c r="BD170">
        <v>0</v>
      </c>
      <c r="BE170">
        <v>116</v>
      </c>
      <c r="BF170">
        <v>1</v>
      </c>
      <c r="BG170">
        <v>0</v>
      </c>
      <c r="BH170">
        <v>116</v>
      </c>
      <c r="BI170" s="1">
        <v>44042</v>
      </c>
      <c r="BJ170">
        <v>8</v>
      </c>
      <c r="BK170">
        <v>8</v>
      </c>
      <c r="BL170">
        <v>2</v>
      </c>
      <c r="BM170">
        <v>44</v>
      </c>
      <c r="BN170">
        <v>1</v>
      </c>
      <c r="BO170">
        <v>0</v>
      </c>
      <c r="BP170">
        <v>44</v>
      </c>
      <c r="BQ170" s="1">
        <v>43545</v>
      </c>
      <c r="BR170">
        <v>19</v>
      </c>
      <c r="BS170">
        <v>9</v>
      </c>
      <c r="BT170">
        <v>10</v>
      </c>
      <c r="BU170">
        <v>132</v>
      </c>
      <c r="BV170">
        <v>1</v>
      </c>
      <c r="BW170">
        <v>0</v>
      </c>
      <c r="BX170">
        <v>132</v>
      </c>
      <c r="BY170">
        <v>94.667000000000002</v>
      </c>
      <c r="CA170" t="s">
        <v>761</v>
      </c>
      <c r="CB170" t="s">
        <v>762</v>
      </c>
      <c r="CC170">
        <v>69336</v>
      </c>
      <c r="CD170">
        <v>610</v>
      </c>
      <c r="CE170">
        <v>3082620725</v>
      </c>
      <c r="CF170" t="s">
        <v>99</v>
      </c>
      <c r="CG170" t="s">
        <v>100</v>
      </c>
      <c r="CH170" s="1">
        <v>35886</v>
      </c>
      <c r="CI170" t="s">
        <v>100</v>
      </c>
      <c r="CJ170" t="s">
        <v>100</v>
      </c>
      <c r="CK170" t="s">
        <v>100</v>
      </c>
      <c r="CL170" t="s">
        <v>103</v>
      </c>
      <c r="CM170" t="s">
        <v>759</v>
      </c>
      <c r="CN170">
        <v>48</v>
      </c>
      <c r="CO170" s="1">
        <v>44621</v>
      </c>
      <c r="CP170" s="1"/>
      <c r="CV170"/>
      <c r="CW170">
        <v>2</v>
      </c>
    </row>
    <row r="171" spans="1:101" x14ac:dyDescent="0.25">
      <c r="A171" t="s">
        <v>259</v>
      </c>
      <c r="B171" s="18" t="s">
        <v>1117</v>
      </c>
      <c r="C171" s="18">
        <v>285231</v>
      </c>
      <c r="D171" t="s">
        <v>787</v>
      </c>
      <c r="E171" t="s">
        <v>789</v>
      </c>
      <c r="F171" t="s">
        <v>532</v>
      </c>
      <c r="G171" t="s">
        <v>1132</v>
      </c>
      <c r="H171">
        <v>75.7</v>
      </c>
      <c r="I171" t="s">
        <v>112</v>
      </c>
      <c r="K171" t="s">
        <v>100</v>
      </c>
      <c r="L171" t="s">
        <v>105</v>
      </c>
      <c r="M171">
        <v>4</v>
      </c>
      <c r="N171">
        <v>4</v>
      </c>
      <c r="O171">
        <v>2</v>
      </c>
      <c r="P171">
        <v>5</v>
      </c>
      <c r="Q171">
        <v>3</v>
      </c>
      <c r="R171">
        <v>5</v>
      </c>
      <c r="S171">
        <v>4</v>
      </c>
      <c r="U171" s="8">
        <v>4.3784599999999996</v>
      </c>
      <c r="V171" s="8">
        <v>0.64298</v>
      </c>
      <c r="W171">
        <v>51</v>
      </c>
      <c r="X171">
        <v>0.63153999999999999</v>
      </c>
      <c r="Y171">
        <v>1.2745200000000001</v>
      </c>
      <c r="Z171">
        <v>3.7810999999999999</v>
      </c>
      <c r="AA171">
        <v>0.51595000000000002</v>
      </c>
      <c r="AB171">
        <v>2.4029999999999999E-2</v>
      </c>
      <c r="AD171">
        <v>3.1039400000000001</v>
      </c>
      <c r="AE171">
        <v>23.5</v>
      </c>
      <c r="AG171">
        <v>1</v>
      </c>
      <c r="AJ171">
        <v>1.9399900000000001</v>
      </c>
      <c r="AK171">
        <v>0.68378000000000005</v>
      </c>
      <c r="AL171">
        <v>0.31822</v>
      </c>
      <c r="AM171">
        <v>2.9419900000000001</v>
      </c>
      <c r="AN171">
        <v>3.2755100000000001</v>
      </c>
      <c r="AO171">
        <v>0.67937000000000003</v>
      </c>
      <c r="AP171">
        <v>0.75670999999999999</v>
      </c>
      <c r="AQ171">
        <v>4.6989000000000001</v>
      </c>
      <c r="AS171">
        <v>1</v>
      </c>
      <c r="AT171">
        <v>1</v>
      </c>
      <c r="AU171">
        <v>1</v>
      </c>
      <c r="AV171">
        <v>5</v>
      </c>
      <c r="AW171" s="4">
        <v>9550</v>
      </c>
      <c r="AX171">
        <v>0</v>
      </c>
      <c r="AY171">
        <v>5</v>
      </c>
      <c r="BA171" s="1">
        <v>44571</v>
      </c>
      <c r="BB171">
        <v>7</v>
      </c>
      <c r="BC171">
        <v>7</v>
      </c>
      <c r="BD171">
        <v>1</v>
      </c>
      <c r="BE171">
        <v>52</v>
      </c>
      <c r="BF171">
        <v>1</v>
      </c>
      <c r="BG171">
        <v>0</v>
      </c>
      <c r="BH171">
        <v>52</v>
      </c>
      <c r="BI171" s="1">
        <v>43804</v>
      </c>
      <c r="BJ171">
        <v>13</v>
      </c>
      <c r="BK171">
        <v>12</v>
      </c>
      <c r="BL171">
        <v>1</v>
      </c>
      <c r="BM171">
        <v>96</v>
      </c>
      <c r="BN171">
        <v>1</v>
      </c>
      <c r="BO171">
        <v>0</v>
      </c>
      <c r="BP171">
        <v>96</v>
      </c>
      <c r="BQ171" s="1">
        <v>43334</v>
      </c>
      <c r="BR171">
        <v>1</v>
      </c>
      <c r="BS171">
        <v>1</v>
      </c>
      <c r="BT171">
        <v>0</v>
      </c>
      <c r="BU171">
        <v>4</v>
      </c>
      <c r="BV171">
        <v>1</v>
      </c>
      <c r="BW171">
        <v>0</v>
      </c>
      <c r="BX171">
        <v>4</v>
      </c>
      <c r="BY171">
        <v>58.667000000000002</v>
      </c>
      <c r="CA171" t="s">
        <v>790</v>
      </c>
      <c r="CB171" t="s">
        <v>791</v>
      </c>
      <c r="CC171">
        <v>68066</v>
      </c>
      <c r="CD171">
        <v>770</v>
      </c>
      <c r="CE171">
        <v>4024433737</v>
      </c>
      <c r="CF171" t="s">
        <v>99</v>
      </c>
      <c r="CG171" t="s">
        <v>100</v>
      </c>
      <c r="CH171" s="1">
        <v>35855</v>
      </c>
      <c r="CI171" t="s">
        <v>100</v>
      </c>
      <c r="CJ171" t="s">
        <v>100</v>
      </c>
      <c r="CK171" t="s">
        <v>100</v>
      </c>
      <c r="CL171" t="s">
        <v>103</v>
      </c>
      <c r="CM171" t="s">
        <v>788</v>
      </c>
      <c r="CN171">
        <v>85</v>
      </c>
      <c r="CO171" s="1">
        <v>44621</v>
      </c>
      <c r="CP171" s="1"/>
      <c r="CV171"/>
    </row>
    <row r="172" spans="1:101" x14ac:dyDescent="0.25">
      <c r="A172" t="s">
        <v>259</v>
      </c>
      <c r="B172" s="18" t="s">
        <v>1117</v>
      </c>
      <c r="C172" s="18">
        <v>285219</v>
      </c>
      <c r="D172" t="s">
        <v>740</v>
      </c>
      <c r="E172" t="s">
        <v>186</v>
      </c>
      <c r="F172" t="s">
        <v>260</v>
      </c>
      <c r="G172" t="s">
        <v>1132</v>
      </c>
      <c r="H172">
        <v>107.6</v>
      </c>
      <c r="I172" t="s">
        <v>112</v>
      </c>
      <c r="K172" t="s">
        <v>100</v>
      </c>
      <c r="L172" t="s">
        <v>105</v>
      </c>
      <c r="M172">
        <v>5</v>
      </c>
      <c r="N172">
        <v>4</v>
      </c>
      <c r="O172">
        <v>5</v>
      </c>
      <c r="P172">
        <v>5</v>
      </c>
      <c r="Q172">
        <v>4</v>
      </c>
      <c r="R172">
        <v>5</v>
      </c>
      <c r="S172">
        <v>4</v>
      </c>
      <c r="U172" s="8">
        <v>4.4187000000000003</v>
      </c>
      <c r="V172" s="8">
        <v>0.69862999999999997</v>
      </c>
      <c r="W172">
        <v>46.8</v>
      </c>
      <c r="X172">
        <v>0.74770999999999999</v>
      </c>
      <c r="Y172">
        <v>1.44634</v>
      </c>
      <c r="Z172">
        <v>4.1483499999999998</v>
      </c>
      <c r="AA172">
        <v>0.54396999999999995</v>
      </c>
      <c r="AB172">
        <v>0.12384000000000001</v>
      </c>
      <c r="AD172">
        <v>2.9723600000000001</v>
      </c>
      <c r="AE172">
        <v>33.299999999999997</v>
      </c>
      <c r="AG172">
        <v>0</v>
      </c>
      <c r="AJ172">
        <v>2.1424500000000002</v>
      </c>
      <c r="AK172">
        <v>0.67288000000000003</v>
      </c>
      <c r="AL172">
        <v>0.31347999999999998</v>
      </c>
      <c r="AM172">
        <v>3.1288</v>
      </c>
      <c r="AN172">
        <v>2.8402500000000002</v>
      </c>
      <c r="AO172">
        <v>0.81738</v>
      </c>
      <c r="AP172">
        <v>0.83462999999999998</v>
      </c>
      <c r="AQ172">
        <v>4.4589499999999997</v>
      </c>
      <c r="AS172">
        <v>0</v>
      </c>
      <c r="AT172">
        <v>2</v>
      </c>
      <c r="AU172">
        <v>1</v>
      </c>
      <c r="AV172">
        <v>1</v>
      </c>
      <c r="AW172" s="4">
        <v>3250</v>
      </c>
      <c r="AX172">
        <v>0</v>
      </c>
      <c r="AY172">
        <v>1</v>
      </c>
      <c r="BA172" s="1">
        <v>44091</v>
      </c>
      <c r="BB172">
        <v>0</v>
      </c>
      <c r="BC172">
        <v>0</v>
      </c>
      <c r="BD172">
        <v>0</v>
      </c>
      <c r="BE172">
        <v>0</v>
      </c>
      <c r="BF172">
        <v>0</v>
      </c>
      <c r="BG172">
        <v>0</v>
      </c>
      <c r="BH172">
        <v>0</v>
      </c>
      <c r="BI172" s="1">
        <v>43551</v>
      </c>
      <c r="BJ172">
        <v>5</v>
      </c>
      <c r="BK172">
        <v>4</v>
      </c>
      <c r="BL172">
        <v>1</v>
      </c>
      <c r="BM172">
        <v>36</v>
      </c>
      <c r="BN172">
        <v>1</v>
      </c>
      <c r="BO172">
        <v>0</v>
      </c>
      <c r="BP172">
        <v>36</v>
      </c>
      <c r="BQ172" s="1">
        <v>43083</v>
      </c>
      <c r="BR172">
        <v>1</v>
      </c>
      <c r="BS172">
        <v>1</v>
      </c>
      <c r="BT172">
        <v>0</v>
      </c>
      <c r="BU172">
        <v>8</v>
      </c>
      <c r="BV172">
        <v>1</v>
      </c>
      <c r="BW172">
        <v>0</v>
      </c>
      <c r="BX172">
        <v>8</v>
      </c>
      <c r="BY172">
        <v>13.333</v>
      </c>
      <c r="CA172" t="s">
        <v>742</v>
      </c>
      <c r="CB172" t="s">
        <v>743</v>
      </c>
      <c r="CC172">
        <v>68526</v>
      </c>
      <c r="CD172">
        <v>540</v>
      </c>
      <c r="CE172">
        <v>4023276300</v>
      </c>
      <c r="CF172" t="s">
        <v>99</v>
      </c>
      <c r="CG172" t="s">
        <v>100</v>
      </c>
      <c r="CH172" s="1">
        <v>35922</v>
      </c>
      <c r="CI172" t="s">
        <v>100</v>
      </c>
      <c r="CJ172" t="s">
        <v>100</v>
      </c>
      <c r="CK172" t="s">
        <v>100</v>
      </c>
      <c r="CL172" t="s">
        <v>103</v>
      </c>
      <c r="CM172" t="s">
        <v>741</v>
      </c>
      <c r="CN172">
        <v>126</v>
      </c>
      <c r="CO172" s="1">
        <v>44621</v>
      </c>
      <c r="CP172" s="1"/>
      <c r="CV172"/>
    </row>
    <row r="173" spans="1:101" x14ac:dyDescent="0.25">
      <c r="A173" t="s">
        <v>259</v>
      </c>
      <c r="B173" s="18" t="s">
        <v>1117</v>
      </c>
      <c r="C173" s="18">
        <v>285004</v>
      </c>
      <c r="D173" t="s">
        <v>263</v>
      </c>
      <c r="E173" t="s">
        <v>186</v>
      </c>
      <c r="F173" t="s">
        <v>260</v>
      </c>
      <c r="G173" t="s">
        <v>1132</v>
      </c>
      <c r="H173">
        <v>104.4</v>
      </c>
      <c r="I173" t="s">
        <v>112</v>
      </c>
      <c r="K173" t="s">
        <v>100</v>
      </c>
      <c r="L173" t="s">
        <v>105</v>
      </c>
      <c r="M173">
        <v>5</v>
      </c>
      <c r="N173">
        <v>4</v>
      </c>
      <c r="O173">
        <v>5</v>
      </c>
      <c r="P173">
        <v>5</v>
      </c>
      <c r="Q173">
        <v>5</v>
      </c>
      <c r="R173">
        <v>5</v>
      </c>
      <c r="S173">
        <v>4</v>
      </c>
      <c r="U173" s="8">
        <v>7.5001300000000004</v>
      </c>
      <c r="V173" s="8">
        <v>1.4032</v>
      </c>
      <c r="W173">
        <v>36.799999999999997</v>
      </c>
      <c r="X173">
        <v>1.97645</v>
      </c>
      <c r="Y173">
        <v>3.3796499999999998</v>
      </c>
      <c r="Z173">
        <v>6.7856800000000002</v>
      </c>
      <c r="AA173">
        <v>1.30789</v>
      </c>
      <c r="AB173">
        <v>0.10957</v>
      </c>
      <c r="AD173">
        <v>4.1204799999999997</v>
      </c>
      <c r="AE173">
        <v>34.1</v>
      </c>
      <c r="AG173">
        <v>0</v>
      </c>
      <c r="AJ173">
        <v>2.2734200000000002</v>
      </c>
      <c r="AK173">
        <v>0.82454000000000005</v>
      </c>
      <c r="AL173">
        <v>0.69010000000000005</v>
      </c>
      <c r="AM173">
        <v>3.7880600000000002</v>
      </c>
      <c r="AN173">
        <v>3.7105199999999998</v>
      </c>
      <c r="AO173">
        <v>1.76318</v>
      </c>
      <c r="AP173">
        <v>0.76149</v>
      </c>
      <c r="AQ173">
        <v>6.2512699999999999</v>
      </c>
      <c r="AS173">
        <v>0</v>
      </c>
      <c r="AT173">
        <v>1</v>
      </c>
      <c r="AU173">
        <v>0</v>
      </c>
      <c r="AV173">
        <v>0</v>
      </c>
      <c r="AW173" s="4">
        <v>0</v>
      </c>
      <c r="AX173">
        <v>0</v>
      </c>
      <c r="AY173">
        <v>0</v>
      </c>
      <c r="BA173" s="1">
        <v>44222</v>
      </c>
      <c r="BB173">
        <v>0</v>
      </c>
      <c r="BC173">
        <v>0</v>
      </c>
      <c r="BD173">
        <v>0</v>
      </c>
      <c r="BE173">
        <v>0</v>
      </c>
      <c r="BF173">
        <v>0</v>
      </c>
      <c r="BG173">
        <v>0</v>
      </c>
      <c r="BH173">
        <v>0</v>
      </c>
      <c r="BI173" s="1">
        <v>43620</v>
      </c>
      <c r="BJ173">
        <v>10</v>
      </c>
      <c r="BK173">
        <v>10</v>
      </c>
      <c r="BL173">
        <v>1</v>
      </c>
      <c r="BM173">
        <v>48</v>
      </c>
      <c r="BN173">
        <v>1</v>
      </c>
      <c r="BO173">
        <v>0</v>
      </c>
      <c r="BP173">
        <v>48</v>
      </c>
      <c r="BQ173" s="1">
        <v>43130</v>
      </c>
      <c r="BR173">
        <v>1</v>
      </c>
      <c r="BS173">
        <v>1</v>
      </c>
      <c r="BT173">
        <v>0</v>
      </c>
      <c r="BU173">
        <v>4</v>
      </c>
      <c r="BV173">
        <v>1</v>
      </c>
      <c r="BW173">
        <v>0</v>
      </c>
      <c r="BX173">
        <v>4</v>
      </c>
      <c r="BY173">
        <v>16.667000000000002</v>
      </c>
      <c r="CA173" t="s">
        <v>265</v>
      </c>
      <c r="CB173" t="s">
        <v>266</v>
      </c>
      <c r="CC173">
        <v>68506</v>
      </c>
      <c r="CD173">
        <v>540</v>
      </c>
      <c r="CE173">
        <v>4024133607</v>
      </c>
      <c r="CF173" t="s">
        <v>99</v>
      </c>
      <c r="CG173" t="s">
        <v>101</v>
      </c>
      <c r="CH173" s="1">
        <v>24473</v>
      </c>
      <c r="CI173" t="s">
        <v>100</v>
      </c>
      <c r="CJ173" t="s">
        <v>100</v>
      </c>
      <c r="CK173" t="s">
        <v>100</v>
      </c>
      <c r="CL173" t="s">
        <v>103</v>
      </c>
      <c r="CM173" t="s">
        <v>264</v>
      </c>
      <c r="CN173">
        <v>126</v>
      </c>
      <c r="CO173" s="1">
        <v>44621</v>
      </c>
      <c r="CP173" s="1"/>
      <c r="CV173"/>
    </row>
    <row r="174" spans="1:101" x14ac:dyDescent="0.25">
      <c r="A174" t="s">
        <v>259</v>
      </c>
      <c r="B174" s="18" t="s">
        <v>1117</v>
      </c>
      <c r="C174" s="18">
        <v>285303</v>
      </c>
      <c r="D174" t="s">
        <v>1028</v>
      </c>
      <c r="E174" t="s">
        <v>210</v>
      </c>
      <c r="F174" t="s">
        <v>573</v>
      </c>
      <c r="G174" t="s">
        <v>1132</v>
      </c>
      <c r="H174">
        <v>49.1</v>
      </c>
      <c r="I174" t="s">
        <v>126</v>
      </c>
      <c r="K174" t="s">
        <v>100</v>
      </c>
      <c r="L174" t="s">
        <v>105</v>
      </c>
      <c r="M174">
        <v>5</v>
      </c>
      <c r="N174">
        <v>4</v>
      </c>
      <c r="O174">
        <v>5</v>
      </c>
      <c r="P174">
        <v>3</v>
      </c>
      <c r="Q174">
        <v>1</v>
      </c>
      <c r="R174">
        <v>5</v>
      </c>
      <c r="S174">
        <v>4</v>
      </c>
      <c r="U174" s="8">
        <v>4.0049599999999996</v>
      </c>
      <c r="V174" s="8">
        <v>0.71109</v>
      </c>
      <c r="X174">
        <v>0.56411999999999995</v>
      </c>
      <c r="Y174">
        <v>1.27522</v>
      </c>
      <c r="Z174">
        <v>3.4964900000000001</v>
      </c>
      <c r="AA174">
        <v>0.54481000000000002</v>
      </c>
      <c r="AB174">
        <v>3.6170000000000001E-2</v>
      </c>
      <c r="AC174">
        <v>6</v>
      </c>
      <c r="AD174">
        <v>2.7297400000000001</v>
      </c>
      <c r="AF174">
        <v>6</v>
      </c>
      <c r="AH174">
        <v>6</v>
      </c>
      <c r="AJ174">
        <v>1.9899</v>
      </c>
      <c r="AK174">
        <v>0.63422999999999996</v>
      </c>
      <c r="AL174">
        <v>0.26229999999999998</v>
      </c>
      <c r="AM174">
        <v>2.8864299999999998</v>
      </c>
      <c r="AN174">
        <v>2.8083800000000001</v>
      </c>
      <c r="AO174">
        <v>0.65425999999999995</v>
      </c>
      <c r="AP174">
        <v>1.0152600000000001</v>
      </c>
      <c r="AQ174">
        <v>4.3807900000000002</v>
      </c>
      <c r="AS174">
        <v>0</v>
      </c>
      <c r="AT174">
        <v>0</v>
      </c>
      <c r="AU174">
        <v>1</v>
      </c>
      <c r="AV174">
        <v>0</v>
      </c>
      <c r="AW174" s="4">
        <v>0</v>
      </c>
      <c r="AX174">
        <v>0</v>
      </c>
      <c r="AY174">
        <v>0</v>
      </c>
      <c r="BA174" s="1">
        <v>44476</v>
      </c>
      <c r="BB174">
        <v>0</v>
      </c>
      <c r="BC174">
        <v>0</v>
      </c>
      <c r="BD174">
        <v>0</v>
      </c>
      <c r="BE174">
        <v>0</v>
      </c>
      <c r="BF174">
        <v>0</v>
      </c>
      <c r="BG174">
        <v>0</v>
      </c>
      <c r="BH174">
        <v>0</v>
      </c>
      <c r="BI174" s="1">
        <v>44056</v>
      </c>
      <c r="BJ174">
        <v>9</v>
      </c>
      <c r="BK174">
        <v>8</v>
      </c>
      <c r="BL174">
        <v>0</v>
      </c>
      <c r="BM174">
        <v>44</v>
      </c>
      <c r="BN174">
        <v>1</v>
      </c>
      <c r="BO174">
        <v>0</v>
      </c>
      <c r="BP174">
        <v>44</v>
      </c>
      <c r="BQ174" s="1">
        <v>43495</v>
      </c>
      <c r="BR174">
        <v>0</v>
      </c>
      <c r="BS174">
        <v>0</v>
      </c>
      <c r="BT174">
        <v>0</v>
      </c>
      <c r="BU174">
        <v>0</v>
      </c>
      <c r="BV174">
        <v>0</v>
      </c>
      <c r="BW174">
        <v>0</v>
      </c>
      <c r="BX174">
        <v>0</v>
      </c>
      <c r="BY174">
        <v>14.667</v>
      </c>
      <c r="CA174" t="s">
        <v>1030</v>
      </c>
      <c r="CB174" t="s">
        <v>1031</v>
      </c>
      <c r="CC174">
        <v>68788</v>
      </c>
      <c r="CD174">
        <v>190</v>
      </c>
      <c r="CE174">
        <v>4023721118</v>
      </c>
      <c r="CF174" t="s">
        <v>99</v>
      </c>
      <c r="CG174" t="s">
        <v>100</v>
      </c>
      <c r="CH174" s="1">
        <v>43521</v>
      </c>
      <c r="CI174" t="s">
        <v>100</v>
      </c>
      <c r="CJ174" t="s">
        <v>100</v>
      </c>
      <c r="CK174" t="s">
        <v>100</v>
      </c>
      <c r="CL174" t="s">
        <v>103</v>
      </c>
      <c r="CM174" t="s">
        <v>1029</v>
      </c>
      <c r="CN174">
        <v>54</v>
      </c>
      <c r="CO174" s="1">
        <v>44621</v>
      </c>
      <c r="CP174" s="1"/>
      <c r="CV174"/>
    </row>
    <row r="175" spans="1:101" x14ac:dyDescent="0.25">
      <c r="A175" t="s">
        <v>259</v>
      </c>
      <c r="B175" s="18" t="s">
        <v>1117</v>
      </c>
      <c r="C175" s="18">
        <v>285078</v>
      </c>
      <c r="D175" t="s">
        <v>351</v>
      </c>
      <c r="E175" t="s">
        <v>269</v>
      </c>
      <c r="F175" t="s">
        <v>158</v>
      </c>
      <c r="G175" t="s">
        <v>1131</v>
      </c>
      <c r="H175">
        <v>147.1</v>
      </c>
      <c r="I175" t="s">
        <v>98</v>
      </c>
      <c r="K175" t="s">
        <v>100</v>
      </c>
      <c r="L175" t="s">
        <v>105</v>
      </c>
      <c r="M175">
        <v>3</v>
      </c>
      <c r="N175">
        <v>2</v>
      </c>
      <c r="O175">
        <v>2</v>
      </c>
      <c r="P175">
        <v>5</v>
      </c>
      <c r="Q175">
        <v>2</v>
      </c>
      <c r="R175">
        <v>5</v>
      </c>
      <c r="S175">
        <v>2</v>
      </c>
      <c r="U175" s="8">
        <v>3.2204100000000002</v>
      </c>
      <c r="V175" s="8">
        <v>0.34733999999999998</v>
      </c>
      <c r="W175">
        <v>38.9</v>
      </c>
      <c r="X175">
        <v>0.65024000000000004</v>
      </c>
      <c r="Y175">
        <v>0.99758000000000002</v>
      </c>
      <c r="Z175">
        <v>2.9006699999999999</v>
      </c>
      <c r="AA175">
        <v>0.19971</v>
      </c>
      <c r="AB175">
        <v>6.2600000000000003E-2</v>
      </c>
      <c r="AD175">
        <v>2.22282</v>
      </c>
      <c r="AE175">
        <v>30</v>
      </c>
      <c r="AG175">
        <v>4</v>
      </c>
      <c r="AJ175">
        <v>1.9032899999999999</v>
      </c>
      <c r="AK175">
        <v>0.65081999999999995</v>
      </c>
      <c r="AL175">
        <v>0.28661999999999999</v>
      </c>
      <c r="AM175">
        <v>2.8407300000000002</v>
      </c>
      <c r="AN175">
        <v>2.39093</v>
      </c>
      <c r="AO175">
        <v>0.73490999999999995</v>
      </c>
      <c r="AP175">
        <v>0.45384000000000002</v>
      </c>
      <c r="AQ175">
        <v>3.5792899999999999</v>
      </c>
      <c r="AS175">
        <v>0</v>
      </c>
      <c r="AT175">
        <v>3</v>
      </c>
      <c r="AU175">
        <v>2</v>
      </c>
      <c r="AV175">
        <v>2</v>
      </c>
      <c r="AW175" s="4">
        <v>26650</v>
      </c>
      <c r="AX175">
        <v>1</v>
      </c>
      <c r="AY175">
        <v>3</v>
      </c>
      <c r="BA175" s="1">
        <v>44215</v>
      </c>
      <c r="BB175">
        <v>2</v>
      </c>
      <c r="BC175">
        <v>2</v>
      </c>
      <c r="BD175">
        <v>0</v>
      </c>
      <c r="BE175">
        <v>12</v>
      </c>
      <c r="BF175">
        <v>1</v>
      </c>
      <c r="BG175">
        <v>0</v>
      </c>
      <c r="BH175">
        <v>12</v>
      </c>
      <c r="BI175" s="1">
        <v>43606</v>
      </c>
      <c r="BJ175">
        <v>19</v>
      </c>
      <c r="BK175">
        <v>17</v>
      </c>
      <c r="BL175">
        <v>0</v>
      </c>
      <c r="BM175">
        <v>128</v>
      </c>
      <c r="BN175">
        <v>1</v>
      </c>
      <c r="BO175">
        <v>0</v>
      </c>
      <c r="BP175">
        <v>128</v>
      </c>
      <c r="BQ175" s="1">
        <v>43143</v>
      </c>
      <c r="BR175">
        <v>24</v>
      </c>
      <c r="BS175">
        <v>20</v>
      </c>
      <c r="BT175">
        <v>4</v>
      </c>
      <c r="BU175">
        <v>144</v>
      </c>
      <c r="BV175">
        <v>1</v>
      </c>
      <c r="BW175">
        <v>0</v>
      </c>
      <c r="BX175">
        <v>144</v>
      </c>
      <c r="BY175">
        <v>72.667000000000002</v>
      </c>
      <c r="CA175" t="s">
        <v>353</v>
      </c>
      <c r="CB175" t="s">
        <v>354</v>
      </c>
      <c r="CC175">
        <v>68108</v>
      </c>
      <c r="CD175">
        <v>270</v>
      </c>
      <c r="CE175">
        <v>4023455683</v>
      </c>
      <c r="CF175" t="s">
        <v>99</v>
      </c>
      <c r="CG175" t="s">
        <v>100</v>
      </c>
      <c r="CH175" s="1">
        <v>31971</v>
      </c>
      <c r="CI175" t="s">
        <v>100</v>
      </c>
      <c r="CJ175" t="s">
        <v>100</v>
      </c>
      <c r="CK175" t="s">
        <v>100</v>
      </c>
      <c r="CL175" t="s">
        <v>103</v>
      </c>
      <c r="CM175" t="s">
        <v>352</v>
      </c>
      <c r="CN175">
        <v>184</v>
      </c>
      <c r="CO175" s="1">
        <v>44621</v>
      </c>
      <c r="CP175" s="1"/>
      <c r="CV175"/>
    </row>
    <row r="176" spans="1:101" x14ac:dyDescent="0.25">
      <c r="A176" t="s">
        <v>259</v>
      </c>
      <c r="B176" s="18" t="s">
        <v>1117</v>
      </c>
      <c r="C176" s="18">
        <v>285160</v>
      </c>
      <c r="D176" t="s">
        <v>586</v>
      </c>
      <c r="E176" t="s">
        <v>389</v>
      </c>
      <c r="F176" t="s">
        <v>114</v>
      </c>
      <c r="G176" t="s">
        <v>1132</v>
      </c>
      <c r="H176">
        <v>52.4</v>
      </c>
      <c r="I176" t="s">
        <v>112</v>
      </c>
      <c r="K176" t="s">
        <v>100</v>
      </c>
      <c r="L176" t="s">
        <v>105</v>
      </c>
      <c r="M176">
        <v>5</v>
      </c>
      <c r="N176">
        <v>5</v>
      </c>
      <c r="O176">
        <v>5</v>
      </c>
      <c r="P176">
        <v>5</v>
      </c>
      <c r="Q176">
        <v>5</v>
      </c>
      <c r="R176">
        <v>3</v>
      </c>
      <c r="S176">
        <v>5</v>
      </c>
      <c r="U176" s="8">
        <v>4.3694199999999999</v>
      </c>
      <c r="V176" s="8">
        <v>1.1833899999999999</v>
      </c>
      <c r="W176">
        <v>44.3</v>
      </c>
      <c r="X176">
        <v>0.54969999999999997</v>
      </c>
      <c r="Y176">
        <v>1.73309</v>
      </c>
      <c r="Z176">
        <v>3.4393799999999999</v>
      </c>
      <c r="AA176">
        <v>0.72216000000000002</v>
      </c>
      <c r="AB176">
        <v>7.6679999999999998E-2</v>
      </c>
      <c r="AD176">
        <v>2.6363400000000001</v>
      </c>
      <c r="AE176">
        <v>29.4</v>
      </c>
      <c r="AG176">
        <v>0</v>
      </c>
      <c r="AJ176">
        <v>2.1709999999999998</v>
      </c>
      <c r="AK176">
        <v>0.66884999999999994</v>
      </c>
      <c r="AL176">
        <v>0.30864000000000003</v>
      </c>
      <c r="AM176">
        <v>3.1484899999999998</v>
      </c>
      <c r="AN176">
        <v>2.48604</v>
      </c>
      <c r="AO176">
        <v>0.60453999999999997</v>
      </c>
      <c r="AP176">
        <v>1.43591</v>
      </c>
      <c r="AQ176">
        <v>4.3816600000000001</v>
      </c>
      <c r="AS176">
        <v>1</v>
      </c>
      <c r="AT176">
        <v>1</v>
      </c>
      <c r="AU176">
        <v>0</v>
      </c>
      <c r="AV176">
        <v>1</v>
      </c>
      <c r="AW176" s="4">
        <v>650</v>
      </c>
      <c r="AX176">
        <v>0</v>
      </c>
      <c r="AY176">
        <v>1</v>
      </c>
      <c r="BA176" s="1">
        <v>44362</v>
      </c>
      <c r="BB176">
        <v>0</v>
      </c>
      <c r="BC176">
        <v>0</v>
      </c>
      <c r="BD176">
        <v>0</v>
      </c>
      <c r="BE176">
        <v>0</v>
      </c>
      <c r="BF176">
        <v>0</v>
      </c>
      <c r="BG176">
        <v>0</v>
      </c>
      <c r="BH176">
        <v>0</v>
      </c>
      <c r="BI176" s="1">
        <v>43760</v>
      </c>
      <c r="BJ176">
        <v>4</v>
      </c>
      <c r="BK176">
        <v>4</v>
      </c>
      <c r="BL176">
        <v>2</v>
      </c>
      <c r="BM176">
        <v>32</v>
      </c>
      <c r="BN176">
        <v>1</v>
      </c>
      <c r="BO176">
        <v>0</v>
      </c>
      <c r="BP176">
        <v>32</v>
      </c>
      <c r="BQ176" s="1">
        <v>43355</v>
      </c>
      <c r="BR176">
        <v>3</v>
      </c>
      <c r="BS176">
        <v>3</v>
      </c>
      <c r="BT176">
        <v>0</v>
      </c>
      <c r="BU176">
        <v>12</v>
      </c>
      <c r="BV176">
        <v>1</v>
      </c>
      <c r="BW176">
        <v>0</v>
      </c>
      <c r="BX176">
        <v>12</v>
      </c>
      <c r="BY176">
        <v>12.667</v>
      </c>
      <c r="CA176" t="s">
        <v>588</v>
      </c>
      <c r="CB176" t="s">
        <v>589</v>
      </c>
      <c r="CC176">
        <v>68701</v>
      </c>
      <c r="CD176">
        <v>590</v>
      </c>
      <c r="CE176">
        <v>4026447375</v>
      </c>
      <c r="CF176" t="s">
        <v>99</v>
      </c>
      <c r="CG176" t="s">
        <v>100</v>
      </c>
      <c r="CH176" s="1">
        <v>34790</v>
      </c>
      <c r="CI176" t="s">
        <v>100</v>
      </c>
      <c r="CJ176" t="s">
        <v>100</v>
      </c>
      <c r="CK176" t="s">
        <v>100</v>
      </c>
      <c r="CL176" t="s">
        <v>103</v>
      </c>
      <c r="CM176" t="s">
        <v>587</v>
      </c>
      <c r="CN176">
        <v>83</v>
      </c>
      <c r="CO176" s="1">
        <v>44621</v>
      </c>
      <c r="CP176" s="1"/>
      <c r="CV176"/>
    </row>
    <row r="177" spans="1:104" x14ac:dyDescent="0.25">
      <c r="A177" t="s">
        <v>259</v>
      </c>
      <c r="B177" s="18" t="s">
        <v>1117</v>
      </c>
      <c r="C177" s="18">
        <v>285249</v>
      </c>
      <c r="D177" t="s">
        <v>837</v>
      </c>
      <c r="E177" t="s">
        <v>343</v>
      </c>
      <c r="F177" t="s">
        <v>123</v>
      </c>
      <c r="G177" t="s">
        <v>1132</v>
      </c>
      <c r="H177">
        <v>45.6</v>
      </c>
      <c r="I177" t="s">
        <v>112</v>
      </c>
      <c r="K177" t="s">
        <v>100</v>
      </c>
      <c r="L177" t="s">
        <v>105</v>
      </c>
      <c r="M177">
        <v>4</v>
      </c>
      <c r="N177">
        <v>4</v>
      </c>
      <c r="O177">
        <v>4</v>
      </c>
      <c r="P177">
        <v>3</v>
      </c>
      <c r="Q177">
        <v>3</v>
      </c>
      <c r="S177">
        <v>3</v>
      </c>
      <c r="U177" s="8">
        <v>4.1309699999999996</v>
      </c>
      <c r="V177" s="8">
        <v>0.48399999999999999</v>
      </c>
      <c r="W177">
        <v>76.5</v>
      </c>
      <c r="X177">
        <v>0.64639999999999997</v>
      </c>
      <c r="Y177">
        <v>1.1304099999999999</v>
      </c>
      <c r="Z177">
        <v>3.7864900000000001</v>
      </c>
      <c r="AA177">
        <v>0.28049000000000002</v>
      </c>
      <c r="AB177">
        <v>9.11E-3</v>
      </c>
      <c r="AD177">
        <v>3.0005700000000002</v>
      </c>
      <c r="AE177">
        <v>71.400000000000006</v>
      </c>
      <c r="AG177">
        <v>0</v>
      </c>
      <c r="AJ177">
        <v>2.0119799999999999</v>
      </c>
      <c r="AK177">
        <v>0.62533000000000005</v>
      </c>
      <c r="AL177">
        <v>0.26134000000000002</v>
      </c>
      <c r="AM177">
        <v>2.89866</v>
      </c>
      <c r="AN177">
        <v>3.0531299999999999</v>
      </c>
      <c r="AO177">
        <v>0.76036000000000004</v>
      </c>
      <c r="AP177">
        <v>0.69357000000000002</v>
      </c>
      <c r="AQ177">
        <v>4.4995700000000003</v>
      </c>
      <c r="AS177">
        <v>0</v>
      </c>
      <c r="AT177">
        <v>0</v>
      </c>
      <c r="AU177">
        <v>0</v>
      </c>
      <c r="AV177">
        <v>0</v>
      </c>
      <c r="AW177" s="4">
        <v>0</v>
      </c>
      <c r="AX177">
        <v>0</v>
      </c>
      <c r="AY177">
        <v>0</v>
      </c>
      <c r="BA177" s="1">
        <v>44285</v>
      </c>
      <c r="BB177">
        <v>5</v>
      </c>
      <c r="BC177">
        <v>5</v>
      </c>
      <c r="BD177">
        <v>0</v>
      </c>
      <c r="BE177">
        <v>36</v>
      </c>
      <c r="BF177">
        <v>1</v>
      </c>
      <c r="BG177">
        <v>0</v>
      </c>
      <c r="BH177">
        <v>36</v>
      </c>
      <c r="BI177" s="1">
        <v>43664</v>
      </c>
      <c r="BJ177">
        <v>6</v>
      </c>
      <c r="BK177">
        <v>6</v>
      </c>
      <c r="BL177">
        <v>0</v>
      </c>
      <c r="BM177">
        <v>28</v>
      </c>
      <c r="BN177">
        <v>1</v>
      </c>
      <c r="BO177">
        <v>0</v>
      </c>
      <c r="BP177">
        <v>28</v>
      </c>
      <c r="BQ177" s="1">
        <v>43188</v>
      </c>
      <c r="BR177">
        <v>1</v>
      </c>
      <c r="BS177">
        <v>1</v>
      </c>
      <c r="BT177">
        <v>0</v>
      </c>
      <c r="BU177">
        <v>4</v>
      </c>
      <c r="BV177">
        <v>1</v>
      </c>
      <c r="BW177">
        <v>0</v>
      </c>
      <c r="BX177">
        <v>4</v>
      </c>
      <c r="BY177">
        <v>28</v>
      </c>
      <c r="CA177" t="s">
        <v>839</v>
      </c>
      <c r="CB177" t="s">
        <v>840</v>
      </c>
      <c r="CC177">
        <v>68632</v>
      </c>
      <c r="CD177">
        <v>110</v>
      </c>
      <c r="CE177">
        <v>4023673045</v>
      </c>
      <c r="CF177" t="s">
        <v>99</v>
      </c>
      <c r="CG177" t="s">
        <v>100</v>
      </c>
      <c r="CH177" s="1">
        <v>37622</v>
      </c>
      <c r="CI177" t="s">
        <v>100</v>
      </c>
      <c r="CJ177" t="s">
        <v>100</v>
      </c>
      <c r="CK177" t="s">
        <v>100</v>
      </c>
      <c r="CL177" t="s">
        <v>103</v>
      </c>
      <c r="CM177" t="s">
        <v>838</v>
      </c>
      <c r="CN177">
        <v>58</v>
      </c>
      <c r="CO177" s="1">
        <v>44621</v>
      </c>
      <c r="CP177" s="1"/>
      <c r="CV177"/>
      <c r="CW177">
        <v>2</v>
      </c>
    </row>
    <row r="178" spans="1:104" x14ac:dyDescent="0.25">
      <c r="A178" t="s">
        <v>259</v>
      </c>
      <c r="B178" s="18" t="s">
        <v>1117</v>
      </c>
      <c r="C178" s="18">
        <v>285102</v>
      </c>
      <c r="D178" t="s">
        <v>427</v>
      </c>
      <c r="E178" t="s">
        <v>201</v>
      </c>
      <c r="F178" t="s">
        <v>220</v>
      </c>
      <c r="G178" t="s">
        <v>1133</v>
      </c>
      <c r="H178">
        <v>47.5</v>
      </c>
      <c r="I178" t="s">
        <v>124</v>
      </c>
      <c r="K178" t="s">
        <v>100</v>
      </c>
      <c r="L178" t="s">
        <v>105</v>
      </c>
      <c r="M178">
        <v>1</v>
      </c>
      <c r="N178">
        <v>1</v>
      </c>
      <c r="O178">
        <v>2</v>
      </c>
      <c r="P178">
        <v>4</v>
      </c>
      <c r="Q178">
        <v>4</v>
      </c>
      <c r="S178">
        <v>1</v>
      </c>
      <c r="AC178">
        <v>6</v>
      </c>
      <c r="AF178">
        <v>6</v>
      </c>
      <c r="AH178">
        <v>6</v>
      </c>
      <c r="AS178">
        <v>2</v>
      </c>
      <c r="AT178">
        <v>0</v>
      </c>
      <c r="AU178">
        <v>1</v>
      </c>
      <c r="AV178">
        <v>17</v>
      </c>
      <c r="AW178" s="4">
        <v>51475.1</v>
      </c>
      <c r="AX178">
        <v>0</v>
      </c>
      <c r="AY178">
        <v>17</v>
      </c>
      <c r="BA178" s="1">
        <v>44075</v>
      </c>
      <c r="BB178">
        <v>7</v>
      </c>
      <c r="BC178">
        <v>7</v>
      </c>
      <c r="BD178">
        <v>1</v>
      </c>
      <c r="BE178">
        <v>84</v>
      </c>
      <c r="BF178">
        <v>1</v>
      </c>
      <c r="BG178">
        <v>0</v>
      </c>
      <c r="BH178">
        <v>84</v>
      </c>
      <c r="BI178" s="1">
        <v>43502</v>
      </c>
      <c r="BJ178">
        <v>5</v>
      </c>
      <c r="BK178">
        <v>4</v>
      </c>
      <c r="BL178">
        <v>0</v>
      </c>
      <c r="BM178">
        <v>36</v>
      </c>
      <c r="BN178">
        <v>1</v>
      </c>
      <c r="BO178">
        <v>0</v>
      </c>
      <c r="BP178">
        <v>36</v>
      </c>
      <c r="BQ178" s="1">
        <v>43074</v>
      </c>
      <c r="BR178">
        <v>2</v>
      </c>
      <c r="BS178">
        <v>1</v>
      </c>
      <c r="BT178">
        <v>1</v>
      </c>
      <c r="BU178">
        <v>8</v>
      </c>
      <c r="BV178">
        <v>1</v>
      </c>
      <c r="BW178">
        <v>0</v>
      </c>
      <c r="BX178">
        <v>8</v>
      </c>
      <c r="BY178">
        <v>55.332999999999998</v>
      </c>
      <c r="CA178" t="s">
        <v>429</v>
      </c>
      <c r="CB178" t="s">
        <v>430</v>
      </c>
      <c r="CC178">
        <v>68779</v>
      </c>
      <c r="CD178">
        <v>830</v>
      </c>
      <c r="CE178">
        <v>4024392111</v>
      </c>
      <c r="CF178" t="s">
        <v>99</v>
      </c>
      <c r="CG178" t="s">
        <v>100</v>
      </c>
      <c r="CH178" s="1">
        <v>33151</v>
      </c>
      <c r="CI178" t="s">
        <v>100</v>
      </c>
      <c r="CJ178" t="s">
        <v>100</v>
      </c>
      <c r="CK178" t="s">
        <v>100</v>
      </c>
      <c r="CL178" t="s">
        <v>103</v>
      </c>
      <c r="CM178" t="s">
        <v>428</v>
      </c>
      <c r="CN178">
        <v>70</v>
      </c>
      <c r="CO178" s="1">
        <v>44621</v>
      </c>
      <c r="CP178" s="1"/>
      <c r="CS178">
        <v>12</v>
      </c>
      <c r="CV178"/>
      <c r="CW178">
        <v>2</v>
      </c>
      <c r="CX178">
        <v>12</v>
      </c>
      <c r="CY178">
        <v>6</v>
      </c>
      <c r="CZ178">
        <v>6</v>
      </c>
    </row>
    <row r="179" spans="1:104" x14ac:dyDescent="0.25">
      <c r="A179" t="s">
        <v>259</v>
      </c>
      <c r="B179" s="18" t="s">
        <v>1117</v>
      </c>
      <c r="C179" s="18">
        <v>285002</v>
      </c>
      <c r="D179" t="s">
        <v>257</v>
      </c>
      <c r="E179" t="s">
        <v>186</v>
      </c>
      <c r="F179" t="s">
        <v>260</v>
      </c>
      <c r="G179" t="s">
        <v>1132</v>
      </c>
      <c r="H179">
        <v>89.1</v>
      </c>
      <c r="I179" t="s">
        <v>112</v>
      </c>
      <c r="K179" t="s">
        <v>100</v>
      </c>
      <c r="L179" t="s">
        <v>105</v>
      </c>
      <c r="M179">
        <v>5</v>
      </c>
      <c r="N179">
        <v>4</v>
      </c>
      <c r="O179">
        <v>5</v>
      </c>
      <c r="P179">
        <v>4</v>
      </c>
      <c r="Q179">
        <v>4</v>
      </c>
      <c r="S179">
        <v>4</v>
      </c>
      <c r="U179" s="8">
        <v>4.00915</v>
      </c>
      <c r="V179" s="8">
        <v>0.74395</v>
      </c>
      <c r="W179">
        <v>45.5</v>
      </c>
      <c r="X179">
        <v>0.55025999999999997</v>
      </c>
      <c r="Y179">
        <v>1.2942100000000001</v>
      </c>
      <c r="Z179">
        <v>3.5203199999999999</v>
      </c>
      <c r="AA179">
        <v>0.70411000000000001</v>
      </c>
      <c r="AB179">
        <v>1.489E-2</v>
      </c>
      <c r="AD179">
        <v>2.7149399999999999</v>
      </c>
      <c r="AE179">
        <v>30</v>
      </c>
      <c r="AH179">
        <v>6</v>
      </c>
      <c r="AJ179">
        <v>2.1374200000000001</v>
      </c>
      <c r="AK179">
        <v>0.66869999999999996</v>
      </c>
      <c r="AL179">
        <v>0.30077999999999999</v>
      </c>
      <c r="AM179">
        <v>3.1069</v>
      </c>
      <c r="AN179">
        <v>2.6003799999999999</v>
      </c>
      <c r="AO179">
        <v>0.60528999999999999</v>
      </c>
      <c r="AP179">
        <v>0.92628999999999995</v>
      </c>
      <c r="AQ179">
        <v>4.0741800000000001</v>
      </c>
      <c r="AS179">
        <v>0</v>
      </c>
      <c r="AT179">
        <v>0</v>
      </c>
      <c r="AU179">
        <v>0</v>
      </c>
      <c r="AV179">
        <v>0</v>
      </c>
      <c r="AW179" s="4">
        <v>0</v>
      </c>
      <c r="AX179">
        <v>0</v>
      </c>
      <c r="AY179">
        <v>0</v>
      </c>
      <c r="BA179" s="1">
        <v>44082</v>
      </c>
      <c r="BB179">
        <v>4</v>
      </c>
      <c r="BC179">
        <v>4</v>
      </c>
      <c r="BD179">
        <v>0</v>
      </c>
      <c r="BE179">
        <v>20</v>
      </c>
      <c r="BF179">
        <v>1</v>
      </c>
      <c r="BG179">
        <v>0</v>
      </c>
      <c r="BH179">
        <v>20</v>
      </c>
      <c r="BI179" s="1">
        <v>43516</v>
      </c>
      <c r="BJ179">
        <v>2</v>
      </c>
      <c r="BK179">
        <v>2</v>
      </c>
      <c r="BL179">
        <v>0</v>
      </c>
      <c r="BM179">
        <v>8</v>
      </c>
      <c r="BN179">
        <v>1</v>
      </c>
      <c r="BO179">
        <v>0</v>
      </c>
      <c r="BP179">
        <v>8</v>
      </c>
      <c r="BQ179" s="1">
        <v>43053</v>
      </c>
      <c r="BR179">
        <v>0</v>
      </c>
      <c r="BS179">
        <v>0</v>
      </c>
      <c r="BT179">
        <v>0</v>
      </c>
      <c r="BU179">
        <v>0</v>
      </c>
      <c r="BV179">
        <v>0</v>
      </c>
      <c r="BW179">
        <v>0</v>
      </c>
      <c r="BX179">
        <v>0</v>
      </c>
      <c r="BY179">
        <v>12.667</v>
      </c>
      <c r="CA179" t="s">
        <v>261</v>
      </c>
      <c r="CB179" t="s">
        <v>262</v>
      </c>
      <c r="CC179">
        <v>68502</v>
      </c>
      <c r="CD179">
        <v>540</v>
      </c>
      <c r="CE179">
        <v>4024756791</v>
      </c>
      <c r="CF179" t="s">
        <v>99</v>
      </c>
      <c r="CG179" t="s">
        <v>100</v>
      </c>
      <c r="CH179" s="1">
        <v>24473</v>
      </c>
      <c r="CI179" t="s">
        <v>100</v>
      </c>
      <c r="CJ179" t="s">
        <v>100</v>
      </c>
      <c r="CK179" t="s">
        <v>100</v>
      </c>
      <c r="CL179" t="s">
        <v>103</v>
      </c>
      <c r="CM179" t="s">
        <v>258</v>
      </c>
      <c r="CN179">
        <v>104</v>
      </c>
      <c r="CO179" s="1">
        <v>44621</v>
      </c>
      <c r="CP179" s="1"/>
      <c r="CV179"/>
      <c r="CW179">
        <v>2</v>
      </c>
    </row>
    <row r="180" spans="1:104" x14ac:dyDescent="0.25">
      <c r="A180" t="s">
        <v>259</v>
      </c>
      <c r="B180" s="18" t="s">
        <v>1117</v>
      </c>
      <c r="C180" s="18">
        <v>285232</v>
      </c>
      <c r="D180" t="s">
        <v>792</v>
      </c>
      <c r="E180" t="s">
        <v>163</v>
      </c>
      <c r="F180" t="s">
        <v>212</v>
      </c>
      <c r="G180" t="s">
        <v>1131</v>
      </c>
      <c r="H180">
        <v>59.2</v>
      </c>
      <c r="I180" t="s">
        <v>98</v>
      </c>
      <c r="K180" t="s">
        <v>100</v>
      </c>
      <c r="L180" t="s">
        <v>105</v>
      </c>
      <c r="M180">
        <v>2</v>
      </c>
      <c r="N180">
        <v>3</v>
      </c>
      <c r="O180">
        <v>2</v>
      </c>
      <c r="P180">
        <v>2</v>
      </c>
      <c r="Q180">
        <v>1</v>
      </c>
      <c r="R180">
        <v>5</v>
      </c>
      <c r="S180">
        <v>3</v>
      </c>
      <c r="U180" s="8">
        <v>3.72662</v>
      </c>
      <c r="V180" s="8">
        <v>0.54740999999999995</v>
      </c>
      <c r="X180">
        <v>0.63644000000000001</v>
      </c>
      <c r="Y180">
        <v>1.1838500000000001</v>
      </c>
      <c r="Z180">
        <v>2.89561</v>
      </c>
      <c r="AA180">
        <v>0.34277999999999997</v>
      </c>
      <c r="AB180">
        <v>4.2500000000000003E-2</v>
      </c>
      <c r="AC180">
        <v>6</v>
      </c>
      <c r="AD180">
        <v>2.5427599999999999</v>
      </c>
      <c r="AF180">
        <v>6</v>
      </c>
      <c r="AH180">
        <v>6</v>
      </c>
      <c r="AJ180">
        <v>1.82979</v>
      </c>
      <c r="AK180">
        <v>0.65788000000000002</v>
      </c>
      <c r="AL180">
        <v>0.29358000000000001</v>
      </c>
      <c r="AM180">
        <v>2.78125</v>
      </c>
      <c r="AN180">
        <v>2.8449200000000001</v>
      </c>
      <c r="AO180">
        <v>0.71160000000000001</v>
      </c>
      <c r="AP180">
        <v>0.69830000000000003</v>
      </c>
      <c r="AQ180">
        <v>4.2304899999999996</v>
      </c>
      <c r="AS180">
        <v>3</v>
      </c>
      <c r="AT180">
        <v>6</v>
      </c>
      <c r="AU180">
        <v>1</v>
      </c>
      <c r="AV180">
        <v>0</v>
      </c>
      <c r="AW180" s="4">
        <v>0</v>
      </c>
      <c r="AX180">
        <v>0</v>
      </c>
      <c r="AY180">
        <v>0</v>
      </c>
      <c r="BA180" s="1">
        <v>43851</v>
      </c>
      <c r="BB180">
        <v>14</v>
      </c>
      <c r="BC180">
        <v>14</v>
      </c>
      <c r="BD180">
        <v>2</v>
      </c>
      <c r="BE180">
        <v>80</v>
      </c>
      <c r="BF180">
        <v>1</v>
      </c>
      <c r="BG180">
        <v>0</v>
      </c>
      <c r="BH180">
        <v>80</v>
      </c>
      <c r="BI180" s="1">
        <v>43375</v>
      </c>
      <c r="BJ180">
        <v>4</v>
      </c>
      <c r="BK180">
        <v>2</v>
      </c>
      <c r="BL180">
        <v>1</v>
      </c>
      <c r="BM180">
        <v>44</v>
      </c>
      <c r="BN180">
        <v>1</v>
      </c>
      <c r="BO180">
        <v>0</v>
      </c>
      <c r="BP180">
        <v>44</v>
      </c>
      <c r="BQ180" s="1">
        <v>43006</v>
      </c>
      <c r="BR180">
        <v>7</v>
      </c>
      <c r="BS180">
        <v>3</v>
      </c>
      <c r="BT180">
        <v>4</v>
      </c>
      <c r="BU180">
        <v>44</v>
      </c>
      <c r="BV180">
        <v>1</v>
      </c>
      <c r="BW180">
        <v>0</v>
      </c>
      <c r="BX180">
        <v>44</v>
      </c>
      <c r="BY180">
        <v>62</v>
      </c>
      <c r="CA180" t="s">
        <v>794</v>
      </c>
      <c r="CB180" t="s">
        <v>795</v>
      </c>
      <c r="CC180">
        <v>68405</v>
      </c>
      <c r="CD180">
        <v>790</v>
      </c>
      <c r="CE180">
        <v>4027613230</v>
      </c>
      <c r="CF180" t="s">
        <v>99</v>
      </c>
      <c r="CG180" t="s">
        <v>100</v>
      </c>
      <c r="CH180" s="1">
        <v>36039</v>
      </c>
      <c r="CI180" t="s">
        <v>100</v>
      </c>
      <c r="CJ180" t="s">
        <v>101</v>
      </c>
      <c r="CK180" t="s">
        <v>100</v>
      </c>
      <c r="CL180" t="s">
        <v>103</v>
      </c>
      <c r="CM180" t="s">
        <v>793</v>
      </c>
      <c r="CN180">
        <v>80</v>
      </c>
      <c r="CO180" s="1">
        <v>44621</v>
      </c>
      <c r="CP180" s="1"/>
      <c r="CV180"/>
    </row>
    <row r="181" spans="1:104" x14ac:dyDescent="0.25">
      <c r="A181" t="s">
        <v>259</v>
      </c>
      <c r="B181" s="18" t="s">
        <v>1117</v>
      </c>
      <c r="C181" s="18">
        <v>285277</v>
      </c>
      <c r="D181" t="s">
        <v>935</v>
      </c>
      <c r="E181" t="s">
        <v>937</v>
      </c>
      <c r="F181" t="s">
        <v>117</v>
      </c>
      <c r="G181" t="s">
        <v>1131</v>
      </c>
      <c r="H181">
        <v>21.9</v>
      </c>
      <c r="I181" t="s">
        <v>98</v>
      </c>
      <c r="K181" t="s">
        <v>100</v>
      </c>
      <c r="L181" t="s">
        <v>105</v>
      </c>
      <c r="M181">
        <v>3</v>
      </c>
      <c r="N181">
        <v>1</v>
      </c>
      <c r="O181">
        <v>3</v>
      </c>
      <c r="P181">
        <v>5</v>
      </c>
      <c r="Q181">
        <v>5</v>
      </c>
      <c r="S181">
        <v>1</v>
      </c>
      <c r="AC181">
        <v>6</v>
      </c>
      <c r="AF181">
        <v>6</v>
      </c>
      <c r="AH181">
        <v>6</v>
      </c>
      <c r="AS181">
        <v>3</v>
      </c>
      <c r="AT181">
        <v>0</v>
      </c>
      <c r="AU181">
        <v>1</v>
      </c>
      <c r="AV181">
        <v>2</v>
      </c>
      <c r="AW181" s="4">
        <v>1630.08</v>
      </c>
      <c r="AX181">
        <v>0</v>
      </c>
      <c r="AY181">
        <v>2</v>
      </c>
      <c r="BA181" s="1">
        <v>44314</v>
      </c>
      <c r="BB181">
        <v>4</v>
      </c>
      <c r="BC181">
        <v>4</v>
      </c>
      <c r="BD181">
        <v>0</v>
      </c>
      <c r="BE181">
        <v>36</v>
      </c>
      <c r="BF181">
        <v>1</v>
      </c>
      <c r="BG181">
        <v>0</v>
      </c>
      <c r="BH181">
        <v>36</v>
      </c>
      <c r="BI181" s="1">
        <v>43844</v>
      </c>
      <c r="BJ181">
        <v>8</v>
      </c>
      <c r="BK181">
        <v>7</v>
      </c>
      <c r="BL181">
        <v>1</v>
      </c>
      <c r="BM181">
        <v>48</v>
      </c>
      <c r="BN181">
        <v>1</v>
      </c>
      <c r="BO181">
        <v>0</v>
      </c>
      <c r="BP181">
        <v>48</v>
      </c>
      <c r="BQ181" s="1">
        <v>43391</v>
      </c>
      <c r="BR181">
        <v>10</v>
      </c>
      <c r="BS181">
        <v>8</v>
      </c>
      <c r="BT181">
        <v>2</v>
      </c>
      <c r="BU181">
        <v>56</v>
      </c>
      <c r="BV181">
        <v>1</v>
      </c>
      <c r="BW181">
        <v>0</v>
      </c>
      <c r="BX181">
        <v>56</v>
      </c>
      <c r="BY181">
        <v>43.332999999999998</v>
      </c>
      <c r="CA181" t="s">
        <v>938</v>
      </c>
      <c r="CB181" t="s">
        <v>939</v>
      </c>
      <c r="CC181">
        <v>68979</v>
      </c>
      <c r="CD181">
        <v>170</v>
      </c>
      <c r="CE181">
        <v>4027735557</v>
      </c>
      <c r="CF181" t="s">
        <v>99</v>
      </c>
      <c r="CG181" t="s">
        <v>100</v>
      </c>
      <c r="CH181" s="1">
        <v>39723</v>
      </c>
      <c r="CI181" t="s">
        <v>100</v>
      </c>
      <c r="CJ181" t="s">
        <v>100</v>
      </c>
      <c r="CK181" t="s">
        <v>100</v>
      </c>
      <c r="CL181" t="s">
        <v>103</v>
      </c>
      <c r="CM181" t="s">
        <v>936</v>
      </c>
      <c r="CN181">
        <v>31</v>
      </c>
      <c r="CO181" s="1">
        <v>44621</v>
      </c>
      <c r="CP181" s="1"/>
      <c r="CS181">
        <v>12</v>
      </c>
      <c r="CV181"/>
      <c r="CW181">
        <v>2</v>
      </c>
      <c r="CX181">
        <v>12</v>
      </c>
      <c r="CY181">
        <v>6</v>
      </c>
      <c r="CZ181">
        <v>6</v>
      </c>
    </row>
    <row r="182" spans="1:104" x14ac:dyDescent="0.25">
      <c r="A182" t="s">
        <v>259</v>
      </c>
      <c r="B182" s="18" t="s">
        <v>1117</v>
      </c>
      <c r="C182" s="18">
        <v>285288</v>
      </c>
      <c r="D182" t="s">
        <v>976</v>
      </c>
      <c r="E182" t="s">
        <v>186</v>
      </c>
      <c r="F182" t="s">
        <v>260</v>
      </c>
      <c r="G182" t="s">
        <v>1132</v>
      </c>
      <c r="H182">
        <v>38.5</v>
      </c>
      <c r="I182" t="s">
        <v>112</v>
      </c>
      <c r="K182" t="s">
        <v>100</v>
      </c>
      <c r="L182" t="s">
        <v>105</v>
      </c>
      <c r="M182">
        <v>5</v>
      </c>
      <c r="N182">
        <v>4</v>
      </c>
      <c r="O182">
        <v>4</v>
      </c>
      <c r="P182">
        <v>5</v>
      </c>
      <c r="Q182">
        <v>5</v>
      </c>
      <c r="R182">
        <v>4</v>
      </c>
      <c r="S182">
        <v>4</v>
      </c>
      <c r="U182" s="8">
        <v>4.07416</v>
      </c>
      <c r="V182" s="8">
        <v>0.78942999999999997</v>
      </c>
      <c r="X182">
        <v>0.85699999999999998</v>
      </c>
      <c r="Y182">
        <v>1.6464300000000001</v>
      </c>
      <c r="Z182">
        <v>3.78342</v>
      </c>
      <c r="AA182">
        <v>0.71392999999999995</v>
      </c>
      <c r="AB182">
        <v>4.265E-2</v>
      </c>
      <c r="AC182">
        <v>6</v>
      </c>
      <c r="AD182">
        <v>2.4277299999999999</v>
      </c>
      <c r="AF182">
        <v>6</v>
      </c>
      <c r="AG182">
        <v>1</v>
      </c>
      <c r="AJ182">
        <v>2.0978500000000002</v>
      </c>
      <c r="AK182">
        <v>0.66764999999999997</v>
      </c>
      <c r="AL182">
        <v>0.28421999999999997</v>
      </c>
      <c r="AM182">
        <v>3.0497200000000002</v>
      </c>
      <c r="AN182">
        <v>2.3691499999999999</v>
      </c>
      <c r="AO182">
        <v>0.94418999999999997</v>
      </c>
      <c r="AP182">
        <v>1.0402</v>
      </c>
      <c r="AQ182">
        <v>4.2178800000000001</v>
      </c>
      <c r="AS182">
        <v>0</v>
      </c>
      <c r="AT182">
        <v>0</v>
      </c>
      <c r="AU182">
        <v>1</v>
      </c>
      <c r="AV182">
        <v>0</v>
      </c>
      <c r="AW182" s="4">
        <v>0</v>
      </c>
      <c r="AX182">
        <v>0</v>
      </c>
      <c r="AY182">
        <v>0</v>
      </c>
      <c r="BA182" s="1">
        <v>44389</v>
      </c>
      <c r="BB182">
        <v>7</v>
      </c>
      <c r="BC182">
        <v>7</v>
      </c>
      <c r="BD182">
        <v>0</v>
      </c>
      <c r="BE182">
        <v>32</v>
      </c>
      <c r="BF182">
        <v>1</v>
      </c>
      <c r="BG182">
        <v>0</v>
      </c>
      <c r="BH182">
        <v>32</v>
      </c>
      <c r="BI182" s="1">
        <v>43746</v>
      </c>
      <c r="BJ182">
        <v>4</v>
      </c>
      <c r="BK182">
        <v>3</v>
      </c>
      <c r="BL182">
        <v>0</v>
      </c>
      <c r="BM182">
        <v>36</v>
      </c>
      <c r="BN182">
        <v>1</v>
      </c>
      <c r="BO182">
        <v>0</v>
      </c>
      <c r="BP182">
        <v>36</v>
      </c>
      <c r="BQ182" s="1">
        <v>43263</v>
      </c>
      <c r="BR182">
        <v>0</v>
      </c>
      <c r="BS182">
        <v>0</v>
      </c>
      <c r="BT182">
        <v>0</v>
      </c>
      <c r="BU182">
        <v>0</v>
      </c>
      <c r="BV182">
        <v>0</v>
      </c>
      <c r="BW182">
        <v>0</v>
      </c>
      <c r="BX182">
        <v>0</v>
      </c>
      <c r="BY182">
        <v>28</v>
      </c>
      <c r="CA182" t="s">
        <v>292</v>
      </c>
      <c r="CB182" t="s">
        <v>978</v>
      </c>
      <c r="CC182">
        <v>68516</v>
      </c>
      <c r="CD182">
        <v>540</v>
      </c>
      <c r="CE182">
        <v>4024868919</v>
      </c>
      <c r="CF182" t="s">
        <v>99</v>
      </c>
      <c r="CG182" t="s">
        <v>100</v>
      </c>
      <c r="CH182" s="1">
        <v>41761</v>
      </c>
      <c r="CI182" t="s">
        <v>100</v>
      </c>
      <c r="CJ182" t="s">
        <v>100</v>
      </c>
      <c r="CK182" t="s">
        <v>100</v>
      </c>
      <c r="CL182" t="s">
        <v>103</v>
      </c>
      <c r="CM182" t="s">
        <v>977</v>
      </c>
      <c r="CN182">
        <v>55</v>
      </c>
      <c r="CO182" s="1">
        <v>44621</v>
      </c>
      <c r="CP182" s="1"/>
      <c r="CV182"/>
    </row>
    <row r="183" spans="1:104" x14ac:dyDescent="0.25">
      <c r="A183" t="s">
        <v>259</v>
      </c>
      <c r="B183" s="18" t="s">
        <v>1117</v>
      </c>
      <c r="C183" s="18">
        <v>285283</v>
      </c>
      <c r="D183" t="s">
        <v>957</v>
      </c>
      <c r="E183" t="s">
        <v>188</v>
      </c>
      <c r="F183" t="s">
        <v>141</v>
      </c>
      <c r="G183" t="s">
        <v>1132</v>
      </c>
      <c r="H183">
        <v>32.6</v>
      </c>
      <c r="I183" t="s">
        <v>126</v>
      </c>
      <c r="K183" t="s">
        <v>100</v>
      </c>
      <c r="L183" t="s">
        <v>105</v>
      </c>
      <c r="M183">
        <v>5</v>
      </c>
      <c r="N183">
        <v>5</v>
      </c>
      <c r="O183">
        <v>4</v>
      </c>
      <c r="P183">
        <v>5</v>
      </c>
      <c r="Q183">
        <v>4</v>
      </c>
      <c r="R183">
        <v>5</v>
      </c>
      <c r="S183">
        <v>5</v>
      </c>
      <c r="U183" s="8">
        <v>4.8112700000000004</v>
      </c>
      <c r="V183" s="8">
        <v>1.28305</v>
      </c>
      <c r="X183">
        <v>1.0786800000000001</v>
      </c>
      <c r="Y183">
        <v>2.3617300000000001</v>
      </c>
      <c r="Z183">
        <v>4.2428699999999999</v>
      </c>
      <c r="AA183">
        <v>0.89841000000000004</v>
      </c>
      <c r="AB183">
        <v>3.209E-2</v>
      </c>
      <c r="AC183">
        <v>6</v>
      </c>
      <c r="AD183">
        <v>2.4495399999999998</v>
      </c>
      <c r="AF183">
        <v>6</v>
      </c>
      <c r="AG183">
        <v>1</v>
      </c>
      <c r="AJ183">
        <v>1.90611</v>
      </c>
      <c r="AK183">
        <v>0.61368999999999996</v>
      </c>
      <c r="AL183">
        <v>0.25165999999999999</v>
      </c>
      <c r="AM183">
        <v>2.7714699999999999</v>
      </c>
      <c r="AN183">
        <v>2.63089</v>
      </c>
      <c r="AO183">
        <v>1.2928999999999999</v>
      </c>
      <c r="AP183">
        <v>1.9093100000000001</v>
      </c>
      <c r="AQ183">
        <v>5.4810699999999999</v>
      </c>
      <c r="AS183">
        <v>0</v>
      </c>
      <c r="AT183">
        <v>0</v>
      </c>
      <c r="AU183">
        <v>1</v>
      </c>
      <c r="AV183">
        <v>0</v>
      </c>
      <c r="AW183" s="4">
        <v>0</v>
      </c>
      <c r="AX183">
        <v>0</v>
      </c>
      <c r="AY183">
        <v>0</v>
      </c>
      <c r="BA183" s="1">
        <v>44355</v>
      </c>
      <c r="BB183">
        <v>2</v>
      </c>
      <c r="BC183">
        <v>2</v>
      </c>
      <c r="BD183">
        <v>0</v>
      </c>
      <c r="BE183">
        <v>12</v>
      </c>
      <c r="BF183">
        <v>1</v>
      </c>
      <c r="BG183">
        <v>0</v>
      </c>
      <c r="BH183">
        <v>12</v>
      </c>
      <c r="BI183" s="1">
        <v>43769</v>
      </c>
      <c r="BJ183">
        <v>8</v>
      </c>
      <c r="BK183">
        <v>7</v>
      </c>
      <c r="BL183">
        <v>0</v>
      </c>
      <c r="BM183">
        <v>68</v>
      </c>
      <c r="BN183">
        <v>1</v>
      </c>
      <c r="BO183">
        <v>0</v>
      </c>
      <c r="BP183">
        <v>68</v>
      </c>
      <c r="BQ183" s="1">
        <v>43290</v>
      </c>
      <c r="BR183">
        <v>0</v>
      </c>
      <c r="BS183">
        <v>0</v>
      </c>
      <c r="BT183">
        <v>0</v>
      </c>
      <c r="BU183">
        <v>0</v>
      </c>
      <c r="BV183">
        <v>0</v>
      </c>
      <c r="BW183">
        <v>0</v>
      </c>
      <c r="BX183">
        <v>0</v>
      </c>
      <c r="BY183">
        <v>28.667000000000002</v>
      </c>
      <c r="CA183" t="s">
        <v>292</v>
      </c>
      <c r="CB183" t="s">
        <v>959</v>
      </c>
      <c r="CC183">
        <v>68333</v>
      </c>
      <c r="CD183">
        <v>750</v>
      </c>
      <c r="CE183">
        <v>4028266800</v>
      </c>
      <c r="CF183" t="s">
        <v>99</v>
      </c>
      <c r="CG183" t="s">
        <v>100</v>
      </c>
      <c r="CH183" s="1">
        <v>40087</v>
      </c>
      <c r="CI183" t="s">
        <v>100</v>
      </c>
      <c r="CJ183" t="s">
        <v>100</v>
      </c>
      <c r="CK183" t="s">
        <v>100</v>
      </c>
      <c r="CL183" t="s">
        <v>103</v>
      </c>
      <c r="CM183" t="s">
        <v>958</v>
      </c>
      <c r="CN183">
        <v>44</v>
      </c>
      <c r="CO183" s="1">
        <v>44621</v>
      </c>
      <c r="CP183" s="1"/>
      <c r="CV183"/>
    </row>
    <row r="184" spans="1:104" x14ac:dyDescent="0.25">
      <c r="A184" t="s">
        <v>259</v>
      </c>
      <c r="B184" s="18" t="s">
        <v>1117</v>
      </c>
      <c r="C184" s="18">
        <v>285057</v>
      </c>
      <c r="D184" t="s">
        <v>290</v>
      </c>
      <c r="E184" t="s">
        <v>186</v>
      </c>
      <c r="F184" t="s">
        <v>260</v>
      </c>
      <c r="G184" t="s">
        <v>1132</v>
      </c>
      <c r="H184">
        <v>150.5</v>
      </c>
      <c r="I184" t="s">
        <v>112</v>
      </c>
      <c r="K184" t="s">
        <v>100</v>
      </c>
      <c r="L184" t="s">
        <v>105</v>
      </c>
      <c r="M184">
        <v>4</v>
      </c>
      <c r="N184">
        <v>5</v>
      </c>
      <c r="O184">
        <v>2</v>
      </c>
      <c r="P184">
        <v>5</v>
      </c>
      <c r="Q184">
        <v>4</v>
      </c>
      <c r="R184">
        <v>5</v>
      </c>
      <c r="S184">
        <v>5</v>
      </c>
      <c r="U184" s="8">
        <v>5.1971800000000004</v>
      </c>
      <c r="V184" s="8">
        <v>1.1109899999999999</v>
      </c>
      <c r="X184">
        <v>0.99607999999999997</v>
      </c>
      <c r="Y184">
        <v>2.1070700000000002</v>
      </c>
      <c r="Z184">
        <v>4.7265699999999997</v>
      </c>
      <c r="AA184">
        <v>0.81308000000000002</v>
      </c>
      <c r="AB184">
        <v>0.10408000000000001</v>
      </c>
      <c r="AC184">
        <v>6</v>
      </c>
      <c r="AD184">
        <v>3.0901100000000001</v>
      </c>
      <c r="AF184">
        <v>6</v>
      </c>
      <c r="AG184">
        <v>2</v>
      </c>
      <c r="AJ184">
        <v>2.12608</v>
      </c>
      <c r="AK184">
        <v>0.71699999999999997</v>
      </c>
      <c r="AL184">
        <v>0.31217</v>
      </c>
      <c r="AM184">
        <v>3.1552500000000001</v>
      </c>
      <c r="AN184">
        <v>2.9755099999999999</v>
      </c>
      <c r="AO184">
        <v>1.0218700000000001</v>
      </c>
      <c r="AP184">
        <v>1.33283</v>
      </c>
      <c r="AQ184">
        <v>5.2005600000000003</v>
      </c>
      <c r="AS184">
        <v>1</v>
      </c>
      <c r="AT184">
        <v>4</v>
      </c>
      <c r="AU184">
        <v>0</v>
      </c>
      <c r="AV184">
        <v>1</v>
      </c>
      <c r="AW184" s="4">
        <v>18320</v>
      </c>
      <c r="AX184">
        <v>0</v>
      </c>
      <c r="AY184">
        <v>1</v>
      </c>
      <c r="BA184" s="1">
        <v>44462</v>
      </c>
      <c r="BB184">
        <v>10</v>
      </c>
      <c r="BC184">
        <v>10</v>
      </c>
      <c r="BD184">
        <v>3</v>
      </c>
      <c r="BE184">
        <v>92</v>
      </c>
      <c r="BF184">
        <v>1</v>
      </c>
      <c r="BG184">
        <v>0</v>
      </c>
      <c r="BH184">
        <v>92</v>
      </c>
      <c r="BI184" s="1">
        <v>43760</v>
      </c>
      <c r="BJ184">
        <v>12</v>
      </c>
      <c r="BK184">
        <v>9</v>
      </c>
      <c r="BL184">
        <v>3</v>
      </c>
      <c r="BM184">
        <v>76</v>
      </c>
      <c r="BN184">
        <v>1</v>
      </c>
      <c r="BO184">
        <v>0</v>
      </c>
      <c r="BP184">
        <v>76</v>
      </c>
      <c r="BQ184" s="1">
        <v>43279</v>
      </c>
      <c r="BR184">
        <v>7</v>
      </c>
      <c r="BS184">
        <v>6</v>
      </c>
      <c r="BT184">
        <v>1</v>
      </c>
      <c r="BU184">
        <v>40</v>
      </c>
      <c r="BV184">
        <v>1</v>
      </c>
      <c r="BW184">
        <v>0</v>
      </c>
      <c r="BX184">
        <v>40</v>
      </c>
      <c r="BY184">
        <v>78</v>
      </c>
      <c r="CA184" t="s">
        <v>292</v>
      </c>
      <c r="CB184" t="s">
        <v>293</v>
      </c>
      <c r="CC184">
        <v>68510</v>
      </c>
      <c r="CD184">
        <v>540</v>
      </c>
      <c r="CE184">
        <v>4024837671</v>
      </c>
      <c r="CF184" t="s">
        <v>99</v>
      </c>
      <c r="CG184" t="s">
        <v>100</v>
      </c>
      <c r="CH184" s="1">
        <v>29677</v>
      </c>
      <c r="CI184" t="s">
        <v>100</v>
      </c>
      <c r="CJ184" t="s">
        <v>100</v>
      </c>
      <c r="CK184" t="s">
        <v>100</v>
      </c>
      <c r="CL184" t="s">
        <v>103</v>
      </c>
      <c r="CM184" t="s">
        <v>291</v>
      </c>
      <c r="CN184">
        <v>208</v>
      </c>
      <c r="CO184" s="1">
        <v>44621</v>
      </c>
      <c r="CP184" s="1"/>
      <c r="CV184"/>
    </row>
    <row r="185" spans="1:104" x14ac:dyDescent="0.25">
      <c r="A185" t="s">
        <v>259</v>
      </c>
      <c r="B185" s="18" t="s">
        <v>1117</v>
      </c>
      <c r="C185" s="18">
        <v>285066</v>
      </c>
      <c r="D185" t="s">
        <v>319</v>
      </c>
      <c r="E185" t="s">
        <v>186</v>
      </c>
      <c r="F185" t="s">
        <v>260</v>
      </c>
      <c r="G185" t="s">
        <v>1131</v>
      </c>
      <c r="H185">
        <v>71</v>
      </c>
      <c r="I185" t="s">
        <v>98</v>
      </c>
      <c r="K185" t="s">
        <v>100</v>
      </c>
      <c r="L185" t="s">
        <v>119</v>
      </c>
      <c r="M185">
        <v>5</v>
      </c>
      <c r="N185">
        <v>4</v>
      </c>
      <c r="O185">
        <v>4</v>
      </c>
      <c r="P185">
        <v>5</v>
      </c>
      <c r="Q185">
        <v>5</v>
      </c>
      <c r="R185">
        <v>5</v>
      </c>
      <c r="S185">
        <v>4</v>
      </c>
      <c r="U185" s="8">
        <v>4.9930099999999999</v>
      </c>
      <c r="V185" s="8">
        <v>1.15533</v>
      </c>
      <c r="W185">
        <v>49</v>
      </c>
      <c r="X185">
        <v>1.14229</v>
      </c>
      <c r="Y185">
        <v>2.2976200000000002</v>
      </c>
      <c r="Z185">
        <v>4.3138300000000003</v>
      </c>
      <c r="AA185">
        <v>0.72824</v>
      </c>
      <c r="AB185">
        <v>6.9080000000000003E-2</v>
      </c>
      <c r="AD185">
        <v>2.6953900000000002</v>
      </c>
      <c r="AE185">
        <v>30.8</v>
      </c>
      <c r="AG185">
        <v>2</v>
      </c>
      <c r="AJ185">
        <v>2.0841599999999998</v>
      </c>
      <c r="AK185">
        <v>0.77224000000000004</v>
      </c>
      <c r="AL185">
        <v>0.55183000000000004</v>
      </c>
      <c r="AM185">
        <v>3.4082300000000001</v>
      </c>
      <c r="AN185">
        <v>2.6476299999999999</v>
      </c>
      <c r="AO185">
        <v>1.08805</v>
      </c>
      <c r="AP185">
        <v>0.78407000000000004</v>
      </c>
      <c r="AQ185">
        <v>4.6254</v>
      </c>
      <c r="AS185">
        <v>0</v>
      </c>
      <c r="AT185">
        <v>3</v>
      </c>
      <c r="AU185">
        <v>0</v>
      </c>
      <c r="AV185">
        <v>1</v>
      </c>
      <c r="AW185" s="4">
        <v>3250</v>
      </c>
      <c r="AX185">
        <v>0</v>
      </c>
      <c r="AY185">
        <v>1</v>
      </c>
      <c r="BA185" s="1">
        <v>44476</v>
      </c>
      <c r="BB185">
        <v>6</v>
      </c>
      <c r="BC185">
        <v>6</v>
      </c>
      <c r="BD185">
        <v>0</v>
      </c>
      <c r="BE185">
        <v>28</v>
      </c>
      <c r="BF185">
        <v>1</v>
      </c>
      <c r="BG185">
        <v>0</v>
      </c>
      <c r="BH185">
        <v>28</v>
      </c>
      <c r="BI185" s="1">
        <v>43782</v>
      </c>
      <c r="BJ185">
        <v>6</v>
      </c>
      <c r="BK185">
        <v>6</v>
      </c>
      <c r="BL185">
        <v>4</v>
      </c>
      <c r="BM185">
        <v>36</v>
      </c>
      <c r="BN185">
        <v>1</v>
      </c>
      <c r="BO185">
        <v>0</v>
      </c>
      <c r="BP185">
        <v>36</v>
      </c>
      <c r="BQ185" s="1">
        <v>43312</v>
      </c>
      <c r="BR185">
        <v>4</v>
      </c>
      <c r="BS185">
        <v>4</v>
      </c>
      <c r="BT185">
        <v>0</v>
      </c>
      <c r="BU185">
        <v>44</v>
      </c>
      <c r="BV185">
        <v>1</v>
      </c>
      <c r="BW185">
        <v>0</v>
      </c>
      <c r="BX185">
        <v>44</v>
      </c>
      <c r="BY185">
        <v>33.332999999999998</v>
      </c>
      <c r="CA185" t="s">
        <v>321</v>
      </c>
      <c r="CB185" t="s">
        <v>322</v>
      </c>
      <c r="CC185">
        <v>68506</v>
      </c>
      <c r="CD185">
        <v>540</v>
      </c>
      <c r="CE185">
        <v>4024882355</v>
      </c>
      <c r="CF185" t="s">
        <v>99</v>
      </c>
      <c r="CG185" t="s">
        <v>100</v>
      </c>
      <c r="CH185" s="1">
        <v>30736</v>
      </c>
      <c r="CI185" t="s">
        <v>100</v>
      </c>
      <c r="CJ185" t="s">
        <v>100</v>
      </c>
      <c r="CK185" t="s">
        <v>100</v>
      </c>
      <c r="CL185" t="s">
        <v>103</v>
      </c>
      <c r="CM185" t="s">
        <v>320</v>
      </c>
      <c r="CN185">
        <v>122</v>
      </c>
      <c r="CO185" s="1">
        <v>44621</v>
      </c>
      <c r="CP185" s="1"/>
      <c r="CV185"/>
    </row>
    <row r="186" spans="1:104" x14ac:dyDescent="0.25">
      <c r="A186" t="s">
        <v>259</v>
      </c>
      <c r="B186" s="18" t="s">
        <v>1117</v>
      </c>
      <c r="C186" s="18">
        <v>285126</v>
      </c>
      <c r="D186" t="s">
        <v>489</v>
      </c>
      <c r="E186" t="s">
        <v>447</v>
      </c>
      <c r="F186" t="s">
        <v>448</v>
      </c>
      <c r="G186" t="s">
        <v>1131</v>
      </c>
      <c r="H186">
        <v>48.9</v>
      </c>
      <c r="I186" t="s">
        <v>98</v>
      </c>
      <c r="K186" t="s">
        <v>100</v>
      </c>
      <c r="L186" t="s">
        <v>105</v>
      </c>
      <c r="M186">
        <v>5</v>
      </c>
      <c r="N186">
        <v>4</v>
      </c>
      <c r="O186">
        <v>5</v>
      </c>
      <c r="P186">
        <v>4</v>
      </c>
      <c r="Q186">
        <v>2</v>
      </c>
      <c r="R186">
        <v>5</v>
      </c>
      <c r="S186">
        <v>4</v>
      </c>
      <c r="U186" s="8">
        <v>4.2856300000000003</v>
      </c>
      <c r="V186" s="8">
        <v>0.65917999999999999</v>
      </c>
      <c r="W186">
        <v>39</v>
      </c>
      <c r="X186">
        <v>0.53278000000000003</v>
      </c>
      <c r="Y186">
        <v>1.1919599999999999</v>
      </c>
      <c r="Z186">
        <v>3.59639</v>
      </c>
      <c r="AA186">
        <v>0.46743000000000001</v>
      </c>
      <c r="AB186">
        <v>5.4309999999999997E-2</v>
      </c>
      <c r="AD186">
        <v>3.09368</v>
      </c>
      <c r="AE186">
        <v>22.2</v>
      </c>
      <c r="AG186">
        <v>0</v>
      </c>
      <c r="AJ186">
        <v>2.0098799999999999</v>
      </c>
      <c r="AK186">
        <v>0.68281000000000003</v>
      </c>
      <c r="AL186">
        <v>0.32994000000000001</v>
      </c>
      <c r="AM186">
        <v>3.0226199999999999</v>
      </c>
      <c r="AN186">
        <v>3.15117</v>
      </c>
      <c r="AO186">
        <v>0.57394999999999996</v>
      </c>
      <c r="AP186">
        <v>0.74821000000000004</v>
      </c>
      <c r="AQ186">
        <v>4.4765899999999998</v>
      </c>
      <c r="AS186">
        <v>0</v>
      </c>
      <c r="AT186">
        <v>0</v>
      </c>
      <c r="AU186">
        <v>0</v>
      </c>
      <c r="AV186">
        <v>0</v>
      </c>
      <c r="AW186" s="4">
        <v>0</v>
      </c>
      <c r="AX186">
        <v>0</v>
      </c>
      <c r="AY186">
        <v>0</v>
      </c>
      <c r="BA186" s="1">
        <v>44264</v>
      </c>
      <c r="BB186">
        <v>1</v>
      </c>
      <c r="BC186">
        <v>1</v>
      </c>
      <c r="BD186">
        <v>0</v>
      </c>
      <c r="BE186">
        <v>4</v>
      </c>
      <c r="BF186">
        <v>1</v>
      </c>
      <c r="BG186">
        <v>0</v>
      </c>
      <c r="BH186">
        <v>4</v>
      </c>
      <c r="BI186" s="1">
        <v>43671</v>
      </c>
      <c r="BJ186">
        <v>1</v>
      </c>
      <c r="BK186">
        <v>1</v>
      </c>
      <c r="BL186">
        <v>0</v>
      </c>
      <c r="BM186">
        <v>4</v>
      </c>
      <c r="BN186">
        <v>1</v>
      </c>
      <c r="BO186">
        <v>0</v>
      </c>
      <c r="BP186">
        <v>4</v>
      </c>
      <c r="BQ186" s="1">
        <v>43227</v>
      </c>
      <c r="BR186">
        <v>2</v>
      </c>
      <c r="BS186">
        <v>2</v>
      </c>
      <c r="BT186">
        <v>0</v>
      </c>
      <c r="BU186">
        <v>8</v>
      </c>
      <c r="BV186">
        <v>1</v>
      </c>
      <c r="BW186">
        <v>0</v>
      </c>
      <c r="BX186">
        <v>8</v>
      </c>
      <c r="BY186">
        <v>4.6669999999999998</v>
      </c>
      <c r="CA186" t="s">
        <v>491</v>
      </c>
      <c r="CB186" t="s">
        <v>492</v>
      </c>
      <c r="CC186">
        <v>68410</v>
      </c>
      <c r="CD186">
        <v>650</v>
      </c>
      <c r="CE186">
        <v>4028736650</v>
      </c>
      <c r="CF186" t="s">
        <v>99</v>
      </c>
      <c r="CG186" t="s">
        <v>100</v>
      </c>
      <c r="CH186" s="1">
        <v>33909</v>
      </c>
      <c r="CI186" t="s">
        <v>100</v>
      </c>
      <c r="CJ186" t="s">
        <v>100</v>
      </c>
      <c r="CK186" t="s">
        <v>100</v>
      </c>
      <c r="CL186" t="s">
        <v>103</v>
      </c>
      <c r="CM186" t="s">
        <v>490</v>
      </c>
      <c r="CN186">
        <v>71</v>
      </c>
      <c r="CO186" s="1">
        <v>44621</v>
      </c>
      <c r="CP186" s="1"/>
      <c r="CV186"/>
    </row>
    <row r="187" spans="1:104" x14ac:dyDescent="0.25">
      <c r="A187" t="s">
        <v>259</v>
      </c>
      <c r="B187" s="18" t="s">
        <v>1117</v>
      </c>
      <c r="C187" s="18">
        <v>285127</v>
      </c>
      <c r="D187" t="s">
        <v>493</v>
      </c>
      <c r="E187" t="s">
        <v>269</v>
      </c>
      <c r="F187" t="s">
        <v>158</v>
      </c>
      <c r="G187" t="s">
        <v>1131</v>
      </c>
      <c r="H187">
        <v>82.8</v>
      </c>
      <c r="I187" t="s">
        <v>98</v>
      </c>
      <c r="K187" t="s">
        <v>100</v>
      </c>
      <c r="L187" t="s">
        <v>105</v>
      </c>
      <c r="M187">
        <v>5</v>
      </c>
      <c r="N187">
        <v>3</v>
      </c>
      <c r="O187">
        <v>4</v>
      </c>
      <c r="P187">
        <v>5</v>
      </c>
      <c r="Q187">
        <v>4</v>
      </c>
      <c r="R187">
        <v>5</v>
      </c>
      <c r="S187">
        <v>3</v>
      </c>
      <c r="U187" s="8">
        <v>6.1524999999999999</v>
      </c>
      <c r="V187" s="8">
        <v>2.4445100000000002</v>
      </c>
      <c r="W187">
        <v>31.5</v>
      </c>
      <c r="X187">
        <v>2.4164500000000002</v>
      </c>
      <c r="Y187">
        <v>4.8609600000000004</v>
      </c>
      <c r="Z187">
        <v>5.4396199999999997</v>
      </c>
      <c r="AA187">
        <v>1.9111800000000001</v>
      </c>
      <c r="AB187">
        <v>6.1550000000000001E-2</v>
      </c>
      <c r="AD187">
        <v>1.2915399999999999</v>
      </c>
      <c r="AE187">
        <v>21.4</v>
      </c>
      <c r="AG187">
        <v>0</v>
      </c>
      <c r="AJ187">
        <v>2.3899499999999998</v>
      </c>
      <c r="AK187">
        <v>0.95130999999999999</v>
      </c>
      <c r="AL187">
        <v>1.3415299999999999</v>
      </c>
      <c r="AM187">
        <v>4.6827899999999998</v>
      </c>
      <c r="AN187">
        <v>1.10633</v>
      </c>
      <c r="AO187">
        <v>1.8684499999999999</v>
      </c>
      <c r="AP187">
        <v>0.68240999999999996</v>
      </c>
      <c r="AQ187">
        <v>4.1482299999999999</v>
      </c>
      <c r="AS187">
        <v>1</v>
      </c>
      <c r="AT187">
        <v>2</v>
      </c>
      <c r="AU187">
        <v>1</v>
      </c>
      <c r="AV187">
        <v>0</v>
      </c>
      <c r="AW187" s="4">
        <v>0</v>
      </c>
      <c r="AX187">
        <v>0</v>
      </c>
      <c r="AY187">
        <v>0</v>
      </c>
      <c r="BA187" s="1">
        <v>44580</v>
      </c>
      <c r="BB187">
        <v>3</v>
      </c>
      <c r="BC187">
        <v>3</v>
      </c>
      <c r="BD187">
        <v>0</v>
      </c>
      <c r="BE187">
        <v>16</v>
      </c>
      <c r="BF187">
        <v>0</v>
      </c>
      <c r="BG187">
        <v>0</v>
      </c>
      <c r="BH187">
        <v>16</v>
      </c>
      <c r="BI187" s="1">
        <v>43872</v>
      </c>
      <c r="BJ187">
        <v>5</v>
      </c>
      <c r="BK187">
        <v>4</v>
      </c>
      <c r="BL187">
        <v>3</v>
      </c>
      <c r="BM187">
        <v>44</v>
      </c>
      <c r="BN187">
        <v>1</v>
      </c>
      <c r="BO187">
        <v>0</v>
      </c>
      <c r="BP187">
        <v>44</v>
      </c>
      <c r="BQ187" s="1">
        <v>43388</v>
      </c>
      <c r="BR187">
        <v>4</v>
      </c>
      <c r="BS187">
        <v>2</v>
      </c>
      <c r="BT187">
        <v>2</v>
      </c>
      <c r="BU187">
        <v>32</v>
      </c>
      <c r="BV187">
        <v>1</v>
      </c>
      <c r="BW187">
        <v>0</v>
      </c>
      <c r="BX187">
        <v>32</v>
      </c>
      <c r="BY187">
        <v>28</v>
      </c>
      <c r="CA187" t="s">
        <v>495</v>
      </c>
      <c r="CB187" t="s">
        <v>496</v>
      </c>
      <c r="CC187">
        <v>68114</v>
      </c>
      <c r="CD187">
        <v>270</v>
      </c>
      <c r="CE187">
        <v>4023936500</v>
      </c>
      <c r="CF187" t="s">
        <v>99</v>
      </c>
      <c r="CG187" t="s">
        <v>100</v>
      </c>
      <c r="CH187" s="1">
        <v>33998</v>
      </c>
      <c r="CI187" t="s">
        <v>100</v>
      </c>
      <c r="CJ187" t="s">
        <v>100</v>
      </c>
      <c r="CK187" t="s">
        <v>100</v>
      </c>
      <c r="CL187" t="s">
        <v>103</v>
      </c>
      <c r="CM187" t="s">
        <v>494</v>
      </c>
      <c r="CN187">
        <v>146</v>
      </c>
      <c r="CO187" s="1">
        <v>44621</v>
      </c>
      <c r="CP187" s="1"/>
      <c r="CV187"/>
    </row>
    <row r="188" spans="1:104" x14ac:dyDescent="0.25">
      <c r="A188" t="s">
        <v>259</v>
      </c>
      <c r="B188" s="18" t="s">
        <v>1117</v>
      </c>
      <c r="C188" s="18">
        <v>285280</v>
      </c>
      <c r="D188" t="s">
        <v>947</v>
      </c>
      <c r="E188" t="s">
        <v>269</v>
      </c>
      <c r="F188" t="s">
        <v>158</v>
      </c>
      <c r="G188" t="s">
        <v>1132</v>
      </c>
      <c r="H188">
        <v>34.1</v>
      </c>
      <c r="I188" t="s">
        <v>112</v>
      </c>
      <c r="K188" t="s">
        <v>100</v>
      </c>
      <c r="L188" t="s">
        <v>105</v>
      </c>
      <c r="M188">
        <v>5</v>
      </c>
      <c r="N188">
        <v>5</v>
      </c>
      <c r="O188">
        <v>4</v>
      </c>
      <c r="P188">
        <v>5</v>
      </c>
      <c r="Q188">
        <v>5</v>
      </c>
      <c r="R188">
        <v>5</v>
      </c>
      <c r="S188">
        <v>5</v>
      </c>
      <c r="U188" s="8">
        <v>4.7629799999999998</v>
      </c>
      <c r="V188" s="8">
        <v>1.5795399999999999</v>
      </c>
      <c r="W188">
        <v>47.9</v>
      </c>
      <c r="X188">
        <v>0.37786999999999998</v>
      </c>
      <c r="Y188">
        <v>1.9574</v>
      </c>
      <c r="Z188">
        <v>4.0391300000000001</v>
      </c>
      <c r="AA188">
        <v>1.2055199999999999</v>
      </c>
      <c r="AB188">
        <v>9.8269999999999996E-2</v>
      </c>
      <c r="AD188">
        <v>2.8055699999999999</v>
      </c>
      <c r="AE188">
        <v>23.1</v>
      </c>
      <c r="AG188">
        <v>0</v>
      </c>
      <c r="AJ188">
        <v>2.05959</v>
      </c>
      <c r="AK188">
        <v>0.66903000000000001</v>
      </c>
      <c r="AL188">
        <v>0.30138999999999999</v>
      </c>
      <c r="AM188">
        <v>3.0300099999999999</v>
      </c>
      <c r="AN188">
        <v>2.7887300000000002</v>
      </c>
      <c r="AO188">
        <v>0.41544999999999999</v>
      </c>
      <c r="AP188">
        <v>1.9626999999999999</v>
      </c>
      <c r="AQ188">
        <v>4.9630599999999996</v>
      </c>
      <c r="AS188">
        <v>1</v>
      </c>
      <c r="AT188">
        <v>0</v>
      </c>
      <c r="AU188">
        <v>0</v>
      </c>
      <c r="AV188">
        <v>0</v>
      </c>
      <c r="AW188" s="4">
        <v>0</v>
      </c>
      <c r="AX188">
        <v>0</v>
      </c>
      <c r="AY188">
        <v>0</v>
      </c>
      <c r="BA188" s="1">
        <v>44518</v>
      </c>
      <c r="BB188">
        <v>4</v>
      </c>
      <c r="BC188">
        <v>4</v>
      </c>
      <c r="BD188">
        <v>0</v>
      </c>
      <c r="BE188">
        <v>28</v>
      </c>
      <c r="BF188">
        <v>1</v>
      </c>
      <c r="BG188">
        <v>0</v>
      </c>
      <c r="BH188">
        <v>28</v>
      </c>
      <c r="BI188" s="1">
        <v>43787</v>
      </c>
      <c r="BJ188">
        <v>4</v>
      </c>
      <c r="BK188">
        <v>4</v>
      </c>
      <c r="BL188">
        <v>0</v>
      </c>
      <c r="BM188">
        <v>16</v>
      </c>
      <c r="BN188">
        <v>1</v>
      </c>
      <c r="BO188">
        <v>0</v>
      </c>
      <c r="BP188">
        <v>16</v>
      </c>
      <c r="BQ188" s="1">
        <v>43328</v>
      </c>
      <c r="BR188">
        <v>2</v>
      </c>
      <c r="BS188">
        <v>0</v>
      </c>
      <c r="BT188">
        <v>2</v>
      </c>
      <c r="BU188">
        <v>24</v>
      </c>
      <c r="BV188">
        <v>0</v>
      </c>
      <c r="BW188">
        <v>0</v>
      </c>
      <c r="BX188">
        <v>24</v>
      </c>
      <c r="BY188">
        <v>23.332999999999998</v>
      </c>
      <c r="CA188" t="s">
        <v>209</v>
      </c>
      <c r="CB188" t="s">
        <v>949</v>
      </c>
      <c r="CC188">
        <v>68130</v>
      </c>
      <c r="CD188">
        <v>270</v>
      </c>
      <c r="CE188">
        <v>4027170200</v>
      </c>
      <c r="CF188" t="s">
        <v>99</v>
      </c>
      <c r="CG188" t="s">
        <v>100</v>
      </c>
      <c r="CH188" s="1">
        <v>39959</v>
      </c>
      <c r="CI188" t="s">
        <v>101</v>
      </c>
      <c r="CJ188" t="s">
        <v>100</v>
      </c>
      <c r="CK188" t="s">
        <v>100</v>
      </c>
      <c r="CL188" t="s">
        <v>103</v>
      </c>
      <c r="CM188" t="s">
        <v>948</v>
      </c>
      <c r="CN188">
        <v>36</v>
      </c>
      <c r="CO188" s="1">
        <v>44621</v>
      </c>
      <c r="CP188" s="1"/>
      <c r="CV188"/>
    </row>
    <row r="189" spans="1:104" x14ac:dyDescent="0.25">
      <c r="A189" t="s">
        <v>259</v>
      </c>
      <c r="B189" s="18" t="s">
        <v>1117</v>
      </c>
      <c r="C189" s="18">
        <v>285087</v>
      </c>
      <c r="D189" t="s">
        <v>378</v>
      </c>
      <c r="E189" t="s">
        <v>363</v>
      </c>
      <c r="F189" t="s">
        <v>174</v>
      </c>
      <c r="G189" t="s">
        <v>1132</v>
      </c>
      <c r="H189">
        <v>67.400000000000006</v>
      </c>
      <c r="I189" t="s">
        <v>112</v>
      </c>
      <c r="K189" t="s">
        <v>100</v>
      </c>
      <c r="L189" t="s">
        <v>105</v>
      </c>
      <c r="M189">
        <v>4</v>
      </c>
      <c r="N189">
        <v>4</v>
      </c>
      <c r="O189">
        <v>2</v>
      </c>
      <c r="P189">
        <v>5</v>
      </c>
      <c r="Q189">
        <v>4</v>
      </c>
      <c r="R189">
        <v>5</v>
      </c>
      <c r="S189">
        <v>3</v>
      </c>
      <c r="U189" s="8">
        <v>4.2664900000000001</v>
      </c>
      <c r="V189" s="8">
        <v>0.58635999999999999</v>
      </c>
      <c r="W189">
        <v>44.2</v>
      </c>
      <c r="X189">
        <v>0.48222999999999999</v>
      </c>
      <c r="Y189">
        <v>1.0685899999999999</v>
      </c>
      <c r="Z189">
        <v>3.3851200000000001</v>
      </c>
      <c r="AA189">
        <v>0.30368000000000001</v>
      </c>
      <c r="AB189">
        <v>8.0799999999999997E-2</v>
      </c>
      <c r="AD189">
        <v>3.1979000000000002</v>
      </c>
      <c r="AE189">
        <v>36.4</v>
      </c>
      <c r="AG189">
        <v>1</v>
      </c>
      <c r="AJ189">
        <v>2.0721500000000002</v>
      </c>
      <c r="AK189">
        <v>0.66881000000000002</v>
      </c>
      <c r="AL189">
        <v>0.30184</v>
      </c>
      <c r="AM189">
        <v>3.0428000000000002</v>
      </c>
      <c r="AN189">
        <v>3.15944</v>
      </c>
      <c r="AO189">
        <v>0.53036000000000005</v>
      </c>
      <c r="AP189">
        <v>0.72751999999999994</v>
      </c>
      <c r="AQ189">
        <v>4.4270300000000002</v>
      </c>
      <c r="AS189">
        <v>1</v>
      </c>
      <c r="AT189">
        <v>1</v>
      </c>
      <c r="AU189">
        <v>1</v>
      </c>
      <c r="AV189">
        <v>1</v>
      </c>
      <c r="AW189" s="4">
        <v>9750</v>
      </c>
      <c r="AX189">
        <v>0</v>
      </c>
      <c r="AY189">
        <v>1</v>
      </c>
      <c r="BA189" s="1">
        <v>44294</v>
      </c>
      <c r="BB189">
        <v>3</v>
      </c>
      <c r="BC189">
        <v>3</v>
      </c>
      <c r="BD189">
        <v>0</v>
      </c>
      <c r="BE189">
        <v>20</v>
      </c>
      <c r="BF189">
        <v>1</v>
      </c>
      <c r="BG189">
        <v>0</v>
      </c>
      <c r="BH189">
        <v>20</v>
      </c>
      <c r="BI189" s="1">
        <v>43647</v>
      </c>
      <c r="BJ189">
        <v>20</v>
      </c>
      <c r="BK189">
        <v>18</v>
      </c>
      <c r="BL189">
        <v>3</v>
      </c>
      <c r="BM189">
        <v>116</v>
      </c>
      <c r="BN189">
        <v>1</v>
      </c>
      <c r="BO189">
        <v>0</v>
      </c>
      <c r="BP189">
        <v>116</v>
      </c>
      <c r="BQ189" s="1">
        <v>43166</v>
      </c>
      <c r="BR189">
        <v>12</v>
      </c>
      <c r="BS189">
        <v>12</v>
      </c>
      <c r="BT189">
        <v>0</v>
      </c>
      <c r="BU189">
        <v>96</v>
      </c>
      <c r="BV189">
        <v>1</v>
      </c>
      <c r="BW189">
        <v>0</v>
      </c>
      <c r="BX189">
        <v>96</v>
      </c>
      <c r="BY189">
        <v>64.667000000000002</v>
      </c>
      <c r="CA189" t="s">
        <v>380</v>
      </c>
      <c r="CB189" t="s">
        <v>381</v>
      </c>
      <c r="CC189">
        <v>68803</v>
      </c>
      <c r="CD189">
        <v>390</v>
      </c>
      <c r="CE189">
        <v>3083842333</v>
      </c>
      <c r="CF189" t="s">
        <v>99</v>
      </c>
      <c r="CG189" t="s">
        <v>100</v>
      </c>
      <c r="CH189" s="1">
        <v>32587</v>
      </c>
      <c r="CI189" t="s">
        <v>100</v>
      </c>
      <c r="CJ189" t="s">
        <v>100</v>
      </c>
      <c r="CK189" t="s">
        <v>100</v>
      </c>
      <c r="CL189" t="s">
        <v>103</v>
      </c>
      <c r="CM189" t="s">
        <v>379</v>
      </c>
      <c r="CN189">
        <v>103</v>
      </c>
      <c r="CO189" s="1">
        <v>44621</v>
      </c>
      <c r="CP189" s="1"/>
      <c r="CV189"/>
    </row>
    <row r="190" spans="1:104" x14ac:dyDescent="0.25">
      <c r="A190" t="s">
        <v>259</v>
      </c>
      <c r="B190" s="18" t="s">
        <v>1117</v>
      </c>
      <c r="C190" s="18">
        <v>285209</v>
      </c>
      <c r="D190" t="s">
        <v>711</v>
      </c>
      <c r="E190" t="s">
        <v>216</v>
      </c>
      <c r="F190" t="s">
        <v>665</v>
      </c>
      <c r="G190" t="s">
        <v>1133</v>
      </c>
      <c r="H190">
        <v>26.9</v>
      </c>
      <c r="I190" t="s">
        <v>124</v>
      </c>
      <c r="K190" t="s">
        <v>100</v>
      </c>
      <c r="L190" t="s">
        <v>105</v>
      </c>
      <c r="M190">
        <v>5</v>
      </c>
      <c r="N190">
        <v>5</v>
      </c>
      <c r="O190">
        <v>4</v>
      </c>
      <c r="P190">
        <v>3</v>
      </c>
      <c r="Q190">
        <v>3</v>
      </c>
      <c r="S190">
        <v>5</v>
      </c>
      <c r="U190" s="8">
        <v>4.3965800000000002</v>
      </c>
      <c r="V190" s="8">
        <v>1.0266900000000001</v>
      </c>
      <c r="W190">
        <v>33.299999999999997</v>
      </c>
      <c r="X190">
        <v>0.54144999999999999</v>
      </c>
      <c r="Y190">
        <v>1.5681400000000001</v>
      </c>
      <c r="Z190">
        <v>3.6763599999999999</v>
      </c>
      <c r="AA190">
        <v>0.67493000000000003</v>
      </c>
      <c r="AB190">
        <v>4.8829999999999998E-2</v>
      </c>
      <c r="AD190">
        <v>2.8284500000000001</v>
      </c>
      <c r="AE190">
        <v>16.7</v>
      </c>
      <c r="AH190">
        <v>6</v>
      </c>
      <c r="AJ190">
        <v>2.09842</v>
      </c>
      <c r="AK190">
        <v>0.67084999999999995</v>
      </c>
      <c r="AL190">
        <v>0.26802999999999999</v>
      </c>
      <c r="AM190">
        <v>3.0373100000000002</v>
      </c>
      <c r="AN190">
        <v>2.7594400000000001</v>
      </c>
      <c r="AO190">
        <v>0.59367999999999999</v>
      </c>
      <c r="AP190">
        <v>1.43452</v>
      </c>
      <c r="AQ190">
        <v>4.5702699999999998</v>
      </c>
      <c r="AS190">
        <v>4</v>
      </c>
      <c r="AT190">
        <v>0</v>
      </c>
      <c r="AU190">
        <v>1</v>
      </c>
      <c r="AV190">
        <v>1</v>
      </c>
      <c r="AW190" s="4">
        <v>650</v>
      </c>
      <c r="AX190">
        <v>0</v>
      </c>
      <c r="AY190">
        <v>1</v>
      </c>
      <c r="BA190" s="1">
        <v>44238</v>
      </c>
      <c r="BB190">
        <v>6</v>
      </c>
      <c r="BC190">
        <v>6</v>
      </c>
      <c r="BD190">
        <v>2</v>
      </c>
      <c r="BE190">
        <v>28</v>
      </c>
      <c r="BF190">
        <v>1</v>
      </c>
      <c r="BG190">
        <v>0</v>
      </c>
      <c r="BH190">
        <v>28</v>
      </c>
      <c r="BI190" s="1">
        <v>43648</v>
      </c>
      <c r="BJ190">
        <v>4</v>
      </c>
      <c r="BK190">
        <v>3</v>
      </c>
      <c r="BL190">
        <v>0</v>
      </c>
      <c r="BM190">
        <v>36</v>
      </c>
      <c r="BN190">
        <v>1</v>
      </c>
      <c r="BO190">
        <v>0</v>
      </c>
      <c r="BP190">
        <v>36</v>
      </c>
      <c r="BQ190" s="1">
        <v>43221</v>
      </c>
      <c r="BR190">
        <v>6</v>
      </c>
      <c r="BS190">
        <v>6</v>
      </c>
      <c r="BT190">
        <v>0</v>
      </c>
      <c r="BU190">
        <v>28</v>
      </c>
      <c r="BV190">
        <v>1</v>
      </c>
      <c r="BW190">
        <v>0</v>
      </c>
      <c r="BX190">
        <v>28</v>
      </c>
      <c r="BY190">
        <v>30.667000000000002</v>
      </c>
      <c r="CA190" t="s">
        <v>713</v>
      </c>
      <c r="CB190" t="s">
        <v>714</v>
      </c>
      <c r="CC190">
        <v>68784</v>
      </c>
      <c r="CD190">
        <v>250</v>
      </c>
      <c r="CE190">
        <v>4022872244</v>
      </c>
      <c r="CF190" t="s">
        <v>99</v>
      </c>
      <c r="CG190" t="s">
        <v>100</v>
      </c>
      <c r="CH190" s="1">
        <v>35582</v>
      </c>
      <c r="CI190" t="s">
        <v>100</v>
      </c>
      <c r="CJ190" t="s">
        <v>100</v>
      </c>
      <c r="CK190" t="s">
        <v>100</v>
      </c>
      <c r="CL190" t="s">
        <v>103</v>
      </c>
      <c r="CM190" t="s">
        <v>712</v>
      </c>
      <c r="CN190">
        <v>49</v>
      </c>
      <c r="CO190" s="1">
        <v>44621</v>
      </c>
      <c r="CP190" s="1"/>
      <c r="CV190"/>
      <c r="CW190">
        <v>2</v>
      </c>
    </row>
    <row r="191" spans="1:104" x14ac:dyDescent="0.25">
      <c r="A191" t="s">
        <v>259</v>
      </c>
      <c r="B191" s="18" t="s">
        <v>1117</v>
      </c>
      <c r="C191" s="18">
        <v>285220</v>
      </c>
      <c r="D191" t="s">
        <v>744</v>
      </c>
      <c r="E191" t="s">
        <v>746</v>
      </c>
      <c r="F191" t="s">
        <v>213</v>
      </c>
      <c r="G191" t="s">
        <v>1133</v>
      </c>
      <c r="H191">
        <v>32.299999999999997</v>
      </c>
      <c r="I191" t="s">
        <v>124</v>
      </c>
      <c r="K191" t="s">
        <v>100</v>
      </c>
      <c r="L191" t="s">
        <v>105</v>
      </c>
      <c r="M191">
        <v>3</v>
      </c>
      <c r="N191">
        <v>4</v>
      </c>
      <c r="O191">
        <v>2</v>
      </c>
      <c r="P191">
        <v>2</v>
      </c>
      <c r="Q191">
        <v>2</v>
      </c>
      <c r="S191">
        <v>4</v>
      </c>
      <c r="U191" s="8">
        <v>3.5628899999999999</v>
      </c>
      <c r="V191" s="8">
        <v>0.69976000000000005</v>
      </c>
      <c r="W191">
        <v>48.8</v>
      </c>
      <c r="X191">
        <v>0.48923</v>
      </c>
      <c r="Y191">
        <v>1.18899</v>
      </c>
      <c r="Z191">
        <v>3.1145299999999998</v>
      </c>
      <c r="AA191">
        <v>0.46201999999999999</v>
      </c>
      <c r="AB191">
        <v>8.5000000000000006E-3</v>
      </c>
      <c r="AD191">
        <v>2.3738999999999999</v>
      </c>
      <c r="AE191">
        <v>20</v>
      </c>
      <c r="AG191">
        <v>0</v>
      </c>
      <c r="AJ191">
        <v>1.9634100000000001</v>
      </c>
      <c r="AK191">
        <v>0.63185000000000002</v>
      </c>
      <c r="AL191">
        <v>0.30586000000000002</v>
      </c>
      <c r="AM191">
        <v>2.9011200000000001</v>
      </c>
      <c r="AN191">
        <v>2.4752299999999998</v>
      </c>
      <c r="AO191">
        <v>0.56954000000000005</v>
      </c>
      <c r="AP191">
        <v>0.85680999999999996</v>
      </c>
      <c r="AQ191">
        <v>3.8774999999999999</v>
      </c>
      <c r="AS191">
        <v>1</v>
      </c>
      <c r="AT191">
        <v>0</v>
      </c>
      <c r="AU191">
        <v>0</v>
      </c>
      <c r="AV191">
        <v>3</v>
      </c>
      <c r="AW191" s="4">
        <v>30153.5</v>
      </c>
      <c r="AX191">
        <v>0</v>
      </c>
      <c r="AY191">
        <v>3</v>
      </c>
      <c r="BA191" s="1">
        <v>44378</v>
      </c>
      <c r="BB191">
        <v>4</v>
      </c>
      <c r="BC191">
        <v>4</v>
      </c>
      <c r="BD191">
        <v>0</v>
      </c>
      <c r="BE191">
        <v>44</v>
      </c>
      <c r="BF191">
        <v>1</v>
      </c>
      <c r="BG191">
        <v>0</v>
      </c>
      <c r="BH191">
        <v>44</v>
      </c>
      <c r="BI191" s="1">
        <v>43712</v>
      </c>
      <c r="BJ191">
        <v>5</v>
      </c>
      <c r="BK191">
        <v>5</v>
      </c>
      <c r="BL191">
        <v>0</v>
      </c>
      <c r="BM191">
        <v>48</v>
      </c>
      <c r="BN191">
        <v>1</v>
      </c>
      <c r="BO191">
        <v>0</v>
      </c>
      <c r="BP191">
        <v>48</v>
      </c>
      <c r="BQ191" s="1">
        <v>43313</v>
      </c>
      <c r="BR191">
        <v>12</v>
      </c>
      <c r="BS191">
        <v>11</v>
      </c>
      <c r="BT191">
        <v>1</v>
      </c>
      <c r="BU191">
        <v>127</v>
      </c>
      <c r="BV191">
        <v>1</v>
      </c>
      <c r="BW191">
        <v>0</v>
      </c>
      <c r="BX191">
        <v>127</v>
      </c>
      <c r="BY191">
        <v>59.167000000000002</v>
      </c>
      <c r="CA191" t="s">
        <v>747</v>
      </c>
      <c r="CB191" t="s">
        <v>748</v>
      </c>
      <c r="CC191">
        <v>69045</v>
      </c>
      <c r="CD191">
        <v>140</v>
      </c>
      <c r="CE191">
        <v>3083945738</v>
      </c>
      <c r="CF191" t="s">
        <v>99</v>
      </c>
      <c r="CG191" t="s">
        <v>100</v>
      </c>
      <c r="CH191" s="1">
        <v>35931</v>
      </c>
      <c r="CI191" t="s">
        <v>100</v>
      </c>
      <c r="CJ191" t="s">
        <v>100</v>
      </c>
      <c r="CK191" t="s">
        <v>100</v>
      </c>
      <c r="CL191" t="s">
        <v>103</v>
      </c>
      <c r="CM191" t="s">
        <v>745</v>
      </c>
      <c r="CN191">
        <v>36</v>
      </c>
      <c r="CO191" s="1">
        <v>44621</v>
      </c>
      <c r="CP191" s="1"/>
      <c r="CV191"/>
      <c r="CW191">
        <v>2</v>
      </c>
    </row>
    <row r="192" spans="1:104" x14ac:dyDescent="0.25">
      <c r="A192" t="s">
        <v>259</v>
      </c>
      <c r="B192" s="18" t="s">
        <v>1117</v>
      </c>
      <c r="C192" s="18">
        <v>285135</v>
      </c>
      <c r="D192" t="s">
        <v>515</v>
      </c>
      <c r="E192" t="s">
        <v>238</v>
      </c>
      <c r="F192" t="s">
        <v>177</v>
      </c>
      <c r="G192" t="s">
        <v>1131</v>
      </c>
      <c r="H192">
        <v>41.2</v>
      </c>
      <c r="I192" t="s">
        <v>98</v>
      </c>
      <c r="K192" t="s">
        <v>100</v>
      </c>
      <c r="L192" t="s">
        <v>105</v>
      </c>
      <c r="M192">
        <v>3</v>
      </c>
      <c r="N192">
        <v>2</v>
      </c>
      <c r="O192">
        <v>3</v>
      </c>
      <c r="P192">
        <v>3</v>
      </c>
      <c r="Q192">
        <v>1</v>
      </c>
      <c r="R192">
        <v>5</v>
      </c>
      <c r="S192">
        <v>2</v>
      </c>
      <c r="U192" s="8">
        <v>3.1520299999999999</v>
      </c>
      <c r="V192" s="8">
        <v>0.39022000000000001</v>
      </c>
      <c r="W192">
        <v>61.8</v>
      </c>
      <c r="X192">
        <v>0.76292000000000004</v>
      </c>
      <c r="Y192">
        <v>1.1531499999999999</v>
      </c>
      <c r="Z192">
        <v>2.6212200000000001</v>
      </c>
      <c r="AA192">
        <v>0.27595999999999998</v>
      </c>
      <c r="AB192">
        <v>0.12216</v>
      </c>
      <c r="AD192">
        <v>1.99888</v>
      </c>
      <c r="AE192">
        <v>77.8</v>
      </c>
      <c r="AG192">
        <v>0</v>
      </c>
      <c r="AJ192">
        <v>2.0896699999999999</v>
      </c>
      <c r="AK192">
        <v>0.72713000000000005</v>
      </c>
      <c r="AL192">
        <v>0.36464999999999997</v>
      </c>
      <c r="AM192">
        <v>3.1814499999999999</v>
      </c>
      <c r="AN192">
        <v>1.95828</v>
      </c>
      <c r="AO192">
        <v>0.77178000000000002</v>
      </c>
      <c r="AP192">
        <v>0.40077000000000002</v>
      </c>
      <c r="AQ192">
        <v>3.1280999999999999</v>
      </c>
      <c r="AS192">
        <v>6</v>
      </c>
      <c r="AT192">
        <v>2</v>
      </c>
      <c r="AU192">
        <v>1</v>
      </c>
      <c r="AV192">
        <v>0</v>
      </c>
      <c r="AW192" s="4">
        <v>0</v>
      </c>
      <c r="AX192">
        <v>0</v>
      </c>
      <c r="AY192">
        <v>0</v>
      </c>
      <c r="BA192" s="1">
        <v>44329</v>
      </c>
      <c r="BB192">
        <v>9</v>
      </c>
      <c r="BC192">
        <v>9</v>
      </c>
      <c r="BD192">
        <v>1</v>
      </c>
      <c r="BE192">
        <v>44</v>
      </c>
      <c r="BF192">
        <v>1</v>
      </c>
      <c r="BG192">
        <v>0</v>
      </c>
      <c r="BH192">
        <v>44</v>
      </c>
      <c r="BI192" s="1">
        <v>43724</v>
      </c>
      <c r="BJ192">
        <v>6</v>
      </c>
      <c r="BK192">
        <v>5</v>
      </c>
      <c r="BL192">
        <v>2</v>
      </c>
      <c r="BM192">
        <v>28</v>
      </c>
      <c r="BN192">
        <v>1</v>
      </c>
      <c r="BO192">
        <v>0</v>
      </c>
      <c r="BP192">
        <v>28</v>
      </c>
      <c r="BQ192" s="1">
        <v>43312</v>
      </c>
      <c r="BR192">
        <v>4</v>
      </c>
      <c r="BS192">
        <v>4</v>
      </c>
      <c r="BT192">
        <v>0</v>
      </c>
      <c r="BU192">
        <v>16</v>
      </c>
      <c r="BV192">
        <v>1</v>
      </c>
      <c r="BW192">
        <v>0</v>
      </c>
      <c r="BX192">
        <v>16</v>
      </c>
      <c r="BY192">
        <v>34</v>
      </c>
      <c r="CA192" t="s">
        <v>517</v>
      </c>
      <c r="CB192" t="s">
        <v>518</v>
      </c>
      <c r="CC192">
        <v>68787</v>
      </c>
      <c r="CD192">
        <v>890</v>
      </c>
      <c r="CE192">
        <v>4023751922</v>
      </c>
      <c r="CF192" t="s">
        <v>99</v>
      </c>
      <c r="CG192" t="s">
        <v>100</v>
      </c>
      <c r="CH192" s="1">
        <v>34349</v>
      </c>
      <c r="CI192" t="s">
        <v>100</v>
      </c>
      <c r="CJ192" t="s">
        <v>100</v>
      </c>
      <c r="CK192" t="s">
        <v>100</v>
      </c>
      <c r="CL192" t="s">
        <v>103</v>
      </c>
      <c r="CM192" t="s">
        <v>516</v>
      </c>
      <c r="CN192">
        <v>60</v>
      </c>
      <c r="CO192" s="1">
        <v>44621</v>
      </c>
      <c r="CP192" s="1"/>
      <c r="CV192"/>
    </row>
    <row r="193" spans="1:102" x14ac:dyDescent="0.25">
      <c r="A193" t="s">
        <v>259</v>
      </c>
      <c r="B193" s="18" t="s">
        <v>1117</v>
      </c>
      <c r="C193" s="18">
        <v>285263</v>
      </c>
      <c r="D193" t="s">
        <v>887</v>
      </c>
      <c r="E193" t="s">
        <v>152</v>
      </c>
      <c r="F193" t="s">
        <v>172</v>
      </c>
      <c r="G193" t="s">
        <v>1131</v>
      </c>
      <c r="H193">
        <v>51.5</v>
      </c>
      <c r="I193" t="s">
        <v>98</v>
      </c>
      <c r="K193" t="s">
        <v>100</v>
      </c>
      <c r="L193" t="s">
        <v>105</v>
      </c>
      <c r="M193">
        <v>1</v>
      </c>
      <c r="N193">
        <v>3</v>
      </c>
      <c r="O193">
        <v>1</v>
      </c>
      <c r="P193">
        <v>2</v>
      </c>
      <c r="Q193">
        <v>2</v>
      </c>
      <c r="S193">
        <v>2</v>
      </c>
      <c r="U193" s="8">
        <v>3.8597800000000002</v>
      </c>
      <c r="V193" s="8">
        <v>0.29494999999999999</v>
      </c>
      <c r="W193">
        <v>55.2</v>
      </c>
      <c r="X193">
        <v>0.57918000000000003</v>
      </c>
      <c r="Y193">
        <v>0.87414000000000003</v>
      </c>
      <c r="Z193">
        <v>3.26451</v>
      </c>
      <c r="AA193">
        <v>0.23555000000000001</v>
      </c>
      <c r="AB193">
        <v>4.8599999999999997E-3</v>
      </c>
      <c r="AD193">
        <v>2.9856400000000001</v>
      </c>
      <c r="AE193">
        <v>81.8</v>
      </c>
      <c r="AH193">
        <v>6</v>
      </c>
      <c r="AJ193">
        <v>1.9463699999999999</v>
      </c>
      <c r="AK193">
        <v>0.65424000000000004</v>
      </c>
      <c r="AL193">
        <v>0.30985000000000001</v>
      </c>
      <c r="AM193">
        <v>2.91045</v>
      </c>
      <c r="AN193">
        <v>3.1403599999999998</v>
      </c>
      <c r="AO193">
        <v>0.65117999999999998</v>
      </c>
      <c r="AP193">
        <v>0.35649999999999998</v>
      </c>
      <c r="AQ193">
        <v>4.1871400000000003</v>
      </c>
      <c r="AS193">
        <v>2</v>
      </c>
      <c r="AT193">
        <v>21</v>
      </c>
      <c r="AU193">
        <v>1</v>
      </c>
      <c r="AV193">
        <v>0</v>
      </c>
      <c r="AW193" s="4">
        <v>0</v>
      </c>
      <c r="AX193">
        <v>1</v>
      </c>
      <c r="AY193">
        <v>1</v>
      </c>
      <c r="BA193" s="1">
        <v>44564</v>
      </c>
      <c r="BB193">
        <v>10</v>
      </c>
      <c r="BC193">
        <v>10</v>
      </c>
      <c r="BD193">
        <v>0</v>
      </c>
      <c r="BE193">
        <v>88</v>
      </c>
      <c r="BF193">
        <v>0</v>
      </c>
      <c r="BG193">
        <v>0</v>
      </c>
      <c r="BH193">
        <v>88</v>
      </c>
      <c r="BI193" s="1">
        <v>44096</v>
      </c>
      <c r="BJ193">
        <v>13</v>
      </c>
      <c r="BK193">
        <v>12</v>
      </c>
      <c r="BL193">
        <v>2</v>
      </c>
      <c r="BM193">
        <v>108</v>
      </c>
      <c r="BN193">
        <v>1</v>
      </c>
      <c r="BO193">
        <v>0</v>
      </c>
      <c r="BP193">
        <v>108</v>
      </c>
      <c r="BQ193" s="1">
        <v>43599</v>
      </c>
      <c r="BR193">
        <v>29</v>
      </c>
      <c r="BS193">
        <v>20</v>
      </c>
      <c r="BT193">
        <v>17</v>
      </c>
      <c r="BU193">
        <v>232</v>
      </c>
      <c r="BV193">
        <v>2</v>
      </c>
      <c r="BW193">
        <v>116</v>
      </c>
      <c r="BX193">
        <v>348</v>
      </c>
      <c r="BY193">
        <v>138</v>
      </c>
      <c r="CA193" t="s">
        <v>889</v>
      </c>
      <c r="CB193" t="s">
        <v>890</v>
      </c>
      <c r="CC193">
        <v>68818</v>
      </c>
      <c r="CD193">
        <v>400</v>
      </c>
      <c r="CE193">
        <v>4026942128</v>
      </c>
      <c r="CF193" t="s">
        <v>99</v>
      </c>
      <c r="CG193" t="s">
        <v>100</v>
      </c>
      <c r="CH193" s="1">
        <v>38353</v>
      </c>
      <c r="CI193" t="s">
        <v>100</v>
      </c>
      <c r="CJ193" t="s">
        <v>100</v>
      </c>
      <c r="CK193" t="s">
        <v>100</v>
      </c>
      <c r="CL193" t="s">
        <v>103</v>
      </c>
      <c r="CM193" t="s">
        <v>888</v>
      </c>
      <c r="CN193">
        <v>64</v>
      </c>
      <c r="CO193" s="1">
        <v>44621</v>
      </c>
      <c r="CP193" s="1"/>
      <c r="CV193"/>
      <c r="CW193">
        <v>2</v>
      </c>
    </row>
    <row r="194" spans="1:102" x14ac:dyDescent="0.25">
      <c r="A194" t="s">
        <v>259</v>
      </c>
      <c r="B194" s="18" t="s">
        <v>1117</v>
      </c>
      <c r="C194" s="18">
        <v>285172</v>
      </c>
      <c r="D194" t="s">
        <v>606</v>
      </c>
      <c r="E194" t="s">
        <v>608</v>
      </c>
      <c r="F194" t="s">
        <v>141</v>
      </c>
      <c r="G194" t="s">
        <v>1133</v>
      </c>
      <c r="H194">
        <v>39.1</v>
      </c>
      <c r="I194" t="s">
        <v>134</v>
      </c>
      <c r="K194" t="s">
        <v>100</v>
      </c>
      <c r="L194" t="s">
        <v>105</v>
      </c>
      <c r="M194">
        <v>4</v>
      </c>
      <c r="N194">
        <v>3</v>
      </c>
      <c r="O194">
        <v>3</v>
      </c>
      <c r="P194">
        <v>5</v>
      </c>
      <c r="Q194">
        <v>5</v>
      </c>
      <c r="R194">
        <v>5</v>
      </c>
      <c r="S194">
        <v>3</v>
      </c>
      <c r="U194" s="8">
        <v>3.86111</v>
      </c>
      <c r="V194" s="8">
        <v>0.44374000000000002</v>
      </c>
      <c r="W194">
        <v>26.8</v>
      </c>
      <c r="X194">
        <v>0.83194000000000001</v>
      </c>
      <c r="Y194">
        <v>1.2756799999999999</v>
      </c>
      <c r="Z194">
        <v>3.2082199999999998</v>
      </c>
      <c r="AA194">
        <v>0.29718</v>
      </c>
      <c r="AB194">
        <v>2.6270000000000002E-2</v>
      </c>
      <c r="AD194">
        <v>2.5854300000000001</v>
      </c>
      <c r="AF194">
        <v>6</v>
      </c>
      <c r="AG194">
        <v>0</v>
      </c>
      <c r="AJ194">
        <v>2.2278899999999999</v>
      </c>
      <c r="AK194">
        <v>0.63283</v>
      </c>
      <c r="AL194">
        <v>0.27251999999999998</v>
      </c>
      <c r="AM194">
        <v>3.1332399999999998</v>
      </c>
      <c r="AN194">
        <v>2.3757700000000002</v>
      </c>
      <c r="AO194">
        <v>0.96699000000000002</v>
      </c>
      <c r="AP194">
        <v>0.60980999999999996</v>
      </c>
      <c r="AQ194">
        <v>3.8907500000000002</v>
      </c>
      <c r="AS194">
        <v>1</v>
      </c>
      <c r="AT194">
        <v>0</v>
      </c>
      <c r="AU194">
        <v>1</v>
      </c>
      <c r="AV194">
        <v>0</v>
      </c>
      <c r="AW194" s="4">
        <v>0</v>
      </c>
      <c r="AX194">
        <v>0</v>
      </c>
      <c r="AY194">
        <v>0</v>
      </c>
      <c r="BA194" s="1">
        <v>44544</v>
      </c>
      <c r="BB194">
        <v>6</v>
      </c>
      <c r="BC194">
        <v>6</v>
      </c>
      <c r="BD194">
        <v>0</v>
      </c>
      <c r="BE194">
        <v>36</v>
      </c>
      <c r="BF194">
        <v>0</v>
      </c>
      <c r="BG194">
        <v>0</v>
      </c>
      <c r="BH194">
        <v>36</v>
      </c>
      <c r="BI194" s="1">
        <v>43816</v>
      </c>
      <c r="BJ194">
        <v>7</v>
      </c>
      <c r="BK194">
        <v>6</v>
      </c>
      <c r="BL194">
        <v>1</v>
      </c>
      <c r="BM194">
        <v>32</v>
      </c>
      <c r="BN194">
        <v>1</v>
      </c>
      <c r="BO194">
        <v>0</v>
      </c>
      <c r="BP194">
        <v>32</v>
      </c>
      <c r="BQ194" s="1">
        <v>43342</v>
      </c>
      <c r="BR194">
        <v>9</v>
      </c>
      <c r="BS194">
        <v>9</v>
      </c>
      <c r="BT194">
        <v>0</v>
      </c>
      <c r="BU194">
        <v>72</v>
      </c>
      <c r="BV194">
        <v>1</v>
      </c>
      <c r="BW194">
        <v>0</v>
      </c>
      <c r="BX194">
        <v>72</v>
      </c>
      <c r="BY194">
        <v>40.667000000000002</v>
      </c>
      <c r="CA194" t="s">
        <v>609</v>
      </c>
      <c r="CB194" t="s">
        <v>610</v>
      </c>
      <c r="CC194">
        <v>68465</v>
      </c>
      <c r="CD194">
        <v>750</v>
      </c>
      <c r="CE194">
        <v>4028212331</v>
      </c>
      <c r="CF194" t="s">
        <v>99</v>
      </c>
      <c r="CG194" t="s">
        <v>100</v>
      </c>
      <c r="CH194" s="1">
        <v>34943</v>
      </c>
      <c r="CI194" t="s">
        <v>100</v>
      </c>
      <c r="CJ194" t="s">
        <v>100</v>
      </c>
      <c r="CK194" t="s">
        <v>100</v>
      </c>
      <c r="CL194" t="s">
        <v>103</v>
      </c>
      <c r="CM194" t="s">
        <v>607</v>
      </c>
      <c r="CN194">
        <v>58</v>
      </c>
      <c r="CO194" s="1">
        <v>44621</v>
      </c>
      <c r="CP194" s="1"/>
      <c r="CV194"/>
    </row>
    <row r="195" spans="1:102" x14ac:dyDescent="0.25">
      <c r="A195" t="s">
        <v>259</v>
      </c>
      <c r="B195" s="18" t="s">
        <v>1117</v>
      </c>
      <c r="C195" s="18">
        <v>285151</v>
      </c>
      <c r="D195" t="s">
        <v>571</v>
      </c>
      <c r="E195" t="s">
        <v>229</v>
      </c>
      <c r="F195" t="s">
        <v>573</v>
      </c>
      <c r="G195" t="s">
        <v>1133</v>
      </c>
      <c r="H195">
        <v>32.799999999999997</v>
      </c>
      <c r="I195" t="s">
        <v>124</v>
      </c>
      <c r="K195" t="s">
        <v>100</v>
      </c>
      <c r="L195" t="s">
        <v>102</v>
      </c>
      <c r="M195">
        <v>3</v>
      </c>
      <c r="N195">
        <v>1</v>
      </c>
      <c r="O195">
        <v>4</v>
      </c>
      <c r="P195">
        <v>4</v>
      </c>
      <c r="Q195">
        <v>4</v>
      </c>
      <c r="S195">
        <v>1</v>
      </c>
      <c r="U195" s="8">
        <v>1.5271699999999999</v>
      </c>
      <c r="V195" s="8">
        <v>0.26173999999999997</v>
      </c>
      <c r="W195">
        <v>52.6</v>
      </c>
      <c r="X195">
        <v>0.28410999999999997</v>
      </c>
      <c r="Y195">
        <v>0.54584999999999995</v>
      </c>
      <c r="Z195">
        <v>1.3555699999999999</v>
      </c>
      <c r="AA195">
        <v>0.20549999999999999</v>
      </c>
      <c r="AB195">
        <v>0</v>
      </c>
      <c r="AD195">
        <v>0.98131999999999997</v>
      </c>
      <c r="AE195">
        <v>37.5</v>
      </c>
      <c r="AG195">
        <v>0</v>
      </c>
      <c r="AJ195">
        <v>1.83697</v>
      </c>
      <c r="AK195">
        <v>0.66298000000000001</v>
      </c>
      <c r="AL195">
        <v>0.29679</v>
      </c>
      <c r="AM195">
        <v>2.7967300000000002</v>
      </c>
      <c r="AN195">
        <v>1.0936399999999999</v>
      </c>
      <c r="AO195">
        <v>0.31522</v>
      </c>
      <c r="AP195">
        <v>0.33028999999999997</v>
      </c>
      <c r="AQ195">
        <v>1.7240599999999999</v>
      </c>
      <c r="AS195">
        <v>0</v>
      </c>
      <c r="AT195">
        <v>1</v>
      </c>
      <c r="AU195">
        <v>0</v>
      </c>
      <c r="AV195">
        <v>0</v>
      </c>
      <c r="AW195" s="4">
        <v>0</v>
      </c>
      <c r="AX195">
        <v>0</v>
      </c>
      <c r="AY195">
        <v>0</v>
      </c>
      <c r="BA195" s="1">
        <v>44447</v>
      </c>
      <c r="BB195">
        <v>2</v>
      </c>
      <c r="BC195">
        <v>1</v>
      </c>
      <c r="BD195">
        <v>1</v>
      </c>
      <c r="BE195">
        <v>8</v>
      </c>
      <c r="BF195">
        <v>1</v>
      </c>
      <c r="BG195">
        <v>0</v>
      </c>
      <c r="BH195">
        <v>8</v>
      </c>
      <c r="BI195" s="1">
        <v>43888</v>
      </c>
      <c r="BJ195">
        <v>2</v>
      </c>
      <c r="BK195">
        <v>2</v>
      </c>
      <c r="BL195">
        <v>1</v>
      </c>
      <c r="BM195">
        <v>20</v>
      </c>
      <c r="BN195">
        <v>1</v>
      </c>
      <c r="BO195">
        <v>0</v>
      </c>
      <c r="BP195">
        <v>20</v>
      </c>
      <c r="BQ195" s="1">
        <v>43460</v>
      </c>
      <c r="BR195">
        <v>5</v>
      </c>
      <c r="BS195">
        <v>5</v>
      </c>
      <c r="BT195">
        <v>0</v>
      </c>
      <c r="BU195">
        <v>28</v>
      </c>
      <c r="BV195">
        <v>1</v>
      </c>
      <c r="BW195">
        <v>0</v>
      </c>
      <c r="BX195">
        <v>28</v>
      </c>
      <c r="BY195">
        <v>15.333</v>
      </c>
      <c r="CA195" t="s">
        <v>571</v>
      </c>
      <c r="CB195" t="s">
        <v>574</v>
      </c>
      <c r="CC195">
        <v>68791</v>
      </c>
      <c r="CD195">
        <v>190</v>
      </c>
      <c r="CE195">
        <v>4025293286</v>
      </c>
      <c r="CF195" t="s">
        <v>99</v>
      </c>
      <c r="CG195" t="s">
        <v>100</v>
      </c>
      <c r="CH195" s="1">
        <v>34547</v>
      </c>
      <c r="CI195" t="s">
        <v>100</v>
      </c>
      <c r="CJ195" t="s">
        <v>100</v>
      </c>
      <c r="CK195" t="s">
        <v>100</v>
      </c>
      <c r="CL195" t="s">
        <v>103</v>
      </c>
      <c r="CM195" t="s">
        <v>572</v>
      </c>
      <c r="CN195">
        <v>38</v>
      </c>
      <c r="CO195" s="1">
        <v>44621</v>
      </c>
      <c r="CP195" s="1"/>
      <c r="CS195">
        <v>12</v>
      </c>
      <c r="CV195"/>
      <c r="CW195">
        <v>2</v>
      </c>
      <c r="CX195">
        <v>12</v>
      </c>
    </row>
    <row r="196" spans="1:102" x14ac:dyDescent="0.25">
      <c r="A196" t="s">
        <v>259</v>
      </c>
      <c r="B196" s="18" t="s">
        <v>1117</v>
      </c>
      <c r="C196" s="18">
        <v>285131</v>
      </c>
      <c r="D196" t="s">
        <v>502</v>
      </c>
      <c r="E196" t="s">
        <v>110</v>
      </c>
      <c r="F196" t="s">
        <v>231</v>
      </c>
      <c r="G196" t="s">
        <v>1132</v>
      </c>
      <c r="H196">
        <v>81.5</v>
      </c>
      <c r="I196" t="s">
        <v>112</v>
      </c>
      <c r="K196" t="s">
        <v>100</v>
      </c>
      <c r="L196" t="s">
        <v>105</v>
      </c>
      <c r="M196">
        <v>3</v>
      </c>
      <c r="N196">
        <v>2</v>
      </c>
      <c r="O196">
        <v>3</v>
      </c>
      <c r="P196">
        <v>4</v>
      </c>
      <c r="Q196">
        <v>2</v>
      </c>
      <c r="R196">
        <v>5</v>
      </c>
      <c r="S196">
        <v>2</v>
      </c>
      <c r="U196" s="8">
        <v>3.3821300000000001</v>
      </c>
      <c r="V196" s="8">
        <v>0.29530000000000001</v>
      </c>
      <c r="W196">
        <v>39.799999999999997</v>
      </c>
      <c r="X196">
        <v>0.73987000000000003</v>
      </c>
      <c r="Y196">
        <v>1.0351699999999999</v>
      </c>
      <c r="Z196">
        <v>3.1389</v>
      </c>
      <c r="AA196">
        <v>0.19781000000000001</v>
      </c>
      <c r="AB196">
        <v>8.0000000000000004E-4</v>
      </c>
      <c r="AD196">
        <v>2.3469699999999998</v>
      </c>
      <c r="AE196">
        <v>33.299999999999997</v>
      </c>
      <c r="AH196">
        <v>6</v>
      </c>
      <c r="AJ196">
        <v>1.94231</v>
      </c>
      <c r="AK196">
        <v>0.62380999999999998</v>
      </c>
      <c r="AL196">
        <v>0.28344999999999998</v>
      </c>
      <c r="AM196">
        <v>2.8495699999999999</v>
      </c>
      <c r="AN196">
        <v>2.4737499999999999</v>
      </c>
      <c r="AO196">
        <v>0.87241999999999997</v>
      </c>
      <c r="AP196">
        <v>0.39016000000000001</v>
      </c>
      <c r="AQ196">
        <v>3.7473800000000002</v>
      </c>
      <c r="AS196">
        <v>0</v>
      </c>
      <c r="AT196">
        <v>0</v>
      </c>
      <c r="AU196">
        <v>1</v>
      </c>
      <c r="AV196">
        <v>0</v>
      </c>
      <c r="AW196" s="4">
        <v>0</v>
      </c>
      <c r="AX196">
        <v>0</v>
      </c>
      <c r="AY196">
        <v>0</v>
      </c>
      <c r="BA196" s="1">
        <v>44364</v>
      </c>
      <c r="BB196">
        <v>5</v>
      </c>
      <c r="BC196">
        <v>5</v>
      </c>
      <c r="BD196">
        <v>0</v>
      </c>
      <c r="BE196">
        <v>20</v>
      </c>
      <c r="BF196">
        <v>1</v>
      </c>
      <c r="BG196">
        <v>0</v>
      </c>
      <c r="BH196">
        <v>20</v>
      </c>
      <c r="BI196" s="1">
        <v>43795</v>
      </c>
      <c r="BJ196">
        <v>8</v>
      </c>
      <c r="BK196">
        <v>7</v>
      </c>
      <c r="BL196">
        <v>0</v>
      </c>
      <c r="BM196">
        <v>52</v>
      </c>
      <c r="BN196">
        <v>1</v>
      </c>
      <c r="BO196">
        <v>0</v>
      </c>
      <c r="BP196">
        <v>52</v>
      </c>
      <c r="BQ196" s="1">
        <v>43335</v>
      </c>
      <c r="BR196">
        <v>6</v>
      </c>
      <c r="BS196">
        <v>6</v>
      </c>
      <c r="BT196">
        <v>0</v>
      </c>
      <c r="BU196">
        <v>40</v>
      </c>
      <c r="BV196">
        <v>1</v>
      </c>
      <c r="BW196">
        <v>0</v>
      </c>
      <c r="BX196">
        <v>40</v>
      </c>
      <c r="BY196">
        <v>34</v>
      </c>
      <c r="CA196" t="s">
        <v>504</v>
      </c>
      <c r="CB196" t="s">
        <v>505</v>
      </c>
      <c r="CC196">
        <v>68467</v>
      </c>
      <c r="CD196">
        <v>920</v>
      </c>
      <c r="CE196">
        <v>4023624333</v>
      </c>
      <c r="CF196" t="s">
        <v>99</v>
      </c>
      <c r="CG196" t="s">
        <v>100</v>
      </c>
      <c r="CH196" s="1">
        <v>34162</v>
      </c>
      <c r="CI196" t="s">
        <v>100</v>
      </c>
      <c r="CJ196" t="s">
        <v>100</v>
      </c>
      <c r="CK196" t="s">
        <v>100</v>
      </c>
      <c r="CL196" t="s">
        <v>103</v>
      </c>
      <c r="CM196" t="s">
        <v>503</v>
      </c>
      <c r="CN196">
        <v>127</v>
      </c>
      <c r="CO196" s="1">
        <v>44621</v>
      </c>
      <c r="CP196" s="1"/>
      <c r="CV196"/>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1122</v>
      </c>
      <c r="B1" s="22" t="s">
        <v>1293</v>
      </c>
      <c r="C1" s="22" t="s">
        <v>1294</v>
      </c>
      <c r="D1" s="5" t="s">
        <v>1295</v>
      </c>
      <c r="E1" s="22" t="s">
        <v>1296</v>
      </c>
      <c r="G1" s="2" t="s">
        <v>1134</v>
      </c>
      <c r="H1" s="12" t="s">
        <v>1123</v>
      </c>
      <c r="I1" s="12" t="s">
        <v>1124</v>
      </c>
      <c r="J1" s="12" t="s">
        <v>1125</v>
      </c>
      <c r="K1" s="12" t="s">
        <v>1126</v>
      </c>
      <c r="L1" s="2" t="s">
        <v>1135</v>
      </c>
      <c r="M1" s="2" t="s">
        <v>1136</v>
      </c>
      <c r="N1" s="2" t="s">
        <v>1137</v>
      </c>
      <c r="O1" s="2" t="s">
        <v>1130</v>
      </c>
    </row>
    <row r="2" spans="1:16" x14ac:dyDescent="0.25">
      <c r="A2" t="s">
        <v>1123</v>
      </c>
      <c r="B2" s="6">
        <f>COUNTA(ProviderInfo[Provider Name])</f>
        <v>195</v>
      </c>
      <c r="D2" s="6">
        <v>15216</v>
      </c>
      <c r="G2" t="s">
        <v>133</v>
      </c>
      <c r="H2" s="6">
        <v>20</v>
      </c>
      <c r="I2" s="6">
        <v>0</v>
      </c>
      <c r="J2" s="6">
        <v>0</v>
      </c>
      <c r="K2" s="6">
        <v>2</v>
      </c>
      <c r="L2" s="11">
        <v>0.1</v>
      </c>
      <c r="M2" s="11">
        <v>0.55000000000000004</v>
      </c>
      <c r="N2" s="11">
        <v>0</v>
      </c>
      <c r="O2" s="8">
        <v>3.95</v>
      </c>
    </row>
    <row r="3" spans="1:16" x14ac:dyDescent="0.25">
      <c r="A3" t="s">
        <v>1124</v>
      </c>
      <c r="B3" s="6">
        <f>COUNTIF(ProviderInfo[[#All],[Special Focus Status]], "SFF")</f>
        <v>1</v>
      </c>
      <c r="C3" s="7">
        <f>Summary1[[#This Row],[State Total]]/COUNTA(ProviderInfo[Provider Name])</f>
        <v>5.1282051282051282E-3</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1125</v>
      </c>
      <c r="B4" s="6">
        <f>COUNTIF(ProviderInfo[[#All],[Special Focus Status]], "SFF Candidate")</f>
        <v>5</v>
      </c>
      <c r="C4" s="7">
        <f>Summary1[[#This Row],[State Total]]/COUNTA(ProviderInfo[Provider Name])</f>
        <v>2.564102564102564E-2</v>
      </c>
      <c r="D4" s="6">
        <v>441</v>
      </c>
      <c r="E4" s="7">
        <v>2.8982649842271294E-2</v>
      </c>
      <c r="G4" t="s">
        <v>138</v>
      </c>
      <c r="H4" s="6">
        <v>221</v>
      </c>
      <c r="I4" s="6">
        <v>2</v>
      </c>
      <c r="J4" s="6">
        <v>5</v>
      </c>
      <c r="K4" s="6">
        <v>36</v>
      </c>
      <c r="L4" s="11">
        <v>0.19457013574660634</v>
      </c>
      <c r="M4" s="11">
        <v>0.19909502262443438</v>
      </c>
      <c r="N4" s="11">
        <v>0</v>
      </c>
      <c r="O4" s="8">
        <v>3.0228310502283104</v>
      </c>
    </row>
    <row r="5" spans="1:16" x14ac:dyDescent="0.25">
      <c r="A5" t="s">
        <v>1126</v>
      </c>
      <c r="B5" s="6">
        <f>COUNTIFS(ProviderInfo[Overall Rating], "1", ProviderInfo[Special Focus Status], "")</f>
        <v>22</v>
      </c>
      <c r="C5" s="7">
        <f>Summary1[[#This Row],[State Total]]/COUNTA(ProviderInfo[Provider Name])</f>
        <v>0.11282051282051282</v>
      </c>
      <c r="D5" s="6">
        <v>2176</v>
      </c>
      <c r="E5" s="7">
        <v>0.14300736067297581</v>
      </c>
      <c r="G5" t="s">
        <v>136</v>
      </c>
      <c r="H5" s="6">
        <v>142</v>
      </c>
      <c r="I5" s="6">
        <v>1</v>
      </c>
      <c r="J5" s="6">
        <v>5</v>
      </c>
      <c r="K5" s="6">
        <v>9</v>
      </c>
      <c r="L5" s="11">
        <v>0.10563380281690141</v>
      </c>
      <c r="M5" s="11">
        <v>0.25352112676056338</v>
      </c>
      <c r="N5" s="11">
        <v>0.13380281690140844</v>
      </c>
      <c r="O5" s="8">
        <v>3.3768115942028984</v>
      </c>
    </row>
    <row r="6" spans="1:16" x14ac:dyDescent="0.25">
      <c r="A6" t="s">
        <v>1127</v>
      </c>
      <c r="B6" s="6">
        <f>SUM(B3:B5)</f>
        <v>28</v>
      </c>
      <c r="C6" s="7">
        <f>Summary1[[#This Row],[State Total]]/COUNTA(ProviderInfo[Provider Name])</f>
        <v>0.14358974358974358</v>
      </c>
      <c r="D6" s="6">
        <v>2702</v>
      </c>
      <c r="E6" s="7">
        <v>0.17757623554153523</v>
      </c>
      <c r="G6" t="s">
        <v>146</v>
      </c>
      <c r="H6" s="6">
        <v>1178</v>
      </c>
      <c r="I6" s="6">
        <v>5</v>
      </c>
      <c r="J6" s="6">
        <v>30</v>
      </c>
      <c r="K6" s="6">
        <v>78</v>
      </c>
      <c r="L6" s="11">
        <v>9.5925297113752125E-2</v>
      </c>
      <c r="M6" s="11">
        <v>0.29456706281833617</v>
      </c>
      <c r="N6" s="11">
        <v>6.2818336162988112E-2</v>
      </c>
      <c r="O6" s="8">
        <v>3.4544673539518902</v>
      </c>
    </row>
    <row r="7" spans="1:16" x14ac:dyDescent="0.25">
      <c r="A7" t="s">
        <v>1128</v>
      </c>
      <c r="B7" s="6">
        <f>COUNTIF(ProviderInfo[Overall Rating], "5")</f>
        <v>53</v>
      </c>
      <c r="C7" s="7">
        <f>Summary1[[#This Row],[State Total]]/COUNTA(ProviderInfo[Provider Name])</f>
        <v>0.27179487179487177</v>
      </c>
      <c r="D7" s="6">
        <v>3465</v>
      </c>
      <c r="E7" s="7">
        <v>0.22772082018927445</v>
      </c>
      <c r="G7" t="s">
        <v>153</v>
      </c>
      <c r="H7" s="6">
        <v>223</v>
      </c>
      <c r="I7" s="6">
        <v>1</v>
      </c>
      <c r="J7" s="6">
        <v>5</v>
      </c>
      <c r="K7" s="6">
        <v>17</v>
      </c>
      <c r="L7" s="11">
        <v>0.1031390134529148</v>
      </c>
      <c r="M7" s="11">
        <v>0.31390134529147984</v>
      </c>
      <c r="N7" s="11">
        <v>0.17488789237668162</v>
      </c>
      <c r="O7" s="8">
        <v>3.5475113122171944</v>
      </c>
      <c r="P7" s="6"/>
    </row>
    <row r="8" spans="1:16" x14ac:dyDescent="0.25">
      <c r="A8" t="s">
        <v>1129</v>
      </c>
      <c r="B8" s="6">
        <f>COUNTIF(ProviderInfo[Abuse Icon], "Y")</f>
        <v>3</v>
      </c>
      <c r="C8" s="7">
        <f>Summary1[[#This Row],[State Total]]/COUNTA(ProviderInfo[Provider Name])</f>
        <v>1.5384615384615385E-2</v>
      </c>
      <c r="D8" s="6">
        <v>774</v>
      </c>
      <c r="E8" s="7">
        <v>5.0867507886435334E-2</v>
      </c>
      <c r="G8" t="s">
        <v>162</v>
      </c>
      <c r="H8" s="6">
        <v>208</v>
      </c>
      <c r="I8" s="6">
        <v>1</v>
      </c>
      <c r="J8" s="6">
        <v>5</v>
      </c>
      <c r="K8" s="6">
        <v>24</v>
      </c>
      <c r="L8" s="11">
        <v>0.14423076923076922</v>
      </c>
      <c r="M8" s="11">
        <v>0.25961538461538464</v>
      </c>
      <c r="N8" s="11">
        <v>5.7692307692307696E-2</v>
      </c>
      <c r="O8" s="8">
        <v>3.2815533980582523</v>
      </c>
    </row>
    <row r="9" spans="1:16" x14ac:dyDescent="0.25">
      <c r="A9" t="s">
        <v>1130</v>
      </c>
      <c r="B9" s="8">
        <f>AVERAGE(ProviderInfo[Overall Rating])</f>
        <v>3.3608247422680413</v>
      </c>
      <c r="D9" s="8">
        <v>3.1440474603386215</v>
      </c>
      <c r="G9" t="s">
        <v>166</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165</v>
      </c>
      <c r="H10" s="6">
        <v>45</v>
      </c>
      <c r="I10" s="6">
        <v>1</v>
      </c>
      <c r="J10" s="6">
        <v>5</v>
      </c>
      <c r="K10" s="6">
        <v>0</v>
      </c>
      <c r="L10" s="11">
        <v>0.13333333333333333</v>
      </c>
      <c r="M10" s="11">
        <v>0.44444444444444442</v>
      </c>
      <c r="N10" s="11">
        <v>0</v>
      </c>
      <c r="O10" s="8">
        <v>3.9302325581395348</v>
      </c>
    </row>
    <row r="11" spans="1:16" x14ac:dyDescent="0.25">
      <c r="A11" t="s">
        <v>1131</v>
      </c>
      <c r="B11" s="6">
        <f>COUNTIF(ProviderInfo[[#All],[Ownership Type]], "For profit")</f>
        <v>78</v>
      </c>
      <c r="C11" s="7">
        <f>Summary1[[#This Row],[State Total]]/COUNTA(ProviderInfo[Provider Name])</f>
        <v>0.4</v>
      </c>
      <c r="D11" s="6">
        <v>10751</v>
      </c>
      <c r="E11" s="7">
        <v>0.70655888538380651</v>
      </c>
      <c r="G11" t="s">
        <v>167</v>
      </c>
      <c r="H11" s="6">
        <v>699</v>
      </c>
      <c r="I11" s="6">
        <v>3</v>
      </c>
      <c r="J11" s="6">
        <v>15</v>
      </c>
      <c r="K11" s="6">
        <v>58</v>
      </c>
      <c r="L11" s="11">
        <v>0.10872675250357654</v>
      </c>
      <c r="M11" s="11">
        <v>0.27753934191702434</v>
      </c>
      <c r="N11" s="11">
        <v>4.005722460658083E-2</v>
      </c>
      <c r="O11" s="8">
        <v>3.4468704512372637</v>
      </c>
    </row>
    <row r="12" spans="1:16" x14ac:dyDescent="0.25">
      <c r="A12" t="s">
        <v>1132</v>
      </c>
      <c r="B12" s="6">
        <f>COUNTIF(ProviderInfo[[#All],[Ownership Type]], "Non profit")</f>
        <v>77</v>
      </c>
      <c r="C12" s="7">
        <f>Summary1[[#This Row],[State Total]]/COUNTA(ProviderInfo[Provider Name])</f>
        <v>0.39487179487179486</v>
      </c>
      <c r="D12" s="6">
        <v>3513</v>
      </c>
      <c r="E12" s="7">
        <v>0.23087539432176657</v>
      </c>
      <c r="G12" t="s">
        <v>173</v>
      </c>
      <c r="H12" s="6">
        <v>360</v>
      </c>
      <c r="I12" s="6">
        <v>2</v>
      </c>
      <c r="J12" s="6">
        <v>10</v>
      </c>
      <c r="K12" s="6">
        <v>82</v>
      </c>
      <c r="L12" s="11">
        <v>0.26111111111111113</v>
      </c>
      <c r="M12" s="11">
        <v>0.125</v>
      </c>
      <c r="N12" s="11">
        <v>2.5000000000000001E-2</v>
      </c>
      <c r="O12" s="8">
        <v>2.7401129943502824</v>
      </c>
    </row>
    <row r="13" spans="1:16" x14ac:dyDescent="0.25">
      <c r="A13" t="s">
        <v>1133</v>
      </c>
      <c r="B13" s="21">
        <f>COUNTIF(ProviderInfo[[#All],[Ownership Type]], "Government")</f>
        <v>40</v>
      </c>
      <c r="C13" s="7">
        <f>Summary1[[#This Row],[State Total]]/COUNTA(ProviderInfo[Provider Name])</f>
        <v>0.20512820512820512</v>
      </c>
      <c r="D13">
        <v>952</v>
      </c>
      <c r="E13" s="7">
        <v>6.2565720294426919E-2</v>
      </c>
      <c r="G13" t="s">
        <v>1115</v>
      </c>
      <c r="H13" s="6">
        <v>1</v>
      </c>
      <c r="I13" s="6">
        <v>0</v>
      </c>
      <c r="J13" s="6">
        <v>0</v>
      </c>
      <c r="K13" s="6">
        <v>1</v>
      </c>
      <c r="L13" s="11">
        <v>1</v>
      </c>
      <c r="M13" s="11">
        <v>0</v>
      </c>
      <c r="N13" s="11">
        <v>0</v>
      </c>
      <c r="O13" s="8">
        <v>1</v>
      </c>
    </row>
    <row r="14" spans="1:16" x14ac:dyDescent="0.25">
      <c r="G14" t="s">
        <v>180</v>
      </c>
      <c r="H14" s="6">
        <v>43</v>
      </c>
      <c r="I14" s="6">
        <v>1</v>
      </c>
      <c r="J14" s="6">
        <v>5</v>
      </c>
      <c r="K14" s="6">
        <v>0</v>
      </c>
      <c r="L14" s="11">
        <v>0.13953488372093023</v>
      </c>
      <c r="M14" s="11">
        <v>0.46511627906976744</v>
      </c>
      <c r="N14" s="11">
        <v>2.3255813953488372E-2</v>
      </c>
      <c r="O14" s="8">
        <v>4</v>
      </c>
    </row>
    <row r="15" spans="1:16" x14ac:dyDescent="0.25">
      <c r="G15" t="s">
        <v>197</v>
      </c>
      <c r="H15" s="6">
        <v>435</v>
      </c>
      <c r="I15" s="6">
        <v>2</v>
      </c>
      <c r="J15" s="6">
        <v>10</v>
      </c>
      <c r="K15" s="6">
        <v>58</v>
      </c>
      <c r="L15" s="11">
        <v>0.16091954022988506</v>
      </c>
      <c r="M15" s="11">
        <v>0.26666666666666666</v>
      </c>
      <c r="N15" s="11">
        <v>9.1954022988505746E-3</v>
      </c>
      <c r="O15" s="8">
        <v>3.2729411764705882</v>
      </c>
    </row>
    <row r="16" spans="1:16" x14ac:dyDescent="0.25">
      <c r="G16" t="s">
        <v>181</v>
      </c>
      <c r="H16" s="6">
        <v>80</v>
      </c>
      <c r="I16" s="6">
        <v>1</v>
      </c>
      <c r="J16" s="6">
        <v>5</v>
      </c>
      <c r="K16" s="6">
        <v>0</v>
      </c>
      <c r="L16" s="11">
        <v>7.4999999999999997E-2</v>
      </c>
      <c r="M16" s="11">
        <v>0.35</v>
      </c>
      <c r="N16" s="11">
        <v>0.1</v>
      </c>
      <c r="O16" s="8">
        <v>3.7564102564102564</v>
      </c>
    </row>
    <row r="17" spans="7:15" x14ac:dyDescent="0.25">
      <c r="G17" t="s">
        <v>184</v>
      </c>
      <c r="H17" s="6">
        <v>703</v>
      </c>
      <c r="I17" s="6">
        <v>3</v>
      </c>
      <c r="J17" s="6">
        <v>20</v>
      </c>
      <c r="K17" s="6">
        <v>142</v>
      </c>
      <c r="L17" s="11">
        <v>0.23470839260312945</v>
      </c>
      <c r="M17" s="11">
        <v>0.19203413940256045</v>
      </c>
      <c r="N17" s="11">
        <v>0.14935988620199148</v>
      </c>
      <c r="O17" s="8">
        <v>2.8882521489971347</v>
      </c>
    </row>
    <row r="18" spans="7:15" x14ac:dyDescent="0.25">
      <c r="G18" t="s">
        <v>193</v>
      </c>
      <c r="H18" s="6">
        <v>526</v>
      </c>
      <c r="I18" s="6">
        <v>3</v>
      </c>
      <c r="J18" s="6">
        <v>15</v>
      </c>
      <c r="K18" s="6">
        <v>72</v>
      </c>
      <c r="L18" s="11">
        <v>0.17110266159695817</v>
      </c>
      <c r="M18" s="11">
        <v>0.20912547528517111</v>
      </c>
      <c r="N18" s="11">
        <v>4.1825095057034217E-2</v>
      </c>
      <c r="O18" s="8">
        <v>3.1226053639846745</v>
      </c>
    </row>
    <row r="19" spans="7:15" x14ac:dyDescent="0.25">
      <c r="G19" t="s">
        <v>211</v>
      </c>
      <c r="H19" s="6">
        <v>321</v>
      </c>
      <c r="I19" s="6">
        <v>2</v>
      </c>
      <c r="J19" s="6">
        <v>10</v>
      </c>
      <c r="K19" s="6">
        <v>48</v>
      </c>
      <c r="L19" s="11">
        <v>0.18691588785046728</v>
      </c>
      <c r="M19" s="11">
        <v>0.21183800623052959</v>
      </c>
      <c r="N19" s="11">
        <v>5.6074766355140186E-2</v>
      </c>
      <c r="O19" s="8">
        <v>3.1514195583596214</v>
      </c>
    </row>
    <row r="20" spans="7:15" x14ac:dyDescent="0.25">
      <c r="G20" t="s">
        <v>221</v>
      </c>
      <c r="H20" s="6">
        <v>280</v>
      </c>
      <c r="I20" s="6">
        <v>1</v>
      </c>
      <c r="J20" s="6">
        <v>5</v>
      </c>
      <c r="K20" s="6">
        <v>56</v>
      </c>
      <c r="L20" s="11">
        <v>0.22142857142857142</v>
      </c>
      <c r="M20" s="11">
        <v>0.17857142857142858</v>
      </c>
      <c r="N20" s="11">
        <v>0.05</v>
      </c>
      <c r="O20" s="8">
        <v>2.9136690647482015</v>
      </c>
    </row>
    <row r="21" spans="7:15" x14ac:dyDescent="0.25">
      <c r="G21" t="s">
        <v>226</v>
      </c>
      <c r="H21" s="6">
        <v>268</v>
      </c>
      <c r="I21" s="6">
        <v>1</v>
      </c>
      <c r="J21" s="6">
        <v>5</v>
      </c>
      <c r="K21" s="6">
        <v>83</v>
      </c>
      <c r="L21" s="11">
        <v>0.33208955223880599</v>
      </c>
      <c r="M21" s="11">
        <v>8.5820895522388058E-2</v>
      </c>
      <c r="N21" s="11">
        <v>3.7313432835820892E-2</v>
      </c>
      <c r="O21" s="8">
        <v>2.4452830188679244</v>
      </c>
    </row>
    <row r="22" spans="7:15" x14ac:dyDescent="0.25">
      <c r="G22" t="s">
        <v>234</v>
      </c>
      <c r="H22" s="6">
        <v>367</v>
      </c>
      <c r="I22" s="6">
        <v>2</v>
      </c>
      <c r="J22" s="6">
        <v>10</v>
      </c>
      <c r="K22" s="6">
        <v>59</v>
      </c>
      <c r="L22" s="11">
        <v>0.19346049046321526</v>
      </c>
      <c r="M22" s="11">
        <v>0.24523160762942781</v>
      </c>
      <c r="N22" s="11">
        <v>4.0871934604904632E-2</v>
      </c>
      <c r="O22" s="8">
        <v>3.1726027397260275</v>
      </c>
    </row>
    <row r="23" spans="7:15" x14ac:dyDescent="0.25">
      <c r="G23" t="s">
        <v>232</v>
      </c>
      <c r="H23" s="6">
        <v>224</v>
      </c>
      <c r="I23" s="6">
        <v>1</v>
      </c>
      <c r="J23" s="6">
        <v>5</v>
      </c>
      <c r="K23" s="6">
        <v>21</v>
      </c>
      <c r="L23" s="11">
        <v>0.12053571428571429</v>
      </c>
      <c r="M23" s="11">
        <v>0.25892857142857145</v>
      </c>
      <c r="N23" s="11">
        <v>4.4642857142857144E-2</v>
      </c>
      <c r="O23" s="8">
        <v>3.3183856502242151</v>
      </c>
    </row>
    <row r="24" spans="7:15" x14ac:dyDescent="0.25">
      <c r="G24" t="s">
        <v>230</v>
      </c>
      <c r="H24" s="6">
        <v>90</v>
      </c>
      <c r="I24" s="6">
        <v>0</v>
      </c>
      <c r="J24" s="6">
        <v>5</v>
      </c>
      <c r="K24" s="6">
        <v>5</v>
      </c>
      <c r="L24" s="11">
        <v>0.1111111111111111</v>
      </c>
      <c r="M24" s="11">
        <v>0.36666666666666664</v>
      </c>
      <c r="N24" s="11">
        <v>0</v>
      </c>
      <c r="O24" s="8">
        <v>3.6888888888888891</v>
      </c>
    </row>
    <row r="25" spans="7:15" x14ac:dyDescent="0.25">
      <c r="G25" t="s">
        <v>236</v>
      </c>
      <c r="H25" s="6">
        <v>434</v>
      </c>
      <c r="I25" s="6">
        <v>2</v>
      </c>
      <c r="J25" s="6">
        <v>10</v>
      </c>
      <c r="K25" s="6">
        <v>48</v>
      </c>
      <c r="L25" s="11">
        <v>0.13824884792626729</v>
      </c>
      <c r="M25" s="11">
        <v>0.32488479262672809</v>
      </c>
      <c r="N25" s="11">
        <v>0.14055299539170507</v>
      </c>
      <c r="O25" s="8">
        <v>3.3799533799533799</v>
      </c>
    </row>
    <row r="26" spans="7:15" x14ac:dyDescent="0.25">
      <c r="G26" t="s">
        <v>239</v>
      </c>
      <c r="H26" s="6">
        <v>361</v>
      </c>
      <c r="I26" s="6">
        <v>2</v>
      </c>
      <c r="J26" s="6">
        <v>10</v>
      </c>
      <c r="K26" s="6">
        <v>31</v>
      </c>
      <c r="L26" s="11">
        <v>0.11911357340720222</v>
      </c>
      <c r="M26" s="11">
        <v>0.31855955678670361</v>
      </c>
      <c r="N26" s="11">
        <v>2.7700831024930747E-2</v>
      </c>
      <c r="O26" s="8">
        <v>3.5097493036211698</v>
      </c>
    </row>
    <row r="27" spans="7:15" x14ac:dyDescent="0.25">
      <c r="G27" t="s">
        <v>247</v>
      </c>
      <c r="H27" s="6">
        <v>514</v>
      </c>
      <c r="I27" s="6">
        <v>3</v>
      </c>
      <c r="J27" s="6">
        <v>15</v>
      </c>
      <c r="K27" s="6">
        <v>106</v>
      </c>
      <c r="L27" s="11">
        <v>0.24124513618677043</v>
      </c>
      <c r="M27" s="11">
        <v>0.13813229571984437</v>
      </c>
      <c r="N27" s="11">
        <v>6.2256809338521402E-2</v>
      </c>
      <c r="O27" s="8">
        <v>2.8277227722772276</v>
      </c>
    </row>
    <row r="28" spans="7:15" x14ac:dyDescent="0.25">
      <c r="G28" t="s">
        <v>246</v>
      </c>
      <c r="H28" s="6">
        <v>204</v>
      </c>
      <c r="I28" s="6">
        <v>1</v>
      </c>
      <c r="J28" s="6">
        <v>5</v>
      </c>
      <c r="K28" s="6">
        <v>46</v>
      </c>
      <c r="L28" s="11">
        <v>0.25490196078431371</v>
      </c>
      <c r="M28" s="11">
        <v>0.10294117647058823</v>
      </c>
      <c r="N28" s="11">
        <v>7.8431372549019607E-2</v>
      </c>
      <c r="O28" s="8">
        <v>2.7638190954773871</v>
      </c>
    </row>
    <row r="29" spans="7:15" x14ac:dyDescent="0.25">
      <c r="G29" t="s">
        <v>253</v>
      </c>
      <c r="H29" s="6">
        <v>71</v>
      </c>
      <c r="I29" s="6">
        <v>1</v>
      </c>
      <c r="J29" s="6">
        <v>5</v>
      </c>
      <c r="K29" s="6">
        <v>10</v>
      </c>
      <c r="L29" s="11">
        <v>0.22535211267605634</v>
      </c>
      <c r="M29" s="11">
        <v>0.26760563380281688</v>
      </c>
      <c r="N29" s="11">
        <v>9.8591549295774641E-2</v>
      </c>
      <c r="O29" s="8">
        <v>3.1884057971014492</v>
      </c>
    </row>
    <row r="30" spans="7:15" x14ac:dyDescent="0.25">
      <c r="G30" t="s">
        <v>1095</v>
      </c>
      <c r="H30" s="6">
        <v>426</v>
      </c>
      <c r="I30" s="6">
        <v>2</v>
      </c>
      <c r="J30" s="6">
        <v>10</v>
      </c>
      <c r="K30" s="6">
        <v>93</v>
      </c>
      <c r="L30" s="11">
        <v>0.24647887323943662</v>
      </c>
      <c r="M30" s="11">
        <v>0.15962441314553991</v>
      </c>
      <c r="N30" s="11">
        <v>5.1643192488262914E-2</v>
      </c>
      <c r="O30" s="8">
        <v>2.8530805687203791</v>
      </c>
    </row>
    <row r="31" spans="7:15" x14ac:dyDescent="0.25">
      <c r="G31" t="s">
        <v>1096</v>
      </c>
      <c r="H31" s="6">
        <v>77</v>
      </c>
      <c r="I31" s="6">
        <v>1</v>
      </c>
      <c r="J31" s="6">
        <v>5</v>
      </c>
      <c r="K31" s="6">
        <v>3</v>
      </c>
      <c r="L31" s="11">
        <v>0.11688311688311688</v>
      </c>
      <c r="M31" s="11">
        <v>0.2857142857142857</v>
      </c>
      <c r="N31" s="11">
        <v>0</v>
      </c>
      <c r="O31" s="8">
        <v>3.5333333333333332</v>
      </c>
    </row>
    <row r="32" spans="7:15" x14ac:dyDescent="0.25">
      <c r="G32" t="s">
        <v>259</v>
      </c>
      <c r="H32" s="6">
        <v>195</v>
      </c>
      <c r="I32" s="6">
        <v>1</v>
      </c>
      <c r="J32" s="6">
        <v>5</v>
      </c>
      <c r="K32" s="6">
        <v>22</v>
      </c>
      <c r="L32" s="11">
        <v>0.14358974358974358</v>
      </c>
      <c r="M32" s="11">
        <v>0.27179487179487177</v>
      </c>
      <c r="N32" s="11">
        <v>1.5384615384615385E-2</v>
      </c>
      <c r="O32" s="8">
        <v>3.3608247422680413</v>
      </c>
    </row>
    <row r="33" spans="7:15" x14ac:dyDescent="0.25">
      <c r="G33" t="s">
        <v>1090</v>
      </c>
      <c r="H33" s="6">
        <v>73</v>
      </c>
      <c r="I33" s="6">
        <v>1</v>
      </c>
      <c r="J33" s="6">
        <v>6</v>
      </c>
      <c r="K33" s="6">
        <v>3</v>
      </c>
      <c r="L33" s="11">
        <v>0.13698630136986301</v>
      </c>
      <c r="M33" s="11">
        <v>0.23287671232876711</v>
      </c>
      <c r="N33" s="11">
        <v>1.3698630136986301E-2</v>
      </c>
      <c r="O33" s="8">
        <v>3.1944444444444446</v>
      </c>
    </row>
    <row r="34" spans="7:15" x14ac:dyDescent="0.25">
      <c r="G34" t="s">
        <v>1091</v>
      </c>
      <c r="H34" s="6">
        <v>355</v>
      </c>
      <c r="I34" s="6">
        <v>2</v>
      </c>
      <c r="J34" s="6">
        <v>10</v>
      </c>
      <c r="K34" s="6">
        <v>17</v>
      </c>
      <c r="L34" s="11">
        <v>8.1690140845070425E-2</v>
      </c>
      <c r="M34" s="11">
        <v>0.3436619718309859</v>
      </c>
      <c r="N34" s="11">
        <v>8.4507042253521118E-3</v>
      </c>
      <c r="O34" s="8">
        <v>3.5482954545454546</v>
      </c>
    </row>
    <row r="35" spans="7:15" x14ac:dyDescent="0.25">
      <c r="G35" t="s">
        <v>1092</v>
      </c>
      <c r="H35" s="6">
        <v>68</v>
      </c>
      <c r="I35" s="6">
        <v>1</v>
      </c>
      <c r="J35" s="6">
        <v>5</v>
      </c>
      <c r="K35" s="6">
        <v>7</v>
      </c>
      <c r="L35" s="11">
        <v>0.19117647058823528</v>
      </c>
      <c r="M35" s="11">
        <v>0.22058823529411764</v>
      </c>
      <c r="N35" s="11">
        <v>0.10294117647058823</v>
      </c>
      <c r="O35" s="8">
        <v>3.1940298507462686</v>
      </c>
    </row>
    <row r="36" spans="7:15" x14ac:dyDescent="0.25">
      <c r="G36" t="s">
        <v>1089</v>
      </c>
      <c r="H36" s="6">
        <v>66</v>
      </c>
      <c r="I36" s="6">
        <v>1</v>
      </c>
      <c r="J36" s="6">
        <v>5</v>
      </c>
      <c r="K36" s="6">
        <v>5</v>
      </c>
      <c r="L36" s="11">
        <v>0.16666666666666666</v>
      </c>
      <c r="M36" s="11">
        <v>0.33333333333333331</v>
      </c>
      <c r="N36" s="11">
        <v>4.5454545454545456E-2</v>
      </c>
      <c r="O36" s="8">
        <v>3.3384615384615386</v>
      </c>
    </row>
    <row r="37" spans="7:15" x14ac:dyDescent="0.25">
      <c r="G37" t="s">
        <v>1093</v>
      </c>
      <c r="H37" s="6">
        <v>611</v>
      </c>
      <c r="I37" s="6">
        <v>3</v>
      </c>
      <c r="J37" s="6">
        <v>15</v>
      </c>
      <c r="K37" s="6">
        <v>75</v>
      </c>
      <c r="L37" s="11">
        <v>0.15220949263502456</v>
      </c>
      <c r="M37" s="11">
        <v>0.25204582651391161</v>
      </c>
      <c r="N37" s="11">
        <v>1.6366612111292964E-2</v>
      </c>
      <c r="O37" s="8">
        <v>3.226072607260726</v>
      </c>
    </row>
    <row r="38" spans="7:15" x14ac:dyDescent="0.25">
      <c r="G38" t="s">
        <v>1097</v>
      </c>
      <c r="H38" s="6">
        <v>954</v>
      </c>
      <c r="I38" s="6">
        <v>5</v>
      </c>
      <c r="J38" s="6">
        <v>25</v>
      </c>
      <c r="K38" s="6">
        <v>143</v>
      </c>
      <c r="L38" s="11">
        <v>0.18134171907756813</v>
      </c>
      <c r="M38" s="11">
        <v>0.18448637316561844</v>
      </c>
      <c r="N38" s="11">
        <v>3.3542976939203356E-2</v>
      </c>
      <c r="O38" s="8">
        <v>3.0107758620689653</v>
      </c>
    </row>
    <row r="39" spans="7:15" x14ac:dyDescent="0.25">
      <c r="G39" t="s">
        <v>1098</v>
      </c>
      <c r="H39" s="6">
        <v>298</v>
      </c>
      <c r="I39" s="6">
        <v>2</v>
      </c>
      <c r="J39" s="6">
        <v>10</v>
      </c>
      <c r="K39" s="6">
        <v>54</v>
      </c>
      <c r="L39" s="11">
        <v>0.22147651006711411</v>
      </c>
      <c r="M39" s="11">
        <v>0.12416107382550336</v>
      </c>
      <c r="N39" s="11">
        <v>3.6912751677852351E-2</v>
      </c>
      <c r="O39" s="8">
        <v>2.7800687285223367</v>
      </c>
    </row>
    <row r="40" spans="7:15" x14ac:dyDescent="0.25">
      <c r="G40" t="s">
        <v>1099</v>
      </c>
      <c r="H40" s="6">
        <v>130</v>
      </c>
      <c r="I40" s="6">
        <v>1</v>
      </c>
      <c r="J40" s="6">
        <v>5</v>
      </c>
      <c r="K40" s="6">
        <v>9</v>
      </c>
      <c r="L40" s="11">
        <v>0.11538461538461539</v>
      </c>
      <c r="M40" s="11">
        <v>0.27692307692307694</v>
      </c>
      <c r="N40" s="11">
        <v>9.2307692307692313E-2</v>
      </c>
      <c r="O40" s="8">
        <v>3.46875</v>
      </c>
    </row>
    <row r="41" spans="7:15" x14ac:dyDescent="0.25">
      <c r="G41" t="s">
        <v>1100</v>
      </c>
      <c r="H41" s="6">
        <v>684</v>
      </c>
      <c r="I41" s="6">
        <v>4</v>
      </c>
      <c r="J41" s="6">
        <v>20</v>
      </c>
      <c r="K41" s="6">
        <v>87</v>
      </c>
      <c r="L41" s="11">
        <v>0.16228070175438597</v>
      </c>
      <c r="M41" s="11">
        <v>0.23684210526315788</v>
      </c>
      <c r="N41" s="11">
        <v>3.5087719298245612E-2</v>
      </c>
      <c r="O41" s="8">
        <v>3.1796759941089836</v>
      </c>
    </row>
    <row r="42" spans="7:15" x14ac:dyDescent="0.25">
      <c r="G42" t="s">
        <v>1102</v>
      </c>
      <c r="H42" s="6">
        <v>6</v>
      </c>
      <c r="I42" s="6">
        <v>0</v>
      </c>
      <c r="J42" s="6">
        <v>0</v>
      </c>
      <c r="K42" s="6">
        <v>0</v>
      </c>
      <c r="L42" s="11">
        <v>0</v>
      </c>
      <c r="M42" s="11">
        <v>0.33333333333333331</v>
      </c>
      <c r="N42" s="11">
        <v>0</v>
      </c>
      <c r="O42" s="8">
        <v>3.8333333333333335</v>
      </c>
    </row>
    <row r="43" spans="7:15" x14ac:dyDescent="0.25">
      <c r="G43" t="s">
        <v>1103</v>
      </c>
      <c r="H43" s="6">
        <v>76</v>
      </c>
      <c r="I43" s="6">
        <v>1</v>
      </c>
      <c r="J43" s="6">
        <v>5</v>
      </c>
      <c r="K43" s="6">
        <v>8</v>
      </c>
      <c r="L43" s="11">
        <v>0.18421052631578946</v>
      </c>
      <c r="M43" s="11">
        <v>0.21052631578947367</v>
      </c>
      <c r="N43" s="11">
        <v>3.9473684210526314E-2</v>
      </c>
      <c r="O43" s="8">
        <v>3.16</v>
      </c>
    </row>
    <row r="44" spans="7:15" x14ac:dyDescent="0.25">
      <c r="G44" t="s">
        <v>1104</v>
      </c>
      <c r="H44" s="6">
        <v>188</v>
      </c>
      <c r="I44" s="6">
        <v>1</v>
      </c>
      <c r="J44" s="6">
        <v>5</v>
      </c>
      <c r="K44" s="6">
        <v>40</v>
      </c>
      <c r="L44" s="11">
        <v>0.24468085106382978</v>
      </c>
      <c r="M44" s="11">
        <v>0.22340425531914893</v>
      </c>
      <c r="N44" s="11">
        <v>7.9787234042553196E-2</v>
      </c>
      <c r="O44" s="8">
        <v>3.0053475935828877</v>
      </c>
    </row>
    <row r="45" spans="7:15" x14ac:dyDescent="0.25">
      <c r="G45" t="s">
        <v>1105</v>
      </c>
      <c r="H45" s="6">
        <v>104</v>
      </c>
      <c r="I45" s="6">
        <v>1</v>
      </c>
      <c r="J45" s="6">
        <v>5</v>
      </c>
      <c r="K45" s="6">
        <v>15</v>
      </c>
      <c r="L45" s="11">
        <v>0.20192307692307693</v>
      </c>
      <c r="M45" s="11">
        <v>0.21153846153846154</v>
      </c>
      <c r="N45" s="11">
        <v>3.8461538461538464E-2</v>
      </c>
      <c r="O45" s="8">
        <v>3.1274509803921569</v>
      </c>
    </row>
    <row r="46" spans="7:15" x14ac:dyDescent="0.25">
      <c r="G46" t="s">
        <v>1106</v>
      </c>
      <c r="H46" s="6">
        <v>313</v>
      </c>
      <c r="I46" s="6">
        <v>2</v>
      </c>
      <c r="J46" s="6">
        <v>10</v>
      </c>
      <c r="K46" s="6">
        <v>52</v>
      </c>
      <c r="L46" s="11">
        <v>0.20447284345047922</v>
      </c>
      <c r="M46" s="11">
        <v>0.16932907348242812</v>
      </c>
      <c r="N46" s="11">
        <v>7.6677316293929709E-2</v>
      </c>
      <c r="O46" s="8">
        <v>2.970779220779221</v>
      </c>
    </row>
    <row r="47" spans="7:15" x14ac:dyDescent="0.25">
      <c r="G47" t="s">
        <v>1107</v>
      </c>
      <c r="H47" s="6">
        <v>1206</v>
      </c>
      <c r="I47" s="6">
        <v>6</v>
      </c>
      <c r="J47" s="6">
        <v>30</v>
      </c>
      <c r="K47" s="6">
        <v>294</v>
      </c>
      <c r="L47" s="11">
        <v>0.27363184079601988</v>
      </c>
      <c r="M47" s="11">
        <v>0.13515754560530679</v>
      </c>
      <c r="N47" s="11">
        <v>2.404643449419569E-2</v>
      </c>
      <c r="O47" s="8">
        <v>2.6810490693739424</v>
      </c>
    </row>
    <row r="48" spans="7:15" x14ac:dyDescent="0.25">
      <c r="G48" t="s">
        <v>1108</v>
      </c>
      <c r="H48" s="6">
        <v>98</v>
      </c>
      <c r="I48" s="6">
        <v>1</v>
      </c>
      <c r="J48" s="6">
        <v>5</v>
      </c>
      <c r="K48" s="6">
        <v>3</v>
      </c>
      <c r="L48" s="11">
        <v>9.1836734693877556E-2</v>
      </c>
      <c r="M48" s="11">
        <v>0.41836734693877553</v>
      </c>
      <c r="N48" s="11">
        <v>5.1020408163265307E-2</v>
      </c>
      <c r="O48" s="8">
        <v>3.831578947368421</v>
      </c>
    </row>
    <row r="49" spans="7:15" x14ac:dyDescent="0.25">
      <c r="G49" t="s">
        <v>1110</v>
      </c>
      <c r="H49" s="6">
        <v>287</v>
      </c>
      <c r="I49" s="6">
        <v>1</v>
      </c>
      <c r="J49" s="6">
        <v>5</v>
      </c>
      <c r="K49" s="6">
        <v>51</v>
      </c>
      <c r="L49" s="11">
        <v>0.19860627177700349</v>
      </c>
      <c r="M49" s="11">
        <v>0.21254355400696864</v>
      </c>
      <c r="N49" s="11">
        <v>4.5296167247386762E-2</v>
      </c>
      <c r="O49" s="8">
        <v>3.0750000000000002</v>
      </c>
    </row>
    <row r="50" spans="7:15" x14ac:dyDescent="0.25">
      <c r="G50" t="s">
        <v>1109</v>
      </c>
      <c r="H50" s="6">
        <v>35</v>
      </c>
      <c r="I50" s="6">
        <v>1</v>
      </c>
      <c r="J50" s="6">
        <v>5</v>
      </c>
      <c r="K50" s="6">
        <v>2</v>
      </c>
      <c r="L50" s="11">
        <v>0.22857142857142856</v>
      </c>
      <c r="M50" s="11">
        <v>0.34285714285714286</v>
      </c>
      <c r="N50" s="11">
        <v>2.8571428571428571E-2</v>
      </c>
      <c r="O50" s="8">
        <v>3.2941176470588234</v>
      </c>
    </row>
    <row r="51" spans="7:15" x14ac:dyDescent="0.25">
      <c r="G51" t="s">
        <v>1111</v>
      </c>
      <c r="H51" s="6">
        <v>200</v>
      </c>
      <c r="I51" s="6">
        <v>0</v>
      </c>
      <c r="J51" s="6">
        <v>5</v>
      </c>
      <c r="K51" s="6">
        <v>12</v>
      </c>
      <c r="L51" s="11">
        <v>8.5000000000000006E-2</v>
      </c>
      <c r="M51" s="11">
        <v>0.28499999999999998</v>
      </c>
      <c r="N51" s="11">
        <v>7.4999999999999997E-2</v>
      </c>
      <c r="O51" s="8">
        <v>3.4747474747474749</v>
      </c>
    </row>
    <row r="52" spans="7:15" x14ac:dyDescent="0.25">
      <c r="G52" t="s">
        <v>1113</v>
      </c>
      <c r="H52" s="6">
        <v>345</v>
      </c>
      <c r="I52" s="6">
        <v>2</v>
      </c>
      <c r="J52" s="6">
        <v>10</v>
      </c>
      <c r="K52" s="6">
        <v>44</v>
      </c>
      <c r="L52" s="11">
        <v>0.16231884057971013</v>
      </c>
      <c r="M52" s="11">
        <v>0.28115942028985508</v>
      </c>
      <c r="N52" s="11">
        <v>1.7391304347826087E-2</v>
      </c>
      <c r="O52" s="8">
        <v>3.3771929824561404</v>
      </c>
    </row>
    <row r="53" spans="7:15" x14ac:dyDescent="0.25">
      <c r="G53" t="s">
        <v>1112</v>
      </c>
      <c r="H53" s="6">
        <v>123</v>
      </c>
      <c r="I53" s="6">
        <v>1</v>
      </c>
      <c r="J53" s="6">
        <v>5</v>
      </c>
      <c r="K53" s="6">
        <v>15</v>
      </c>
      <c r="L53" s="11">
        <v>0.17073170731707318</v>
      </c>
      <c r="M53" s="11">
        <v>0.17073170731707318</v>
      </c>
      <c r="N53" s="11">
        <v>6.5040650406504072E-2</v>
      </c>
      <c r="O53" s="8">
        <v>2.9166666666666665</v>
      </c>
    </row>
    <row r="54" spans="7:15" x14ac:dyDescent="0.25">
      <c r="G54" t="s">
        <v>1114</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1122</v>
      </c>
      <c r="B1" s="22" t="s">
        <v>1293</v>
      </c>
      <c r="C1" s="22" t="s">
        <v>1294</v>
      </c>
      <c r="D1" s="22" t="s">
        <v>1295</v>
      </c>
      <c r="E1" s="22" t="s">
        <v>1296</v>
      </c>
      <c r="G1" s="2" t="s">
        <v>1116</v>
      </c>
      <c r="H1" s="12" t="s">
        <v>1123</v>
      </c>
      <c r="I1" s="12" t="s">
        <v>1124</v>
      </c>
      <c r="J1" s="12" t="s">
        <v>1125</v>
      </c>
      <c r="K1" s="12" t="s">
        <v>1126</v>
      </c>
      <c r="L1" s="2" t="s">
        <v>1135</v>
      </c>
      <c r="M1" s="2" t="s">
        <v>1136</v>
      </c>
      <c r="N1" s="2" t="s">
        <v>1137</v>
      </c>
      <c r="O1" s="2" t="s">
        <v>1130</v>
      </c>
      <c r="Q1" t="s">
        <v>1146</v>
      </c>
      <c r="R1" s="12" t="s">
        <v>1147</v>
      </c>
      <c r="S1" s="6" t="s">
        <v>1148</v>
      </c>
      <c r="T1" s="6"/>
      <c r="U1" s="6"/>
    </row>
    <row r="2" spans="1:21" x14ac:dyDescent="0.25">
      <c r="A2" t="s">
        <v>1123</v>
      </c>
      <c r="B2" s="6">
        <f>COUNTA(ProviderInfo[Provider Name])</f>
        <v>195</v>
      </c>
      <c r="D2" s="6">
        <v>15216</v>
      </c>
      <c r="G2">
        <v>1</v>
      </c>
      <c r="H2" s="6">
        <v>849</v>
      </c>
      <c r="I2" s="6">
        <v>6</v>
      </c>
      <c r="J2" s="6">
        <v>36</v>
      </c>
      <c r="K2" s="6">
        <v>101</v>
      </c>
      <c r="L2" s="11">
        <v>0.16843345111896349</v>
      </c>
      <c r="M2" s="11">
        <v>0.26148409893992935</v>
      </c>
      <c r="N2" s="11">
        <v>3.7691401648998819E-2</v>
      </c>
      <c r="O2" s="8">
        <v>3.2600950118764844</v>
      </c>
      <c r="Q2" t="s">
        <v>1149</v>
      </c>
      <c r="R2" s="6" t="s">
        <v>1150</v>
      </c>
      <c r="S2" s="6" t="s">
        <v>1151</v>
      </c>
      <c r="T2" s="6"/>
    </row>
    <row r="3" spans="1:21" x14ac:dyDescent="0.25">
      <c r="A3" t="s">
        <v>1124</v>
      </c>
      <c r="B3" s="6">
        <f>COUNTIF(ProviderInfo[[#All],[Special Focus Status]], "SFF")</f>
        <v>1</v>
      </c>
      <c r="C3" s="7">
        <f>Summary2[[#This Row],[State Total]]/COUNTA(ProviderInfo[Provider Name])</f>
        <v>5.1282051282051282E-3</v>
      </c>
      <c r="D3" s="6">
        <v>85</v>
      </c>
      <c r="E3" s="7">
        <v>5.5862250262881177E-3</v>
      </c>
      <c r="G3">
        <v>2</v>
      </c>
      <c r="H3" s="6">
        <v>972</v>
      </c>
      <c r="I3" s="6">
        <v>5</v>
      </c>
      <c r="J3" s="6">
        <v>25</v>
      </c>
      <c r="K3" s="6">
        <v>92</v>
      </c>
      <c r="L3" s="11">
        <v>0.12551440329218108</v>
      </c>
      <c r="M3" s="11">
        <v>0.28600823045267487</v>
      </c>
      <c r="N3" s="11">
        <v>1.3374485596707819E-2</v>
      </c>
      <c r="O3" s="8">
        <v>3.3475103734439835</v>
      </c>
      <c r="Q3" t="s">
        <v>1152</v>
      </c>
      <c r="R3" s="6" t="s">
        <v>1094</v>
      </c>
      <c r="S3" s="6" t="s">
        <v>1153</v>
      </c>
      <c r="T3" s="6"/>
    </row>
    <row r="4" spans="1:21" x14ac:dyDescent="0.25">
      <c r="A4" t="s">
        <v>1125</v>
      </c>
      <c r="B4" s="6">
        <f>COUNTIF(ProviderInfo[[#All],[Special Focus Status]], "SFF Candidate")</f>
        <v>5</v>
      </c>
      <c r="C4" s="7">
        <f>Summary2[[#This Row],[State Total]]/COUNTA(ProviderInfo[Provider Name])</f>
        <v>2.564102564102564E-2</v>
      </c>
      <c r="D4" s="6">
        <v>441</v>
      </c>
      <c r="E4" s="7">
        <v>2.8982649842271294E-2</v>
      </c>
      <c r="G4">
        <v>3</v>
      </c>
      <c r="H4" s="6">
        <v>1380</v>
      </c>
      <c r="I4" s="6">
        <v>8</v>
      </c>
      <c r="J4" s="6">
        <v>40</v>
      </c>
      <c r="K4" s="6">
        <v>175</v>
      </c>
      <c r="L4" s="11">
        <v>0.16159420289855073</v>
      </c>
      <c r="M4" s="11">
        <v>0.23985507246376811</v>
      </c>
      <c r="N4" s="11">
        <v>4.1304347826086954E-2</v>
      </c>
      <c r="O4" s="8">
        <v>3.1894273127753303</v>
      </c>
      <c r="Q4" t="s">
        <v>1154</v>
      </c>
      <c r="R4" s="6" t="s">
        <v>1101</v>
      </c>
      <c r="S4" s="6" t="s">
        <v>1155</v>
      </c>
      <c r="T4" s="6"/>
    </row>
    <row r="5" spans="1:21" x14ac:dyDescent="0.25">
      <c r="A5" t="s">
        <v>1126</v>
      </c>
      <c r="B5" s="6">
        <f>COUNTIFS(ProviderInfo[Overall Rating], "1", ProviderInfo[Special Focus Status], "")</f>
        <v>22</v>
      </c>
      <c r="C5" s="7">
        <f>Summary2[[#This Row],[State Total]]/COUNTA(ProviderInfo[Provider Name])</f>
        <v>0.11282051282051282</v>
      </c>
      <c r="D5" s="6">
        <v>2176</v>
      </c>
      <c r="E5" s="7">
        <v>0.14300736067297581</v>
      </c>
      <c r="G5">
        <v>4</v>
      </c>
      <c r="H5" s="6">
        <v>2697</v>
      </c>
      <c r="I5" s="6">
        <v>13</v>
      </c>
      <c r="J5" s="6">
        <v>65</v>
      </c>
      <c r="K5" s="6">
        <v>455</v>
      </c>
      <c r="L5" s="11">
        <v>0.19762699295513533</v>
      </c>
      <c r="M5" s="11">
        <v>0.19577308120133483</v>
      </c>
      <c r="N5" s="11">
        <v>4.8943270300333706E-2</v>
      </c>
      <c r="O5" s="8">
        <v>3.054887218045113</v>
      </c>
      <c r="Q5" t="s">
        <v>1156</v>
      </c>
      <c r="R5" s="6" t="s">
        <v>1157</v>
      </c>
      <c r="S5" s="6" t="s">
        <v>1158</v>
      </c>
      <c r="T5" s="6"/>
    </row>
    <row r="6" spans="1:21" x14ac:dyDescent="0.25">
      <c r="A6" t="s">
        <v>1127</v>
      </c>
      <c r="B6" s="6">
        <f>SUM(B3:B5)</f>
        <v>28</v>
      </c>
      <c r="C6" s="7">
        <f>Summary2[[#This Row],[State Total]]/COUNTA(ProviderInfo[Provider Name])</f>
        <v>0.14358974358974358</v>
      </c>
      <c r="D6" s="6">
        <v>2702</v>
      </c>
      <c r="E6" s="7">
        <v>0.17757623554153523</v>
      </c>
      <c r="G6">
        <v>5</v>
      </c>
      <c r="H6" s="6">
        <v>3323</v>
      </c>
      <c r="I6" s="6">
        <v>17</v>
      </c>
      <c r="J6" s="6">
        <v>90</v>
      </c>
      <c r="K6" s="6">
        <v>480</v>
      </c>
      <c r="L6" s="11">
        <v>0.17664760758350886</v>
      </c>
      <c r="M6" s="11">
        <v>0.23292205838098104</v>
      </c>
      <c r="N6" s="11">
        <v>7.1020162503761655E-2</v>
      </c>
      <c r="O6" s="8">
        <v>3.1436851738865164</v>
      </c>
      <c r="Q6" t="s">
        <v>1159</v>
      </c>
      <c r="R6" s="6" t="s">
        <v>1160</v>
      </c>
      <c r="S6" s="6" t="s">
        <v>1161</v>
      </c>
      <c r="T6" s="6"/>
    </row>
    <row r="7" spans="1:21" x14ac:dyDescent="0.25">
      <c r="A7" t="s">
        <v>1128</v>
      </c>
      <c r="B7" s="6">
        <f>COUNTIF(ProviderInfo[Overall Rating], "5")</f>
        <v>53</v>
      </c>
      <c r="C7" s="7">
        <f>Summary2[[#This Row],[State Total]]/COUNTA(ProviderInfo[Provider Name])</f>
        <v>0.27179487179487177</v>
      </c>
      <c r="D7" s="6">
        <v>3465</v>
      </c>
      <c r="E7" s="7">
        <v>0.22772082018927445</v>
      </c>
      <c r="G7">
        <v>6</v>
      </c>
      <c r="H7" s="6">
        <v>2061</v>
      </c>
      <c r="I7" s="6">
        <v>12</v>
      </c>
      <c r="J7" s="6">
        <v>55</v>
      </c>
      <c r="K7" s="6">
        <v>474</v>
      </c>
      <c r="L7" s="11">
        <v>0.26249393498301793</v>
      </c>
      <c r="M7" s="11">
        <v>0.13682678311499272</v>
      </c>
      <c r="N7" s="11">
        <v>2.7656477438136828E-2</v>
      </c>
      <c r="O7" s="8">
        <v>2.7183794466403164</v>
      </c>
      <c r="Q7" t="s">
        <v>1162</v>
      </c>
      <c r="R7" s="6" t="s">
        <v>113</v>
      </c>
      <c r="S7" s="6" t="s">
        <v>1163</v>
      </c>
      <c r="T7" s="6"/>
    </row>
    <row r="8" spans="1:21" x14ac:dyDescent="0.25">
      <c r="A8" t="s">
        <v>1129</v>
      </c>
      <c r="B8" s="6">
        <f>COUNTIF(ProviderInfo[Abuse Icon], "Y")</f>
        <v>3</v>
      </c>
      <c r="C8" s="7">
        <f>Summary2[[#This Row],[State Total]]/COUNTA(ProviderInfo[Provider Name])</f>
        <v>1.5384615384615385E-2</v>
      </c>
      <c r="D8" s="6">
        <v>774</v>
      </c>
      <c r="E8" s="7">
        <v>5.0867507886435334E-2</v>
      </c>
      <c r="G8">
        <v>7</v>
      </c>
      <c r="H8" s="6">
        <v>1465</v>
      </c>
      <c r="I8" s="6">
        <v>8</v>
      </c>
      <c r="J8" s="6">
        <v>40</v>
      </c>
      <c r="K8" s="6">
        <v>234</v>
      </c>
      <c r="L8" s="11">
        <v>0.19249146757679181</v>
      </c>
      <c r="M8" s="11">
        <v>0.21023890784982935</v>
      </c>
      <c r="N8" s="11">
        <v>3.8907849829351533E-2</v>
      </c>
      <c r="O8" s="8">
        <v>3.1020124913254685</v>
      </c>
      <c r="Q8" t="s">
        <v>1164</v>
      </c>
      <c r="R8" s="6" t="s">
        <v>1165</v>
      </c>
      <c r="S8" s="6" t="s">
        <v>1166</v>
      </c>
      <c r="T8" s="6"/>
    </row>
    <row r="9" spans="1:21" x14ac:dyDescent="0.25">
      <c r="A9" t="s">
        <v>1130</v>
      </c>
      <c r="B9" s="8">
        <f>AVERAGE(ProviderInfo[Overall Rating])</f>
        <v>3.3608247422680413</v>
      </c>
      <c r="D9" s="8">
        <v>3.1440474603386215</v>
      </c>
      <c r="G9">
        <v>8</v>
      </c>
      <c r="H9" s="6">
        <v>609</v>
      </c>
      <c r="I9" s="6">
        <v>6</v>
      </c>
      <c r="J9" s="6">
        <v>30</v>
      </c>
      <c r="K9" s="6">
        <v>49</v>
      </c>
      <c r="L9" s="11">
        <v>0.13957307060755336</v>
      </c>
      <c r="M9" s="11">
        <v>0.30377668308702793</v>
      </c>
      <c r="N9" s="11">
        <v>9.5238095238095233E-2</v>
      </c>
      <c r="O9" s="8">
        <v>3.4690117252931323</v>
      </c>
      <c r="Q9" t="s">
        <v>1162</v>
      </c>
      <c r="R9" s="6" t="s">
        <v>113</v>
      </c>
      <c r="S9" s="6" t="s">
        <v>1163</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1164</v>
      </c>
      <c r="R10" s="6" t="s">
        <v>1165</v>
      </c>
      <c r="S10" s="6" t="s">
        <v>1166</v>
      </c>
      <c r="T10" s="6"/>
    </row>
    <row r="11" spans="1:21" x14ac:dyDescent="0.25">
      <c r="A11" t="s">
        <v>1131</v>
      </c>
      <c r="B11" s="6">
        <f>COUNTIF(ProviderInfo[[#All],[Ownership Type]], "For profit")</f>
        <v>78</v>
      </c>
      <c r="C11" s="7">
        <f>Summary2[[#This Row],[State Total]]/COUNTA(ProviderInfo[Provider Name])</f>
        <v>0.4</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1167</v>
      </c>
      <c r="R11" s="6" t="s">
        <v>155</v>
      </c>
      <c r="S11" s="6" t="s">
        <v>1168</v>
      </c>
      <c r="T11" s="6"/>
    </row>
    <row r="12" spans="1:21" x14ac:dyDescent="0.25">
      <c r="A12" t="s">
        <v>1132</v>
      </c>
      <c r="B12" s="6">
        <f>COUNTIF(ProviderInfo[[#All],[Ownership Type]], "Non profit")</f>
        <v>77</v>
      </c>
      <c r="C12" s="7">
        <f>Summary2[[#This Row],[State Total]]/COUNTA(ProviderInfo[Provider Name])</f>
        <v>0.39487179487179486</v>
      </c>
      <c r="D12" s="6">
        <v>3513</v>
      </c>
      <c r="E12" s="7">
        <v>0.23087539432176657</v>
      </c>
      <c r="Q12" t="s">
        <v>1169</v>
      </c>
      <c r="R12" s="6" t="s">
        <v>148</v>
      </c>
      <c r="S12" s="6" t="s">
        <v>1170</v>
      </c>
      <c r="T12" s="6"/>
    </row>
    <row r="13" spans="1:21" x14ac:dyDescent="0.25">
      <c r="A13" t="s">
        <v>1133</v>
      </c>
      <c r="B13" s="21">
        <f>COUNTIF(ProviderInfo[[#All],[Ownership Type]], "Government")</f>
        <v>40</v>
      </c>
      <c r="C13" s="7">
        <f>Summary2[[#This Row],[State Total]]/COUNTA(ProviderInfo[Provider Name])</f>
        <v>0.20512820512820512</v>
      </c>
      <c r="D13">
        <v>952</v>
      </c>
      <c r="E13" s="7">
        <v>6.2565720294426919E-2</v>
      </c>
      <c r="Q13" t="s">
        <v>1171</v>
      </c>
      <c r="R13" s="6" t="s">
        <v>1172</v>
      </c>
      <c r="S13" s="6" t="s">
        <v>1173</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1174</v>
      </c>
      <c r="K2" s="21" t="s">
        <v>1175</v>
      </c>
      <c r="L2" s="21" t="s">
        <v>1283</v>
      </c>
      <c r="N2" s="24" t="s">
        <v>1121</v>
      </c>
      <c r="O2" s="25"/>
    </row>
    <row r="3" spans="10:15" x14ac:dyDescent="0.25">
      <c r="J3" s="21" t="s">
        <v>0</v>
      </c>
      <c r="K3" s="21" t="s">
        <v>0</v>
      </c>
      <c r="L3" s="21" t="s">
        <v>1189</v>
      </c>
      <c r="N3" s="13">
        <v>1</v>
      </c>
      <c r="O3" s="23" t="s">
        <v>1292</v>
      </c>
    </row>
    <row r="4" spans="10:15" x14ac:dyDescent="0.25">
      <c r="J4" s="21" t="s">
        <v>1</v>
      </c>
      <c r="K4" s="21" t="s">
        <v>1</v>
      </c>
      <c r="L4" s="21" t="s">
        <v>1190</v>
      </c>
      <c r="N4" s="15">
        <v>2</v>
      </c>
      <c r="O4" s="14" t="s">
        <v>1284</v>
      </c>
    </row>
    <row r="5" spans="10:15" x14ac:dyDescent="0.25">
      <c r="J5" s="21" t="s">
        <v>2</v>
      </c>
      <c r="K5" s="21" t="s">
        <v>2</v>
      </c>
      <c r="L5" s="21" t="s">
        <v>1190</v>
      </c>
      <c r="N5" s="15">
        <v>6</v>
      </c>
      <c r="O5" s="14" t="s">
        <v>1285</v>
      </c>
    </row>
    <row r="6" spans="10:15" x14ac:dyDescent="0.25">
      <c r="J6" s="21" t="s">
        <v>3</v>
      </c>
      <c r="K6" s="21" t="s">
        <v>3</v>
      </c>
      <c r="L6" s="21" t="s">
        <v>1190</v>
      </c>
      <c r="N6" s="15">
        <v>9</v>
      </c>
      <c r="O6" s="14" t="s">
        <v>1286</v>
      </c>
    </row>
    <row r="7" spans="10:15" x14ac:dyDescent="0.25">
      <c r="J7" s="21" t="s">
        <v>4</v>
      </c>
      <c r="K7" s="21" t="s">
        <v>4</v>
      </c>
      <c r="L7" s="21" t="s">
        <v>1191</v>
      </c>
      <c r="N7" s="15">
        <v>10</v>
      </c>
      <c r="O7" s="14" t="s">
        <v>1287</v>
      </c>
    </row>
    <row r="8" spans="10:15" x14ac:dyDescent="0.25">
      <c r="J8" s="21" t="s">
        <v>5</v>
      </c>
      <c r="K8" s="21" t="s">
        <v>5</v>
      </c>
      <c r="L8" s="21" t="s">
        <v>1192</v>
      </c>
      <c r="N8" s="15">
        <v>12</v>
      </c>
      <c r="O8" s="14" t="s">
        <v>1288</v>
      </c>
    </row>
    <row r="9" spans="10:15" x14ac:dyDescent="0.25">
      <c r="J9" s="21" t="s">
        <v>6</v>
      </c>
      <c r="K9" s="21" t="s">
        <v>6</v>
      </c>
      <c r="L9" s="21" t="s">
        <v>1193</v>
      </c>
      <c r="N9" s="15">
        <v>13</v>
      </c>
      <c r="O9" s="14" t="s">
        <v>1138</v>
      </c>
    </row>
    <row r="10" spans="10:15" x14ac:dyDescent="0.25">
      <c r="J10" s="21" t="s">
        <v>7</v>
      </c>
      <c r="K10" s="21" t="s">
        <v>1176</v>
      </c>
      <c r="L10" s="21" t="s">
        <v>1194</v>
      </c>
      <c r="N10" s="15">
        <v>14</v>
      </c>
      <c r="O10" s="14" t="s">
        <v>1289</v>
      </c>
    </row>
    <row r="11" spans="10:15" x14ac:dyDescent="0.25">
      <c r="J11" s="21" t="s">
        <v>8</v>
      </c>
      <c r="K11" s="21" t="s">
        <v>8</v>
      </c>
      <c r="L11" s="21" t="s">
        <v>1190</v>
      </c>
      <c r="N11" s="15">
        <v>18</v>
      </c>
      <c r="O11" s="14" t="s">
        <v>1290</v>
      </c>
    </row>
    <row r="12" spans="10:15" ht="15.75" thickBot="1" x14ac:dyDescent="0.3">
      <c r="J12" s="21" t="s">
        <v>9</v>
      </c>
      <c r="K12" s="21" t="s">
        <v>1177</v>
      </c>
      <c r="L12" s="21" t="s">
        <v>1282</v>
      </c>
      <c r="N12" s="16">
        <v>19</v>
      </c>
      <c r="O12" s="17" t="s">
        <v>1291</v>
      </c>
    </row>
    <row r="13" spans="10:15" x14ac:dyDescent="0.25">
      <c r="J13" s="21" t="s">
        <v>10</v>
      </c>
      <c r="K13" s="21" t="s">
        <v>1178</v>
      </c>
      <c r="L13" s="21" t="s">
        <v>1195</v>
      </c>
    </row>
    <row r="14" spans="10:15" x14ac:dyDescent="0.25">
      <c r="J14" s="21" t="s">
        <v>11</v>
      </c>
      <c r="K14" s="21" t="s">
        <v>1179</v>
      </c>
      <c r="L14" s="21" t="s">
        <v>1196</v>
      </c>
      <c r="O14" s="21"/>
    </row>
    <row r="15" spans="10:15" x14ac:dyDescent="0.25">
      <c r="J15" s="21" t="s">
        <v>12</v>
      </c>
      <c r="K15" s="21" t="s">
        <v>1180</v>
      </c>
      <c r="L15" s="21" t="s">
        <v>1197</v>
      </c>
      <c r="O15" s="21"/>
    </row>
    <row r="16" spans="10:15" x14ac:dyDescent="0.25">
      <c r="J16" s="21" t="s">
        <v>13</v>
      </c>
      <c r="K16" s="21" t="s">
        <v>1181</v>
      </c>
      <c r="L16" s="21" t="s">
        <v>1190</v>
      </c>
      <c r="O16" s="21"/>
    </row>
    <row r="17" spans="10:15" x14ac:dyDescent="0.25">
      <c r="J17" s="21" t="s">
        <v>14</v>
      </c>
      <c r="K17" s="21" t="s">
        <v>1182</v>
      </c>
      <c r="L17" s="21" t="s">
        <v>1198</v>
      </c>
      <c r="O17" s="21"/>
    </row>
    <row r="18" spans="10:15" x14ac:dyDescent="0.25">
      <c r="J18" s="21" t="s">
        <v>15</v>
      </c>
      <c r="K18" s="21" t="s">
        <v>15</v>
      </c>
      <c r="L18" s="21" t="s">
        <v>1190</v>
      </c>
      <c r="O18" s="21"/>
    </row>
    <row r="19" spans="10:15" x14ac:dyDescent="0.25">
      <c r="J19" s="21" t="s">
        <v>1183</v>
      </c>
      <c r="K19" s="21" t="s">
        <v>1184</v>
      </c>
      <c r="L19" s="21" t="s">
        <v>1199</v>
      </c>
      <c r="O19" s="21"/>
    </row>
    <row r="20" spans="10:15" x14ac:dyDescent="0.25">
      <c r="J20" s="21" t="s">
        <v>17</v>
      </c>
      <c r="K20" s="21" t="s">
        <v>1185</v>
      </c>
      <c r="L20" s="21" t="s">
        <v>1198</v>
      </c>
      <c r="O20" s="21"/>
    </row>
    <row r="21" spans="10:15" x14ac:dyDescent="0.25">
      <c r="J21" s="21" t="s">
        <v>18</v>
      </c>
      <c r="K21" s="21" t="s">
        <v>18</v>
      </c>
      <c r="L21" s="21" t="s">
        <v>1200</v>
      </c>
      <c r="O21" s="21"/>
    </row>
    <row r="22" spans="10:15" x14ac:dyDescent="0.25">
      <c r="J22" s="21" t="s">
        <v>19</v>
      </c>
      <c r="K22" s="21" t="s">
        <v>1186</v>
      </c>
      <c r="L22" s="21" t="s">
        <v>1198</v>
      </c>
      <c r="O22" s="21"/>
    </row>
    <row r="23" spans="10:15" x14ac:dyDescent="0.25">
      <c r="J23" s="21" t="s">
        <v>20</v>
      </c>
      <c r="K23" s="21" t="s">
        <v>1187</v>
      </c>
      <c r="L23" s="21" t="s">
        <v>1198</v>
      </c>
      <c r="O23" s="21"/>
    </row>
    <row r="24" spans="10:15" x14ac:dyDescent="0.25">
      <c r="J24" s="21" t="s">
        <v>21</v>
      </c>
      <c r="K24" s="21" t="s">
        <v>1188</v>
      </c>
      <c r="L24" s="21" t="s">
        <v>1198</v>
      </c>
      <c r="O24" s="21"/>
    </row>
    <row r="25" spans="10:15" x14ac:dyDescent="0.25">
      <c r="J25" s="21" t="s">
        <v>22</v>
      </c>
      <c r="K25" s="21" t="s">
        <v>22</v>
      </c>
      <c r="L25" s="21" t="s">
        <v>1201</v>
      </c>
    </row>
    <row r="26" spans="10:15" x14ac:dyDescent="0.25">
      <c r="J26" s="21" t="s">
        <v>23</v>
      </c>
      <c r="K26" s="21" t="s">
        <v>23</v>
      </c>
      <c r="L26" s="21" t="s">
        <v>1202</v>
      </c>
    </row>
    <row r="27" spans="10:15" x14ac:dyDescent="0.25">
      <c r="J27" s="21" t="s">
        <v>24</v>
      </c>
      <c r="K27" s="21" t="s">
        <v>24</v>
      </c>
      <c r="L27" s="21" t="s">
        <v>1203</v>
      </c>
    </row>
    <row r="28" spans="10:15" x14ac:dyDescent="0.25">
      <c r="J28" s="21" t="s">
        <v>25</v>
      </c>
      <c r="K28" s="21" t="s">
        <v>25</v>
      </c>
      <c r="L28" s="21" t="s">
        <v>1197</v>
      </c>
    </row>
    <row r="29" spans="10:15" x14ac:dyDescent="0.25">
      <c r="J29" s="21" t="s">
        <v>26</v>
      </c>
      <c r="K29" s="21" t="s">
        <v>26</v>
      </c>
      <c r="L29" s="21" t="s">
        <v>1203</v>
      </c>
    </row>
    <row r="30" spans="10:15" x14ac:dyDescent="0.25">
      <c r="J30" s="21" t="s">
        <v>27</v>
      </c>
      <c r="K30" s="21" t="s">
        <v>27</v>
      </c>
      <c r="L30" s="21" t="s">
        <v>1197</v>
      </c>
    </row>
    <row r="31" spans="10:15" x14ac:dyDescent="0.25">
      <c r="J31" s="21" t="s">
        <v>28</v>
      </c>
      <c r="K31" s="21" t="s">
        <v>28</v>
      </c>
      <c r="L31" s="21" t="s">
        <v>1203</v>
      </c>
    </row>
    <row r="32" spans="10:15" x14ac:dyDescent="0.25">
      <c r="J32" s="21" t="s">
        <v>29</v>
      </c>
      <c r="K32" s="21" t="s">
        <v>29</v>
      </c>
      <c r="L32" s="21" t="s">
        <v>1197</v>
      </c>
    </row>
    <row r="33" spans="10:16" x14ac:dyDescent="0.25">
      <c r="J33" s="21" t="s">
        <v>30</v>
      </c>
      <c r="K33" s="21" t="s">
        <v>1204</v>
      </c>
      <c r="L33" s="21" t="s">
        <v>1203</v>
      </c>
    </row>
    <row r="34" spans="10:16" x14ac:dyDescent="0.25">
      <c r="J34" s="21" t="s">
        <v>31</v>
      </c>
      <c r="K34" s="21" t="s">
        <v>31</v>
      </c>
      <c r="L34" s="21" t="s">
        <v>1197</v>
      </c>
    </row>
    <row r="35" spans="10:16" x14ac:dyDescent="0.25">
      <c r="J35" s="21" t="s">
        <v>32</v>
      </c>
      <c r="K35" s="21" t="s">
        <v>32</v>
      </c>
      <c r="L35" s="21" t="s">
        <v>1203</v>
      </c>
      <c r="P35" s="21"/>
    </row>
    <row r="36" spans="10:16" x14ac:dyDescent="0.25">
      <c r="J36" s="21" t="s">
        <v>33</v>
      </c>
      <c r="K36" s="21" t="s">
        <v>33</v>
      </c>
      <c r="L36" s="21" t="s">
        <v>1197</v>
      </c>
      <c r="P36" s="21"/>
    </row>
    <row r="37" spans="10:16" x14ac:dyDescent="0.25">
      <c r="J37" s="21" t="s">
        <v>34</v>
      </c>
      <c r="K37" s="21" t="s">
        <v>34</v>
      </c>
      <c r="L37" s="21" t="s">
        <v>1203</v>
      </c>
      <c r="P37" s="21"/>
    </row>
    <row r="38" spans="10:16" x14ac:dyDescent="0.25">
      <c r="J38" s="21" t="s">
        <v>35</v>
      </c>
      <c r="K38" s="21" t="s">
        <v>35</v>
      </c>
      <c r="L38" s="21" t="s">
        <v>1197</v>
      </c>
      <c r="P38" s="21"/>
    </row>
    <row r="39" spans="10:16" x14ac:dyDescent="0.25">
      <c r="J39" s="21" t="s">
        <v>36</v>
      </c>
      <c r="K39" s="21" t="s">
        <v>36</v>
      </c>
      <c r="L39" s="21" t="s">
        <v>1203</v>
      </c>
      <c r="P39" s="21"/>
    </row>
    <row r="40" spans="10:16" x14ac:dyDescent="0.25">
      <c r="J40" s="21" t="s">
        <v>37</v>
      </c>
      <c r="K40" s="21" t="s">
        <v>37</v>
      </c>
      <c r="L40" s="21" t="s">
        <v>1197</v>
      </c>
      <c r="P40" s="21"/>
    </row>
    <row r="41" spans="10:16" x14ac:dyDescent="0.25">
      <c r="J41" s="21" t="s">
        <v>38</v>
      </c>
      <c r="K41" s="21" t="s">
        <v>38</v>
      </c>
      <c r="L41" s="21" t="s">
        <v>1205</v>
      </c>
      <c r="P41" s="21"/>
    </row>
    <row r="42" spans="10:16" x14ac:dyDescent="0.25">
      <c r="J42" s="21" t="s">
        <v>39</v>
      </c>
      <c r="K42" s="21" t="s">
        <v>1206</v>
      </c>
      <c r="L42" s="21" t="s">
        <v>1205</v>
      </c>
      <c r="P42" s="21"/>
    </row>
    <row r="43" spans="10:16" x14ac:dyDescent="0.25">
      <c r="J43" s="21" t="s">
        <v>40</v>
      </c>
      <c r="K43" s="21" t="s">
        <v>1207</v>
      </c>
      <c r="L43" s="21" t="s">
        <v>1208</v>
      </c>
      <c r="P43" s="21"/>
    </row>
    <row r="44" spans="10:16" x14ac:dyDescent="0.25">
      <c r="J44" s="21" t="s">
        <v>41</v>
      </c>
      <c r="K44" s="21" t="s">
        <v>1209</v>
      </c>
      <c r="L44" s="21" t="s">
        <v>1208</v>
      </c>
      <c r="P44" s="21"/>
    </row>
    <row r="45" spans="10:16" x14ac:dyDescent="0.25">
      <c r="J45" s="21" t="s">
        <v>42</v>
      </c>
      <c r="K45" s="21" t="s">
        <v>1210</v>
      </c>
      <c r="L45" s="21" t="s">
        <v>1208</v>
      </c>
      <c r="P45" s="21"/>
    </row>
    <row r="46" spans="10:16" x14ac:dyDescent="0.25">
      <c r="J46" s="21" t="s">
        <v>43</v>
      </c>
      <c r="K46" s="21" t="s">
        <v>1211</v>
      </c>
      <c r="L46" s="21" t="s">
        <v>1208</v>
      </c>
    </row>
    <row r="47" spans="10:16" x14ac:dyDescent="0.25">
      <c r="J47" s="21" t="s">
        <v>44</v>
      </c>
      <c r="K47" s="21" t="s">
        <v>1212</v>
      </c>
      <c r="L47" s="21" t="s">
        <v>1208</v>
      </c>
    </row>
    <row r="48" spans="10:16" x14ac:dyDescent="0.25">
      <c r="J48" s="21" t="s">
        <v>45</v>
      </c>
      <c r="K48" s="21" t="s">
        <v>1213</v>
      </c>
      <c r="L48" s="21" t="s">
        <v>1208</v>
      </c>
    </row>
    <row r="49" spans="10:12" x14ac:dyDescent="0.25">
      <c r="J49" s="21" t="s">
        <v>46</v>
      </c>
      <c r="K49" s="21" t="s">
        <v>1214</v>
      </c>
      <c r="L49" s="21" t="s">
        <v>1208</v>
      </c>
    </row>
    <row r="50" spans="10:12" x14ac:dyDescent="0.25">
      <c r="J50" s="21" t="s">
        <v>47</v>
      </c>
      <c r="K50" s="21" t="s">
        <v>1215</v>
      </c>
      <c r="L50" s="21" t="s">
        <v>1208</v>
      </c>
    </row>
    <row r="51" spans="10:12" x14ac:dyDescent="0.25">
      <c r="J51" s="21" t="s">
        <v>48</v>
      </c>
      <c r="K51" s="21" t="s">
        <v>48</v>
      </c>
      <c r="L51" s="21" t="s">
        <v>1216</v>
      </c>
    </row>
    <row r="52" spans="10:12" x14ac:dyDescent="0.25">
      <c r="J52" s="21" t="s">
        <v>49</v>
      </c>
      <c r="K52" s="21" t="s">
        <v>49</v>
      </c>
      <c r="L52" s="21" t="s">
        <v>1197</v>
      </c>
    </row>
    <row r="53" spans="10:12" x14ac:dyDescent="0.25">
      <c r="J53" s="21" t="s">
        <v>50</v>
      </c>
      <c r="K53" s="21" t="s">
        <v>50</v>
      </c>
      <c r="L53" s="21" t="s">
        <v>1216</v>
      </c>
    </row>
    <row r="54" spans="10:12" x14ac:dyDescent="0.25">
      <c r="J54" s="21" t="s">
        <v>51</v>
      </c>
      <c r="K54" s="21" t="s">
        <v>51</v>
      </c>
      <c r="L54" s="21" t="s">
        <v>1197</v>
      </c>
    </row>
    <row r="55" spans="10:12" x14ac:dyDescent="0.25">
      <c r="J55" s="21" t="s">
        <v>52</v>
      </c>
      <c r="K55" s="21" t="s">
        <v>52</v>
      </c>
      <c r="L55" s="21" t="s">
        <v>1197</v>
      </c>
    </row>
    <row r="56" spans="10:12" x14ac:dyDescent="0.25">
      <c r="J56" s="21" t="s">
        <v>53</v>
      </c>
      <c r="K56" s="21" t="s">
        <v>53</v>
      </c>
      <c r="L56" s="21" t="s">
        <v>1197</v>
      </c>
    </row>
    <row r="57" spans="10:12" x14ac:dyDescent="0.25">
      <c r="J57" s="21" t="s">
        <v>54</v>
      </c>
      <c r="K57" s="21" t="s">
        <v>1217</v>
      </c>
      <c r="L57" s="21" t="s">
        <v>1208</v>
      </c>
    </row>
    <row r="58" spans="10:12" x14ac:dyDescent="0.25">
      <c r="J58" s="21" t="s">
        <v>55</v>
      </c>
      <c r="K58" s="21" t="s">
        <v>1218</v>
      </c>
      <c r="L58" s="21" t="s">
        <v>1208</v>
      </c>
    </row>
    <row r="59" spans="10:12" x14ac:dyDescent="0.25">
      <c r="J59" s="21" t="s">
        <v>56</v>
      </c>
      <c r="K59" s="21" t="s">
        <v>1219</v>
      </c>
      <c r="L59" s="21" t="s">
        <v>1208</v>
      </c>
    </row>
    <row r="60" spans="10:12" x14ac:dyDescent="0.25">
      <c r="J60" s="21" t="s">
        <v>57</v>
      </c>
      <c r="K60" s="21" t="s">
        <v>1220</v>
      </c>
      <c r="L60" s="21" t="s">
        <v>1208</v>
      </c>
    </row>
    <row r="61" spans="10:12" x14ac:dyDescent="0.25">
      <c r="J61" s="21" t="s">
        <v>58</v>
      </c>
      <c r="K61" s="21" t="s">
        <v>1221</v>
      </c>
      <c r="L61" s="21" t="s">
        <v>1208</v>
      </c>
    </row>
    <row r="62" spans="10:12" x14ac:dyDescent="0.25">
      <c r="J62" s="21" t="s">
        <v>59</v>
      </c>
      <c r="K62" s="21" t="s">
        <v>1222</v>
      </c>
      <c r="L62" s="21" t="s">
        <v>1208</v>
      </c>
    </row>
    <row r="63" spans="10:12" x14ac:dyDescent="0.25">
      <c r="J63" s="21" t="s">
        <v>60</v>
      </c>
      <c r="K63" s="21" t="s">
        <v>1223</v>
      </c>
      <c r="L63" s="21" t="s">
        <v>1208</v>
      </c>
    </row>
    <row r="64" spans="10:12" x14ac:dyDescent="0.25">
      <c r="J64" s="21" t="s">
        <v>61</v>
      </c>
      <c r="K64" s="21" t="s">
        <v>1224</v>
      </c>
      <c r="L64" s="21" t="s">
        <v>1208</v>
      </c>
    </row>
    <row r="65" spans="10:12" x14ac:dyDescent="0.25">
      <c r="J65" s="21" t="s">
        <v>1225</v>
      </c>
      <c r="K65" s="21" t="s">
        <v>1226</v>
      </c>
      <c r="L65" s="21" t="s">
        <v>1199</v>
      </c>
    </row>
    <row r="66" spans="10:12" x14ac:dyDescent="0.25">
      <c r="J66" s="21" t="s">
        <v>1227</v>
      </c>
      <c r="K66" s="21" t="s">
        <v>1228</v>
      </c>
      <c r="L66" s="21" t="s">
        <v>1195</v>
      </c>
    </row>
    <row r="67" spans="10:12" x14ac:dyDescent="0.25">
      <c r="J67" s="21" t="s">
        <v>1229</v>
      </c>
      <c r="K67" s="21" t="s">
        <v>1230</v>
      </c>
      <c r="L67" s="21" t="s">
        <v>1195</v>
      </c>
    </row>
    <row r="68" spans="10:12" x14ac:dyDescent="0.25">
      <c r="J68" s="21" t="s">
        <v>1231</v>
      </c>
      <c r="K68" s="21" t="s">
        <v>1232</v>
      </c>
      <c r="L68" s="21" t="s">
        <v>1195</v>
      </c>
    </row>
    <row r="69" spans="10:12" x14ac:dyDescent="0.25">
      <c r="J69" s="21" t="s">
        <v>1233</v>
      </c>
      <c r="K69" s="21" t="s">
        <v>1234</v>
      </c>
      <c r="L69" s="21" t="s">
        <v>1195</v>
      </c>
    </row>
    <row r="70" spans="10:12" x14ac:dyDescent="0.25">
      <c r="J70" s="21" t="s">
        <v>1235</v>
      </c>
      <c r="K70" s="21" t="s">
        <v>1236</v>
      </c>
      <c r="L70" s="21" t="s">
        <v>1195</v>
      </c>
    </row>
    <row r="71" spans="10:12" x14ac:dyDescent="0.25">
      <c r="J71" s="21" t="s">
        <v>1237</v>
      </c>
      <c r="K71" s="21" t="s">
        <v>1238</v>
      </c>
      <c r="L71" s="21" t="s">
        <v>1195</v>
      </c>
    </row>
    <row r="72" spans="10:12" x14ac:dyDescent="0.25">
      <c r="J72" s="21" t="s">
        <v>1239</v>
      </c>
      <c r="K72" s="21" t="s">
        <v>1240</v>
      </c>
      <c r="L72" s="21" t="s">
        <v>1195</v>
      </c>
    </row>
    <row r="73" spans="10:12" x14ac:dyDescent="0.25">
      <c r="J73" s="21" t="s">
        <v>1241</v>
      </c>
      <c r="K73" s="21" t="s">
        <v>1242</v>
      </c>
      <c r="L73" s="21" t="s">
        <v>1199</v>
      </c>
    </row>
    <row r="74" spans="10:12" x14ac:dyDescent="0.25">
      <c r="J74" s="21" t="s">
        <v>1243</v>
      </c>
      <c r="K74" s="21" t="s">
        <v>1244</v>
      </c>
      <c r="L74" s="21" t="s">
        <v>1195</v>
      </c>
    </row>
    <row r="75" spans="10:12" x14ac:dyDescent="0.25">
      <c r="J75" s="21" t="s">
        <v>1245</v>
      </c>
      <c r="K75" s="21" t="s">
        <v>1246</v>
      </c>
      <c r="L75" s="21" t="s">
        <v>1195</v>
      </c>
    </row>
    <row r="76" spans="10:12" x14ac:dyDescent="0.25">
      <c r="J76" s="21" t="s">
        <v>1247</v>
      </c>
      <c r="K76" s="21" t="s">
        <v>1248</v>
      </c>
      <c r="L76" s="21" t="s">
        <v>1195</v>
      </c>
    </row>
    <row r="77" spans="10:12" x14ac:dyDescent="0.25">
      <c r="J77" s="21" t="s">
        <v>1249</v>
      </c>
      <c r="K77" s="21" t="s">
        <v>1250</v>
      </c>
      <c r="L77" s="21" t="s">
        <v>1195</v>
      </c>
    </row>
    <row r="78" spans="10:12" x14ac:dyDescent="0.25">
      <c r="J78" s="21" t="s">
        <v>1251</v>
      </c>
      <c r="K78" s="21" t="s">
        <v>1252</v>
      </c>
      <c r="L78" s="21" t="s">
        <v>1195</v>
      </c>
    </row>
    <row r="79" spans="10:12" x14ac:dyDescent="0.25">
      <c r="J79" s="21" t="s">
        <v>1253</v>
      </c>
      <c r="K79" s="21" t="s">
        <v>1254</v>
      </c>
      <c r="L79" s="21" t="s">
        <v>1195</v>
      </c>
    </row>
    <row r="80" spans="10:12" x14ac:dyDescent="0.25">
      <c r="J80" s="21" t="s">
        <v>1255</v>
      </c>
      <c r="K80" s="21" t="s">
        <v>1256</v>
      </c>
      <c r="L80" s="21" t="s">
        <v>1195</v>
      </c>
    </row>
    <row r="81" spans="10:12" x14ac:dyDescent="0.25">
      <c r="J81" s="21" t="s">
        <v>1257</v>
      </c>
      <c r="K81" s="21" t="s">
        <v>1258</v>
      </c>
      <c r="L81" s="21" t="s">
        <v>1199</v>
      </c>
    </row>
    <row r="82" spans="10:12" x14ac:dyDescent="0.25">
      <c r="J82" s="21" t="s">
        <v>1259</v>
      </c>
      <c r="K82" s="21" t="s">
        <v>1260</v>
      </c>
      <c r="L82" s="21" t="s">
        <v>1195</v>
      </c>
    </row>
    <row r="83" spans="10:12" x14ac:dyDescent="0.25">
      <c r="J83" s="21" t="s">
        <v>1261</v>
      </c>
      <c r="K83" s="21" t="s">
        <v>1262</v>
      </c>
      <c r="L83" s="21" t="s">
        <v>1195</v>
      </c>
    </row>
    <row r="84" spans="10:12" x14ac:dyDescent="0.25">
      <c r="J84" s="21" t="s">
        <v>1263</v>
      </c>
      <c r="K84" s="21" t="s">
        <v>1264</v>
      </c>
      <c r="L84" s="21" t="s">
        <v>1195</v>
      </c>
    </row>
    <row r="85" spans="10:12" x14ac:dyDescent="0.25">
      <c r="J85" s="21" t="s">
        <v>1265</v>
      </c>
      <c r="K85" s="21" t="s">
        <v>1266</v>
      </c>
      <c r="L85" s="21" t="s">
        <v>1195</v>
      </c>
    </row>
    <row r="86" spans="10:12" x14ac:dyDescent="0.25">
      <c r="J86" s="21" t="s">
        <v>1267</v>
      </c>
      <c r="K86" s="21" t="s">
        <v>1268</v>
      </c>
      <c r="L86" s="21" t="s">
        <v>1195</v>
      </c>
    </row>
    <row r="87" spans="10:12" x14ac:dyDescent="0.25">
      <c r="J87" s="21" t="s">
        <v>1269</v>
      </c>
      <c r="K87" s="21" t="s">
        <v>1270</v>
      </c>
      <c r="L87" s="21" t="s">
        <v>1195</v>
      </c>
    </row>
    <row r="88" spans="10:12" x14ac:dyDescent="0.25">
      <c r="J88" s="21" t="s">
        <v>1271</v>
      </c>
      <c r="K88" s="21" t="s">
        <v>1272</v>
      </c>
      <c r="L88" s="21" t="s">
        <v>1195</v>
      </c>
    </row>
    <row r="89" spans="10:12" x14ac:dyDescent="0.25">
      <c r="J89" s="21" t="s">
        <v>86</v>
      </c>
      <c r="K89" s="21" t="s">
        <v>1273</v>
      </c>
      <c r="L89" s="21" t="s">
        <v>1274</v>
      </c>
    </row>
    <row r="90" spans="10:12" x14ac:dyDescent="0.25">
      <c r="J90" s="21" t="s">
        <v>87</v>
      </c>
      <c r="K90" s="21" t="s">
        <v>1275</v>
      </c>
      <c r="L90" s="21" t="s">
        <v>1195</v>
      </c>
    </row>
    <row r="91" spans="10:12" x14ac:dyDescent="0.25">
      <c r="J91" s="21" t="s">
        <v>88</v>
      </c>
      <c r="K91" s="21" t="s">
        <v>1276</v>
      </c>
      <c r="L91" s="21" t="s">
        <v>1195</v>
      </c>
    </row>
    <row r="92" spans="10:12" x14ac:dyDescent="0.25">
      <c r="J92" s="21" t="s">
        <v>1277</v>
      </c>
      <c r="K92" s="21" t="s">
        <v>1278</v>
      </c>
      <c r="L92" s="21" t="s">
        <v>1279</v>
      </c>
    </row>
    <row r="93" spans="10:12" x14ac:dyDescent="0.25">
      <c r="J93" s="21" t="s">
        <v>90</v>
      </c>
      <c r="K93" s="21" t="s">
        <v>90</v>
      </c>
      <c r="L93" s="21" t="s">
        <v>1195</v>
      </c>
    </row>
    <row r="94" spans="10:12" x14ac:dyDescent="0.25">
      <c r="J94" s="21" t="s">
        <v>91</v>
      </c>
      <c r="K94" s="21" t="s">
        <v>91</v>
      </c>
      <c r="L94" s="21" t="s">
        <v>1195</v>
      </c>
    </row>
    <row r="95" spans="10:12" x14ac:dyDescent="0.25">
      <c r="J95" s="21" t="s">
        <v>92</v>
      </c>
      <c r="K95" s="21" t="s">
        <v>92</v>
      </c>
      <c r="L95" s="21" t="s">
        <v>1195</v>
      </c>
    </row>
    <row r="96" spans="10:12" x14ac:dyDescent="0.25">
      <c r="J96" s="21" t="s">
        <v>93</v>
      </c>
      <c r="K96" s="21" t="s">
        <v>93</v>
      </c>
      <c r="L96" s="21" t="s">
        <v>1195</v>
      </c>
    </row>
    <row r="97" spans="10:12" x14ac:dyDescent="0.25">
      <c r="J97" s="21" t="s">
        <v>94</v>
      </c>
      <c r="K97" s="21" t="s">
        <v>1280</v>
      </c>
      <c r="L97" s="21" t="s">
        <v>1190</v>
      </c>
    </row>
    <row r="98" spans="10:12" x14ac:dyDescent="0.25">
      <c r="J98" s="21" t="s">
        <v>95</v>
      </c>
      <c r="K98" s="21" t="s">
        <v>1281</v>
      </c>
      <c r="L98" s="21" t="s">
        <v>1199</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2022-04-29T19:16:31Z</dcterms:modified>
</cp:coreProperties>
</file>