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egold\Desktop\LTCCC\Data\Provider Info &amp; 1-star SFFs\Provider Info - March 2022\Providers.032022\"/>
    </mc:Choice>
  </mc:AlternateContent>
  <xr:revisionPtr revIDLastSave="0" documentId="13_ncr:1_{48152EA6-BF03-4B91-8DD6-71364088C760}" xr6:coauthVersionLast="47" xr6:coauthVersionMax="47" xr10:uidLastSave="{00000000-0000-0000-0000-000000000000}"/>
  <bookViews>
    <workbookView xWindow="-120" yWindow="-120" windowWidth="29040" windowHeight="15720" xr2:uid="{00000000-000D-0000-FFFF-FFFF00000000}"/>
  </bookViews>
  <sheets>
    <sheet name="Provider Info - March 2022" sheetId="1" r:id="rId1"/>
    <sheet name="State Summary Data" sheetId="6" r:id="rId2"/>
    <sheet name="CMS Region Summary Data" sheetId="8" r:id="rId3"/>
    <sheet name="Notes" sheetId="7" r:id="rId4"/>
  </sheets>
  <definedNames>
    <definedName name="Slicer_County">#N/A</definedName>
    <definedName name="Slicer_Ownership_Typ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6" l="1"/>
  <c r="C13" i="6" s="1"/>
  <c r="B12" i="6"/>
  <c r="C12" i="6" s="1"/>
  <c r="B11" i="6"/>
  <c r="C11" i="6" s="1"/>
  <c r="B9" i="6"/>
  <c r="B8" i="6"/>
  <c r="C8" i="6" s="1"/>
  <c r="B7" i="6"/>
  <c r="C7" i="6" s="1"/>
  <c r="B5" i="6"/>
  <c r="C5" i="6" s="1"/>
  <c r="B4" i="6"/>
  <c r="C4" i="6" s="1"/>
  <c r="B3" i="6"/>
  <c r="B2" i="6"/>
  <c r="B13" i="8"/>
  <c r="C13" i="8" s="1"/>
  <c r="B12" i="8"/>
  <c r="C12" i="8" s="1"/>
  <c r="B11" i="8"/>
  <c r="C11" i="8" s="1"/>
  <c r="B9" i="8"/>
  <c r="B8" i="8"/>
  <c r="C8" i="8" s="1"/>
  <c r="B7" i="8"/>
  <c r="C7" i="8" s="1"/>
  <c r="B5" i="8"/>
  <c r="C5" i="8" s="1"/>
  <c r="B4" i="8"/>
  <c r="C4" i="8" s="1"/>
  <c r="B3" i="8"/>
  <c r="B2" i="8"/>
  <c r="B6" i="6" l="1"/>
  <c r="C6" i="6" s="1"/>
  <c r="B6" i="8"/>
  <c r="C6" i="8" s="1"/>
  <c r="C3" i="6"/>
  <c r="C3" i="8"/>
</calcChain>
</file>

<file path=xl/sharedStrings.xml><?xml version="1.0" encoding="utf-8"?>
<sst xmlns="http://schemas.openxmlformats.org/spreadsheetml/2006/main" count="8585" uniqueCount="2307">
  <si>
    <t>Federal Provider Number</t>
  </si>
  <si>
    <t>Provider Name</t>
  </si>
  <si>
    <t>Provider Address</t>
  </si>
  <si>
    <t>Provider City</t>
  </si>
  <si>
    <t>Provider State</t>
  </si>
  <si>
    <t>Provider Zip Code</t>
  </si>
  <si>
    <t>Provider Phone Number</t>
  </si>
  <si>
    <t>Provider SSA County Code</t>
  </si>
  <si>
    <t>Provider County Name</t>
  </si>
  <si>
    <t>Ownership Type</t>
  </si>
  <si>
    <t>Number of Certified Beds</t>
  </si>
  <si>
    <t>Average Number of Residents per Day</t>
  </si>
  <si>
    <t>Average Number of Residents per Day Footnote</t>
  </si>
  <si>
    <t>Provider Type</t>
  </si>
  <si>
    <t>Provider Resides in Hospital</t>
  </si>
  <si>
    <t>Legal Business Name</t>
  </si>
  <si>
    <t>Date First Approved to Provide Medicare and Medicaid Services</t>
  </si>
  <si>
    <t>Continuing Care Retirement Community</t>
  </si>
  <si>
    <t>Special Focus Status</t>
  </si>
  <si>
    <t>Abuse Icon</t>
  </si>
  <si>
    <t>Most Recent Health Inspection More Than 2 Years Ago</t>
  </si>
  <si>
    <t>Provider Changed Ownership in Last 12 Months</t>
  </si>
  <si>
    <t>With a Resident and Family Council</t>
  </si>
  <si>
    <t>Automatic Sprinkler Systems in All Required Areas</t>
  </si>
  <si>
    <t>Overall Rating</t>
  </si>
  <si>
    <t>Overall Rating Footnote</t>
  </si>
  <si>
    <t>Health Inspection Rating</t>
  </si>
  <si>
    <t>Health Inspection Rating Footnote</t>
  </si>
  <si>
    <t>QM Rating</t>
  </si>
  <si>
    <t>QM Rating Footnote</t>
  </si>
  <si>
    <t>Long-Stay QM Rating</t>
  </si>
  <si>
    <t>Long-Stay QM Rating Footnote</t>
  </si>
  <si>
    <t>Short-Stay QM Rating</t>
  </si>
  <si>
    <t>Short-Stay QM Rating Footnote</t>
  </si>
  <si>
    <t>Staffing Rating</t>
  </si>
  <si>
    <t>Staffing Rating Footnote</t>
  </si>
  <si>
    <t>RN Staffing Rating</t>
  </si>
  <si>
    <t>RN Staffing Rating Footnote</t>
  </si>
  <si>
    <t>Reported Staffing Footnote</t>
  </si>
  <si>
    <t>Physical Therapist Staffing Footnote</t>
  </si>
  <si>
    <t>Reported Nurse Aide Staffing Hours per Resident per Day</t>
  </si>
  <si>
    <t>Reported LPN Staffing Hours per Resident per Day</t>
  </si>
  <si>
    <t>Reported RN Staffing Hours per Resident per Day</t>
  </si>
  <si>
    <t>Reported Licensed Staffing Hours per Resident per Day</t>
  </si>
  <si>
    <t>Reported Total Nurse Staffing Hours per Resident per Day</t>
  </si>
  <si>
    <t>Total number of nurse staff hours per resident per day on the weekend</t>
  </si>
  <si>
    <t>Registered Nurse hours per resident per day on the weekend</t>
  </si>
  <si>
    <t>Reported Physical Therapist Staffing Hours per Resident Per Day</t>
  </si>
  <si>
    <t>Total nursing staff turnover</t>
  </si>
  <si>
    <t>Total nursing staff turnover footnote</t>
  </si>
  <si>
    <t>Registered Nurse turnover</t>
  </si>
  <si>
    <t>Registered Nurse turnover footnote</t>
  </si>
  <si>
    <t>Number of administrators who have left the nursing home</t>
  </si>
  <si>
    <t>Administrator turnover footnote</t>
  </si>
  <si>
    <t>Case-Mix Nurse Aide Staffing Hours per Resident per Day</t>
  </si>
  <si>
    <t>Case-Mix LPN Staffing Hours per Resident per Day</t>
  </si>
  <si>
    <t>Case-Mix RN Staffing Hours per Resident per Day</t>
  </si>
  <si>
    <t>Case-Mix Total Nurse Staffing Hours per Resident per Day</t>
  </si>
  <si>
    <t>Adjusted Nurse Aide Staffing Hours per Resident per Day</t>
  </si>
  <si>
    <t>Adjusted LPN Staffing Hours per Resident per Day</t>
  </si>
  <si>
    <t>Adjusted RN Staffing Hours per Resident per Day</t>
  </si>
  <si>
    <t>Adjusted Total Nurse Staffing Hours per Resident per Day</t>
  </si>
  <si>
    <t>Rating Cycle 1 Standard Survey Health Date</t>
  </si>
  <si>
    <t>Rating Cycle 1 Total Number of Health Deficiencies</t>
  </si>
  <si>
    <t>Rating Cycle 1 Number of Standard Health Deficiencies</t>
  </si>
  <si>
    <t>Rating Cycle 1 Number of Complaint Health Deficiencies</t>
  </si>
  <si>
    <t>Rating Cycle 1 Health Deficiency Score</t>
  </si>
  <si>
    <t>Rating Cycle 1 Number of Health Revisits</t>
  </si>
  <si>
    <t>Rating Cycle 1 Health Revisit Score</t>
  </si>
  <si>
    <t>Rating Cycle 1 Total Health Score</t>
  </si>
  <si>
    <t>Rating Cycle 2 Standard Health Survey Date</t>
  </si>
  <si>
    <t>Rating Cycle 2 Total Number of Health Deficiencies</t>
  </si>
  <si>
    <t>Rating Cycle 2 Number of Standard Health Deficiencies</t>
  </si>
  <si>
    <t>Rating Cycle 2 Number of Complaint Health Deficiencies</t>
  </si>
  <si>
    <t>Rating Cycle 2 Health Deficiency Score</t>
  </si>
  <si>
    <t>Rating Cycle 2 Number of Health Revisits</t>
  </si>
  <si>
    <t>Rating Cycle 2 Health Revisit Score</t>
  </si>
  <si>
    <t>Rating Cycle 2 Total Health Score</t>
  </si>
  <si>
    <t>Rating Cycle 3 Standard Health Survey Date</t>
  </si>
  <si>
    <t>Rating Cycle 3 Total Number of Health Deficiencies</t>
  </si>
  <si>
    <t>Rating Cycle 3 Number of Standard Health Deficiencies</t>
  </si>
  <si>
    <t>Rating Cycle 3 Number of Complaint Health Deficiencies</t>
  </si>
  <si>
    <t>Rating Cycle 3 Health Deficiency Score</t>
  </si>
  <si>
    <t>Rating Cycle 3 Number of Health Revisits</t>
  </si>
  <si>
    <t>Rating Cycle 3 Health Revisit Score</t>
  </si>
  <si>
    <t>Rating Cycle 3 Total Health Score</t>
  </si>
  <si>
    <t>Total Weighted Health Survey Score</t>
  </si>
  <si>
    <t>Number of Facility Reported Incidents</t>
  </si>
  <si>
    <t>Number of Substantiated Complaints</t>
  </si>
  <si>
    <t>Number of Citations from Infection Control Inspections</t>
  </si>
  <si>
    <t>Number of Fines</t>
  </si>
  <si>
    <t>Total Amount of Fines in Dollars</t>
  </si>
  <si>
    <t>Number of Payment Denials</t>
  </si>
  <si>
    <t>Total Number of Penalties</t>
  </si>
  <si>
    <t>Location</t>
  </si>
  <si>
    <t>Processing Date</t>
  </si>
  <si>
    <t>AL</t>
  </si>
  <si>
    <t>Franklin</t>
  </si>
  <si>
    <t>For profit - Corporation</t>
  </si>
  <si>
    <t>Medicare and Medicaid</t>
  </si>
  <si>
    <t>N</t>
  </si>
  <si>
    <t>Y</t>
  </si>
  <si>
    <t>Both</t>
  </si>
  <si>
    <t>Yes</t>
  </si>
  <si>
    <t>Jackson</t>
  </si>
  <si>
    <t>Government - County</t>
  </si>
  <si>
    <t>Resident</t>
  </si>
  <si>
    <t>Jefferson</t>
  </si>
  <si>
    <t>For profit - Individual</t>
  </si>
  <si>
    <t>For profit - Limited Liability company</t>
  </si>
  <si>
    <t>SFF Candidate</t>
  </si>
  <si>
    <t>Montgomery</t>
  </si>
  <si>
    <t>Non profit - Corporation</t>
  </si>
  <si>
    <t>Marshall</t>
  </si>
  <si>
    <t>Dallas</t>
  </si>
  <si>
    <t>ALTOONA</t>
  </si>
  <si>
    <t>MARION</t>
  </si>
  <si>
    <t>Madison</t>
  </si>
  <si>
    <t>Calhoun</t>
  </si>
  <si>
    <t>Washington</t>
  </si>
  <si>
    <t>Clay</t>
  </si>
  <si>
    <t>Non profit - Other</t>
  </si>
  <si>
    <t>None</t>
  </si>
  <si>
    <t>Shelby</t>
  </si>
  <si>
    <t>For profit - Partnership</t>
  </si>
  <si>
    <t>SFF</t>
  </si>
  <si>
    <t>Marion</t>
  </si>
  <si>
    <t>FAYETTE</t>
  </si>
  <si>
    <t>Fayette</t>
  </si>
  <si>
    <t>Greene</t>
  </si>
  <si>
    <t>Butler</t>
  </si>
  <si>
    <t>Clarke</t>
  </si>
  <si>
    <t>Lee</t>
  </si>
  <si>
    <t>Government - City</t>
  </si>
  <si>
    <t>Cherokee</t>
  </si>
  <si>
    <t>Monroe</t>
  </si>
  <si>
    <t>Henry</t>
  </si>
  <si>
    <t>WINFIELD</t>
  </si>
  <si>
    <t>Non profit - Church related</t>
  </si>
  <si>
    <t>Medicare</t>
  </si>
  <si>
    <t>Legal Business Name Not Available</t>
  </si>
  <si>
    <t>.</t>
  </si>
  <si>
    <t>Medicaid</t>
  </si>
  <si>
    <t>AK</t>
  </si>
  <si>
    <t>AZ</t>
  </si>
  <si>
    <t>THE EVANGELICAL LUTHERAN GOOD SAMARITAN SOCIETY</t>
  </si>
  <si>
    <t>Government - State</t>
  </si>
  <si>
    <t>AR</t>
  </si>
  <si>
    <t>Benton</t>
  </si>
  <si>
    <t>Crawford</t>
  </si>
  <si>
    <t>WALNUT RIDGE</t>
  </si>
  <si>
    <t>Van Buren</t>
  </si>
  <si>
    <t>CLARKSVILLE</t>
  </si>
  <si>
    <t>Johnson</t>
  </si>
  <si>
    <t>MONTICELLO</t>
  </si>
  <si>
    <t>DE WITT</t>
  </si>
  <si>
    <t>Howard</t>
  </si>
  <si>
    <t>Union</t>
  </si>
  <si>
    <t>Boone</t>
  </si>
  <si>
    <t>Carroll</t>
  </si>
  <si>
    <t>POCAHONTAS</t>
  </si>
  <si>
    <t>LAKE CITY</t>
  </si>
  <si>
    <t>CARLISLE</t>
  </si>
  <si>
    <t>Polk</t>
  </si>
  <si>
    <t>Scott</t>
  </si>
  <si>
    <t>GLENWOOD</t>
  </si>
  <si>
    <t>CLINTON</t>
  </si>
  <si>
    <t>CORNING</t>
  </si>
  <si>
    <t>OSCEOLA</t>
  </si>
  <si>
    <t>HILLCREST HOME</t>
  </si>
  <si>
    <t>DANVILLE</t>
  </si>
  <si>
    <t>CA</t>
  </si>
  <si>
    <t>Humboldt</t>
  </si>
  <si>
    <t>FAIRFIELD</t>
  </si>
  <si>
    <t>PLEASANT HILL</t>
  </si>
  <si>
    <t>MONTROSE</t>
  </si>
  <si>
    <t>OAKLAND</t>
  </si>
  <si>
    <t>San Francisco</t>
  </si>
  <si>
    <t>Government - Hospital district</t>
  </si>
  <si>
    <t>NORWALK</t>
  </si>
  <si>
    <t>COMMUNITY CARE CENTER</t>
  </si>
  <si>
    <t>CO</t>
  </si>
  <si>
    <t>Adams</t>
  </si>
  <si>
    <t>DENVER</t>
  </si>
  <si>
    <t>Denver</t>
  </si>
  <si>
    <t>Fremont</t>
  </si>
  <si>
    <t>BURLINGTON</t>
  </si>
  <si>
    <t>PARKVIEW CARE CENTER</t>
  </si>
  <si>
    <t>AKRON</t>
  </si>
  <si>
    <t>CT</t>
  </si>
  <si>
    <t>MANCHESTER</t>
  </si>
  <si>
    <t>MILFORD</t>
  </si>
  <si>
    <t>BLOOMFIELD</t>
  </si>
  <si>
    <t>NEW LONDON</t>
  </si>
  <si>
    <t>BROOKLYN</t>
  </si>
  <si>
    <t>WILTON</t>
  </si>
  <si>
    <t>STRATFORD</t>
  </si>
  <si>
    <t>DE</t>
  </si>
  <si>
    <t>WASHINGTON</t>
  </si>
  <si>
    <t>DC</t>
  </si>
  <si>
    <t>FL</t>
  </si>
  <si>
    <t>STUART</t>
  </si>
  <si>
    <t>ORANGE CITY</t>
  </si>
  <si>
    <t>Osceola</t>
  </si>
  <si>
    <t>MANORCARE HEALTH SERVICES LLC</t>
  </si>
  <si>
    <t>PERRY</t>
  </si>
  <si>
    <t>Taylor</t>
  </si>
  <si>
    <t>LAKE PARK</t>
  </si>
  <si>
    <t>DAVENPORT</t>
  </si>
  <si>
    <t>Hamilton</t>
  </si>
  <si>
    <t>GA</t>
  </si>
  <si>
    <t>Clayton</t>
  </si>
  <si>
    <t>Mitchell</t>
  </si>
  <si>
    <t>Floyd</t>
  </si>
  <si>
    <t>Warren</t>
  </si>
  <si>
    <t>Decatur</t>
  </si>
  <si>
    <t>MONTEZUMA</t>
  </si>
  <si>
    <t>Hancock</t>
  </si>
  <si>
    <t>Wayne</t>
  </si>
  <si>
    <t>Jones</t>
  </si>
  <si>
    <t>PRESBYTERIAN VILLAGE</t>
  </si>
  <si>
    <t>GRANDVIEW HEALTH CARE CENTER</t>
  </si>
  <si>
    <t>Worth</t>
  </si>
  <si>
    <t>ADEL</t>
  </si>
  <si>
    <t>Jasper</t>
  </si>
  <si>
    <t>HI</t>
  </si>
  <si>
    <t>ID</t>
  </si>
  <si>
    <t>BELLEVUE</t>
  </si>
  <si>
    <t>IL</t>
  </si>
  <si>
    <t>Winnebago</t>
  </si>
  <si>
    <t>Clinton</t>
  </si>
  <si>
    <t>UNLIMITED DEVELOPMENT, INC</t>
  </si>
  <si>
    <t>WATERLOO</t>
  </si>
  <si>
    <t>MOUNT VERNON</t>
  </si>
  <si>
    <t>MASON CITY</t>
  </si>
  <si>
    <t>Grundy</t>
  </si>
  <si>
    <t>KNOXVILLE</t>
  </si>
  <si>
    <t>WELLSPIRE LLC</t>
  </si>
  <si>
    <t>Hardin</t>
  </si>
  <si>
    <t>NEWTON</t>
  </si>
  <si>
    <t>LANSING</t>
  </si>
  <si>
    <t>Cass</t>
  </si>
  <si>
    <t>RESIDENTIAL ALTERNATIVES OF ILLINOIS INC</t>
  </si>
  <si>
    <t>MARENGO</t>
  </si>
  <si>
    <t>IN</t>
  </si>
  <si>
    <t>Delaware</t>
  </si>
  <si>
    <t>BEDFORD</t>
  </si>
  <si>
    <t>GREENFIELD</t>
  </si>
  <si>
    <t>CORYDON</t>
  </si>
  <si>
    <t>Harrison</t>
  </si>
  <si>
    <t>OSSIAN</t>
  </si>
  <si>
    <t>WHITING</t>
  </si>
  <si>
    <t>CENTERVILLE</t>
  </si>
  <si>
    <t>TIPTON</t>
  </si>
  <si>
    <t>SPENCER</t>
  </si>
  <si>
    <t>GRANGER</t>
  </si>
  <si>
    <t>IOWA JEWISH SENIOR LIFE CENTER</t>
  </si>
  <si>
    <t>900 POLK BOULEVARD</t>
  </si>
  <si>
    <t>DES MOINES</t>
  </si>
  <si>
    <t>IA</t>
  </si>
  <si>
    <t>900 POLK BOULEVARD,DES MOINES,IA,50312</t>
  </si>
  <si>
    <t>PROMEDICA SKILLED NURSING &amp; REHAB ( CEDAR RAPIDS)</t>
  </si>
  <si>
    <t>1940 FIRST AVENUE NE</t>
  </si>
  <si>
    <t>CEDAR RAPIDS</t>
  </si>
  <si>
    <t>Linn</t>
  </si>
  <si>
    <t>MANOR CARE OF CEDAR RAPIDS IA LLC</t>
  </si>
  <si>
    <t>1940 FIRST AVENUE NE,CEDAR RAPIDS,IA,52402</t>
  </si>
  <si>
    <t>CHAUTAUQUA GUEST HOME #2</t>
  </si>
  <si>
    <t>602 ELEVENTH STREET</t>
  </si>
  <si>
    <t>CHARLES CITY</t>
  </si>
  <si>
    <t>CHAUTAUQUA GUEST HOMES INC.</t>
  </si>
  <si>
    <t>602 ELEVENTH STREET,CHARLES CITY,IA,50616</t>
  </si>
  <si>
    <t>OAKNOLL RETIREMENT RESIDENCE</t>
  </si>
  <si>
    <t>1 OAKNOLL CT</t>
  </si>
  <si>
    <t>IOWA CITY</t>
  </si>
  <si>
    <t>CHRISTIAN RETIREMENT SERVICES INC</t>
  </si>
  <si>
    <t>1 OAKNOLL CT,IOWA CITY,IA,52240</t>
  </si>
  <si>
    <t>PROMEDIC SKILLED NURSING &amp; REHAB ( DAVENPORT )</t>
  </si>
  <si>
    <t>815 EAST LOCUST STREET</t>
  </si>
  <si>
    <t>MANOR CARE OF DAVENPORT IA LLC</t>
  </si>
  <si>
    <t>815 EAST LOCUST STREET,DAVENPORT,IA,52803</t>
  </si>
  <si>
    <t>PROMEDICA SKILLED NURSING &amp; REHAB ( WATERLOO )</t>
  </si>
  <si>
    <t>201 WEST RIDGEWAY AVENUE</t>
  </si>
  <si>
    <t>Black Hawk</t>
  </si>
  <si>
    <t>MANOR CARE OF WATERLOO IA LLC</t>
  </si>
  <si>
    <t>201 WEST RIDGEWAY AVENUE,WATERLOO,IA,50701</t>
  </si>
  <si>
    <t>RIDGECREST VILLAGE</t>
  </si>
  <si>
    <t>4130 NORTHWEST BOULEVARD</t>
  </si>
  <si>
    <t>CHRISTIAN RETIREMENT HOMES, INC.</t>
  </si>
  <si>
    <t>4130 NORTHWEST BOULEVARD,DAVENPORT,IA,52806</t>
  </si>
  <si>
    <t>GOOD SHEPHERD HEALTH CENTER</t>
  </si>
  <si>
    <t>302 SECOND STREET NE</t>
  </si>
  <si>
    <t>Cerro Gordo</t>
  </si>
  <si>
    <t>GOOD SHEPHERD GERIATRIC CENTER INC</t>
  </si>
  <si>
    <t>302 SECOND STREET NE,MASON CITY,IA,50401</t>
  </si>
  <si>
    <t>FRIENDSHIP VILLAGE RETIREMENT</t>
  </si>
  <si>
    <t>600 PARK LANE</t>
  </si>
  <si>
    <t>FRIENDSHIP VILLAGE INC.</t>
  </si>
  <si>
    <t>600 PARK LANE,WATERLOO,IA,50702</t>
  </si>
  <si>
    <t>SHADY OAKS</t>
  </si>
  <si>
    <t>1409 WEST MAIN STREET</t>
  </si>
  <si>
    <t>VSL LAKE CITY LLC</t>
  </si>
  <si>
    <t>1409 WEST MAIN STREET,LAKE CITY,IA,51449</t>
  </si>
  <si>
    <t>PROMEDICA SKILLED NURSING &amp; REHAB ( DUBUQUE )</t>
  </si>
  <si>
    <t>901 WEST THIRD STREET</t>
  </si>
  <si>
    <t>DUBUQUE</t>
  </si>
  <si>
    <t>Dubuque</t>
  </si>
  <si>
    <t>MANOR CARE OF DUBUQUE IA LLC</t>
  </si>
  <si>
    <t>901 WEST THIRD STREET,DUBUQUE,IA,52001</t>
  </si>
  <si>
    <t>SOUTHEAST IOWA REGIONAL MEDICAL - KLEIN CENTER</t>
  </si>
  <si>
    <t>1221 S GEAR STREET</t>
  </si>
  <si>
    <t>WEST BURLINGTON</t>
  </si>
  <si>
    <t>Des Moines</t>
  </si>
  <si>
    <t>SOUTHEAST IOWA REGIONAL MEDICAL CENTER INC</t>
  </si>
  <si>
    <t>1221 S GEAR STREET,WEST BURLINGTON,IA,52655</t>
  </si>
  <si>
    <t>MADRID HOME FOR THE AGED</t>
  </si>
  <si>
    <t>613 WEST NORTH STREET</t>
  </si>
  <si>
    <t>MADRID</t>
  </si>
  <si>
    <t>MADRID HOME FOR THE AGING</t>
  </si>
  <si>
    <t>613 WEST NORTH STREET,MADRID,IA,50156</t>
  </si>
  <si>
    <t>STRAWBERRY POINT LUTHERAN HOME</t>
  </si>
  <si>
    <t>313 ELKADER STREET</t>
  </si>
  <si>
    <t>STRAWBERRY POINT</t>
  </si>
  <si>
    <t>STRAWBERRY POINT LUTHERAN HOME FOR THE AGED</t>
  </si>
  <si>
    <t>313 ELKADER STREET,STRAWBERRY POINT,IA,52076</t>
  </si>
  <si>
    <t>EMBASSY REHAB AND CARE CENTER</t>
  </si>
  <si>
    <t>206 PORT NEAL ROAD</t>
  </si>
  <si>
    <t>SERGEANT BLUFF</t>
  </si>
  <si>
    <t>Woodbury</t>
  </si>
  <si>
    <t>KISMET SUX LLC</t>
  </si>
  <si>
    <t>206 PORT NEAL ROAD,SERGEANT BLUFF,IA,51054</t>
  </si>
  <si>
    <t>KAHL HOME FOR THE AGED &amp; INFIRMED</t>
  </si>
  <si>
    <t>6701 JERSEY RIDGE ROAD</t>
  </si>
  <si>
    <t>KAHL HOME FOR THE AGED &amp; INFIRM</t>
  </si>
  <si>
    <t>6701 JERSEY RIDGE ROAD,DAVENPORT,IA,52807</t>
  </si>
  <si>
    <t>HENRY COUNTY HEALTH CENTER</t>
  </si>
  <si>
    <t>401 SOUTH VAN BUREN</t>
  </si>
  <si>
    <t>MOUNT PLEASANT</t>
  </si>
  <si>
    <t>HENRY COUNTY HEALTH CENTER INC</t>
  </si>
  <si>
    <t>401 SOUTH VAN BUREN,MOUNT PLEASANT,IA,52641</t>
  </si>
  <si>
    <t>MISSISSIPPI VALLEY</t>
  </si>
  <si>
    <t>PO BOX 1270</t>
  </si>
  <si>
    <t>KEOKUK</t>
  </si>
  <si>
    <t>LEXINGTON SQUARE LLC</t>
  </si>
  <si>
    <t>PO BOX 1270,KEOKUK,IA,52632</t>
  </si>
  <si>
    <t>HARMONY HOUSE HEALTH CARE CENT</t>
  </si>
  <si>
    <t>2950 WEST SHAULIS ROAD</t>
  </si>
  <si>
    <t>ABCM CORPORATION</t>
  </si>
  <si>
    <t>2950 WEST SHAULIS ROAD,WATERLOO,IA,50701</t>
  </si>
  <si>
    <t>SALEM LUTHERAN HOME</t>
  </si>
  <si>
    <t>2027 COLLEGE AVENUE</t>
  </si>
  <si>
    <t>ELK HORN</t>
  </si>
  <si>
    <t>AMERICAN LUTHERAN CHURCH</t>
  </si>
  <si>
    <t>2027 COLLEGE AVENUE,ELK HORN,IA,51531</t>
  </si>
  <si>
    <t>FORT DODGE HEALTH AND REHABILITATION</t>
  </si>
  <si>
    <t>728 14TH AVENUE NORTH</t>
  </si>
  <si>
    <t>FORT DODGE</t>
  </si>
  <si>
    <t>Webster</t>
  </si>
  <si>
    <t>GYPSUM CREEK HEALTHCARE, INC.</t>
  </si>
  <si>
    <t>728 14TH AVENUE NORTH,FORT DODGE,IA,50501</t>
  </si>
  <si>
    <t>CROWN POINTE ESTATES CARE CENTER</t>
  </si>
  <si>
    <t>1400 7TH AVENUE SE</t>
  </si>
  <si>
    <t>SIOUX CENTER</t>
  </si>
  <si>
    <t>Sioux</t>
  </si>
  <si>
    <t>SIOUX CENTER HEALTH</t>
  </si>
  <si>
    <t>1400 7TH AVENUE SE,SIOUX CENTER,IA,51250</t>
  </si>
  <si>
    <t>AZRIA HEALTH CLARINDA</t>
  </si>
  <si>
    <t>600 MANOR DRIVE</t>
  </si>
  <si>
    <t>CLARINDA</t>
  </si>
  <si>
    <t>Page</t>
  </si>
  <si>
    <t>BCP CLARINDA LLC</t>
  </si>
  <si>
    <t>600 MANOR DRIVE,CLARINDA,IA,51632</t>
  </si>
  <si>
    <t>TOUCHSTONE HEALTHCARE COMMUNITY</t>
  </si>
  <si>
    <t>1800 INDIAN HILLS DRIVE</t>
  </si>
  <si>
    <t>SIOUX CITY</t>
  </si>
  <si>
    <t>INDIAN HILLS HEALTH CARE OF SIOUX CITY LLC</t>
  </si>
  <si>
    <t>1800 INDIAN HILLS DRIVE,SIOUX CITY,IA,51104</t>
  </si>
  <si>
    <t>ALTOONA NURSING AND REHABILITATION CENTER</t>
  </si>
  <si>
    <t>200 SEVENTH AVENUE SW</t>
  </si>
  <si>
    <t>OPCO ALTOONA, IA, LLC</t>
  </si>
  <si>
    <t>200 SEVENTH AVENUE SW,ALTOONA,IA,50009</t>
  </si>
  <si>
    <t>ON WITH LIFE</t>
  </si>
  <si>
    <t>715 SW ANKENY ROAD</t>
  </si>
  <si>
    <t>ANKENY</t>
  </si>
  <si>
    <t>ON WITH LIFE INC</t>
  </si>
  <si>
    <t>715 SW ANKENY ROAD,ANKENY,IA,50023</t>
  </si>
  <si>
    <t>NORTHCREST SPECIALTY CARE</t>
  </si>
  <si>
    <t>2001 HEATH STREET</t>
  </si>
  <si>
    <t>CARE INITIATIVES</t>
  </si>
  <si>
    <t>2001 HEATH STREET,WATERLOO,IA,50703</t>
  </si>
  <si>
    <t>THE VILLAGE</t>
  </si>
  <si>
    <t>1203 NORTH E STREET</t>
  </si>
  <si>
    <t>INDIANOLA</t>
  </si>
  <si>
    <t>WESLEY RETIREMENT SERVICES INC</t>
  </si>
  <si>
    <t>1203 NORTH E STREET,INDIANOLA,IA,50125</t>
  </si>
  <si>
    <t>GOOD SAMARITAN SOCIETY - DAVENPORT</t>
  </si>
  <si>
    <t>700 WAVERLY ROAD</t>
  </si>
  <si>
    <t>700 WAVERLY ROAD,DAVENPORT,IA,52804</t>
  </si>
  <si>
    <t>BIG CREEK NURSING AND REHABILITATION COMMUNITY</t>
  </si>
  <si>
    <t>1002 WEST WASHINGTON AVENUE</t>
  </si>
  <si>
    <t>POLK CITY</t>
  </si>
  <si>
    <t>OPCO POLK CITY, IA, LLC</t>
  </si>
  <si>
    <t>1002 WEST WASHINGTON AVENUE,POLK CITY,IA,50226</t>
  </si>
  <si>
    <t>SILVER OAK NURSING AND REHABILITATION CENTER LLC</t>
  </si>
  <si>
    <t>455 31ST STREET</t>
  </si>
  <si>
    <t>455 31ST STREET,MARION,IA,52302</t>
  </si>
  <si>
    <t>BRIARWOOD HEALTHCARE CENTER</t>
  </si>
  <si>
    <t>605 GREENWOOD DRIVE</t>
  </si>
  <si>
    <t>BRIARWOOD MANAGEMENT INC</t>
  </si>
  <si>
    <t>605 GREENWOOD DRIVE,IOWA CITY,IA,52246</t>
  </si>
  <si>
    <t>OSAGE REHAB AND HEALTH CARE CENTER</t>
  </si>
  <si>
    <t>830 SOUTH FIFTH STREET</t>
  </si>
  <si>
    <t>OSAGE</t>
  </si>
  <si>
    <t>PREMIER ESTATES 508 LLC</t>
  </si>
  <si>
    <t>830 SOUTH FIFTH STREET,OSAGE,IA,50461</t>
  </si>
  <si>
    <t>CASA DE PAZ HEALTH CARE CENTER</t>
  </si>
  <si>
    <t>2121 WEST 19TH STREET</t>
  </si>
  <si>
    <t>PREMIER ESTATES 510, LLC</t>
  </si>
  <si>
    <t>2121 WEST 19TH STREET,SIOUX CITY,IA,51103</t>
  </si>
  <si>
    <t>GENESIS SENIOR LIVING</t>
  </si>
  <si>
    <t>5608 SW 9TH STREET</t>
  </si>
  <si>
    <t>DSM HEALTHCARE MANAGEMENT</t>
  </si>
  <si>
    <t>5608 SW 9TH STREET,DES MOINES,IA,50315</t>
  </si>
  <si>
    <t>MERCYONE OELWEIN SENIOR CARE</t>
  </si>
  <si>
    <t>201 EIGHTH AVENUE SE</t>
  </si>
  <si>
    <t>OELWEIN</t>
  </si>
  <si>
    <t>MERCY HOSPITAL OF FRANCISCAN SISTERS INC</t>
  </si>
  <si>
    <t>201 EIGHTH AVENUE SE,OELWEIN,IA,50662</t>
  </si>
  <si>
    <t>COMMUNITY MEMORIAL HEALTH CENTER</t>
  </si>
  <si>
    <t>231 NORTH EIGHTH AVENUE WEST</t>
  </si>
  <si>
    <t>HARTLEY</t>
  </si>
  <si>
    <t>Obrien</t>
  </si>
  <si>
    <t>COMMUNITY MEMORIAL HEALTHCENTER ASSOCIATION</t>
  </si>
  <si>
    <t>231 NORTH EIGHTH AVENUE WEST,HARTLEY,IA,51346</t>
  </si>
  <si>
    <t>AASE HAUGEN HOME</t>
  </si>
  <si>
    <t>FOUR OHIO STREET</t>
  </si>
  <si>
    <t>DECORAH</t>
  </si>
  <si>
    <t>Winneshiek</t>
  </si>
  <si>
    <t>AASE HAUGEN HOMES, INC.</t>
  </si>
  <si>
    <t>FOUR OHIO STREET,DECORAH,IA,52101</t>
  </si>
  <si>
    <t>NORWALK NURSING AND REHABILITATION CENTER</t>
  </si>
  <si>
    <t>921 SUNSET DRIVE</t>
  </si>
  <si>
    <t>OPCO NORWALK, IA, LLC</t>
  </si>
  <si>
    <t>921 SUNSET DRIVE,NORWALK,IA,50211</t>
  </si>
  <si>
    <t>ODEBOLT SPECIALTY CARE</t>
  </si>
  <si>
    <t>801 SOUTH DES MOINES STREET</t>
  </si>
  <si>
    <t>ODEBOLT</t>
  </si>
  <si>
    <t>Sac</t>
  </si>
  <si>
    <t>801 SOUTH DES MOINES STREET,ODEBOLT,IA,51458</t>
  </si>
  <si>
    <t>ROCK RAPIDS HEALTH CENTRE</t>
  </si>
  <si>
    <t>703 SOUTH UNION</t>
  </si>
  <si>
    <t>ROCK RAPIDS</t>
  </si>
  <si>
    <t>Lyon</t>
  </si>
  <si>
    <t>ROCK RAPIDS CARE CENTER, LLC</t>
  </si>
  <si>
    <t>703 SOUTH UNION,ROCK RAPIDS,IA,51246</t>
  </si>
  <si>
    <t>MERCYONE NORTH IOWA MEDICAL SERVICES</t>
  </si>
  <si>
    <t>910 NORTH EISENHOWER AVENUE</t>
  </si>
  <si>
    <t>MERCY HEALTH SERVICES-IOWA CORP.</t>
  </si>
  <si>
    <t>910 NORTH EISENHOWER AVENUE,MASON CITY,IA,50401</t>
  </si>
  <si>
    <t>RED OAK REHAB AND CARE CENTER</t>
  </si>
  <si>
    <t>1600 SUMMIT STREET</t>
  </si>
  <si>
    <t>RED OAK</t>
  </si>
  <si>
    <t>KISMET RDK, LLC</t>
  </si>
  <si>
    <t>1600 SUMMIT STREET,RED OAK,IA,51566</t>
  </si>
  <si>
    <t>GOOD SAMARITAN SOCIETY - INDIANOLA</t>
  </si>
  <si>
    <t>708 SOUTH JEFFERSON PO BOX 319</t>
  </si>
  <si>
    <t>708 SOUTH JEFFERSON PO BOX 319,INDIANOLA,IA,50125</t>
  </si>
  <si>
    <t>GOOD SAMARITAN SOCIETY - WEST UNION</t>
  </si>
  <si>
    <t>201 HALL STREET</t>
  </si>
  <si>
    <t>WEST UNION</t>
  </si>
  <si>
    <t>201 HALL STREET,WEST UNION,IA,52175</t>
  </si>
  <si>
    <t>AZRIA HEALTH WINTERSET</t>
  </si>
  <si>
    <t>1015 WEST SUMMIT</t>
  </si>
  <si>
    <t>WINTERSET</t>
  </si>
  <si>
    <t>BCP WINTERSET, LLC</t>
  </si>
  <si>
    <t>1015 WEST SUMMIT,WINTERSET,IA,50273</t>
  </si>
  <si>
    <t>GOOD SAMARITAN SOCIETY - VILLISCA</t>
  </si>
  <si>
    <t>202 NORTH CENTRAL AVENUE</t>
  </si>
  <si>
    <t>VILLISCA</t>
  </si>
  <si>
    <t>202 NORTH CENTRAL AVENUE,VILLISCA,IA,50864</t>
  </si>
  <si>
    <t>GOOD SAMARITAN SOCIETY - ALGONA</t>
  </si>
  <si>
    <t>412 WEST KENNEDY STREET</t>
  </si>
  <si>
    <t>ALGONA</t>
  </si>
  <si>
    <t>Kossuth</t>
  </si>
  <si>
    <t>412 WEST KENNEDY STREET,ALGONA,IA,50511</t>
  </si>
  <si>
    <t>GOOD SAMARITAN SOCIETY - RED OAK</t>
  </si>
  <si>
    <t>201 ALIX AVENUE</t>
  </si>
  <si>
    <t>201 ALIX AVENUE,RED OAK,IA,51566</t>
  </si>
  <si>
    <t>GOOD SAMARITAN SOCIETY - ESTHERVILLE</t>
  </si>
  <si>
    <t>1646 FIFTH AVENUE NORTH</t>
  </si>
  <si>
    <t>ESTHERVILLE</t>
  </si>
  <si>
    <t>Emmet</t>
  </si>
  <si>
    <t>1646 FIFTH AVENUE NORTH,ESTHERVILLE,IA,51334</t>
  </si>
  <si>
    <t>DUNLAP SPECIALTY CARE</t>
  </si>
  <si>
    <t>1403 HARRISON ROAD</t>
  </si>
  <si>
    <t>DUNLAP</t>
  </si>
  <si>
    <t>1403 HARRISON ROAD,DUNLAP,IA,51529</t>
  </si>
  <si>
    <t>508 2ND STREET NE</t>
  </si>
  <si>
    <t>DAYTON</t>
  </si>
  <si>
    <t>PREMIER ESTATES 502, LLC</t>
  </si>
  <si>
    <t>508 2ND STREET NE,DAYTON,IA,50530</t>
  </si>
  <si>
    <t>CEDAR FALLS HEALTH CARE CENTER</t>
  </si>
  <si>
    <t>1728 WEST EIGHTH STREET</t>
  </si>
  <si>
    <t>CEDAR FALLS</t>
  </si>
  <si>
    <t>PREMIER ESTATES 511 LLC</t>
  </si>
  <si>
    <t>1728 WEST EIGHTH STREET,CEDAR FALLS,IA,50613</t>
  </si>
  <si>
    <t>IOWA CITY REHAB &amp; HEALTH CARE</t>
  </si>
  <si>
    <t>3661 ROCHESTER AVENUE</t>
  </si>
  <si>
    <t>PREMIER ESTATES 506, LLC</t>
  </si>
  <si>
    <t>3661 ROCHESTER AVENUE,IOWA CITY,IA,52245</t>
  </si>
  <si>
    <t>CRESTON SPECIALTY CARE</t>
  </si>
  <si>
    <t>1001 COTTONWOOD DRIVE</t>
  </si>
  <si>
    <t>CRESTON</t>
  </si>
  <si>
    <t>1001 COTTONWOOD DRIVE,CRESTON,IA,50801</t>
  </si>
  <si>
    <t>AZRIA HEALTH PARK PLACE</t>
  </si>
  <si>
    <t>2401 EAST EIGHTH STREET</t>
  </si>
  <si>
    <t>BCP UNION PARK LLC</t>
  </si>
  <si>
    <t>2401 EAST EIGHTH STREET,DES MOINES,IA,50316</t>
  </si>
  <si>
    <t>WESTMONT HEALTHCARE COMMUNITY</t>
  </si>
  <si>
    <t>314 SOUTH ELM  STREET</t>
  </si>
  <si>
    <t>LOGAN</t>
  </si>
  <si>
    <t>KISMET LGN LLC</t>
  </si>
  <si>
    <t>314 SOUTH ELM  STREET,LOGAN,IA,51546</t>
  </si>
  <si>
    <t>KEOSAUQUA HEALTH CARE CENTER</t>
  </si>
  <si>
    <t>819 COUNTRY LANE ROAD</t>
  </si>
  <si>
    <t>KEOSAUQUA</t>
  </si>
  <si>
    <t>819 COUNTRY LANE ROAD,KEOSAUQUA,IA,52565</t>
  </si>
  <si>
    <t>GOOD SAMARITAN SOCIETY - LEMARS</t>
  </si>
  <si>
    <t>1140 LINCOLN STREET NE</t>
  </si>
  <si>
    <t>LE MARS</t>
  </si>
  <si>
    <t>Plymouth</t>
  </si>
  <si>
    <t>1140 LINCOLN STREET NE,LE MARS,IA,51031</t>
  </si>
  <si>
    <t>MORNINGSIDE CARE CENTER</t>
  </si>
  <si>
    <t>600 MORNINGSIDE STREET</t>
  </si>
  <si>
    <t>IDA GROVE</t>
  </si>
  <si>
    <t>Ida</t>
  </si>
  <si>
    <t>KISMET IDG, LLC</t>
  </si>
  <si>
    <t>600 MORNINGSIDE STREET,IDA GROVE,IA,51445</t>
  </si>
  <si>
    <t>GOOD SAMARITAN SOCIETY - HOLSTEIN</t>
  </si>
  <si>
    <t>505 WEST SECOND STREET</t>
  </si>
  <si>
    <t>HOLSTEIN</t>
  </si>
  <si>
    <t>505 WEST SECOND STREET,HOLSTEIN,IA,51025</t>
  </si>
  <si>
    <t>GRANGER NURSING &amp; REHABILITATION CENTER</t>
  </si>
  <si>
    <t>2001 KENNEDY STREET</t>
  </si>
  <si>
    <t>OPCO GRANGER, IA, LLC</t>
  </si>
  <si>
    <t>2001 KENNEDY STREET,GRANGER,IA,50109</t>
  </si>
  <si>
    <t>SOUTHRIDGE SPECIALTY CARE</t>
  </si>
  <si>
    <t>309 WEST MERLE HIBBS BOULEVARD</t>
  </si>
  <si>
    <t>MARSHALLTOWN</t>
  </si>
  <si>
    <t>309 WEST MERLE HIBBS BOULEVARD,MARSHALLTOWN,IA,50158</t>
  </si>
  <si>
    <t>GOOD SAMARITAN SOCIETY - SAINT ANSGAR</t>
  </si>
  <si>
    <t>701 EAST FOURTH STREET</t>
  </si>
  <si>
    <t>SAINT ANSGAR</t>
  </si>
  <si>
    <t>701 EAST FOURTH STREET,SAINT ANSGAR,IA,50472</t>
  </si>
  <si>
    <t>GOOD SAMARITAN SOCIETY - OTTUMWA</t>
  </si>
  <si>
    <t>2035 WEST CHESTER AVENUE</t>
  </si>
  <si>
    <t>OTTUMWA</t>
  </si>
  <si>
    <t>Wapello</t>
  </si>
  <si>
    <t>2035 WEST CHESTER AVENUE,OTTUMWA,IA,52501</t>
  </si>
  <si>
    <t>GOOD SAMARITAN SOCIETY - FOREST CITY</t>
  </si>
  <si>
    <t>606 SOUTH SEVENTH STREET</t>
  </si>
  <si>
    <t>FOREST CITY</t>
  </si>
  <si>
    <t>606 SOUTH SEVENTH STREET,FOREST CITY,IA,50436</t>
  </si>
  <si>
    <t>LANTERN PARK SPECIALTY CARE</t>
  </si>
  <si>
    <t>2200 OAKDALE ROAD</t>
  </si>
  <si>
    <t>CORALVILLE</t>
  </si>
  <si>
    <t>2200 OAKDALE ROAD,CORALVILLE,IA,52241</t>
  </si>
  <si>
    <t>LYON SPECIALTY CARE</t>
  </si>
  <si>
    <t>1010 SOUTH UNION</t>
  </si>
  <si>
    <t>1010 SOUTH UNION,ROCK RAPIDS,IA,51246</t>
  </si>
  <si>
    <t>CARING ACRES NURSING &amp; REHAB CENTER</t>
  </si>
  <si>
    <t>1000 HILLCREST DRIVE</t>
  </si>
  <si>
    <t>ANITA</t>
  </si>
  <si>
    <t>CARING ACRES LLC</t>
  </si>
  <si>
    <t>1000 HILLCREST DRIVE,ANITA,IA,50020</t>
  </si>
  <si>
    <t>EAGLE POINT HEALTH CARE CENTER</t>
  </si>
  <si>
    <t>801 28TH AVENUE NORTH</t>
  </si>
  <si>
    <t>OPCO CLINTON IA LLC</t>
  </si>
  <si>
    <t>801 28TH AVENUE NORTH,CLINTON,IA,52732</t>
  </si>
  <si>
    <t>LAURENS CARE CENTER</t>
  </si>
  <si>
    <t>304 EAST VETERANS ROAD</t>
  </si>
  <si>
    <t>LAURENS</t>
  </si>
  <si>
    <t>Pocahontas</t>
  </si>
  <si>
    <t>LAURENS SENIOR PIONEERS INC</t>
  </si>
  <si>
    <t>304 EAST VETERANS ROAD,LAURENS,IA,50554</t>
  </si>
  <si>
    <t>AZRIA HEALTH PRAIRIE RIDGE</t>
  </si>
  <si>
    <t>608 PRAIRIE STREET</t>
  </si>
  <si>
    <t>MEDIAPOLIS</t>
  </si>
  <si>
    <t>BCP MEDIAPOLIS LLC</t>
  </si>
  <si>
    <t>608 PRAIRIE STREET,MEDIAPOLIS,IA,52637</t>
  </si>
  <si>
    <t>CORYDON SPECIALTY CARE</t>
  </si>
  <si>
    <t>745 EAST SOUTH STREET</t>
  </si>
  <si>
    <t>745 EAST SOUTH STREET,CORYDON,IA,50060</t>
  </si>
  <si>
    <t>RIDGEWOOD SPECIALTY CARE</t>
  </si>
  <si>
    <t>1977 ALBIA ROAD</t>
  </si>
  <si>
    <t>1977 ALBIA ROAD,OTTUMWA,IA,52501</t>
  </si>
  <si>
    <t>MOUNT AYR HEALTH CARE CENTER</t>
  </si>
  <si>
    <t>1504 EAST SOUTH STREET</t>
  </si>
  <si>
    <t>MOUNT AYR</t>
  </si>
  <si>
    <t>Ringgold</t>
  </si>
  <si>
    <t>R.M.H. INCORPORATED</t>
  </si>
  <si>
    <t>1504 EAST SOUTH STREET,MOUNT AYR,IA,50854</t>
  </si>
  <si>
    <t>CENTERVILLE SPECIALTY CARE</t>
  </si>
  <si>
    <t>1208 EAST CROSS STREET</t>
  </si>
  <si>
    <t>Appanoose</t>
  </si>
  <si>
    <t>1208 EAST CROSS STREET,CENTERVILLE,IA,52544</t>
  </si>
  <si>
    <t>MANLY SPECIALTY CARE</t>
  </si>
  <si>
    <t>601 E SOUTH STREET</t>
  </si>
  <si>
    <t>MANLY</t>
  </si>
  <si>
    <t>601 E SOUTH STREET,MANLY,IA,50456</t>
  </si>
  <si>
    <t>THE MADISON</t>
  </si>
  <si>
    <t>1702 41ST STREET</t>
  </si>
  <si>
    <t>FORT MADISON</t>
  </si>
  <si>
    <t>FORT MADISON HEALTH CENTER OPERATIONS LLC</t>
  </si>
  <si>
    <t>1702 41ST STREET,FORT MADISON,IA,52627</t>
  </si>
  <si>
    <t>DUBUQUE SPECIALTY CARE</t>
  </si>
  <si>
    <t>2935 KAUFMANN AVENUE</t>
  </si>
  <si>
    <t>2935 KAUFMANN AVENUE,DUBUQUE,IA,52001</t>
  </si>
  <si>
    <t>OAKLAND MANOR</t>
  </si>
  <si>
    <t>737 NORTH HIGHWAY</t>
  </si>
  <si>
    <t>Pottawattamie</t>
  </si>
  <si>
    <t>OAKLAND HEALTHCARE MANAGEMENT</t>
  </si>
  <si>
    <t>737 NORTH HIGHWAY,OAKLAND,IA,51560</t>
  </si>
  <si>
    <t>REGENCY PARK NURSING &amp; REHAB CENTER OF CARROLL</t>
  </si>
  <si>
    <t>500  EAST VALLEY DRIVE</t>
  </si>
  <si>
    <t>CARROLL</t>
  </si>
  <si>
    <t>OPCO CARROLL IA LLC</t>
  </si>
  <si>
    <t>500  EAST VALLEY DRIVE,CARROLL,IA,51401</t>
  </si>
  <si>
    <t>FRIENDSHIP HOME ASSOCIATION</t>
  </si>
  <si>
    <t>714 DIVISION</t>
  </si>
  <si>
    <t>AUDUBON</t>
  </si>
  <si>
    <t>Audubon</t>
  </si>
  <si>
    <t>714 DIVISION,AUDUBON,IA,50025</t>
  </si>
  <si>
    <t>REGENCY PARK NURSING &amp; REHAB CENTER OF JEFFERSON</t>
  </si>
  <si>
    <t>100 RAM ROAD</t>
  </si>
  <si>
    <t>JEFFERSON</t>
  </si>
  <si>
    <t>OPCO JEFFERSON, IA, LLC</t>
  </si>
  <si>
    <t>100 RAM ROAD,JEFFERSON,IA,50129</t>
  </si>
  <si>
    <t>PARKVIEW MANOR</t>
  </si>
  <si>
    <t>516 THIRTEENTH STREET</t>
  </si>
  <si>
    <t>WELLMAN</t>
  </si>
  <si>
    <t>PARKVIEW HEALTHCARE MANAGEMENT</t>
  </si>
  <si>
    <t>516 THIRTEENTH STREET,WELLMAN,IA,52356</t>
  </si>
  <si>
    <t>LENOX CARE CENTER</t>
  </si>
  <si>
    <t>111 EAST VAN BUREN</t>
  </si>
  <si>
    <t>LENOX</t>
  </si>
  <si>
    <t>PREMIER ESTATES 507, LLC</t>
  </si>
  <si>
    <t>111 EAST VAN BUREN,LENOX,IA,50851</t>
  </si>
  <si>
    <t>GOOD SAMARITAN SOCIETY - MANSON</t>
  </si>
  <si>
    <t>1402 MAIN STREET</t>
  </si>
  <si>
    <t>MANSON</t>
  </si>
  <si>
    <t>1402 MAIN STREET,MANSON,IA,50563</t>
  </si>
  <si>
    <t>GOOD SAMARITAN SOCIETY - FONTANELLE</t>
  </si>
  <si>
    <t>326 SUMMERSET BOX 38</t>
  </si>
  <si>
    <t>FONTANELLE</t>
  </si>
  <si>
    <t>Adair</t>
  </si>
  <si>
    <t>326 SUMMERSET BOX 38,FONTANELLE,IA,50846</t>
  </si>
  <si>
    <t>DENISON CARE CENTER</t>
  </si>
  <si>
    <t>1202 RIDGE ROAD</t>
  </si>
  <si>
    <t>DENISON</t>
  </si>
  <si>
    <t>PREMIER ESTATES 503 LLC</t>
  </si>
  <si>
    <t>1202 RIDGE ROAD,DENISON,IA,51442</t>
  </si>
  <si>
    <t>GOOD SAMARITAN SOCIETY - POSTVILLE</t>
  </si>
  <si>
    <t>400 HARDIN DRIVE</t>
  </si>
  <si>
    <t>POSTVILLE</t>
  </si>
  <si>
    <t>Allamakee</t>
  </si>
  <si>
    <t>400 HARDIN DRIVE,POSTVILLE,IA,52162</t>
  </si>
  <si>
    <t>GOOD SAMARITAN SOCIETY - WAUKON</t>
  </si>
  <si>
    <t>21 EAST MAIN STREET</t>
  </si>
  <si>
    <t>WAUKON</t>
  </si>
  <si>
    <t>21 EAST MAIN STREET,WAUKON,IA,52172</t>
  </si>
  <si>
    <t>GRUNDY CARE CENTER</t>
  </si>
  <si>
    <t>102 EAST J AVENUE</t>
  </si>
  <si>
    <t>GRUNDY CENTER</t>
  </si>
  <si>
    <t>PREMIER ESTATES 504, LLC</t>
  </si>
  <si>
    <t>102 EAST J AVENUE,GRUNDY CENTER,IA,50638</t>
  </si>
  <si>
    <t>CHAUTAUQUA GUEST HOME #3</t>
  </si>
  <si>
    <t>302 NINTH STREET</t>
  </si>
  <si>
    <t>302 NINTH STREET,CHARLES CITY,IA,50616</t>
  </si>
  <si>
    <t>HILLCREST HEALTH CARE CENTER</t>
  </si>
  <si>
    <t>2121 AVENUE L</t>
  </si>
  <si>
    <t>HAWARDEN</t>
  </si>
  <si>
    <t>RIVERSIDE HEALTHCARE, INC.</t>
  </si>
  <si>
    <t>2121 AVENUE L,HAWARDEN,IA,51023</t>
  </si>
  <si>
    <t>GOOD SAMARITAN SOCIETY - GEORGE</t>
  </si>
  <si>
    <t>324 FIRST AVENUE NORTH</t>
  </si>
  <si>
    <t>GEORGE</t>
  </si>
  <si>
    <t>324 FIRST AVENUE NORTH,GEORGE,IA,51237</t>
  </si>
  <si>
    <t>PLEASANT ACRES CARE CENTER</t>
  </si>
  <si>
    <t>309 RAILROAD STREET</t>
  </si>
  <si>
    <t>HULL</t>
  </si>
  <si>
    <t>PREMIER ESTATES 505, LLC</t>
  </si>
  <si>
    <t>309 RAILROAD STREET,HULL,IA,51239</t>
  </si>
  <si>
    <t>GOOD SAMARITAN SOCIETY - NEWELL</t>
  </si>
  <si>
    <t>415 WEST HIGHWAY 7</t>
  </si>
  <si>
    <t>NEWELL</t>
  </si>
  <si>
    <t>Buena Vista</t>
  </si>
  <si>
    <t>415 WEST HIGHWAY 7,NEWELL,IA,50568</t>
  </si>
  <si>
    <t>RAVENWOOD SPECIALTY CARE</t>
  </si>
  <si>
    <t>2651 ST FRANCIS DRIVE</t>
  </si>
  <si>
    <t>2651 ST FRANCIS DRIVE,WATERLOO,IA,50702</t>
  </si>
  <si>
    <t>WESTVIEW ACRES CARE CENTER</t>
  </si>
  <si>
    <t>203 S W LORRAINE</t>
  </si>
  <si>
    <t>LEON</t>
  </si>
  <si>
    <t>WESTVIEW PROPERTIES LLC</t>
  </si>
  <si>
    <t>203 S W LORRAINE,LEON,IA,50144</t>
  </si>
  <si>
    <t>PANORA SPECIALTY CARE</t>
  </si>
  <si>
    <t>805 EAST MAIN</t>
  </si>
  <si>
    <t>PANORA</t>
  </si>
  <si>
    <t>Guthrie</t>
  </si>
  <si>
    <t>805 EAST MAIN,PANORA,IA,50216</t>
  </si>
  <si>
    <t>OAKVIEW, INC.</t>
  </si>
  <si>
    <t>511 EAST CENTER</t>
  </si>
  <si>
    <t>CONRAD</t>
  </si>
  <si>
    <t>OAKVIEW INC</t>
  </si>
  <si>
    <t>511 EAST CENTER,CONRAD,IA,50621</t>
  </si>
  <si>
    <t>CARLISLE CENTER FOR WELLNESS AND REHAB</t>
  </si>
  <si>
    <t>680 COLE STREET</t>
  </si>
  <si>
    <t>PACIFICA HEALTH SERVICES LLC</t>
  </si>
  <si>
    <t>680 COLE STREET,CARLISLE,IA,50047</t>
  </si>
  <si>
    <t>ELMWOOD CARE CENTRE</t>
  </si>
  <si>
    <t>222 NORTH 15TH STREET</t>
  </si>
  <si>
    <t>ONAWA</t>
  </si>
  <si>
    <t>Monona</t>
  </si>
  <si>
    <t>ELMWOOD CARE CENTER LLC</t>
  </si>
  <si>
    <t>222 NORTH 15TH STREET,ONAWA,IA,51040</t>
  </si>
  <si>
    <t>GOLDEN AGE CARE CENTER</t>
  </si>
  <si>
    <t>1915 SOUTH 18TH STREET</t>
  </si>
  <si>
    <t>GOLDEN AGE PROPERTIES LLC</t>
  </si>
  <si>
    <t>1915 SOUTH 18TH STREET,CENTERVILLE,IA,52544</t>
  </si>
  <si>
    <t>THORNTON MANOR NURSING AND CARE CENTER</t>
  </si>
  <si>
    <t>1329 MAIN STREET</t>
  </si>
  <si>
    <t>LANSING HOUSING CORPORATION</t>
  </si>
  <si>
    <t>1329 MAIN STREET,LANSING,IA,52151</t>
  </si>
  <si>
    <t>ASPIRE OF DONNELLSON</t>
  </si>
  <si>
    <t>901 STATE STREET</t>
  </si>
  <si>
    <t>DONNELLSON</t>
  </si>
  <si>
    <t>DONNELLSON SNF OPERATOR LLC</t>
  </si>
  <si>
    <t>901 STATE STREET,DONNELLSON,IA,52625</t>
  </si>
  <si>
    <t>MILL-POND</t>
  </si>
  <si>
    <t>1201 SE MILL POND COURT</t>
  </si>
  <si>
    <t>PRESBYTERIAN HOMES MILL POND INC</t>
  </si>
  <si>
    <t>1201 SE MILL POND COURT,ANKENY,IA,50021</t>
  </si>
  <si>
    <t>GRINNELL HEALTH CARE CENTER</t>
  </si>
  <si>
    <t>415 W SIXTH AVENUE</t>
  </si>
  <si>
    <t>GRINNELL</t>
  </si>
  <si>
    <t>Poweshiek</t>
  </si>
  <si>
    <t>GRINNELL HEALTH CARE CENTER LLC</t>
  </si>
  <si>
    <t>415 W SIXTH AVENUE,GRINNELL,IA,50112</t>
  </si>
  <si>
    <t>MECHANICSVILLE SPECIALTY CARE</t>
  </si>
  <si>
    <t>104 EAST FOURTH STREET BOX 430</t>
  </si>
  <si>
    <t>MECHANICSVILLE</t>
  </si>
  <si>
    <t>Cedar</t>
  </si>
  <si>
    <t>104 EAST FOURTH STREET BOX 430,MECHANICSVILLE,IA,52306</t>
  </si>
  <si>
    <t>QHC MITCHELLVILLE, LLC</t>
  </si>
  <si>
    <t>114 CARTER STREET SW</t>
  </si>
  <si>
    <t>MITCHELLVILLE</t>
  </si>
  <si>
    <t>QHC MITCHELLVILLE LLC</t>
  </si>
  <si>
    <t>114 CARTER STREET SW,MITCHELLVILLE,IA,50169</t>
  </si>
  <si>
    <t>QHC FORT DODGE VILLA , LLC</t>
  </si>
  <si>
    <t>2721 10TH AVENUE NORTH</t>
  </si>
  <si>
    <t>QHC FORT DODGE VILLA, LLC</t>
  </si>
  <si>
    <t>2721 10TH AVENUE NORTH,FORT DODGE,IA,50501</t>
  </si>
  <si>
    <t>HOLY SPIRIT RETIREMENT HOME</t>
  </si>
  <si>
    <t>1701 WEST 25TH STREET</t>
  </si>
  <si>
    <t>HOLY SPIRIT RETIREMENT HOME INC</t>
  </si>
  <si>
    <t>1701 WEST 25TH STREET,SIOUX CITY,IA,51103</t>
  </si>
  <si>
    <t>MAPLE HEIGHTS</t>
  </si>
  <si>
    <t>2 SUNRISE AVENUE</t>
  </si>
  <si>
    <t>MAPLETON</t>
  </si>
  <si>
    <t>MAPLETON PROGRESS INC</t>
  </si>
  <si>
    <t>2 SUNRISE AVENUE,MAPLETON,IA,51034</t>
  </si>
  <si>
    <t>REHABILITATION CENTER OF DES MOINES</t>
  </si>
  <si>
    <t>701 RIVERVIEW</t>
  </si>
  <si>
    <t>DISCOVERY TRAIL HEALTHCARE, INC.</t>
  </si>
  <si>
    <t>701 RIVERVIEW,DES MOINES,IA,50316</t>
  </si>
  <si>
    <t>CLEARVIEW HOME</t>
  </si>
  <si>
    <t>406 WEST WASHINGTON</t>
  </si>
  <si>
    <t>CLEARVIEW - ROUTH LP</t>
  </si>
  <si>
    <t>406 WEST WASHINGTON,MOUNT AYR,IA,50854</t>
  </si>
  <si>
    <t>STRATFORD SPECIALTY CARE</t>
  </si>
  <si>
    <t>1200 HIGHWAY 175 EAST</t>
  </si>
  <si>
    <t>1200 HIGHWAY 175 EAST,STRATFORD,IA,50249</t>
  </si>
  <si>
    <t>WESTWOOD SPECIALTY CARE</t>
  </si>
  <si>
    <t>4201 FIELDCREST DRIVE</t>
  </si>
  <si>
    <t>4201 FIELDCREST DRIVE,SIOUX CITY,IA,51104</t>
  </si>
  <si>
    <t>UNIVERSITY PARK NURSING &amp; REHABILITATION CENTER</t>
  </si>
  <si>
    <t>233 UNIVERSITY AVENUE</t>
  </si>
  <si>
    <t>OPCO UNIVERSITY PARK, IA, LLC</t>
  </si>
  <si>
    <t>233 UNIVERSITY AVENUE,DES MOINES,IA,50314</t>
  </si>
  <si>
    <t>FLEUR HEIGHTS CENTER FOR WELLNESS AND REHAB</t>
  </si>
  <si>
    <t>4911 SW 19TH STREET</t>
  </si>
  <si>
    <t>4911 SW 19TH STREET,DES MOINES,IA,50315</t>
  </si>
  <si>
    <t>NORTHERN MAHASKA SPECIALTY CARE</t>
  </si>
  <si>
    <t>2401 CRESTVIEW DRIVE</t>
  </si>
  <si>
    <t>OSKALOOSA</t>
  </si>
  <si>
    <t>Mahaska</t>
  </si>
  <si>
    <t>2401 CRESTVIEW DRIVE,OSKALOOSA,IA,52577</t>
  </si>
  <si>
    <t>CREST HAVEN CARE CENTRE</t>
  </si>
  <si>
    <t>1000 EAST HOWARD</t>
  </si>
  <si>
    <t>CREST HAVEN CARE CENTER, LLC</t>
  </si>
  <si>
    <t>1000 EAST HOWARD,CRESTON,IA,50801</t>
  </si>
  <si>
    <t>LIVING CENTER WEST</t>
  </si>
  <si>
    <t>1050 4TH AVENUE SE</t>
  </si>
  <si>
    <t>S.T.L. CARE COMPANY</t>
  </si>
  <si>
    <t>1050 4TH AVENUE SE,CEDAR RAPIDS,IA,52403</t>
  </si>
  <si>
    <t>MONTICELLO NURSING &amp; REHAB CEN</t>
  </si>
  <si>
    <t>500 PINEHAVEN DRIVE</t>
  </si>
  <si>
    <t>MONTICELLO NURSING HOME COMPANY</t>
  </si>
  <si>
    <t>500 PINEHAVEN DRIVE,MONTICELLO,IA,52310</t>
  </si>
  <si>
    <t>BETTENDORF HEALTH CARE CENTER</t>
  </si>
  <si>
    <t>2730 CROW CREEK ROAD</t>
  </si>
  <si>
    <t>BETTENDORF</t>
  </si>
  <si>
    <t>BETTENDORF HEALTHCARE MANAGEMENT LLC</t>
  </si>
  <si>
    <t>2730 CROW CREEK ROAD,BETTENDORF,IA,52722</t>
  </si>
  <si>
    <t>ON WITH LIFE AT GLENWOOD</t>
  </si>
  <si>
    <t>714 SOUTH LACEY SUITE 100</t>
  </si>
  <si>
    <t>Mills</t>
  </si>
  <si>
    <t>ON WITH LIFE EXTENDED SERVICE, LTD.</t>
  </si>
  <si>
    <t>714 SOUTH LACEY SUITE 100,GLENWOOD,IA,51534</t>
  </si>
  <si>
    <t>VALLEY VIEW SPECIALTY CARE</t>
  </si>
  <si>
    <t>2313 15TH AVENUE</t>
  </si>
  <si>
    <t>ELDORA</t>
  </si>
  <si>
    <t>2313 15TH AVENUE,ELDORA,IA,50627</t>
  </si>
  <si>
    <t>FELLOWSHIP VILLAGE</t>
  </si>
  <si>
    <t>300 EAST JEFFERSON</t>
  </si>
  <si>
    <t>INWOOD</t>
  </si>
  <si>
    <t>300 EAST JEFFERSON,INWOOD,IA,51240</t>
  </si>
  <si>
    <t>SUNNY KNOLL CARE CENTRE</t>
  </si>
  <si>
    <t>135 WARNER STREET</t>
  </si>
  <si>
    <t>ROCKWELL CITY</t>
  </si>
  <si>
    <t>SUNNY KNOLL CARE CENTER, LLC</t>
  </si>
  <si>
    <t>135 WARNER STREET,ROCKWELL CITY,IA,50579</t>
  </si>
  <si>
    <t>CORNING SPECIALTY CARE</t>
  </si>
  <si>
    <t>1614 NORTHGATE DRIVE</t>
  </si>
  <si>
    <t>1614 NORTHGATE DRIVE,CORNING,IA,50841</t>
  </si>
  <si>
    <t>SUNRISE HILL CARE CENTER</t>
  </si>
  <si>
    <t>909 6TH STREET</t>
  </si>
  <si>
    <t>TRAER</t>
  </si>
  <si>
    <t>Tama</t>
  </si>
  <si>
    <t>TRAER NURSING CARE CENTER, INC.</t>
  </si>
  <si>
    <t>909 6TH STREET,TRAER,IA,50675</t>
  </si>
  <si>
    <t>CRESTVIEW SPECIALTY CARE</t>
  </si>
  <si>
    <t>451 WEST ORANGE STREET</t>
  </si>
  <si>
    <t>WEST BRANCH</t>
  </si>
  <si>
    <t>451 WEST ORANGE STREET,WEST BRANCH,IA,52358</t>
  </si>
  <si>
    <t>ATLANTIC SPECIALTY CARE</t>
  </si>
  <si>
    <t>1300 EAST 19TH STREET</t>
  </si>
  <si>
    <t>ATLANTIC</t>
  </si>
  <si>
    <t>1300 EAST 19TH STREET,ATLANTIC,IA,50022</t>
  </si>
  <si>
    <t>NORTH CREST LIVING CENTER</t>
  </si>
  <si>
    <t>34 NORTHCREST DRIVE</t>
  </si>
  <si>
    <t>COUNCIL BLUFFS</t>
  </si>
  <si>
    <t>NLC PARTNERS, L.L.C.</t>
  </si>
  <si>
    <t>34 NORTHCREST DRIVE,COUNCIL BLUFFS,IA,51503</t>
  </si>
  <si>
    <t>FRIENDSHIP HAVEN, INC</t>
  </si>
  <si>
    <t>420 SOUTH KENYON ROAD</t>
  </si>
  <si>
    <t>420 SOUTH KENYON ROAD,FORT DODGE,IA,50501</t>
  </si>
  <si>
    <t>BEDFORD SPECIALTY CARE</t>
  </si>
  <si>
    <t>1005 WEST PEARL</t>
  </si>
  <si>
    <t>1005 WEST PEARL,BEDFORD,IA,50833</t>
  </si>
  <si>
    <t>SOUTHERN HILLS SPECIALTY CARE</t>
  </si>
  <si>
    <t>444 NORTH WEST VIEW DRIVE</t>
  </si>
  <si>
    <t>444 NORTH WEST VIEW DRIVE,OSCEOLA,IA,50213</t>
  </si>
  <si>
    <t>AVOCA SPECIALTY CARE</t>
  </si>
  <si>
    <t>610 EAST YORK STREET</t>
  </si>
  <si>
    <t>AVOCA</t>
  </si>
  <si>
    <t>610 EAST YORK STREET,AVOCA,IA,51521</t>
  </si>
  <si>
    <t>MONTEZUMA SPECIALTY CARE</t>
  </si>
  <si>
    <t>316 MEADOW LANE DRIVE  PO BOX 790</t>
  </si>
  <si>
    <t>316 MEADOW LANE DRIVE  PO BOX 790,MONTEZUMA,IA,50171</t>
  </si>
  <si>
    <t>PLEASANT VIEW CARE CENTER</t>
  </si>
  <si>
    <t>200 SHANNON DRIVE</t>
  </si>
  <si>
    <t>WHITING COMMERCIAL DEVELOPMENT CORP</t>
  </si>
  <si>
    <t>200 SHANNON DRIVE,WHITING,IA,51063</t>
  </si>
  <si>
    <t>NEW HAMPTON NURSING &amp; REHAB CE</t>
  </si>
  <si>
    <t>703 SOUTH FOURTH AVENUE</t>
  </si>
  <si>
    <t>NEW HAMPTON</t>
  </si>
  <si>
    <t>Chickasaw</t>
  </si>
  <si>
    <t>CHICKASAW COUNTY CARE CENTER INC.</t>
  </si>
  <si>
    <t>703 SOUTH FOURTH AVENUE,NEW HAMPTON,IA,50659</t>
  </si>
  <si>
    <t>PINNACLE SPECIALTY CARE</t>
  </si>
  <si>
    <t>1223 PRAIRIEVIEW  ROAD</t>
  </si>
  <si>
    <t>1223 PRAIRIEVIEW  ROAD,CEDAR FALLS,IA,50613</t>
  </si>
  <si>
    <t>CRESTVIEW ACRES</t>
  </si>
  <si>
    <t>1485 GRAND</t>
  </si>
  <si>
    <t>CRESTVIEW ACRES, INC</t>
  </si>
  <si>
    <t>1485 GRAND,MARION,IA,52302</t>
  </si>
  <si>
    <t>LAPORTE CITY SPECIALTY CARE</t>
  </si>
  <si>
    <t>1100 HWY 218 N</t>
  </si>
  <si>
    <t>LA PORTE CITY</t>
  </si>
  <si>
    <t>1100 HWY 218 N,LA PORTE CITY,IA,50651</t>
  </si>
  <si>
    <t>GREAT RIVER CARE CENTER</t>
  </si>
  <si>
    <t>1400 WEST MAIN</t>
  </si>
  <si>
    <t>MC GREGOR</t>
  </si>
  <si>
    <t>1400 WEST MAIN,MC GREGOR,IA,52157</t>
  </si>
  <si>
    <t>LINN HAVEN REHAB &amp; HEALTHCARE</t>
  </si>
  <si>
    <t>530 SOUTH LINN AVENUE</t>
  </si>
  <si>
    <t>NEW HAMPTON CARE CENTER LLC</t>
  </si>
  <si>
    <t>530 SOUTH LINN AVENUE,NEW HAMPTON,IA,50659</t>
  </si>
  <si>
    <t>ABCM REHAB CENTERS OF INDEPENDENCE WEST CAMPUS</t>
  </si>
  <si>
    <t>1610 THIRD STREET NE</t>
  </si>
  <si>
    <t>INDEPENDENCE</t>
  </si>
  <si>
    <t>Buchanan</t>
  </si>
  <si>
    <t>1610 THIRD STREET NE,INDEPENDENCE,IA,50644</t>
  </si>
  <si>
    <t>MONTROSE HEALTH CENTER</t>
  </si>
  <si>
    <t>400 SOUTH 7TH STREET</t>
  </si>
  <si>
    <t>MONTROSE HEALTH CENTER OPERATIONS LLC</t>
  </si>
  <si>
    <t>400 SOUTH 7TH STREET,MONTROSE,IA,52639</t>
  </si>
  <si>
    <t>CHARITON SPECIALTY CARE</t>
  </si>
  <si>
    <t>1214 NORTH SEVENTH STREET</t>
  </si>
  <si>
    <t>CHARITON</t>
  </si>
  <si>
    <t>Lucas</t>
  </si>
  <si>
    <t>1214 NORTH SEVENTH STREET,CHARITON,IA,50049</t>
  </si>
  <si>
    <t>2237 HIGHWAY 34</t>
  </si>
  <si>
    <t>PARKVIEW CARE CENTER INC</t>
  </si>
  <si>
    <t>2237 HIGHWAY 34,FAIRFIELD,IA,52556</t>
  </si>
  <si>
    <t>PILLAR OF CEDAR VALLEY</t>
  </si>
  <si>
    <t>1410 WEST DUNKERTON ROAD</t>
  </si>
  <si>
    <t>BLACK HAWK NURSING AND REHABILITATION LLC</t>
  </si>
  <si>
    <t>1410 WEST DUNKERTON ROAD,WATERLOO,IA,50703</t>
  </si>
  <si>
    <t>WEST RIDGE SPECIALTY CARE</t>
  </si>
  <si>
    <t>1904  WEST HOWARD STREET</t>
  </si>
  <si>
    <t>1904  WEST HOWARD STREET,KNOXVILLE,IA,50138</t>
  </si>
  <si>
    <t>SHELL ROCK SENIOR LIVING</t>
  </si>
  <si>
    <t>920 NORTH CHERRY STREET</t>
  </si>
  <si>
    <t>SHELL ROCK</t>
  </si>
  <si>
    <t>SHELL ROCK HEALTHCARE CENTER INC</t>
  </si>
  <si>
    <t>920 NORTH CHERRY STREET,SHELL ROCK,IA,50670</t>
  </si>
  <si>
    <t>HERITAGE SPECIALTY CARE</t>
  </si>
  <si>
    <t>200 CLIVE DRIVE SW</t>
  </si>
  <si>
    <t>200 CLIVE DRIVE SW,CEDAR RAPIDS,IA,52404</t>
  </si>
  <si>
    <t>ACCURA HEALTHCARE OF LE MARS</t>
  </si>
  <si>
    <t>954 7TH AVENUE SE</t>
  </si>
  <si>
    <t>ACCURA HEALTHCARE OF LE MARS LLC</t>
  </si>
  <si>
    <t>954 7TH AVENUE SE,LE MARS,IA,51031</t>
  </si>
  <si>
    <t>FONDA SPECIALTY CARE</t>
  </si>
  <si>
    <t>607 QUEEN STREET</t>
  </si>
  <si>
    <t>FONDA</t>
  </si>
  <si>
    <t>607 QUEEN STREET,FONDA,IA,50540</t>
  </si>
  <si>
    <t>OAKWOOD SPECIALTY CARE</t>
  </si>
  <si>
    <t>200 16TH AVENUE EAST</t>
  </si>
  <si>
    <t>ALBIA</t>
  </si>
  <si>
    <t>200 16TH AVENUE EAST,ALBIA,IA,52531</t>
  </si>
  <si>
    <t>LAMONI SPECIALTY CARE</t>
  </si>
  <si>
    <t>215 SOUTH OAK STREET</t>
  </si>
  <si>
    <t>LAMONI</t>
  </si>
  <si>
    <t>215 SOUTH OAK STREET,LAMONI,IA,50140</t>
  </si>
  <si>
    <t>ELDORA SPECIALTY CARE</t>
  </si>
  <si>
    <t>1510 22ND STREET</t>
  </si>
  <si>
    <t>1510 22ND STREET,ELDORA,IA,50627</t>
  </si>
  <si>
    <t>COLONIAL MANOR OF AMANA</t>
  </si>
  <si>
    <t>3207 220TH TRAIL</t>
  </si>
  <si>
    <t>AMANA</t>
  </si>
  <si>
    <t>Iowa</t>
  </si>
  <si>
    <t>COLONIAL MANOR OF AMANA INC</t>
  </si>
  <si>
    <t>3207 220TH TRAIL,AMANA,IA,52203</t>
  </si>
  <si>
    <t>ZEARING HEALTH CARE, LLC</t>
  </si>
  <si>
    <t>404 EAST GARFIELD ST</t>
  </si>
  <si>
    <t>ZEARING</t>
  </si>
  <si>
    <t>Story</t>
  </si>
  <si>
    <t>ZEARING HEALTH CARE CENTER LLC</t>
  </si>
  <si>
    <t>404 EAST GARFIELD ST,ZEARING,IA,50278</t>
  </si>
  <si>
    <t>COTTAGE GROVE PLACE</t>
  </si>
  <si>
    <t>2115 FIRST AVENUE SE</t>
  </si>
  <si>
    <t>2115 FIRST AVENUE SE,CEDAR RAPIDS,IA,52402</t>
  </si>
  <si>
    <t>CORRECTIONVILLE SPECIALTY CARE</t>
  </si>
  <si>
    <t>1116 EAST HIGHWAY 20</t>
  </si>
  <si>
    <t>CORRECTIONVILLE</t>
  </si>
  <si>
    <t>1116 EAST HIGHWAY 20,CORRECTIONVILLE,IA,51016</t>
  </si>
  <si>
    <t>ACCURA HEALTHCARE OF PLEASANTVILLE, LLC</t>
  </si>
  <si>
    <t>909 NORTH STATE STREET</t>
  </si>
  <si>
    <t>PLEASANTVILLE</t>
  </si>
  <si>
    <t>PLEASANTVILLE CARE CENTER LLC</t>
  </si>
  <si>
    <t>909 NORTH STATE STREET,PLEASANTVILLE,IA,50225</t>
  </si>
  <si>
    <t>MANOR HOUSE CARE CENTER</t>
  </si>
  <si>
    <t>1212 SOUTH STUART STREET</t>
  </si>
  <si>
    <t>SIGOURNEY</t>
  </si>
  <si>
    <t>Keokuk</t>
  </si>
  <si>
    <t>1212 SOUTH STUART STREET,SIGOURNEY,IA,52591</t>
  </si>
  <si>
    <t>BLOOMFIELD CARE CENTER</t>
  </si>
  <si>
    <t>800 NORTH DAVIS STREET</t>
  </si>
  <si>
    <t>Davis</t>
  </si>
  <si>
    <t>800 NORTH DAVIS STREET,BLOOMFIELD,IA,52537</t>
  </si>
  <si>
    <t>SUNRISE TERRACE NURSING &amp; REHABILITATION CENTER</t>
  </si>
  <si>
    <t>706 WEST CENTRAL AVENUE</t>
  </si>
  <si>
    <t>WINFIELD HEALTH CARE &amp; RETIREMENT CENTER INC</t>
  </si>
  <si>
    <t>706 WEST CENTRAL AVENUE,WINFIELD,IA,52659</t>
  </si>
  <si>
    <t>KINGSLEY SPECIALTY CARE</t>
  </si>
  <si>
    <t>305 WEST THIRD BOX 10</t>
  </si>
  <si>
    <t>KINGSLEY</t>
  </si>
  <si>
    <t>305 WEST THIRD BOX 10,KINGSLEY,IA,51028</t>
  </si>
  <si>
    <t>CHEROKEE SPECIALTY CARE</t>
  </si>
  <si>
    <t>1011 NORTH ROOSEVELT</t>
  </si>
  <si>
    <t>CHEROKEE</t>
  </si>
  <si>
    <t>1011 NORTH ROOSEVELT,CHEROKEE,IA,51012</t>
  </si>
  <si>
    <t>MORNING SUN CARE CENTER</t>
  </si>
  <si>
    <t>200 WASHINGTON</t>
  </si>
  <si>
    <t>MORNING SUN</t>
  </si>
  <si>
    <t>Louisa</t>
  </si>
  <si>
    <t>200 WASHINGTON,MORNING SUN,IA,52640</t>
  </si>
  <si>
    <t>ACCURA HEALTHCARE OF STANTON</t>
  </si>
  <si>
    <t>213 HALLAND AVENUE, PO BOX 430</t>
  </si>
  <si>
    <t>STANTON</t>
  </si>
  <si>
    <t>ACCURA HEALTHCARE OF STANTON LLC</t>
  </si>
  <si>
    <t>213 HALLAND AVENUE, PO BOX 430,STANTON,IA,51573</t>
  </si>
  <si>
    <t>HALLMARK CARE CENTER</t>
  </si>
  <si>
    <t>215 HIGHWAY 30 WEST</t>
  </si>
  <si>
    <t>215 HIGHWAY 30 WEST,MOUNT VERNON,IA,52314</t>
  </si>
  <si>
    <t>GUTTENBERG CARE CENTER</t>
  </si>
  <si>
    <t>1315 ACRE STREET</t>
  </si>
  <si>
    <t>GUTTENBERG</t>
  </si>
  <si>
    <t>1315 ACRE STREET,GUTTENBERG,IA,52052</t>
  </si>
  <si>
    <t>HUBBARD CARE CENTER</t>
  </si>
  <si>
    <t>403 SOUTH STATE STREET</t>
  </si>
  <si>
    <t>HUBBARD</t>
  </si>
  <si>
    <t>HUBBARD CARE CENTER INC</t>
  </si>
  <si>
    <t>403 SOUTH STATE STREET,HUBBARD,IA,50122</t>
  </si>
  <si>
    <t>REHABILITATION CENTER OF ALLISON</t>
  </si>
  <si>
    <t>900 7TH STREET WEST</t>
  </si>
  <si>
    <t>ALLISON</t>
  </si>
  <si>
    <t>900 7TH STREET WEST,ALLISON,IA,50602</t>
  </si>
  <si>
    <t>ABCM REHAB CENTERS OF INDEPENDENCE EAST CAMPUS</t>
  </si>
  <si>
    <t>1700 THIRD STREET NE</t>
  </si>
  <si>
    <t>1700 THIRD STREET NE,INDEPENDENCE,IA,50644</t>
  </si>
  <si>
    <t>NORTHGATE CARE CENTER</t>
  </si>
  <si>
    <t>960 4TH STREET NW</t>
  </si>
  <si>
    <t>960 4TH STREET NW,WAUKON,IA,52172</t>
  </si>
  <si>
    <t>DUMONT WELLNESS CENTER</t>
  </si>
  <si>
    <t>921 THIRD STREET</t>
  </si>
  <si>
    <t>DUMONT</t>
  </si>
  <si>
    <t>921 THIRD STREET,DUMONT,IA,50625</t>
  </si>
  <si>
    <t>GRANDVIEW HEALTHCARE CENTER</t>
  </si>
  <si>
    <t>800 FIFTH STREET SE</t>
  </si>
  <si>
    <t>800 FIFTH STREET SE,OELWEIN,IA,50662</t>
  </si>
  <si>
    <t>OELWEIN HEALTH CARE CENTER</t>
  </si>
  <si>
    <t>600 SEVENTH STREET SE</t>
  </si>
  <si>
    <t>600 SEVENTH STREET SE,OELWEIN,IA,50662</t>
  </si>
  <si>
    <t>WILLOW DALE WELLNESS VILLAGE</t>
  </si>
  <si>
    <t>404 FIRST STREET</t>
  </si>
  <si>
    <t>BATTLE CREEK</t>
  </si>
  <si>
    <t>404 FIRST STREET,BATTLE CREEK,IA,51006</t>
  </si>
  <si>
    <t>PARK VIEW REHABILITATION CENTER</t>
  </si>
  <si>
    <t>601 PARK AVENUE</t>
  </si>
  <si>
    <t>SAC CITY</t>
  </si>
  <si>
    <t>601 PARK AVENUE,SAC CITY,IA,50583</t>
  </si>
  <si>
    <t>ASPIRE OF GOWRIE</t>
  </si>
  <si>
    <t>1808 MAIN STREET</t>
  </si>
  <si>
    <t>GOWRIE</t>
  </si>
  <si>
    <t>GOWRIE SNF OPERATOR LLC</t>
  </si>
  <si>
    <t>1808 MAIN STREET,GOWRIE,IA,50543</t>
  </si>
  <si>
    <t>PARKRIDGE SPECIALTY CARE</t>
  </si>
  <si>
    <t>5800 NE 12TH AVENUE</t>
  </si>
  <si>
    <t>5800 NE 12TH AVENUE,PLEASANT HILL,IA,50327</t>
  </si>
  <si>
    <t>MAPLE MANOR VILLAGE</t>
  </si>
  <si>
    <t>345 PARROTT ST</t>
  </si>
  <si>
    <t>APLINGTON</t>
  </si>
  <si>
    <t>345 PARROTT ST,APLINGTON,IA,50604</t>
  </si>
  <si>
    <t>NORA SPRINGS CARE CENTER</t>
  </si>
  <si>
    <t>907 W CONGRESS</t>
  </si>
  <si>
    <t>NORA SPRINGS</t>
  </si>
  <si>
    <t>907 W CONGRESS,NORA SPRINGS,IA,50458</t>
  </si>
  <si>
    <t>BELLE PLAINE SPECIALTY CARE</t>
  </si>
  <si>
    <t>1505 SUNSET DRIVE</t>
  </si>
  <si>
    <t>BELLE PLAINE</t>
  </si>
  <si>
    <t>1505 SUNSET DRIVE,BELLE PLAINE,IA,52208</t>
  </si>
  <si>
    <t>PINE ACRES REHABILITATION AND CARE CENTER</t>
  </si>
  <si>
    <t>1501 OFFICE PARK ROAD</t>
  </si>
  <si>
    <t>WEST DES MOINES</t>
  </si>
  <si>
    <t>PINE ACRES REHABILITATION AND CARE CENTER LLC</t>
  </si>
  <si>
    <t>1501 OFFICE PARK ROAD,WEST DES MOINES,IA,50265</t>
  </si>
  <si>
    <t>GRISWOLD REHABILITATION &amp; HEALTH CARE CENTER</t>
  </si>
  <si>
    <t>106 HARRISON ST</t>
  </si>
  <si>
    <t>GRISWOLD</t>
  </si>
  <si>
    <t>GRISWOLD CARE CENTER INC.</t>
  </si>
  <si>
    <t>106 HARRISON ST,GRISWOLD,IA,51535</t>
  </si>
  <si>
    <t>EMMETSBURG CARE CENTER</t>
  </si>
  <si>
    <t>2405 21ST STREET</t>
  </si>
  <si>
    <t>EMMETSBURG</t>
  </si>
  <si>
    <t>Palo Alto</t>
  </si>
  <si>
    <t>2405 21ST STREET,EMMETSBURG,IA,50536</t>
  </si>
  <si>
    <t>VALLEY VUE CARE CENTER</t>
  </si>
  <si>
    <t>108 SECOND AVE  BOX 200</t>
  </si>
  <si>
    <t>ARMSTRONG</t>
  </si>
  <si>
    <t>108 SECOND AVE  BOX 200,ARMSTRONG,IA,50514</t>
  </si>
  <si>
    <t>REHABILITATION CENTER OF HAMPTON</t>
  </si>
  <si>
    <t>700 SECOND STREET SE</t>
  </si>
  <si>
    <t>HAMPTON</t>
  </si>
  <si>
    <t>700 SECOND STREET SE,HAMPTON,IA,50441</t>
  </si>
  <si>
    <t>KEOTA HEALTH CARE CENTER</t>
  </si>
  <si>
    <t>204 NORTH KEOKUK WASHINGTON ROAD</t>
  </si>
  <si>
    <t>KEOTA</t>
  </si>
  <si>
    <t>204 NORTH KEOKUK WASHINGTON ROAD,KEOTA,IA,52248</t>
  </si>
  <si>
    <t>VALLEY VIEW COMMUNITY</t>
  </si>
  <si>
    <t>108 SOUTH HIGH STREET</t>
  </si>
  <si>
    <t>GREENE</t>
  </si>
  <si>
    <t>MMS/GREENE HEALTHCARE LLC</t>
  </si>
  <si>
    <t>108 SOUTH HIGH STREET,GREENE,IA,50636</t>
  </si>
  <si>
    <t>AZRIA HEALTH ROSE VISTA</t>
  </si>
  <si>
    <t>1109 NORMAL STREET</t>
  </si>
  <si>
    <t>WOODBINE</t>
  </si>
  <si>
    <t>DT WOODBINE, LLC</t>
  </si>
  <si>
    <t>1109 NORMAL STREET,WOODBINE,IA,51579</t>
  </si>
  <si>
    <t>THOMAS REST HAVEN</t>
  </si>
  <si>
    <t>217 MAIN STREET</t>
  </si>
  <si>
    <t>COON RAPIDS</t>
  </si>
  <si>
    <t>217 MAIN STREET,COON RAPIDS,IA,50058</t>
  </si>
  <si>
    <t>METHODIST MANOR RETIREMENT COM</t>
  </si>
  <si>
    <t>1206 WEST FOURTH STREET</t>
  </si>
  <si>
    <t>STORM LAKE</t>
  </si>
  <si>
    <t>METHODIST MANOR RETIREMENT COMMUNITY</t>
  </si>
  <si>
    <t>1206 WEST FOURTH STREET,STORM LAKE,IA,50588</t>
  </si>
  <si>
    <t>ROLLING GREEN VILLAGE CARE CEN</t>
  </si>
  <si>
    <t>100 SIXTH STREET</t>
  </si>
  <si>
    <t>NEVADA</t>
  </si>
  <si>
    <t>100 SIXTH STREET,NEVADA,IA,50201</t>
  </si>
  <si>
    <t>CLARION WELLNESS AND REHABILITATION CENTER</t>
  </si>
  <si>
    <t>110 13TH AVENUE SW</t>
  </si>
  <si>
    <t>CLARION</t>
  </si>
  <si>
    <t>Wright</t>
  </si>
  <si>
    <t>CENTRAL AVENUE HEALTHCARE, INC.</t>
  </si>
  <si>
    <t>110 13TH AVENUE SW,CLARION,IA,50525</t>
  </si>
  <si>
    <t>WESTVIEW CARE CENTER</t>
  </si>
  <si>
    <t>445 EIGHTH AVENUE SW</t>
  </si>
  <si>
    <t>BRITT</t>
  </si>
  <si>
    <t>445 EIGHTH AVENUE SW,BRITT,IA,50423</t>
  </si>
  <si>
    <t>CONCORD CARE CENTER</t>
  </si>
  <si>
    <t>490 WEST LYON STREET</t>
  </si>
  <si>
    <t>GARNER</t>
  </si>
  <si>
    <t>490 WEST LYON STREET,GARNER,IA,50438</t>
  </si>
  <si>
    <t>OAKWOOD CARE CENTER</t>
  </si>
  <si>
    <t>400 HIGHWAY 18 WEST</t>
  </si>
  <si>
    <t>CLEAR LAKE</t>
  </si>
  <si>
    <t>400 HIGHWAY 18 WEST,CLEAR LAKE,IA,50428</t>
  </si>
  <si>
    <t>LAKE MILLS CARE CENTER</t>
  </si>
  <si>
    <t>406 SOUTH TENTH AVENUE EAST</t>
  </si>
  <si>
    <t>LAKE MILLS</t>
  </si>
  <si>
    <t>406 SOUTH TENTH AVENUE EAST,LAKE MILLS,IA,50450</t>
  </si>
  <si>
    <t>HERITAGE CARE AND REHABILITATION CENTER</t>
  </si>
  <si>
    <t>501 SOUTH KENTUCKY AVE</t>
  </si>
  <si>
    <t>501 SOUTH KENTUCKY AVE,MASON CITY,IA,50401</t>
  </si>
  <si>
    <t>WESTVIEW OF INDIANOLA CARE CENTER</t>
  </si>
  <si>
    <t>1900 WEST THIRD PLACE</t>
  </si>
  <si>
    <t>1900 WEST THIRD PLACE,INDIANOLA,IA,50125</t>
  </si>
  <si>
    <t>ELM CREST RETIREMENT COMMUNITY</t>
  </si>
  <si>
    <t>2104 12TH STREET</t>
  </si>
  <si>
    <t>HARLAN</t>
  </si>
  <si>
    <t>AMERICAN BAPTIST HOMES OF THE MIDWEST</t>
  </si>
  <si>
    <t>2104 12TH STREET,HARLAN,IA,51537</t>
  </si>
  <si>
    <t>AZRIA HEALTH LONGVIEW</t>
  </si>
  <si>
    <t>1010 LONGVIEW ROAD</t>
  </si>
  <si>
    <t>MISSOURI VALLEY</t>
  </si>
  <si>
    <t>DT VALLEY LLC</t>
  </si>
  <si>
    <t>1010 LONGVIEW ROAD,MISSOURI VALLEY,IA,51555</t>
  </si>
  <si>
    <t>MILL VALLEY CARE CENTER</t>
  </si>
  <si>
    <t>1201 PARK STREET</t>
  </si>
  <si>
    <t>RIVERVIEW DEVELOPMENT CORPORATION</t>
  </si>
  <si>
    <t>1201 PARK STREET,BELLEVUE,IA,52031</t>
  </si>
  <si>
    <t>ANAMOSA CARE CENTER</t>
  </si>
  <si>
    <t>1209 EAST THIRD STREET</t>
  </si>
  <si>
    <t>ANAMOSA</t>
  </si>
  <si>
    <t>ANAMOSA NURSING HOME COMPANY LLC</t>
  </si>
  <si>
    <t>1209 EAST THIRD STREET,ANAMOSA,IA,52205</t>
  </si>
  <si>
    <t>ASPIRE OF PLEASANT VALLEY</t>
  </si>
  <si>
    <t>17990 SPENCER ROAD PO BOX 503</t>
  </si>
  <si>
    <t>PLEASANT VALLEY</t>
  </si>
  <si>
    <t>RIVERVIEW SNF OPERATOR LLC</t>
  </si>
  <si>
    <t>17990 SPENCER ROAD PO BOX 503,PLEASANT VALLEY,IA,52767</t>
  </si>
  <si>
    <t>WHEATLAND MANOR</t>
  </si>
  <si>
    <t>316 EAST LINCOLNWAY</t>
  </si>
  <si>
    <t>WHEATLAND</t>
  </si>
  <si>
    <t>WHEATLAND MANOR INC</t>
  </si>
  <si>
    <t>316 EAST LINCOLNWAY,WHEATLAND,IA,52777</t>
  </si>
  <si>
    <t>EDGEWOOD CONVALESCENT HOME</t>
  </si>
  <si>
    <t>513 BELL STREET</t>
  </si>
  <si>
    <t>EDGEWOOD</t>
  </si>
  <si>
    <t>513 BELL STREET,EDGEWOOD,IA,52042</t>
  </si>
  <si>
    <t>REHABILITATION CENTER OF BELMOND</t>
  </si>
  <si>
    <t>1107 SEVENTH STREET NE</t>
  </si>
  <si>
    <t>BELMOND</t>
  </si>
  <si>
    <t>1107 SEVENTH STREET NE,BELMOND,IA,50421</t>
  </si>
  <si>
    <t>WINDSOR PLACE SENIOR LIVING CAMPUS</t>
  </si>
  <si>
    <t>900 SOUTH STONE STREET</t>
  </si>
  <si>
    <t>900 SOUTH STONE STREET,SIGOURNEY,IA,52591</t>
  </si>
  <si>
    <t>ACCURA HEALTHCARE OF KNOXVILLE, LLC</t>
  </si>
  <si>
    <t>606 NORTH SEVENTH STREET</t>
  </si>
  <si>
    <t>KNOXVILLE CARE PARTNERS LLC</t>
  </si>
  <si>
    <t>606 NORTH SEVENTH STREET,KNOXVILLE,IA,50138</t>
  </si>
  <si>
    <t>GREENFIELD REHABILITATION &amp; HEALTH CARE CENTER</t>
  </si>
  <si>
    <t>615 SE KENT STREET</t>
  </si>
  <si>
    <t>GREENFIELD MANOR INC</t>
  </si>
  <si>
    <t>615 SE KENT STREET,GREENFIELD,IA,50849</t>
  </si>
  <si>
    <t>SHEFFIELD CARE CENTER</t>
  </si>
  <si>
    <t>100 BENNETT DRIVE</t>
  </si>
  <si>
    <t>SHEFFIELD</t>
  </si>
  <si>
    <t>100 BENNETT DRIVE,SHEFFIELD,IA,50475</t>
  </si>
  <si>
    <t>GRANDVIEW HEIGHTS INC</t>
  </si>
  <si>
    <t>910 EAST OLIVE</t>
  </si>
  <si>
    <t>910 EAST OLIVE,MARSHALLTOWN,IA,50158</t>
  </si>
  <si>
    <t>COLONIAL MANOR OF ELMA</t>
  </si>
  <si>
    <t>407 9TH STREET</t>
  </si>
  <si>
    <t>ELMA</t>
  </si>
  <si>
    <t>COLONIAL MANOR OF ELMA INC</t>
  </si>
  <si>
    <t>407 9TH STREET,ELMA,IA,50628</t>
  </si>
  <si>
    <t>ASPIRE OF PRIMGHAR</t>
  </si>
  <si>
    <t>735 NORTH RERICK</t>
  </si>
  <si>
    <t>PRIMGHAR</t>
  </si>
  <si>
    <t>PRIMGHAR SNF OPERATOR LLC</t>
  </si>
  <si>
    <t>735 NORTH RERICK,PRIMGHAR,IA,51245</t>
  </si>
  <si>
    <t>LONE TREE HEALTH CARE CENTER</t>
  </si>
  <si>
    <t>501 EAST PIONEER ROAD</t>
  </si>
  <si>
    <t>LONE TREE</t>
  </si>
  <si>
    <t>LONE TREE HEALTH CARE CENTER INC.</t>
  </si>
  <si>
    <t>501 EAST PIONEER ROAD,LONE TREE,IA,52755</t>
  </si>
  <si>
    <t>ST LUKE'S HELEN G NASSIF TRANSITIONAL CARE CENTER</t>
  </si>
  <si>
    <t>1420 UNITYPOINT WAY</t>
  </si>
  <si>
    <t>1420 UNITYPOINT WAY,CEDAR RAPIDS,IA,52402</t>
  </si>
  <si>
    <t>STATE CENTER SPECIALTY CARE</t>
  </si>
  <si>
    <t>702 THIRD STREET NW</t>
  </si>
  <si>
    <t>STATE CENTER</t>
  </si>
  <si>
    <t>702 THIRD STREET NW,STATE CENTER,IA,50247</t>
  </si>
  <si>
    <t>ELKADER CARE CENTER</t>
  </si>
  <si>
    <t>116 REIMER STREET SW</t>
  </si>
  <si>
    <t>ELKADER</t>
  </si>
  <si>
    <t>116 REIMER STREET SW,ELKADER,IA,52043</t>
  </si>
  <si>
    <t>HERITAGE CARE CENTER</t>
  </si>
  <si>
    <t>2320 WASHINGTON AVENUE</t>
  </si>
  <si>
    <t>IOWA FALLS</t>
  </si>
  <si>
    <t>SCENIC HEALTH CARE LLC</t>
  </si>
  <si>
    <t>2320 WASHINGTON AVENUE,IOWA FALLS,IA,50126</t>
  </si>
  <si>
    <t>DANVILLE CARE CENTER</t>
  </si>
  <si>
    <t>401 S BIRCH STREET</t>
  </si>
  <si>
    <t>CARDINAL CARE CORP</t>
  </si>
  <si>
    <t>401 S BIRCH STREET,DANVILLE,IA,52623</t>
  </si>
  <si>
    <t>RIVER HILLS VILLAGE IN KEOKUK</t>
  </si>
  <si>
    <t>20 VILLAGE CIRCLE</t>
  </si>
  <si>
    <t>20 VILLAGE CIRCLE,KEOKUK,IA,52632</t>
  </si>
  <si>
    <t>HEARTLAND CARE CENTER</t>
  </si>
  <si>
    <t>604 EAST FENTON</t>
  </si>
  <si>
    <t>MARCUS</t>
  </si>
  <si>
    <t>HEARTLAND CARE CENTER INC</t>
  </si>
  <si>
    <t>604 EAST FENTON,MARCUS,IA,51035</t>
  </si>
  <si>
    <t>REGENCY CARE CENTER</t>
  </si>
  <si>
    <t>815 HIGH ROAD</t>
  </si>
  <si>
    <t>815 HIGH ROAD,NORWALK,IA,50211</t>
  </si>
  <si>
    <t>SIBLEY SPECIALTY CARE</t>
  </si>
  <si>
    <t>700 NINTH AVENUE NORTH</t>
  </si>
  <si>
    <t>SIBLEY</t>
  </si>
  <si>
    <t>700 NINTH AVENUE NORTH,SIBLEY,IA,51249</t>
  </si>
  <si>
    <t>ACCURA HEALTHCARE OF MILFORD</t>
  </si>
  <si>
    <t>1600 13TH STREET</t>
  </si>
  <si>
    <t>Dickinson</t>
  </si>
  <si>
    <t>ACCURA HEALTHCARE OF MILFORD LLC</t>
  </si>
  <si>
    <t>1600 13TH STREET,MILFORD,IA,51351</t>
  </si>
  <si>
    <t>NEW LONDON SPECIALTY CARE</t>
  </si>
  <si>
    <t>100 CARE CIRCLE STREET</t>
  </si>
  <si>
    <t>100 CARE CIRCLE STREET,NEW LONDON,IA,52645</t>
  </si>
  <si>
    <t>HAPPY SIESTA NURSING HOME</t>
  </si>
  <si>
    <t>PO BOX 80</t>
  </si>
  <si>
    <t>REMSEN</t>
  </si>
  <si>
    <t>CORNERSTONE SENIOR COMMUNITIES OF REMSEN</t>
  </si>
  <si>
    <t>PO BOX 80,REMSEN,IA,51050</t>
  </si>
  <si>
    <t>ROCKWELL COMMUNITY NURSING HOM</t>
  </si>
  <si>
    <t>707 ELM STREET</t>
  </si>
  <si>
    <t>ROCKWELL</t>
  </si>
  <si>
    <t>ROCKWELL COMMUNITY NURSING HOME, INC</t>
  </si>
  <si>
    <t>707 ELM STREET,ROCKWELL,IA,50469</t>
  </si>
  <si>
    <t>ACCURA HEALTHCARE OF BANCROFT</t>
  </si>
  <si>
    <t>546 EAST RAMSEY STREET</t>
  </si>
  <si>
    <t>BANCROFT</t>
  </si>
  <si>
    <t>ACCURA HEALTHCARE OF BANCROFT LLC</t>
  </si>
  <si>
    <t>546 EAST RAMSEY STREET,BANCROFT,IA,50517</t>
  </si>
  <si>
    <t>SOUTHFIELD WELLNESS COMMUNITY</t>
  </si>
  <si>
    <t>2416 SOUTH DES MOINES STREET</t>
  </si>
  <si>
    <t>WEBSTER CITY</t>
  </si>
  <si>
    <t>WEBSTER CARE CORPORATION</t>
  </si>
  <si>
    <t>2416 SOUTH DES MOINES STREET,WEBSTER CITY,IA,50595</t>
  </si>
  <si>
    <t>EXIRA CARE CENTER</t>
  </si>
  <si>
    <t>411 SOUTH CARTHAGE</t>
  </si>
  <si>
    <t>EXIRA</t>
  </si>
  <si>
    <t>EXIRA CARE CENTER CORPORATION</t>
  </si>
  <si>
    <t>411 SOUTH CARTHAGE,EXIRA,IA,50076</t>
  </si>
  <si>
    <t>PLEASANT VIEW HOME</t>
  </si>
  <si>
    <t>410 SPRUCE STREET</t>
  </si>
  <si>
    <t>ALBERT CITY</t>
  </si>
  <si>
    <t>ALBERT CITY IMPROVEMENT CORP</t>
  </si>
  <si>
    <t>410 SPRUCE STREET,ALBERT CITY,IA,50510</t>
  </si>
  <si>
    <t>ACCURA HEALTHCARE OF POMEROY, LLC</t>
  </si>
  <si>
    <t>303 EAST 7TH STREET</t>
  </si>
  <si>
    <t>POMEROY</t>
  </si>
  <si>
    <t>ACCURA HEALTHCARE OF POMEROY LLC</t>
  </si>
  <si>
    <t>303 EAST 7TH STREET,POMEROY,IA,50575</t>
  </si>
  <si>
    <t>SIMPSON MEMORIAL HOME</t>
  </si>
  <si>
    <t>1000 NORTH MILLER STREET</t>
  </si>
  <si>
    <t>WEST LIBERTY</t>
  </si>
  <si>
    <t>Muscatine</t>
  </si>
  <si>
    <t>SIMPSON MEMORIAL HOME INC</t>
  </si>
  <si>
    <t>1000 NORTH MILLER STREET,WEST LIBERTY,IA,52776</t>
  </si>
  <si>
    <t>ACCURA HEALTHCARE OF NEWTON WEST, LLC</t>
  </si>
  <si>
    <t>2130 WEST 18TH STREET SOUTH</t>
  </si>
  <si>
    <t>CAREAGE OF NEWTON LLC</t>
  </si>
  <si>
    <t>2130 WEST 18TH STREET SOUTH,NEWTON,IA,50208</t>
  </si>
  <si>
    <t>ACCURA HEALTHCARE OF NEWTON EAST, LLC</t>
  </si>
  <si>
    <t>1743 SOUTH EIGHTH AVENUE EAST</t>
  </si>
  <si>
    <t>NEWTON CARE LLC</t>
  </si>
  <si>
    <t>1743 SOUTH EIGHTH AVENUE EAST,NEWTON,IA,50208</t>
  </si>
  <si>
    <t>ACCURA HEALTHCARE OF AMES, LLC</t>
  </si>
  <si>
    <t>3440 GRAND AVENUE</t>
  </si>
  <si>
    <t>AMES</t>
  </si>
  <si>
    <t>GRAND CARE LLC</t>
  </si>
  <si>
    <t>3440 GRAND AVENUE,AMES,IA,50010</t>
  </si>
  <si>
    <t>BETHANY LIFE</t>
  </si>
  <si>
    <t>212 LAFAYETTE STREET</t>
  </si>
  <si>
    <t>STORY CITY</t>
  </si>
  <si>
    <t>BETHANY MANOR INC</t>
  </si>
  <si>
    <t>212 LAFAYETTE STREET,STORY CITY,IA,50248</t>
  </si>
  <si>
    <t>ACCURA HEALTHCARE OF CHEROKEE, LLC</t>
  </si>
  <si>
    <t>921 RIVERVIEW DRIVE</t>
  </si>
  <si>
    <t>CHEROKEE CARE LLC</t>
  </si>
  <si>
    <t>921 RIVERVIEW DRIVE,CHEROKEE,IA,51012</t>
  </si>
  <si>
    <t>ASPIRE OF PERRY</t>
  </si>
  <si>
    <t>2625 IOWA STREET</t>
  </si>
  <si>
    <t>PERRY SNF OPERATOR LLC</t>
  </si>
  <si>
    <t>2625 IOWA STREET,PERRY,IA,50220</t>
  </si>
  <si>
    <t>NEWTON HEALTH CARE CENTER</t>
  </si>
  <si>
    <t>200 SOUTH EIGHTH AVENUE EAST</t>
  </si>
  <si>
    <t>200 SOUTH EIGHTH AVENUE EAST,NEWTON,IA,50208</t>
  </si>
  <si>
    <t>CAREAGE HILLS REHABILITATION AND HEALTHCARE</t>
  </si>
  <si>
    <t>725 NORTH SECOND STREET</t>
  </si>
  <si>
    <t>CHEROKEE HEALTHCARE, INC.</t>
  </si>
  <si>
    <t>725 NORTH SECOND STREET,CHEROKEE,IA,51012</t>
  </si>
  <si>
    <t>TITONKA CARE CENTER</t>
  </si>
  <si>
    <t>312 FIRST AVENUE NW</t>
  </si>
  <si>
    <t>TITONKA</t>
  </si>
  <si>
    <t>TITONKA COMMUNITY REST HOME, INC.</t>
  </si>
  <si>
    <t>312 FIRST AVENUE NW,TITONKA,IA,50480</t>
  </si>
  <si>
    <t>LUTHERAN LIVING SENIOR CAMPUS</t>
  </si>
  <si>
    <t>2421 LUTHERAN DRIVE</t>
  </si>
  <si>
    <t>MUSCATINE</t>
  </si>
  <si>
    <t>THE LUTHERAN HOMES SOCIETY</t>
  </si>
  <si>
    <t>2421 LUTHERAN DRIVE,MUSCATINE,IA,52761</t>
  </si>
  <si>
    <t>FAITH LUTHERAN HOME</t>
  </si>
  <si>
    <t>914 DAVIDSON DRIVE</t>
  </si>
  <si>
    <t>914 DAVIDSON DRIVE,OSAGE,IA,50461</t>
  </si>
  <si>
    <t>ACCURA HEALTHCARE OF OGDEN, LLC</t>
  </si>
  <si>
    <t>625 EAST OAK STREET</t>
  </si>
  <si>
    <t>OGDEN</t>
  </si>
  <si>
    <t>OGDEN MANOR LLC</t>
  </si>
  <si>
    <t>625 EAST OAK STREET,OGDEN,IA,50212</t>
  </si>
  <si>
    <t>ACCURA HEALTHCARE OF SIOUX CITY, LLC</t>
  </si>
  <si>
    <t>3800 INDIAN HILLS DRIVE</t>
  </si>
  <si>
    <t>HALLMARK CARE LLC</t>
  </si>
  <si>
    <t>3800 INDIAN HILLS DRIVE,SIOUX CITY,IA,51104</t>
  </si>
  <si>
    <t>IVY AT DAVENPORT</t>
  </si>
  <si>
    <t>800 EAST RUSHOLME STREET</t>
  </si>
  <si>
    <t>ACCORDIUS HEALTH AT ST MARY, LLC</t>
  </si>
  <si>
    <t>800 EAST RUSHOLME STREET,DAVENPORT,IA,52803</t>
  </si>
  <si>
    <t>MAPLE CREST MANOR</t>
  </si>
  <si>
    <t>100 BOLGER DRIVE</t>
  </si>
  <si>
    <t>COLONIAL MANORS OF FAYETTE, INC</t>
  </si>
  <si>
    <t>100 BOLGER DRIVE,FAYETTE,IA,52142</t>
  </si>
  <si>
    <t>STACYVILLE COMMUNITY NURSING HOME</t>
  </si>
  <si>
    <t>413 SOUTH BROAD STREET</t>
  </si>
  <si>
    <t>STACYVILLE</t>
  </si>
  <si>
    <t>413 SOUTH BROAD STREET,STACYVILLE,IA,50476</t>
  </si>
  <si>
    <t>OAKVIEW NURSING AND REHABILITATION</t>
  </si>
  <si>
    <t>1212 INDIAN HILLS DRIVE</t>
  </si>
  <si>
    <t>THE VIEWS OPERATOR C LLC</t>
  </si>
  <si>
    <t>1212 INDIAN HILLS DRIVE,BURLINGTON,IA,52601</t>
  </si>
  <si>
    <t>WINSLOW HOUSE CARE CENTER</t>
  </si>
  <si>
    <t>3456 INDIAN CREEK ROAD</t>
  </si>
  <si>
    <t>3456 INDIAN CREEK ROAD,MARION,IA,52302</t>
  </si>
  <si>
    <t>SUNNY VIEW CARE CENTER</t>
  </si>
  <si>
    <t>410 N W  ASH DRIVE</t>
  </si>
  <si>
    <t>ANKENY HEALTHCARE ENTERPRISES, LLC</t>
  </si>
  <si>
    <t>410 N W  ASH DRIVE,ANKENY,IA,50023</t>
  </si>
  <si>
    <t>WOODLAND TERRACE</t>
  </si>
  <si>
    <t>1922 FIFTH AVENUE NW</t>
  </si>
  <si>
    <t>WAVERLY</t>
  </si>
  <si>
    <t>Bremer</t>
  </si>
  <si>
    <t>BARTELS LUTHERAN HOME</t>
  </si>
  <si>
    <t>1922 FIFTH AVENUE NW,WAVERLY,IA,50677</t>
  </si>
  <si>
    <t>GRAND JI VANTE</t>
  </si>
  <si>
    <t>502 BUTLER STREET</t>
  </si>
  <si>
    <t>ACKLEY</t>
  </si>
  <si>
    <t>502 BUTLER STREET,ACKLEY,IA,50601</t>
  </si>
  <si>
    <t>WEST BEND HEALTH AND REHABILITATION</t>
  </si>
  <si>
    <t>203 FOURTH STREET NW</t>
  </si>
  <si>
    <t>WEST BEND</t>
  </si>
  <si>
    <t>PRAIRIE CREEK HEALTHCARE INC</t>
  </si>
  <si>
    <t>203 FOURTH STREET NW,WEST BEND,IA,50597</t>
  </si>
  <si>
    <t>ASPIRE OF LAKE PARK</t>
  </si>
  <si>
    <t>1304 SOUTH MARKET</t>
  </si>
  <si>
    <t>LAKE PARK SNF OPERATOR LLC</t>
  </si>
  <si>
    <t>1304 SOUTH MARKET,LAKE PARK,IA,51347</t>
  </si>
  <si>
    <t>WESTBROOK ACRES</t>
  </si>
  <si>
    <t>605 GARFIELD STREET</t>
  </si>
  <si>
    <t>GLADBROOK</t>
  </si>
  <si>
    <t>CRYSTAL INC</t>
  </si>
  <si>
    <t>605 GARFIELD STREET,GLADBROOK,IA,50635</t>
  </si>
  <si>
    <t>MIDLANDS LIVING CENTER L L C</t>
  </si>
  <si>
    <t>2452 NORTH BROADWAY</t>
  </si>
  <si>
    <t>MIDLANDS LIVING CENTER, L.L.P.</t>
  </si>
  <si>
    <t>2452 NORTH BROADWAY,COUNCIL BLUFFS,IA,51503</t>
  </si>
  <si>
    <t>BISHOP DRUMM RETIREMENT CENTER</t>
  </si>
  <si>
    <t>5837 WINWOOD DRIVE</t>
  </si>
  <si>
    <t>JOHNSTON</t>
  </si>
  <si>
    <t>CHI LIVING COMMUNITIES</t>
  </si>
  <si>
    <t>5837 WINWOOD DRIVE,JOHNSTON,IA,50131</t>
  </si>
  <si>
    <t>LONGHOUSE-NORTHSHIRE, LTD</t>
  </si>
  <si>
    <t>711 WEST 11TH STREET</t>
  </si>
  <si>
    <t>711 WEST 11TH STREET,SPENCER,IA,51301</t>
  </si>
  <si>
    <t>PREMIER ESTATES OF TOLEDO</t>
  </si>
  <si>
    <t>403 GRANDVIEW DRIVE</t>
  </si>
  <si>
    <t>TOLEDO</t>
  </si>
  <si>
    <t>PREMIER ESTATES OF TOLEDO, LLC</t>
  </si>
  <si>
    <t>403 GRANDVIEW DRIVE,TOLEDO,IA,52342</t>
  </si>
  <si>
    <t>ACCURA HEALTHCARE OF MARSHALLTOWN</t>
  </si>
  <si>
    <t>2401 SOUTH SECOND STREET</t>
  </si>
  <si>
    <t>ACCURA HEALTHCARE OF MARSHALLTOWN LLC</t>
  </si>
  <si>
    <t>2401 SOUTH SECOND STREET,MARSHALLTOWN,IA,50158</t>
  </si>
  <si>
    <t>WAPELLO SPECIALTY CARE</t>
  </si>
  <si>
    <t>601 HIGHWAY 61 SOUTH</t>
  </si>
  <si>
    <t>WAPELLO</t>
  </si>
  <si>
    <t>601 HIGHWAY 61 SOUTH,WAPELLO,IA,52653</t>
  </si>
  <si>
    <t>ASPIRE OF WASHINGTON</t>
  </si>
  <si>
    <t>601 E POLK ST</t>
  </si>
  <si>
    <t>WASHINGTON SNF OPERATOR LLC</t>
  </si>
  <si>
    <t>601 E POLK ST,WASHINGTON,IA,52353</t>
  </si>
  <si>
    <t>ACCURA HEALTHCARE OF CARROLL</t>
  </si>
  <si>
    <t>2241 NORTH WEST STREET</t>
  </si>
  <si>
    <t>2241 NORTH WEST STREET,CARROLL,IA,51401</t>
  </si>
  <si>
    <t>ENGLISH VALLEY NURSING CARE CENTER</t>
  </si>
  <si>
    <t>150 WEST WASHINGTON ST- PO BOX 430</t>
  </si>
  <si>
    <t>NORTH ENGLISH</t>
  </si>
  <si>
    <t>ENGLISH VALLEY NURSING CARE CENTER INC</t>
  </si>
  <si>
    <t>150 WEST WASHINGTON ST- PO BOX 430,NORTH ENGLISH,IA,52316</t>
  </si>
  <si>
    <t>ASPIRE OF SUTHERLAND</t>
  </si>
  <si>
    <t>506 EAST FOURTH STREET</t>
  </si>
  <si>
    <t>SUTHERLAND</t>
  </si>
  <si>
    <t>SUTHERLAND SNF OPERATOR LLC</t>
  </si>
  <si>
    <t>506 EAST FOURTH STREET,SUTHERLAND,IA,51058</t>
  </si>
  <si>
    <t>KAREN ACRES CARE CENTER</t>
  </si>
  <si>
    <t>3605 ELM DRIVE</t>
  </si>
  <si>
    <t>URBANDALE</t>
  </si>
  <si>
    <t>3605 ELM DRIVE,URBANDALE,IA,50322</t>
  </si>
  <si>
    <t>POCAHONTAS MANOR</t>
  </si>
  <si>
    <t>700 NW SEVENTH STREET</t>
  </si>
  <si>
    <t>JP MANOR LLC</t>
  </si>
  <si>
    <t>700 NW SEVENTH STREET,POCAHONTAS,IA,50574</t>
  </si>
  <si>
    <t>SUNNY HILL CARE CENTER</t>
  </si>
  <si>
    <t>1708 HARDING STREET</t>
  </si>
  <si>
    <t>TAMA</t>
  </si>
  <si>
    <t>TAMA HEALTH CARE ENTERPRISES LLC</t>
  </si>
  <si>
    <t>1708 HARDING STREET,TAMA,IA,52339</t>
  </si>
  <si>
    <t>CRESTVIEW NURSING &amp; REHAB</t>
  </si>
  <si>
    <t>2401 SOUTH DES MOINES STREET</t>
  </si>
  <si>
    <t>CRESTVIEW NURSING AND REHABILITATION, LLC</t>
  </si>
  <si>
    <t>2401 SOUTH DES MOINES STREET,WEBSTER CITY,IA,50595</t>
  </si>
  <si>
    <t>NEWALDAYA LIFESCAPES</t>
  </si>
  <si>
    <t>7511 UNIVERSITY AVENUE</t>
  </si>
  <si>
    <t>CEDAR FALLS LUTHERAN HOME</t>
  </si>
  <si>
    <t>7511 UNIVERSITY AVENUE,CEDAR FALLS,IA,50613</t>
  </si>
  <si>
    <t>RISEN SON CHRISTIAN VILLAGE</t>
  </si>
  <si>
    <t>3000 RISEN SON BOULEVARD</t>
  </si>
  <si>
    <t>3000 RISEN SON BOULEVARD,COUNCIL BLUFFS,IA,51503</t>
  </si>
  <si>
    <t>KANAWHA COMMUNITY HOME, INC.</t>
  </si>
  <si>
    <t>130 WEST SIXTH STREET</t>
  </si>
  <si>
    <t>KANAWHA</t>
  </si>
  <si>
    <t>KANAWHA COMMUNITY HOME, INC</t>
  </si>
  <si>
    <t>130 WEST SIXTH STREET,KANAWHA,IA,50447</t>
  </si>
  <si>
    <t>EASTERN STAR MASONIC HOME</t>
  </si>
  <si>
    <t>715 WEST THIRD STREET</t>
  </si>
  <si>
    <t>BOONE</t>
  </si>
  <si>
    <t>715 WEST THIRD STREET,BOONE,IA,50036</t>
  </si>
  <si>
    <t>PLEASANTVIEW HOME</t>
  </si>
  <si>
    <t>811 THIRD STREET</t>
  </si>
  <si>
    <t>KALONA</t>
  </si>
  <si>
    <t>IOWA MENNONITE BENEVOLENT ASSOCIATION</t>
  </si>
  <si>
    <t>811 THIRD STREET,KALONA,IA,52247</t>
  </si>
  <si>
    <t>STONEHILL CARE CENTER</t>
  </si>
  <si>
    <t>3485 WINDSOR AVENUE</t>
  </si>
  <si>
    <t>STONEHILL FRANCISCAN SERVICES</t>
  </si>
  <si>
    <t>3485 WINDSOR AVENUE,DUBUQUE,IA,52001</t>
  </si>
  <si>
    <t>SCENIC MANOR</t>
  </si>
  <si>
    <t>1409 FREMONT STREET</t>
  </si>
  <si>
    <t>SCENIC LIVING COMMUNITIES INC</t>
  </si>
  <si>
    <t>1409 FREMONT STREET,IOWA FALLS,IA,50126</t>
  </si>
  <si>
    <t>SUNRISE RETIREMENT COMMUNITY</t>
  </si>
  <si>
    <t>5501 GORDON DRIVE EAST</t>
  </si>
  <si>
    <t>SUNRISE MANOR</t>
  </si>
  <si>
    <t>5501 GORDON DRIVE EAST,SIOUX CITY,IA,51106</t>
  </si>
  <si>
    <t>THE AMBASSADOR SIDNEY INC</t>
  </si>
  <si>
    <t>115 MAIN STREET</t>
  </si>
  <si>
    <t>SIDNEY</t>
  </si>
  <si>
    <t>115 MAIN STREET,SIDNEY,IA,51652</t>
  </si>
  <si>
    <t>WELLINGTON PLACE</t>
  </si>
  <si>
    <t>2479 RIVER ROAD</t>
  </si>
  <si>
    <t>ONEOTA RIVERVIEW CARE FACILITY, INC.</t>
  </si>
  <si>
    <t>2479 RIVER ROAD,DECORAH,IA,52101</t>
  </si>
  <si>
    <t>COLONIAL MANORS OF COLUMBUS COMMUNITY</t>
  </si>
  <si>
    <t>814 SPRINGER AVENUE</t>
  </si>
  <si>
    <t>COLUMBUS JUNCTION</t>
  </si>
  <si>
    <t>COLONIAL MANORS OF COLUMBUS COMMUNITY INC</t>
  </si>
  <si>
    <t>814 SPRINGER AVENUE,COLUMBUS JUNCTION,IA,52738</t>
  </si>
  <si>
    <t>ARBOR COURT</t>
  </si>
  <si>
    <t>701 EAST MAPLELEAF DRIVE</t>
  </si>
  <si>
    <t>ARBOR COURT HEALTHCARE LLC</t>
  </si>
  <si>
    <t>701 EAST MAPLELEAF DRIVE,MOUNT PLEASANT,IA,52641</t>
  </si>
  <si>
    <t>CALVIN COMMUNITY</t>
  </si>
  <si>
    <t>4210 HICKMAN ROAD</t>
  </si>
  <si>
    <t>4210 HICKMAN ROAD,DES MOINES,IA,50310</t>
  </si>
  <si>
    <t>ST FRANCIS MANOR</t>
  </si>
  <si>
    <t>2021 FOURTH AVENUE</t>
  </si>
  <si>
    <t>ST FRANCIS MANOR INC</t>
  </si>
  <si>
    <t>2021 FOURTH AVENUE,GRINNELL,IA,50112</t>
  </si>
  <si>
    <t>MAYFLOWER HOME</t>
  </si>
  <si>
    <t>616 BROAD STREET</t>
  </si>
  <si>
    <t>MAYFLOWER HOMES INC</t>
  </si>
  <si>
    <t>616 BROAD STREET,GRINNELL,IA,50112</t>
  </si>
  <si>
    <t>UNITED PRESBYTERIAN HOME</t>
  </si>
  <si>
    <t>1203 EAST WASHINGTON STREET</t>
  </si>
  <si>
    <t>1203 EAST WASHINGTON STREET,WASHINGTON,IA,52353</t>
  </si>
  <si>
    <t>HALCYON HOUSE</t>
  </si>
  <si>
    <t>1015 SOUTH IOWA AVENUE</t>
  </si>
  <si>
    <t>1015 SOUTH IOWA AVENUE,WASHINGTON,IA,52353</t>
  </si>
  <si>
    <t>ST LUKE LUTHERAN NURSING HOME</t>
  </si>
  <si>
    <t>1301 SAINT LUKE DRIVE</t>
  </si>
  <si>
    <t>ST LUKE HOMES &amp; SERVICES INC</t>
  </si>
  <si>
    <t>1301 SAINT LUKE DRIVE,SPENCER,IA,51301</t>
  </si>
  <si>
    <t>LUTHERAN RETIREMENT HOME</t>
  </si>
  <si>
    <t>701 NINTH STREET NORTH</t>
  </si>
  <si>
    <t>NORTHWOOD</t>
  </si>
  <si>
    <t>LUTHERAN RETIREMENT HOME INC.</t>
  </si>
  <si>
    <t>701 NINTH STREET NORTH,NORTHWOOD,IA,50459</t>
  </si>
  <si>
    <t>RUTHVEN COMMUNITY CARE CENTER</t>
  </si>
  <si>
    <t>2701 MITCHELL STREET BOX 0</t>
  </si>
  <si>
    <t>RUTHVEN</t>
  </si>
  <si>
    <t>RUTHVEN COMMUNITY CARE CENTER INC</t>
  </si>
  <si>
    <t>2701 MITCHELL STREET BOX 0,RUTHVEN,IA,51358</t>
  </si>
  <si>
    <t>WESLEY ACRES</t>
  </si>
  <si>
    <t>3520 GRAND AVENUE</t>
  </si>
  <si>
    <t>3520 GRAND AVENUE,DES MOINES,IA,50312</t>
  </si>
  <si>
    <t>TWILIGHT ACRES</t>
  </si>
  <si>
    <t>600 WEST 6TH STREET</t>
  </si>
  <si>
    <t>WALL LAKE</t>
  </si>
  <si>
    <t>TWILIGHT ACRES INC.</t>
  </si>
  <si>
    <t>600 WEST 6TH STREET,WALL LAKE,IA,51466</t>
  </si>
  <si>
    <t>GOLDENROD MANOR</t>
  </si>
  <si>
    <t>225 WEST LAPERLA DRIVE</t>
  </si>
  <si>
    <t>JP SENIOR HEALTHCARE LLC</t>
  </si>
  <si>
    <t>225 WEST LAPERLA DRIVE,CLARINDA,IA,51632</t>
  </si>
  <si>
    <t>ACCURA HEALTHCARE OF CRESCO</t>
  </si>
  <si>
    <t>701 VERNON ROAD SW</t>
  </si>
  <si>
    <t>CRESCO</t>
  </si>
  <si>
    <t>ACCURA HEALTHCARE OF CRESCO LLC</t>
  </si>
  <si>
    <t>701 VERNON ROAD SW,CRESCO,IA,52136</t>
  </si>
  <si>
    <t>EVANS MEMORIAL HOME</t>
  </si>
  <si>
    <t>1010 NORTH ELM STREET</t>
  </si>
  <si>
    <t>EVANS MEMORIAL HOME FOR THE AGED, INC.</t>
  </si>
  <si>
    <t>1010 NORTH ELM STREET,CRESCO,IA,52136</t>
  </si>
  <si>
    <t>LAKESIDE LUTHERAN HOME</t>
  </si>
  <si>
    <t>301 NORTH LAWLER STREET</t>
  </si>
  <si>
    <t>301 NORTH LAWLER STREET,EMMETSBURG,IA,50536</t>
  </si>
  <si>
    <t>TRIPOLI NURSING &amp; REHAB</t>
  </si>
  <si>
    <t>604 THIRD STREET SW</t>
  </si>
  <si>
    <t>TRIPOLI</t>
  </si>
  <si>
    <t>TRIPOLI NURSING AND REHAB</t>
  </si>
  <si>
    <t>604 THIRD STREET SW,TRIPOLI,IA,50676</t>
  </si>
  <si>
    <t>CLARKSVILLE SKILLED NURSING &amp; REHAB CENTER</t>
  </si>
  <si>
    <t>115 NORTH HILTON ST</t>
  </si>
  <si>
    <t>COMMUNITY NURSING HOME INC</t>
  </si>
  <si>
    <t>115 NORTH HILTON ST,CLARKSVILLE,IA,50619</t>
  </si>
  <si>
    <t>QHC WINTERSET NORTH, LLC</t>
  </si>
  <si>
    <t>411 EAST LANE STREET</t>
  </si>
  <si>
    <t>QHC WINTERSET NORTH LLC</t>
  </si>
  <si>
    <t>411 EAST LANE STREET,WINTERSET,IA,50273</t>
  </si>
  <si>
    <t>WESTHAVEN COMMUNITY</t>
  </si>
  <si>
    <t>112 WEST FOURTH STREET</t>
  </si>
  <si>
    <t>WESTHAVEN COMMUNITY A MINISTRY OF THE EVANGELICAL FREE CHURCH</t>
  </si>
  <si>
    <t>112 WEST FOURTH STREET,BOONE,IA,50036</t>
  </si>
  <si>
    <t>BLACKHAWK LIFE CARE CENTER</t>
  </si>
  <si>
    <t>73 WEST 5TH STREET</t>
  </si>
  <si>
    <t>LAKE VIEW</t>
  </si>
  <si>
    <t>BLACKHAWK LIFECARE INC</t>
  </si>
  <si>
    <t>73 WEST 5TH STREET,LAKE VIEW,IA,51450</t>
  </si>
  <si>
    <t>ROTARY SENIOR LIVING</t>
  </si>
  <si>
    <t>500 SOUTH BLAINE AVENUE</t>
  </si>
  <si>
    <t>EAGLE GROVE</t>
  </si>
  <si>
    <t>ROTARY CLUB OF EAGLE GROVE HOME INC</t>
  </si>
  <si>
    <t>500 SOUTH BLAINE AVENUE,EAGLE GROVE,IA,50533</t>
  </si>
  <si>
    <t>325 SOUTHWEST SEVENTH STREET</t>
  </si>
  <si>
    <t>COMMUNITY CARE CENTER, INC</t>
  </si>
  <si>
    <t>325 SOUTHWEST SEVENTH STREET,STUART,IA,50250</t>
  </si>
  <si>
    <t>915 WEST FIRST STREET</t>
  </si>
  <si>
    <t>SUMNER</t>
  </si>
  <si>
    <t>HILLCREST HOME, INC.</t>
  </si>
  <si>
    <t>915 WEST FIRST STREET,SUMNER,IA,50674</t>
  </si>
  <si>
    <t>GOOD NEIGHBOR HOME</t>
  </si>
  <si>
    <t>105 MCCARREN DRIVE</t>
  </si>
  <si>
    <t>GOOD NEIGHBOR SOCIETY</t>
  </si>
  <si>
    <t>105 MCCARREN DRIVE,MANCHESTER,IA,52057</t>
  </si>
  <si>
    <t>ALGONA MANOR CARE CENTER</t>
  </si>
  <si>
    <t>2221 EAST MCGREGOR STREET</t>
  </si>
  <si>
    <t>ALGONA MANOR CARE CENTER, INC</t>
  </si>
  <si>
    <t>2221 EAST MCGREGOR STREET,ALGONA,IA,50511</t>
  </si>
  <si>
    <t>VALLEY VIEW VILLAGE</t>
  </si>
  <si>
    <t>2571 GUTHRIE AVENUE</t>
  </si>
  <si>
    <t>EVANGELICAL RETIREMENT HOMES, INC.</t>
  </si>
  <si>
    <t>2571 GUTHRIE AVENUE,DES MOINES,IA,50317</t>
  </si>
  <si>
    <t>MARTIN HEALTH CENTER, INC</t>
  </si>
  <si>
    <t>420 EAST 11TH STREET</t>
  </si>
  <si>
    <t>MARTIN HEALTH CENTER, INC.</t>
  </si>
  <si>
    <t>420 EAST 11TH STREET,CEDAR FALLS,IA,50613</t>
  </si>
  <si>
    <t>THE ALVERNO SENIOR CARE COMMUNITY</t>
  </si>
  <si>
    <t>849 13TH AVENUE NORTH</t>
  </si>
  <si>
    <t>TRINITY CONTINUING CARE SERVICES</t>
  </si>
  <si>
    <t>849 13TH AVENUE NORTH,CLINTON,IA,52732</t>
  </si>
  <si>
    <t>DAVENPORT LUTHERAN HOME</t>
  </si>
  <si>
    <t>1130 W 53RD STREET</t>
  </si>
  <si>
    <t>LUTHERAN HOME FOR THE AGED ASSOCIATION-EAST</t>
  </si>
  <si>
    <t>1130 W 53RD STREET,DAVENPORT,IA,52806</t>
  </si>
  <si>
    <t>LINN MANOR CARE CENTER</t>
  </si>
  <si>
    <t>1140 ELIM DRIVE</t>
  </si>
  <si>
    <t>GRAND HAVEN HOMES, INC.</t>
  </si>
  <si>
    <t>1140 ELIM DRIVE,MARION,IA,52302</t>
  </si>
  <si>
    <t>LUTHER MANOR COMMUNITIES</t>
  </si>
  <si>
    <t>3131 HILLCREST ROAD</t>
  </si>
  <si>
    <t>MARTIN LUTHER HOME CORPORATION</t>
  </si>
  <si>
    <t>3131 HILLCREST ROAD,DUBUQUE,IA,52001</t>
  </si>
  <si>
    <t>RAMSEY VILLAGE</t>
  </si>
  <si>
    <t>1611 27TH STREET</t>
  </si>
  <si>
    <t>CLAREMONT'S RAMSEY VILLAGE LLC</t>
  </si>
  <si>
    <t>1611 27TH STREET,DES MOINES,IA,50310</t>
  </si>
  <si>
    <t>SUNNYCREST NURSING CENTER</t>
  </si>
  <si>
    <t>401 CRISMAN STREET</t>
  </si>
  <si>
    <t>DYSART</t>
  </si>
  <si>
    <t>401 CRISMAN STREET,DYSART,IA,52224</t>
  </si>
  <si>
    <t>CRESTRIDGE CARE CENTER</t>
  </si>
  <si>
    <t>1015 WESLEY DRIVE</t>
  </si>
  <si>
    <t>MAQUOKETA</t>
  </si>
  <si>
    <t>CRESTRIDGE, INC</t>
  </si>
  <si>
    <t>1015 WESLEY DRIVE,MAQUOKETA,IA,52060</t>
  </si>
  <si>
    <t>NELSON MANOR</t>
  </si>
  <si>
    <t>1500 FIRST AVENUE EAST</t>
  </si>
  <si>
    <t>1500 FIRST AVENUE EAST,NEWTON,IA,50208</t>
  </si>
  <si>
    <t>PARKVIEW MANOR CARE CENTER</t>
  </si>
  <si>
    <t>1009 THIRD STREET</t>
  </si>
  <si>
    <t>REINBECK</t>
  </si>
  <si>
    <t>PARKVIEW MANOR, INC.</t>
  </si>
  <si>
    <t>1009 THIRD STREET,REINBECK,IA,50669</t>
  </si>
  <si>
    <t>ASPIRE OF ESTHERVILLE</t>
  </si>
  <si>
    <t>2001 FIRST AVENUE NORTH</t>
  </si>
  <si>
    <t>ESTHERVILLE SNF OPERATOR LLC</t>
  </si>
  <si>
    <t>2001 FIRST AVENUE NORTH,ESTHERVILLE,IA,51334</t>
  </si>
  <si>
    <t>BETHANY LUTHERAN HOME</t>
  </si>
  <si>
    <t>SEVEN ELLIOTT STREET</t>
  </si>
  <si>
    <t>SEVEN ELLIOTT STREET,COUNCIL BLUFFS,IA,51503</t>
  </si>
  <si>
    <t>THE NEW HOMESTEAD CARE CENTER</t>
  </si>
  <si>
    <t>2306 STATE STREET</t>
  </si>
  <si>
    <t>GUTHRIE CENTER</t>
  </si>
  <si>
    <t>2306 STATE STREET,GUTHRIE CENTER,IA,50115</t>
  </si>
  <si>
    <t>PATTY ELWOOD CENTER</t>
  </si>
  <si>
    <t>21668 80TH STREET</t>
  </si>
  <si>
    <t>COUNTRY WINDS MANOR INC</t>
  </si>
  <si>
    <t>21668 80TH STREET,CRESCO,IA,52136</t>
  </si>
  <si>
    <t>ACCURA HEALTHCARE OF SPIRIT LAKE</t>
  </si>
  <si>
    <t>1912 ZENITH AVENUE</t>
  </si>
  <si>
    <t>SPIRIT LAKE</t>
  </si>
  <si>
    <t>ACCURA HEALTHCARE OF SPIRIT LAKE LLC</t>
  </si>
  <si>
    <t>1912 ZENITH AVENUE,SPIRIT LAKE,IA,51360</t>
  </si>
  <si>
    <t>ACCURA HEALTHCARE OF SHENANDOAH</t>
  </si>
  <si>
    <t>1203 SOUTH ELM STREET</t>
  </si>
  <si>
    <t>SHENANDOAH</t>
  </si>
  <si>
    <t>1203 SOUTH ELM STREET,SHENANDOAH,IA,51601</t>
  </si>
  <si>
    <t>GLEN HAVEN HOME</t>
  </si>
  <si>
    <t>252 INDIAN HILLS DRIVE</t>
  </si>
  <si>
    <t>GLEN HAVEN HOME INC</t>
  </si>
  <si>
    <t>252 INDIAN HILLS DRIVE,GLENWOOD,IA,51534</t>
  </si>
  <si>
    <t>GARDEN VIEW CARE CENTER</t>
  </si>
  <si>
    <t>1200 WEST NISHNA ROAD</t>
  </si>
  <si>
    <t>PREMIER ESTATES 509 LLC</t>
  </si>
  <si>
    <t>1200 WEST NISHNA ROAD,SHENANDOAH,IA,51601</t>
  </si>
  <si>
    <t>EVENTIDE LUTHERAN HOME FOR THE</t>
  </si>
  <si>
    <t>114 SOUTH 20TH STREET</t>
  </si>
  <si>
    <t>EVENTIDE</t>
  </si>
  <si>
    <t>114 SOUTH 20TH STREET,DENISON,IA,51442</t>
  </si>
  <si>
    <t>QHC HUMBOLDT NORTH, LLC</t>
  </si>
  <si>
    <t>1111 11TH AVE NORTH</t>
  </si>
  <si>
    <t>HUMBOLDT</t>
  </si>
  <si>
    <t>QHC HUMBOLDT NORTH LLC</t>
  </si>
  <si>
    <t>1111 11TH AVE NORTH,HUMBOLDT,IA,50548</t>
  </si>
  <si>
    <t>QHC HUMBOLDT SOUTH, LLC</t>
  </si>
  <si>
    <t>800 13TH STREET SOUTH</t>
  </si>
  <si>
    <t>QHC HUMBOLDT SOUTH LLC</t>
  </si>
  <si>
    <t>800 13TH STREET SOUTH,HUMBOLDT,IA,50548</t>
  </si>
  <si>
    <t>ACCURA HEALTHCARE OF AURELIA, LLC</t>
  </si>
  <si>
    <t>401 WEST FIFTH STREET</t>
  </si>
  <si>
    <t>AURELIA</t>
  </si>
  <si>
    <t>ACCURA HEALTHCARE OF AURELIA LLC</t>
  </si>
  <si>
    <t>401 WEST FIFTH STREET,AURELIA,IA,51005</t>
  </si>
  <si>
    <t>I O O F HOME AND COMMUNITY THERAPY CENTER</t>
  </si>
  <si>
    <t>1037 19TH STREET SW</t>
  </si>
  <si>
    <t>IOWA ODD FELLOWS &amp; ORPHANS HOME</t>
  </si>
  <si>
    <t>1037 19TH STREET SW,MASON CITY,IA,50401</t>
  </si>
  <si>
    <t>HIAWATHA CARE CENTER</t>
  </si>
  <si>
    <t>405 NORTH 15TH AVENUE</t>
  </si>
  <si>
    <t>HIAWATHA</t>
  </si>
  <si>
    <t>HIAWATHA CARE CENTER INC</t>
  </si>
  <si>
    <t>405 NORTH 15TH AVENUE,HIAWATHA,IA,52233</t>
  </si>
  <si>
    <t>PRAIRIE RIDGE CARE CENTER</t>
  </si>
  <si>
    <t>1005 7TH STREET NE</t>
  </si>
  <si>
    <t>ORANGE CITY MUNICIPAL HOSPITAL</t>
  </si>
  <si>
    <t>1005 7TH STREET NE,ORANGE CITY,IA,51041</t>
  </si>
  <si>
    <t>MARIAN HOME</t>
  </si>
  <si>
    <t>2400 SIXTH AVENUE NORTH</t>
  </si>
  <si>
    <t>2400 SIXTH AVENUE NORTH,FORT DODGE,IA,50501</t>
  </si>
  <si>
    <t>COUNTRYSIDE HEALTH CARE CENTER</t>
  </si>
  <si>
    <t>6120 MORNINGSIDE AVENUE</t>
  </si>
  <si>
    <t>6120 MORNINGSIDE AVENUE,SIOUX CITY,IA,51106</t>
  </si>
  <si>
    <t>RICEVILLE FAMILY CARE AND THERAPY CENTER</t>
  </si>
  <si>
    <t>915 WOODLAND AVENUE</t>
  </si>
  <si>
    <t>RICEVILLE</t>
  </si>
  <si>
    <t>RICEVILLE COMMUNITY REST HOME</t>
  </si>
  <si>
    <t>915 WOODLAND AVENUE,RICEVILLE,IA,50466</t>
  </si>
  <si>
    <t>METH-WICK HEALTH CENTER</t>
  </si>
  <si>
    <t>1224 13TH STREET NW</t>
  </si>
  <si>
    <t>METH WICK COMMUNITY</t>
  </si>
  <si>
    <t>1224 13TH STREET NW,CEDAR RAPIDS,IA,52405</t>
  </si>
  <si>
    <t>WESLEY PARK CENTRE</t>
  </si>
  <si>
    <t>500 FIRST STREET NORTH</t>
  </si>
  <si>
    <t>500 FIRST STREET NORTH,NEWTON,IA,50208</t>
  </si>
  <si>
    <t>WINDMILL MANOR</t>
  </si>
  <si>
    <t>2332 LIBERTY DRIVE</t>
  </si>
  <si>
    <t>2332 LIBERTY DRIVE,CORALVILLE,IA,52241</t>
  </si>
  <si>
    <t>TABOR MANOR CARE CENTER</t>
  </si>
  <si>
    <t>209 MAIN STREET</t>
  </si>
  <si>
    <t>TABOR</t>
  </si>
  <si>
    <t>TABOR MANOR CARE CENTER INC</t>
  </si>
  <si>
    <t>209 MAIN STREET,TABOR,IA,51653</t>
  </si>
  <si>
    <t>PARKVIEW HOME</t>
  </si>
  <si>
    <t>102 NORTH JACKSON STREET</t>
  </si>
  <si>
    <t>WAYLAND</t>
  </si>
  <si>
    <t>WAYLAND MENNONITE HOME ASSOCIATION</t>
  </si>
  <si>
    <t>102 NORTH JACKSON STREET,WAYLAND,IA,52654</t>
  </si>
  <si>
    <t>ARBOR SPRINGS OF WEST DES MOINES L L C</t>
  </si>
  <si>
    <t>7951 E P TRUE PARKWAY</t>
  </si>
  <si>
    <t>ARBOR SPRINGS OPERATIONS, LLC</t>
  </si>
  <si>
    <t>7951 E P TRUE PARKWAY,WEST DES MOINES,IA,50266</t>
  </si>
  <si>
    <t>VISTA WOODS CARE CENTER</t>
  </si>
  <si>
    <t>THREE PENNSYLVANIA PLACE</t>
  </si>
  <si>
    <t>OTTUMWA DEVELOPMENTS INC</t>
  </si>
  <si>
    <t>THREE PENNSYLVANIA PLACE,OTTUMWA,IA,52501</t>
  </si>
  <si>
    <t>SOLON NURSING CARE CENTER</t>
  </si>
  <si>
    <t>523 EAST FIFTH STREET</t>
  </si>
  <si>
    <t>SOLON</t>
  </si>
  <si>
    <t>SOLON NURSING CARE CENTER INC</t>
  </si>
  <si>
    <t>523 EAST FIFTH STREET,SOLON,IA,52333</t>
  </si>
  <si>
    <t>THE VINTON LUTHERAN HOME</t>
  </si>
  <si>
    <t>1301 SECOND AVENUE SOUTH</t>
  </si>
  <si>
    <t>VINTON</t>
  </si>
  <si>
    <t>1301 SECOND AVENUE SOUTH,VINTON,IA,52349</t>
  </si>
  <si>
    <t>IOWA MASONIC HEALTH FACILITIES</t>
  </si>
  <si>
    <t>2500 GRANT STREET</t>
  </si>
  <si>
    <t>BOARD OF TRUSTEES GRAND CHARITY FUNDS IOWA MASONIC NURSING HOME</t>
  </si>
  <si>
    <t>2500 GRANT STREET,BETTENDORF,IA,52722</t>
  </si>
  <si>
    <t>COUNTRY VIEW MANOR INC</t>
  </si>
  <si>
    <t>100 CEDAR LANE</t>
  </si>
  <si>
    <t>100 CEDAR LANE,SIBLEY,IA,51249</t>
  </si>
  <si>
    <t>ADEL ACRES</t>
  </si>
  <si>
    <t>1919 GREENE STREET</t>
  </si>
  <si>
    <t>ADEL HEALTHCARE MANAGEMENT LLC</t>
  </si>
  <si>
    <t>1919 GREENE STREET,ADEL,IA,50003</t>
  </si>
  <si>
    <t>SUNNYCREST MANOR</t>
  </si>
  <si>
    <t>2375 ROOSEVELT STREET</t>
  </si>
  <si>
    <t>COUNTY OF DUBUQUE</t>
  </si>
  <si>
    <t>2375 ROOSEVELT STREET,DUBUQUE,IA,52001</t>
  </si>
  <si>
    <t>DEERFIELD HEALTH CARE CENTER</t>
  </si>
  <si>
    <t>13731 HICKMAN ROAD</t>
  </si>
  <si>
    <t>IMMANUEL LONG TERM CARE</t>
  </si>
  <si>
    <t>13731 HICKMAN ROAD,URBANDALE,IA,50323</t>
  </si>
  <si>
    <t>ENNOBLE NURSING AND REHABILITATION</t>
  </si>
  <si>
    <t>2000 PASADENA DRIVE</t>
  </si>
  <si>
    <t>ENNOBLE NURSING LLC</t>
  </si>
  <si>
    <t>2000 PASADENA DRIVE,DUBUQUE,IA,52001</t>
  </si>
  <si>
    <t>HERITAGE HOUSE</t>
  </si>
  <si>
    <t>1200 BROOKRIDGE CIRCLE</t>
  </si>
  <si>
    <t>1200 BROOKRIDGE CIRCLE,ATLANTIC,IA,50022</t>
  </si>
  <si>
    <t>MONROE CARE CENTER</t>
  </si>
  <si>
    <t>120 NORTH THIRTEENTH STREET</t>
  </si>
  <si>
    <t>MONROE CARE CENTER INC</t>
  </si>
  <si>
    <t>120 NORTH THIRTEENTH STREET,ALBIA,IA,52531</t>
  </si>
  <si>
    <t>HAWKEYE CARE CENTER DUBUQUE</t>
  </si>
  <si>
    <t>5575 PENNSLYVANIA AVENUE</t>
  </si>
  <si>
    <t>ASBURY</t>
  </si>
  <si>
    <t>HAWKEYE CARE CENTER OF DUBUQUE LLC</t>
  </si>
  <si>
    <t>5575 PENNSLYVANIA AVENUE,ASBURY,IA,52002</t>
  </si>
  <si>
    <t>HIGHLAND RIDGE CARE CENTER, LLC</t>
  </si>
  <si>
    <t>102 HIGHLAND CIRCLE</t>
  </si>
  <si>
    <t>WILLIAMSBURG</t>
  </si>
  <si>
    <t>102 HIGHLAND CIRCLE,WILLIAMSBURG,IA,52361</t>
  </si>
  <si>
    <t>WEST RIDGE CARE CENTER</t>
  </si>
  <si>
    <t>3131 F AVENUE NW</t>
  </si>
  <si>
    <t>WEST RIDGE ASSOCIATES INC</t>
  </si>
  <si>
    <t>3131 F AVENUE NW,CEDAR RAPIDS,IA,52405</t>
  </si>
  <si>
    <t>ACCURA HEALTHCARE OF CASCADE LLC</t>
  </si>
  <si>
    <t>701 NORTH JOHNSON STREET NW</t>
  </si>
  <si>
    <t>CASCADE</t>
  </si>
  <si>
    <t>701 NORTH JOHNSON STREET NW,CASCADE,IA,52033</t>
  </si>
  <si>
    <t>WEST POINT CARE CENTER INC</t>
  </si>
  <si>
    <t>607 6TH STREET  PO BOX 398</t>
  </si>
  <si>
    <t>WEST POINT</t>
  </si>
  <si>
    <t>607 6TH STREET  PO BOX 398,WEST POINT,IA,52656</t>
  </si>
  <si>
    <t>CRYSTAL HEIGHTS CARE CENTER</t>
  </si>
  <si>
    <t>1514 HIGH AVENUE WEST</t>
  </si>
  <si>
    <t>WILLS CORPORATION</t>
  </si>
  <si>
    <t>1514 HIGH AVENUE WEST,OSKALOOSA,IA,52577</t>
  </si>
  <si>
    <t>PRAIRIE VIEW HOME</t>
  </si>
  <si>
    <t>610 EASTERN STREET</t>
  </si>
  <si>
    <t>SANBORN</t>
  </si>
  <si>
    <t>PRAIRIE VIEW LEASING</t>
  </si>
  <si>
    <t>610 EASTERN STREET,SANBORN,IA,51248</t>
  </si>
  <si>
    <t>PROMEDICA SKILLED NURSING &amp; REHAB ( UTICA RIDGE )</t>
  </si>
  <si>
    <t>3800 COMMERCE BLVD</t>
  </si>
  <si>
    <t>3800 COMMERCE BLVD,DAVENPORT,IA,52807</t>
  </si>
  <si>
    <t>OSSIAN SENIOR HOSPICE</t>
  </si>
  <si>
    <t>114 FISHER STREET</t>
  </si>
  <si>
    <t>OSSIAN SENIOR HOSPICE INCORPORATED</t>
  </si>
  <si>
    <t>114 FISHER STREET,OSSIAN,IA,52161</t>
  </si>
  <si>
    <t>GREEN HILLS HEALTH CARE CENTER</t>
  </si>
  <si>
    <t>2200 HAMILTON DRIVE</t>
  </si>
  <si>
    <t>GREEN HILLS HEALTH CARE CENTER, INC</t>
  </si>
  <si>
    <t>2200 HAMILTON DRIVE,AMES,IA,50014</t>
  </si>
  <si>
    <t>PREMIER ESTATES OF MUSCATINE</t>
  </si>
  <si>
    <t>3440 MULBERRY AVENUE</t>
  </si>
  <si>
    <t>PREMIER ESTATES OF MUSCATINE, LLC</t>
  </si>
  <si>
    <t>3440 MULBERRY AVENUE,MUSCATINE,IA,52761</t>
  </si>
  <si>
    <t>MAQUOKETA CARE CENTER</t>
  </si>
  <si>
    <t>1202 GERMAN STREET</t>
  </si>
  <si>
    <t>MAQUOKETA CARE CENTER INC</t>
  </si>
  <si>
    <t>1202 GERMAN STREET,MAQUOKETA,IA,52060</t>
  </si>
  <si>
    <t>URBANDALE HEALTH CARE CENTER</t>
  </si>
  <si>
    <t>4614 NW 84TH STREET</t>
  </si>
  <si>
    <t>URBANDALE HEALTH CARE CENTER LLC</t>
  </si>
  <si>
    <t>4614 NW 84TH STREET,URBANDALE,IA,50322</t>
  </si>
  <si>
    <t>INDEPENDENCE VILLAGE OF WAUKEE</t>
  </si>
  <si>
    <t>1645 SE HOLIDAY CREST CIRCLE</t>
  </si>
  <si>
    <t>WAUKEE</t>
  </si>
  <si>
    <t>SENIOR LIVING WAUKEE LLC</t>
  </si>
  <si>
    <t>1645 SE HOLIDAY CREST CIRCLE,WAUKEE,IA,50263</t>
  </si>
  <si>
    <t>BETHANY HOME</t>
  </si>
  <si>
    <t>1005 LINCOLN AVENUE</t>
  </si>
  <si>
    <t>1005 LINCOLN AVENUE,DUBUQUE,IA,52001</t>
  </si>
  <si>
    <t>ASPIRE OF MUSCATINE</t>
  </si>
  <si>
    <t>2002 CEDAR STREET</t>
  </si>
  <si>
    <t>MUSCATINE SNF OPERATOR LLC</t>
  </si>
  <si>
    <t>2002 CEDAR STREET,MUSCATINE,IA,52761</t>
  </si>
  <si>
    <t>TIMELY MISSION NURSING HOME</t>
  </si>
  <si>
    <t>109 MISSION DRIVE</t>
  </si>
  <si>
    <t>BUFFALO CENTER</t>
  </si>
  <si>
    <t>109 MISSION DRIVE,BUFFALO CENTER,IA,50424</t>
  </si>
  <si>
    <t>NORTHBROOK MANOR CARE CENTER</t>
  </si>
  <si>
    <t>6420 COUNCIL STREET NE</t>
  </si>
  <si>
    <t>MARJAN MANAGEMENT SERVICES LTD</t>
  </si>
  <si>
    <t>6420 COUNCIL STREET NE,CEDAR RAPIDS,IA,52402</t>
  </si>
  <si>
    <t>OSKALOOSA CARE CENTER</t>
  </si>
  <si>
    <t>605 HIGHWAY 432</t>
  </si>
  <si>
    <t>OSKALOOSA CARE CENTER INC</t>
  </si>
  <si>
    <t>605 HIGHWAY 432,OSKALOOSA,IA,52577</t>
  </si>
  <si>
    <t>CLARENCE NURSING HOME</t>
  </si>
  <si>
    <t>402 2ND AVENUE</t>
  </si>
  <si>
    <t>CLARENCE</t>
  </si>
  <si>
    <t>CLARENCE NURSING HOME INC</t>
  </si>
  <si>
    <t>402 2ND AVENUE,CLARENCE,IA,52216</t>
  </si>
  <si>
    <t>SPURGEON MANOR</t>
  </si>
  <si>
    <t>1204 LINDEN STREET</t>
  </si>
  <si>
    <t>DALLAS CENTER</t>
  </si>
  <si>
    <t>SPURGEON MANOR INC</t>
  </si>
  <si>
    <t>1204 LINDEN STREET,DALLAS CENTER,IA,50063</t>
  </si>
  <si>
    <t>SAVANNAH HEIGHTS</t>
  </si>
  <si>
    <t>601 S PRAIRIE STREET</t>
  </si>
  <si>
    <t>PLEASANT MANOR CARE CENTER INC</t>
  </si>
  <si>
    <t>601 S PRAIRIE STREET,MOUNT PLEASANT,IA,52641</t>
  </si>
  <si>
    <t>SCOTTISH RITE PARK INC</t>
  </si>
  <si>
    <t>2909 WOODLAND AVENUE</t>
  </si>
  <si>
    <t>2909 WOODLAND AVENUE,DES MOINES,IA,50312</t>
  </si>
  <si>
    <t>BROOKLYN COMMUNITY ESTATES</t>
  </si>
  <si>
    <t>406 NORTH STREET</t>
  </si>
  <si>
    <t>BROOKLYN COMMUNITY ESTATE, INC.</t>
  </si>
  <si>
    <t>406 NORTH STREET,BROOKLYN,IA,52211</t>
  </si>
  <si>
    <t>AKRON  CARE CENTER, INC</t>
  </si>
  <si>
    <t>991 HIGHWAY 3</t>
  </si>
  <si>
    <t>AKRON CARE CENTER, INC.</t>
  </si>
  <si>
    <t>991 HIGHWAY 3,AKRON,IA,51001</t>
  </si>
  <si>
    <t>EDGEWATER, A WESLEYLIFE COMMUNITY</t>
  </si>
  <si>
    <t>9225 CASCADE AVENUE</t>
  </si>
  <si>
    <t>EDGEWATER, A WESLEY ACTIVE LIFE COMMUNITY, LLC</t>
  </si>
  <si>
    <t>9225 CASCADE AVENUE,WEST DES MOINES,IA,50266</t>
  </si>
  <si>
    <t>JEFFERSON PLACE</t>
  </si>
  <si>
    <t>413 JEFFERSON STREET</t>
  </si>
  <si>
    <t>PELLA</t>
  </si>
  <si>
    <t>HEARTHSTONE A MINISTRY OF WESLEYLIFE LLC</t>
  </si>
  <si>
    <t>413 JEFFERSON STREET,PELLA,IA,50219</t>
  </si>
  <si>
    <t>CEDAR MANOR NURSING HOME</t>
  </si>
  <si>
    <t>1200 MULBERRY STREET</t>
  </si>
  <si>
    <t>THE CEDAR FOUNDATION, INCORPORATED OF CEDAR COUNTY IOWA</t>
  </si>
  <si>
    <t>1200 MULBERRY STREET,TIPTON,IA,52772</t>
  </si>
  <si>
    <t>PROMEDICA SKILLED NURSING &amp; REHAB WEST DES MOINES</t>
  </si>
  <si>
    <t>5010 GRAND RIDGE DRIVE</t>
  </si>
  <si>
    <t>MANOR CARE OF WEST DES MOINES IA LLC</t>
  </si>
  <si>
    <t>5010 GRAND RIDGE DRIVE,WEST DES MOINES,IA,50265</t>
  </si>
  <si>
    <t>PRESTIGE CARE CENTER OF FAIRFIELD</t>
  </si>
  <si>
    <t>400 HIGHLAND STREET</t>
  </si>
  <si>
    <t>SUNNYBROOK LIVING CARE CENTER LC</t>
  </si>
  <si>
    <t>400 HIGHLAND STREET,FAIRFIELD,IA,52556</t>
  </si>
  <si>
    <t>DENVER SUNSET HOME</t>
  </si>
  <si>
    <t>235 NORTH MILL STREET</t>
  </si>
  <si>
    <t>235 NORTH MILL STREET,DENVER,IA,50622</t>
  </si>
  <si>
    <t>KEYSTONE NURSING CARE CENTER INC</t>
  </si>
  <si>
    <t>250 FIFTH STREET</t>
  </si>
  <si>
    <t>KEYSTONE</t>
  </si>
  <si>
    <t>250 FIFTH STREET,KEYSTONE,IA,52249</t>
  </si>
  <si>
    <t>KENNYBROOK VILLAGE</t>
  </si>
  <si>
    <t>200 SW BROOKSIDE DRIVE</t>
  </si>
  <si>
    <t>GRIMES</t>
  </si>
  <si>
    <t>CCRC OF GRIMES, LLC</t>
  </si>
  <si>
    <t>200 SW BROOKSIDE DRIVE,GRIMES,IA,50111</t>
  </si>
  <si>
    <t>PERRY LUTHERAN HOME</t>
  </si>
  <si>
    <t>2323 EAST  WILLIS AVENUE</t>
  </si>
  <si>
    <t>LUTHERAN HOME FOR THE AGED ASSOCIATION-WEST</t>
  </si>
  <si>
    <t>2323 EAST  WILLIS AVENUE,PERRY,IA,50220</t>
  </si>
  <si>
    <t>THE COTTAGES</t>
  </si>
  <si>
    <t>1742 MAIN STREET</t>
  </si>
  <si>
    <t>1742 MAIN STREET,PELLA,IA,50219</t>
  </si>
  <si>
    <t>NEWTON VILLAGE HEALTH CARE CENTER</t>
  </si>
  <si>
    <t>114 N 5TH AVENUE W</t>
  </si>
  <si>
    <t>NEWTON VILLAGE, INC</t>
  </si>
  <si>
    <t>114 N 5TH AVENUE W,NEWTON,IA,50208</t>
  </si>
  <si>
    <t>PRAIRIE VISTA VILLAGE</t>
  </si>
  <si>
    <t>2785 1ST AVENUE S</t>
  </si>
  <si>
    <t>CCRC OF ALTOONA LLC</t>
  </si>
  <si>
    <t>2785 1ST AVENUE S,ALTOONA,IA,50009</t>
  </si>
  <si>
    <t>WILTON RETIREMENT COMMUNITY</t>
  </si>
  <si>
    <t>307 OVESEN DRIVE</t>
  </si>
  <si>
    <t>307 OVESEN DRIVE,WILTON,IA,52778</t>
  </si>
  <si>
    <t>TRINITY CENTER AT LUTHER PARK</t>
  </si>
  <si>
    <t>1555 HULL AVENUE</t>
  </si>
  <si>
    <t>LUTHER PARK HEALTH CENTER INC</t>
  </si>
  <si>
    <t>1555 HULL AVENUE,DES MOINES,IA,50316</t>
  </si>
  <si>
    <t>NORTHRIDGE VILLAGE</t>
  </si>
  <si>
    <t>3300 GEORGE WASHINGTON CARVER AVENUE</t>
  </si>
  <si>
    <t>CCRC OF AMES LLC</t>
  </si>
  <si>
    <t>3300 GEORGE WASHINGTON CARVER AVENUE,AMES,IA,50010</t>
  </si>
  <si>
    <t>ROSE HAVEN NURSING HOME</t>
  </si>
  <si>
    <t>1500 N FRANKLIN AVENUE</t>
  </si>
  <si>
    <t>PARADYM HEALTH CARE INC</t>
  </si>
  <si>
    <t>1500 N FRANKLIN AVENUE,MARENGO,IA,52301</t>
  </si>
  <si>
    <t>PIONEER VALLEY LIVING AND REHAB</t>
  </si>
  <si>
    <t>400 SERGEANT SQUARE DRIVE</t>
  </si>
  <si>
    <t>400 SERGEANT SQUARE DRIVE,SERGEANT BLUFF,IA,51054</t>
  </si>
  <si>
    <t>THE BRIDGES AT ANKENY</t>
  </si>
  <si>
    <t>3510 NORTHWEST ABILENE ROAD</t>
  </si>
  <si>
    <t>HAWKEYE ESTATES LLC</t>
  </si>
  <si>
    <t>3510 NORTHWEST ABILENE ROAD,ANKENY,IA,50023</t>
  </si>
  <si>
    <t>REHABILITATION CENTER OF LISBON</t>
  </si>
  <si>
    <t>905 WEST MAIN STREET</t>
  </si>
  <si>
    <t>LISBON</t>
  </si>
  <si>
    <t>905 WEST MAIN STREET,LISBON,IA,52253</t>
  </si>
  <si>
    <t>GRAND MEADOWS</t>
  </si>
  <si>
    <t>5300 GRAND MEADOW DRIVE</t>
  </si>
  <si>
    <t>5300 GRAND MEADOW DRIVE,ASBURY,IA,52002</t>
  </si>
  <si>
    <t>WESTWING PLACE</t>
  </si>
  <si>
    <t>1118 11TH STREET</t>
  </si>
  <si>
    <t>1118 11TH STREET,DE WITT,IA,52742</t>
  </si>
  <si>
    <t>MERCYONE SIOUXLAND MEDICAL CENTER</t>
  </si>
  <si>
    <t>801 FIFTH  STREET</t>
  </si>
  <si>
    <t>801 FIFTH  STREET,SIOUX CITY,IA,51102</t>
  </si>
  <si>
    <t>THE GARDENS OF CEDAR RAPIDS</t>
  </si>
  <si>
    <t>5710 DEAN ROAD SW</t>
  </si>
  <si>
    <t>STONE CREEK SENIOR PARTNERS, LLC</t>
  </si>
  <si>
    <t>5710 DEAN ROAD SW,CEDAR RAPIDS,IA,52404</t>
  </si>
  <si>
    <t>THE SUITES AT WESTERN HOME COMMUNITIES</t>
  </si>
  <si>
    <t>5301 CARAWAY LANE</t>
  </si>
  <si>
    <t>5301 CARAWAY LANE,CEDAR FALLS,IA,50613</t>
  </si>
  <si>
    <t>CREEKSIDE</t>
  </si>
  <si>
    <t>503 WICAL WAY</t>
  </si>
  <si>
    <t>CREEKSIDE INC</t>
  </si>
  <si>
    <t>503 WICAL WAY,GRUNDY CENTER,IA,50638</t>
  </si>
  <si>
    <t>BRIO OF JOHNSTON, LLC</t>
  </si>
  <si>
    <t>6901 PECKHAM STREET</t>
  </si>
  <si>
    <t>BRIO OF JOHNSTON LLC</t>
  </si>
  <si>
    <t>6901 PECKHAM STREET,JOHNSTON,IA,50131</t>
  </si>
  <si>
    <t>TERRACE GLEN VILLAGE</t>
  </si>
  <si>
    <t>3400 ALBURNETT ROAD</t>
  </si>
  <si>
    <t>CCRC OF CEDAR RAPIDS, LLC</t>
  </si>
  <si>
    <t>3400 ALBURNETT ROAD,MARION,IA,52302</t>
  </si>
  <si>
    <t>OAKVIEW NURSING &amp; REHABLITATION - MARION</t>
  </si>
  <si>
    <t>720 OAKBROOK DRIVE</t>
  </si>
  <si>
    <t>THE VIEWS OPERATOR B LLC</t>
  </si>
  <si>
    <t>720 OAKBROOK DRIVE,MARION,IA,52302</t>
  </si>
  <si>
    <t>ACCURA HEALTHCARE OF MANNING LLC</t>
  </si>
  <si>
    <t>402 MAIN STREET</t>
  </si>
  <si>
    <t>MANNING</t>
  </si>
  <si>
    <t>402 MAIN STREET,MANNING,IA,51455</t>
  </si>
  <si>
    <t>PRAIRIE GATE</t>
  </si>
  <si>
    <t>16 VALLEY VIEW DRIVE</t>
  </si>
  <si>
    <t>16 VALLEY VIEW DRIVE,COUNCIL BLUFFS,IA,51503</t>
  </si>
  <si>
    <t>PHS COUNCIL BLUFFS INC</t>
  </si>
  <si>
    <t>CEDAR RIDGE VILLAGE</t>
  </si>
  <si>
    <t>8950 COACHLIGHT DRIVE</t>
  </si>
  <si>
    <t>CCRC OF WEST DES MOINES LLC</t>
  </si>
  <si>
    <t>8950 COACHLIGHT DRIVE,WEST DES MOINES,IA,50266</t>
  </si>
  <si>
    <t>1703 CAMPUS DRIVE</t>
  </si>
  <si>
    <t>CLIVE</t>
  </si>
  <si>
    <t>PHS WALNUT RIDGE LLC</t>
  </si>
  <si>
    <t>1703 CAMPUS DRIVE,CLIVE,IA,50325</t>
  </si>
  <si>
    <t>MOUNT CARMEL BLUFFS</t>
  </si>
  <si>
    <t>1160 CARMEL DRIVE</t>
  </si>
  <si>
    <t>BVM-PHS SENIOR HOUSING INC</t>
  </si>
  <si>
    <t>1160 CARMEL DRIVE,DUBUQUE,IA,52003</t>
  </si>
  <si>
    <t>THE SUMMIT OF BETTENDORF</t>
  </si>
  <si>
    <t>4699 53RD AVENUE</t>
  </si>
  <si>
    <t>4699 53RD AVENUE,BETTENDORF,IA,52722</t>
  </si>
  <si>
    <t>16A001</t>
  </si>
  <si>
    <t>CHILDSERVE HABILITATION CENTER</t>
  </si>
  <si>
    <t>5900 PIONEER PARKWAY</t>
  </si>
  <si>
    <t>5900 PIONEER PARKWAY,JOHNSTON,IA,50131</t>
  </si>
  <si>
    <t>16A002</t>
  </si>
  <si>
    <t>IOWA VETERANS HOME</t>
  </si>
  <si>
    <t>1301 SUMMIT</t>
  </si>
  <si>
    <t>1301 SUMMIT,MARSHALLTOWN,IA,50158</t>
  </si>
  <si>
    <t>VIRGINIA GAY HOSPITAL</t>
  </si>
  <si>
    <t>502 NORTH NINTH AVENUE</t>
  </si>
  <si>
    <t>502 NORTH NINTH AVENUE,VINTON,IA,52349</t>
  </si>
  <si>
    <t>BUCHANAN COUNTY HEALTH CENTER</t>
  </si>
  <si>
    <t>1600 FIRST STREET EAST</t>
  </si>
  <si>
    <t>1600 FIRST STREET EAST,INDEPENDENCE,IA,50644</t>
  </si>
  <si>
    <t>ST ANTHONY'S REGIONAL HOSPITAL</t>
  </si>
  <si>
    <t>406 EAST ANTHONY STREET</t>
  </si>
  <si>
    <t>406 EAST ANTHONY STREET,CARROLL,IA,51401</t>
  </si>
  <si>
    <t>FRANKLIN GENERAL HOSPITAL</t>
  </si>
  <si>
    <t>1720 CENTRAL AVENUE EAST</t>
  </si>
  <si>
    <t>1720 CENTRAL AVENUE EAST,HAMPTON,IA,50441</t>
  </si>
  <si>
    <t>GREENE COUNTY MEDICAL CENTER</t>
  </si>
  <si>
    <t>1000 WEST LINCOLNWAY</t>
  </si>
  <si>
    <t>1000 WEST LINCOLNWAY,JEFFERSON,IA,50129</t>
  </si>
  <si>
    <t>SANFORD SENIOR CARE SHELDON</t>
  </si>
  <si>
    <t>118 NORTH SEVENTH AVENUE, PO BOX 250</t>
  </si>
  <si>
    <t>SHELDON</t>
  </si>
  <si>
    <t>118 NORTH SEVENTH AVENUE, PO BOX 250,SHELDON,IA,51201</t>
  </si>
  <si>
    <t>STORY COUNTY HOSPITAL LTC</t>
  </si>
  <si>
    <t>630 SOUTH SIXTH STREET</t>
  </si>
  <si>
    <t>630 SOUTH SIXTH STREET,NEVADA,IA,50201</t>
  </si>
  <si>
    <t>16E637</t>
  </si>
  <si>
    <t>HEGG MEMORIAL HEALTH CENTER</t>
  </si>
  <si>
    <t>2116 14TH STREET</t>
  </si>
  <si>
    <t>ROCK VALLEY</t>
  </si>
  <si>
    <t>2116 14TH STREET,ROCK VALLEY,IA,51247</t>
  </si>
  <si>
    <t>16E638</t>
  </si>
  <si>
    <t>MERCYONE DYERSVILLE SENIOR CARE</t>
  </si>
  <si>
    <t>1111 THIRD STREET SW</t>
  </si>
  <si>
    <t>DYERSVILLE</t>
  </si>
  <si>
    <t>1111 THIRD STREET SW,DYERSVILLE,IA,52040</t>
  </si>
  <si>
    <t>16E668</t>
  </si>
  <si>
    <t>PALO ALTO COUNTY HOSPITAL</t>
  </si>
  <si>
    <t>3201 FIRST STREET</t>
  </si>
  <si>
    <t>3201 FIRST STREET,EMMETSBURG,IA,50536</t>
  </si>
  <si>
    <t>16E718</t>
  </si>
  <si>
    <t>HUMBOLDT COUNTY MEMORIAL HOSPI</t>
  </si>
  <si>
    <t>1000 NORTH 15TH STREET</t>
  </si>
  <si>
    <t>1000 NORTH 15TH STREET,HUMBOLDT,IA,50548</t>
  </si>
  <si>
    <t>16E728</t>
  </si>
  <si>
    <t>MERCYONE CENTERVILLE MEDICAL CENTER</t>
  </si>
  <si>
    <t>ONE ST JOSEPH DRIVE</t>
  </si>
  <si>
    <t>ONE ST JOSEPH DRIVE,CENTERVILLE,IA,52544</t>
  </si>
  <si>
    <t>16E756</t>
  </si>
  <si>
    <t>PERRY LUTHERAN HOMES EDEN ACRES CAMPUS</t>
  </si>
  <si>
    <t>3000 EAST WILLIS AVENUE</t>
  </si>
  <si>
    <t>3000 EAST WILLIS AVENUE,PERRY,IA,50220</t>
  </si>
  <si>
    <t>16F001</t>
  </si>
  <si>
    <t>DAVIS CENTER</t>
  </si>
  <si>
    <t>22425 OVERLAND AVENUE</t>
  </si>
  <si>
    <t>22425 OVERLAND AVENUE,BLOOMFIELD,IA,52537</t>
  </si>
  <si>
    <t>16F002</t>
  </si>
  <si>
    <t>SOUTHEAST IOWA BEHAVIORAL HEALTH CARE CENTER</t>
  </si>
  <si>
    <t>3140 PLANK ROAD</t>
  </si>
  <si>
    <t>3140 PLANK ROAD,KEOKUK,IA,52632</t>
  </si>
  <si>
    <t>KS</t>
  </si>
  <si>
    <t>KY</t>
  </si>
  <si>
    <t>LA</t>
  </si>
  <si>
    <t>ME</t>
  </si>
  <si>
    <t>MD</t>
  </si>
  <si>
    <t>MA</t>
  </si>
  <si>
    <t>MI</t>
  </si>
  <si>
    <t>MN</t>
  </si>
  <si>
    <t>MS</t>
  </si>
  <si>
    <t>MO</t>
  </si>
  <si>
    <t>MT</t>
  </si>
  <si>
    <t>NE</t>
  </si>
  <si>
    <t>NV</t>
  </si>
  <si>
    <t>NH</t>
  </si>
  <si>
    <t>NJ</t>
  </si>
  <si>
    <t>NM</t>
  </si>
  <si>
    <t>NY</t>
  </si>
  <si>
    <t>New York</t>
  </si>
  <si>
    <t>NC</t>
  </si>
  <si>
    <t>ND</t>
  </si>
  <si>
    <t>OH</t>
  </si>
  <si>
    <t>OK</t>
  </si>
  <si>
    <t>OR</t>
  </si>
  <si>
    <t>PA</t>
  </si>
  <si>
    <t>Philadelphia</t>
  </si>
  <si>
    <t>PR</t>
  </si>
  <si>
    <t>RI</t>
  </si>
  <si>
    <t>SC</t>
  </si>
  <si>
    <t>SD</t>
  </si>
  <si>
    <t>TN</t>
  </si>
  <si>
    <t>TX</t>
  </si>
  <si>
    <t>UT</t>
  </si>
  <si>
    <t>VT</t>
  </si>
  <si>
    <t>VA</t>
  </si>
  <si>
    <t>WA</t>
  </si>
  <si>
    <t>WV</t>
  </si>
  <si>
    <t>WI</t>
  </si>
  <si>
    <t>WY</t>
  </si>
  <si>
    <t>GU</t>
  </si>
  <si>
    <t>CMS Region Number</t>
  </si>
  <si>
    <t>7</t>
  </si>
  <si>
    <t>Ownership Type - Full</t>
  </si>
  <si>
    <t>County</t>
  </si>
  <si>
    <t>City</t>
  </si>
  <si>
    <t>Footnotes</t>
  </si>
  <si>
    <t>Summary Data</t>
  </si>
  <si>
    <t>Total Facilities</t>
  </si>
  <si>
    <t>Special Focus Facilities (SFFs)</t>
  </si>
  <si>
    <t>SFF Candidates</t>
  </si>
  <si>
    <t>One-Star Facilities (excl. SFF Candidates)</t>
  </si>
  <si>
    <t>Problem Facilities (SFFs, Candidates, One-Star)</t>
  </si>
  <si>
    <t>Five-Star Facilities</t>
  </si>
  <si>
    <t>Number of Facilities with Abuse Icon</t>
  </si>
  <si>
    <t>Avg. Overall Five-Star Rating</t>
  </si>
  <si>
    <t>For profit</t>
  </si>
  <si>
    <t>Non profit</t>
  </si>
  <si>
    <t>Government</t>
  </si>
  <si>
    <t>State</t>
  </si>
  <si>
    <t>% Problem Facilities (SFFs, Candidates, One-Star)</t>
  </si>
  <si>
    <t>% Five-Star Facilities</t>
  </si>
  <si>
    <t>% Facilities with Abuse Icon</t>
  </si>
  <si>
    <t>Results are based on a shorter time period than required.</t>
  </si>
  <si>
    <t>Select "+" above for expanded ratings</t>
  </si>
  <si>
    <t>Select "+" for expanded staffing &amp; turnover</t>
  </si>
  <si>
    <t>Select "+" above for case-mix and adjusted staffing</t>
  </si>
  <si>
    <t>Select "+" above for survey &amp; enforcement data</t>
  </si>
  <si>
    <t>Select "+" above for health survey data</t>
  </si>
  <si>
    <t>Select "+" above for more facility info</t>
  </si>
  <si>
    <t>Select "+" above for footnotes</t>
  </si>
  <si>
    <t>Region</t>
  </si>
  <si>
    <t>Regional Office Location</t>
  </si>
  <si>
    <t>States served by the Region</t>
  </si>
  <si>
    <t>Region 1</t>
  </si>
  <si>
    <t>Boston</t>
  </si>
  <si>
    <t>Connecticut, Maine, Massachusetts, New Hampshire, Rhode Island, Vermont</t>
  </si>
  <si>
    <t>Region 2</t>
  </si>
  <si>
    <t>New Jersey, New York, Puerto Rico, Virgin Islands</t>
  </si>
  <si>
    <t>Region 3</t>
  </si>
  <si>
    <t>Delaware, District of Columbia, Maryland, Pennsylvania, Virginia, West Virginia</t>
  </si>
  <si>
    <t>Region 4</t>
  </si>
  <si>
    <t>Atlanta</t>
  </si>
  <si>
    <t>Alabama, Florida, Georgia, Kentucky, Mississippi, North Carolina, South Carolina, Tennessee</t>
  </si>
  <si>
    <t>Region 5</t>
  </si>
  <si>
    <t>Chicago</t>
  </si>
  <si>
    <t>Illinois, Indiana, Michigan, Minnesota, Ohio, Wisconsin</t>
  </si>
  <si>
    <t>Region 6</t>
  </si>
  <si>
    <t>Arkansas, Louisiana, New Mexico, Oklahoma, Texas</t>
  </si>
  <si>
    <t>Region 7</t>
  </si>
  <si>
    <t>Kansas City</t>
  </si>
  <si>
    <t>Iowa, Kansas, Missouri, Nebraska</t>
  </si>
  <si>
    <t>Region 8</t>
  </si>
  <si>
    <t>Colorado, Montana, North Dakota, South Dakota, Utah, Wyoming</t>
  </si>
  <si>
    <t>Region 9</t>
  </si>
  <si>
    <t>Arizona, California, Hawaii, Nevada, Pacific Territories</t>
  </si>
  <si>
    <t>Region 10</t>
  </si>
  <si>
    <t>Seattle</t>
  </si>
  <si>
    <t>Alaska, Idaho, Oregon, Washington</t>
  </si>
  <si>
    <t>Label (column headers on PDC)</t>
  </si>
  <si>
    <t>Description</t>
  </si>
  <si>
    <t>SSA county code</t>
  </si>
  <si>
    <t xml:space="preserve">Nature of organization that operates a provider of services </t>
  </si>
  <si>
    <t>Number of Federally Certified Beds</t>
  </si>
  <si>
    <t>Average number of residents based on MDS daily census</t>
  </si>
  <si>
    <t>Footnote for Resident Census value</t>
  </si>
  <si>
    <t>Category which is most indicative of provider</t>
  </si>
  <si>
    <t>Facility Resides in Hospital Indicator</t>
  </si>
  <si>
    <t>Date First Approved to Provide Medicare and Medicaid services</t>
  </si>
  <si>
    <t>Date First Approved to Provide Medicare/Medicaid Services</t>
  </si>
  <si>
    <t>Continuing Care Retirement Community Indicator</t>
  </si>
  <si>
    <t>Cited for abuse or neglect at harm level or above on survey cycle 1  (Scope/severity G or greater) or cited for abuse or neglect at potential harm level (Scope/Severity D or above) on both survey cycles 1 and 2.</t>
  </si>
  <si>
    <t>Most recent survey occurred more than 2 years ago indicator</t>
  </si>
  <si>
    <t>Facility Changed Ownership in Last 12 Months Indicator</t>
  </si>
  <si>
    <t>6 alphanumeric characters</t>
  </si>
  <si>
    <t>text</t>
  </si>
  <si>
    <t>2-character postal abbreviation</t>
  </si>
  <si>
    <t>5-digit zip code</t>
  </si>
  <si>
    <t>10 digit phone number</t>
  </si>
  <si>
    <t>3-digit SSA code</t>
  </si>
  <si>
    <t>integer</t>
  </si>
  <si>
    <t>number with one decimal place 000.0; can be null</t>
  </si>
  <si>
    <t>blank or integer</t>
  </si>
  <si>
    <t>Y/N</t>
  </si>
  <si>
    <t>date</t>
  </si>
  <si>
    <t>SFF, SFF Candidate, null - with null indicating provider is not an SFF and not a candidate</t>
  </si>
  <si>
    <t>Resident, Family, Both, None</t>
  </si>
  <si>
    <t>Yes, Partial, No, Data Not Available</t>
  </si>
  <si>
    <t>one-digit, values 1-5</t>
  </si>
  <si>
    <t>Long-stay QM Rating</t>
  </si>
  <si>
    <t>blank or integer (Data Not Available)</t>
  </si>
  <si>
    <t>Physical Therapy Staffing Footnote</t>
  </si>
  <si>
    <t>Reported Nurse Aide Staffing - Hours per Resident per Day</t>
  </si>
  <si>
    <t>real number, up to 5 decimal places</t>
  </si>
  <si>
    <t>Reported LPN Staffing - Hours per Resident per Day</t>
  </si>
  <si>
    <t>Reported RN Staffing - Hours per Resident per Day</t>
  </si>
  <si>
    <t>Reported Licensed Staffing - Hours per Resident per Day (RN + LPN)</t>
  </si>
  <si>
    <t>Reported Total Nurse Staffing - Hours per Resident per Day (Aide+LPN+RN)</t>
  </si>
  <si>
    <t>Total number of nurse staff hours on the weekend - Hours per resident per day</t>
  </si>
  <si>
    <t>Registered Nurse hours on the weekend - Hours per resident per day</t>
  </si>
  <si>
    <t>Reported Physical Therapy Staffing - Hours per Resident Per Day</t>
  </si>
  <si>
    <t>blank or real number, 1 decimal</t>
  </si>
  <si>
    <t>Case-Mix Nurse Aide Staffing - Hours per Resident per Day</t>
  </si>
  <si>
    <t>Case-Mix LPN Staffing - Hours per Resident per Day</t>
  </si>
  <si>
    <t>Case-Mix RN Staffing - Hours per Resident per Day</t>
  </si>
  <si>
    <t>Case-Mix Total Nurse Staffing - Hours per Resident per Day (Aide+LPN+RN)</t>
  </si>
  <si>
    <t>Adjusted Nurse Aide Staffing - Hours per Resident per Day</t>
  </si>
  <si>
    <t>Adjusted LPN Staffing - Hours per Resident per Day</t>
  </si>
  <si>
    <t>Adjusted RN Staffing - Hours per Resident per Day</t>
  </si>
  <si>
    <t>Adjusted Total Nurse Staffing - Hours per Resident per Day (Aide+LPN+RN)</t>
  </si>
  <si>
    <t>Rating cycle 1 Standard Survey Health Date</t>
  </si>
  <si>
    <t>Date of Rating cycle 1 Standard Health Survey Date, which is the most recent health inspection See CMS 5-Star Techinical Users' Guide for description of Rating cycles and Health Inspection Scoring</t>
  </si>
  <si>
    <t>Rating cycle 1 Total Number of Health Deficiencies</t>
  </si>
  <si>
    <t>Total Number of Health Deficiencies in Rating cycle 1</t>
  </si>
  <si>
    <t>Rating cycle 1 Number of Standard Health Deficiencies</t>
  </si>
  <si>
    <t>Number of Health Deficiencies from the Standard Survey During Rating cycle 1</t>
  </si>
  <si>
    <t>Rating cycle 1 Number of Complaint Health Deficiencies</t>
  </si>
  <si>
    <t>Number of Health Deficiencies from Complaint Surveys during Rating cycle 1 for complaints (11/28/2016 - 11/27/2017)</t>
  </si>
  <si>
    <t>Rating cycle 1 Health Deficiency Score</t>
  </si>
  <si>
    <t>Rating cycle 1 - Health Deficiency Score</t>
  </si>
  <si>
    <t>Rating cycle 1 Number of Health Revisits</t>
  </si>
  <si>
    <t>Number of Health Survey Repeat-Revisits for Rating cycle 1</t>
  </si>
  <si>
    <t>Rating cycle 1 Health Revisit Score</t>
  </si>
  <si>
    <t>Points Associated with Health Survey Repeat Revisits for Rating cycle 1</t>
  </si>
  <si>
    <t>Rating cycle 1 Total Health Score</t>
  </si>
  <si>
    <t>Rating cycle 1 - Total Health Inspection Score</t>
  </si>
  <si>
    <t>Rating cycle 2 Standard Health Survey Date</t>
  </si>
  <si>
    <t>Date of Rating cycle 2 Standard Health Survey Date</t>
  </si>
  <si>
    <t>Rating cycle 2 Total Number of Health Deficiencies</t>
  </si>
  <si>
    <t>Total Number of Health Deficiencies in Rating cycle 2 - See CMS 5-Star Techinical Users' Guide for description of Rating cycles</t>
  </si>
  <si>
    <t>Rating cycle 2 Number of Standard Health Deficiencies</t>
  </si>
  <si>
    <t>Number of Health Deficiencies from the Standard Survey during Rating cycle 2</t>
  </si>
  <si>
    <t>Rating cycle 2 Number of Complaint Health Deficiencies</t>
  </si>
  <si>
    <t>Number of Health Deficiencies from Complaint Surveys during Rating cycle 2 for complaints (11/28/2015 - 11/27/2016)</t>
  </si>
  <si>
    <t>Rating cycle 2 Health Deficiency Score</t>
  </si>
  <si>
    <t>Rating cycle 2 - Health Deficiency Score</t>
  </si>
  <si>
    <t>Rating cycle 2 Number of Health Revisits</t>
  </si>
  <si>
    <t>Number of Health Survey Repeat-Revisits for Rating cycle 2</t>
  </si>
  <si>
    <t>Rating cycle 2 Health Revisit Score</t>
  </si>
  <si>
    <t>Points Associated with Health Survey Repeat Revisits for Rating cycle 2</t>
  </si>
  <si>
    <t>Rating cycle 2 Total Health Score</t>
  </si>
  <si>
    <t>Rating cycle 2 - Total Health Inspection Score</t>
  </si>
  <si>
    <t>Rating cycle 3 Standard Health Survey Date</t>
  </si>
  <si>
    <t>Date of Rating cycle 3 Standard Health Survey Date</t>
  </si>
  <si>
    <t>Rating cycle 3 Total Number of Health Deficiencies</t>
  </si>
  <si>
    <t>Total Number of Health Deficiencies in Rating cycle 3 - See CMS 5-Star Techinical Users' Guide for description of Rating cycles</t>
  </si>
  <si>
    <t>Rating cycle 3 Number of Standard Health Deficiencies</t>
  </si>
  <si>
    <t>Number of Health Deficiencies from the Standard Survey during Rating cycle 3</t>
  </si>
  <si>
    <t>Rating cycle 3 Number of Complaint Health Deficiencies</t>
  </si>
  <si>
    <t>Number of Health Deficiencies from Complaint Surveys during Rating cycle 3 for complaints (11/28/2015 - 11/27/2016)</t>
  </si>
  <si>
    <t>Rating cycle 3 Health Deficiency Score</t>
  </si>
  <si>
    <t>Rating cycle 3 - Health Deficiency Score</t>
  </si>
  <si>
    <t>Rating cycle 3 Number of Health Revisits</t>
  </si>
  <si>
    <t>Number of Health Survey Repeat-Revisits for Rating cycle 3</t>
  </si>
  <si>
    <t>Rating cycle 3 Health Revisit Score</t>
  </si>
  <si>
    <t>Points Associated with Health Survey Repeat Revisits for Rating cycle 3</t>
  </si>
  <si>
    <t>Rating cycle 3 Total Health Score</t>
  </si>
  <si>
    <t>Rating cycle 3 - Total Health Inspection Score</t>
  </si>
  <si>
    <t>Total Weighted Health Survey Score for three  cycles - See CMS 5-Star Techical Users' Guide for detailed explanation</t>
  </si>
  <si>
    <t>real number, up to 3 decimal places</t>
  </si>
  <si>
    <t>Number of times in the past 3 years that a facility-reported issue resulted in a citation</t>
  </si>
  <si>
    <t>Number of Complaints in the past 3 years that resulted in a citation</t>
  </si>
  <si>
    <t>Number of citations from infection control inspections</t>
  </si>
  <si>
    <t>Number of citations from infectjion control inspections in the past 3 years</t>
  </si>
  <si>
    <t>integer (or text if provider has had no infection control inspections in past 3 years)</t>
  </si>
  <si>
    <t>Location of facility (provider address, city, state, zip)</t>
  </si>
  <si>
    <t>Date the data were retrieved</t>
  </si>
  <si>
    <t>text; (format "Non profit - &lt;type&gt;"; "Government - &lt;type&gt;"; "For profit - &lt;type&gt;")</t>
  </si>
  <si>
    <t>Format / Values</t>
  </si>
  <si>
    <t>Not enough data available to calculate a star rating.</t>
  </si>
  <si>
    <t>This facility did not submit staffing data, or submitted data that did not meet the criteria required to calculate a staffing measure.</t>
  </si>
  <si>
    <t>The number of residents or resident stays is too small to report.  Call the facility to discuss this quality measure.</t>
  </si>
  <si>
    <t>The data for this measure is missing or was not submitted.  Call the facility to discuss this quality measure.</t>
  </si>
  <si>
    <t>This facility either did not submit staffing data, has reported a high number of days without a registered nurse onsite, or submitted data that could not be verified through an audit.</t>
  </si>
  <si>
    <t>This nursing home is not required to submit data for the Skilled Nursing Facility Quality Reporting Program.</t>
  </si>
  <si>
    <t>This facility is not rated due to a history of serious quality issues and is included in the special focus facility program.</t>
  </si>
  <si>
    <t>Scores for individual quarters are not reported for this measure</t>
  </si>
  <si>
    <t xml:space="preserve">Newly certified nursing home with less than 12-15 months of data available or the nursing opened less than 6 months ago, and there were no data to submit or claims for this measure. </t>
  </si>
  <si>
    <t>State Total</t>
  </si>
  <si>
    <t>Percent of State Total</t>
  </si>
  <si>
    <t>US Total</t>
  </si>
  <si>
    <t>Percent of US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</si>
</sst>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i/>
      <sz val="11"/>
      <color theme="1"/>
      <name val="Calibri"/>
      <family val="2"/>
      <scheme val="minor"/>
    </font>
    <font>
      <sz val="16"/>
      <color theme="1"/>
      <name val="Calibri"/>
      <family val="2"/>
      <scheme val="minor"/>
    </font>
    <font>
      <sz val="11"/>
      <color rgb="FF9C65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49998474074526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 borderId="0" applyNumberFormat="0" applyBorder="0" applyAlignment="0" applyProtection="0"/>
    <xf numFmtId="0" fontId="2" fillId="0" borderId="0" applyNumberFormat="0" applyFill="0" applyBorder="0" applyAlignment="0" applyProtection="0"/>
  </cellStyleXfs>
  <cellXfs count="27">
    <xf numFmtId="0" fontId="0" fillId="0" borderId="0" xfId="0"/>
    <xf numFmtId="14" fontId="0" fillId="0" borderId="0" xfId="0" applyNumberFormat="1"/>
    <xf numFmtId="0" fontId="0" fillId="0" borderId="0" xfId="0" applyAlignment="1">
      <alignment wrapText="1"/>
    </xf>
    <xf numFmtId="164" fontId="0" fillId="0" borderId="0" xfId="42" applyNumberFormat="1" applyFont="1" applyAlignment="1">
      <alignment wrapText="1"/>
    </xf>
    <xf numFmtId="164" fontId="0" fillId="0" borderId="0" xfId="42" applyNumberFormat="1" applyFont="1"/>
    <xf numFmtId="0" fontId="16" fillId="0" borderId="0" xfId="0" applyFont="1"/>
    <xf numFmtId="3" fontId="0" fillId="0" borderId="0" xfId="0" applyNumberFormat="1"/>
    <xf numFmtId="165" fontId="0" fillId="0" borderId="0" xfId="0" applyNumberFormat="1"/>
    <xf numFmtId="2" fontId="0" fillId="0" borderId="0" xfId="0" applyNumberFormat="1"/>
    <xf numFmtId="0" fontId="19" fillId="33" borderId="10" xfId="0" applyFont="1" applyFill="1" applyBorder="1" applyAlignment="1">
      <alignment horizontal="left"/>
    </xf>
    <xf numFmtId="0" fontId="0" fillId="33" borderId="10" xfId="0" applyFill="1" applyBorder="1"/>
    <xf numFmtId="10" fontId="0" fillId="0" borderId="0" xfId="0" applyNumberFormat="1"/>
    <xf numFmtId="3" fontId="0" fillId="0" borderId="0" xfId="0" applyNumberFormat="1" applyAlignment="1">
      <alignment wrapText="1"/>
    </xf>
    <xf numFmtId="0" fontId="0" fillId="0" borderId="13" xfId="0" applyBorder="1" applyAlignment="1">
      <alignment horizontal="right"/>
    </xf>
    <xf numFmtId="0" fontId="0" fillId="0" borderId="14" xfId="0" applyBorder="1"/>
    <xf numFmtId="0" fontId="0" fillId="0" borderId="15" xfId="0" applyBorder="1" applyAlignment="1">
      <alignment horizontal="right"/>
    </xf>
    <xf numFmtId="0" fontId="0" fillId="0" borderId="16" xfId="0" applyBorder="1" applyAlignment="1">
      <alignment horizontal="right"/>
    </xf>
    <xf numFmtId="0" fontId="0" fillId="0" borderId="17" xfId="0" applyBorder="1"/>
    <xf numFmtId="49" fontId="0" fillId="0" borderId="0" xfId="0" applyNumberFormat="1"/>
    <xf numFmtId="0" fontId="0" fillId="0" borderId="0" xfId="0" applyAlignment="1">
      <alignment textRotation="90"/>
    </xf>
    <xf numFmtId="0" fontId="20" fillId="34" borderId="0" xfId="0" applyFont="1" applyFill="1" applyAlignment="1">
      <alignment horizontal="center" vertical="center" textRotation="90" wrapText="1"/>
    </xf>
    <xf numFmtId="0" fontId="0" fillId="0" borderId="0" xfId="0"/>
    <xf numFmtId="0" fontId="16" fillId="0" borderId="0" xfId="0" applyFont="1" applyAlignment="1">
      <alignment wrapText="1"/>
    </xf>
    <xf numFmtId="0" fontId="0" fillId="0" borderId="18" xfId="0" applyBorder="1"/>
    <xf numFmtId="0" fontId="16" fillId="33" borderId="11" xfId="0" applyFont="1" applyFill="1" applyBorder="1"/>
    <xf numFmtId="0" fontId="16" fillId="33" borderId="12" xfId="0" applyFont="1" applyFill="1" applyBorder="1"/>
    <xf numFmtId="2" fontId="0" fillId="0" borderId="0" xfId="0" applyNumberFormat="1" applyAlignment="1">
      <alignment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0EFF861A-899A-4CEA-B985-A93DB3819EC8}"/>
    <cellStyle name="60% - Accent2" xfId="25" builtinId="36" customBuiltin="1"/>
    <cellStyle name="60% - Accent2 2" xfId="44" xr:uid="{0B5FEF40-E5AC-4D71-80F9-08169D08AD15}"/>
    <cellStyle name="60% - Accent3" xfId="29" builtinId="40" customBuiltin="1"/>
    <cellStyle name="60% - Accent3 2" xfId="45" xr:uid="{91BED56A-52D7-4F42-B034-831F3A05CBA6}"/>
    <cellStyle name="60% - Accent4" xfId="33" builtinId="44" customBuiltin="1"/>
    <cellStyle name="60% - Accent4 2" xfId="46" xr:uid="{F4A418E2-2F87-49FE-B291-9984AE7A2A3B}"/>
    <cellStyle name="60% - Accent5" xfId="37" builtinId="48" customBuiltin="1"/>
    <cellStyle name="60% - Accent5 2" xfId="47" xr:uid="{3FDE2994-771A-4FCA-9298-67937A5860D9}"/>
    <cellStyle name="60% - Accent6" xfId="41" builtinId="52" customBuiltin="1"/>
    <cellStyle name="60% - Accent6 2" xfId="48" xr:uid="{13FDC15B-4BB5-4BDC-B2C1-BFF2956B6003}"/>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9" xr:uid="{26505F6F-769F-46DF-BECC-2D9C8CB91EE5}"/>
    <cellStyle name="Normal" xfId="0" builtinId="0"/>
    <cellStyle name="Note" xfId="15" builtinId="10" customBuiltin="1"/>
    <cellStyle name="Output" xfId="10" builtinId="21" customBuiltin="1"/>
    <cellStyle name="Title" xfId="1" builtinId="15" customBuiltin="1"/>
    <cellStyle name="Title 2" xfId="50" xr:uid="{67CAEDF8-1A24-4287-B424-367F267787D8}"/>
    <cellStyle name="Total" xfId="17" builtinId="25" customBuiltin="1"/>
    <cellStyle name="Warning Text" xfId="14" builtinId="11" customBuiltin="1"/>
  </cellStyles>
  <dxfs count="54">
    <dxf>
      <numFmt numFmtId="2" formatCode="0.00"/>
    </dxf>
    <dxf>
      <numFmt numFmtId="2" formatCode="0.00"/>
    </dxf>
    <dxf>
      <alignment horizontal="general" vertical="bottom" textRotation="90" indent="0" justifyLastLine="0" shrinkToFit="0" readingOrder="0"/>
    </dxf>
    <dxf>
      <numFmt numFmtId="3" formatCode="#,##0"/>
    </dxf>
    <dxf>
      <numFmt numFmtId="3" formatCode="#,##0"/>
    </dxf>
    <dxf>
      <numFmt numFmtId="3" formatCode="#,##0"/>
    </dxf>
    <dxf>
      <numFmt numFmtId="165" formatCode="0.0%"/>
    </dxf>
    <dxf>
      <font>
        <b/>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2" formatCode="0.00"/>
      <fill>
        <patternFill patternType="none">
          <fgColor indexed="64"/>
          <bgColor indexed="65"/>
        </patternFill>
      </fill>
    </dxf>
    <dxf>
      <numFmt numFmtId="14" formatCode="0.00%"/>
      <fill>
        <patternFill patternType="none">
          <fgColor indexed="64"/>
          <bgColor indexed="65"/>
        </patternFill>
      </fill>
    </dxf>
    <dxf>
      <numFmt numFmtId="14" formatCode="0.00%"/>
      <fill>
        <patternFill patternType="none">
          <fgColor indexed="64"/>
          <bgColor indexed="65"/>
        </patternFill>
      </fill>
    </dxf>
    <dxf>
      <numFmt numFmtId="14" formatCode="0.0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fill>
        <patternFill patternType="none">
          <fgColor indexed="64"/>
          <bgColor indexed="65"/>
        </patternFill>
      </fill>
    </dxf>
    <dxf>
      <fill>
        <patternFill patternType="none">
          <fgColor rgb="FF000000"/>
          <bgColor rgb="FFFFFFFF"/>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numFmt numFmtId="165" formatCode="0.0%"/>
    </dxf>
    <dxf>
      <font>
        <b/>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2" formatCode="0.00"/>
      <fill>
        <patternFill patternType="none">
          <fgColor indexed="64"/>
          <bgColor indexed="65"/>
        </patternFill>
      </fill>
    </dxf>
    <dxf>
      <numFmt numFmtId="14" formatCode="0.00%"/>
      <fill>
        <patternFill patternType="none">
          <fgColor indexed="64"/>
          <bgColor indexed="65"/>
        </patternFill>
      </fill>
    </dxf>
    <dxf>
      <numFmt numFmtId="14" formatCode="0.00%"/>
      <fill>
        <patternFill patternType="none">
          <fgColor indexed="64"/>
          <bgColor indexed="65"/>
        </patternFill>
      </fill>
    </dxf>
    <dxf>
      <numFmt numFmtId="14" formatCode="0.0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numFmt numFmtId="3" formatCode="#,##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numFmt numFmtId="19" formatCode="m/d/yyyy"/>
    </dxf>
    <dxf>
      <alignment horizontal="general" vertical="bottom" textRotation="90" indent="0" justifyLastLine="0" shrinkToFit="0" readingOrder="0"/>
    </dxf>
    <dxf>
      <numFmt numFmtId="164" formatCode="&quot;$&quot;#,##0"/>
    </dxf>
    <dxf>
      <alignment horizontal="general" vertical="bottom" textRotation="90" indent="0" justifyLastLine="0" shrinkToFit="0" readingOrder="0"/>
    </dxf>
    <dxf>
      <alignment horizontal="general" vertical="bottom" textRotation="90" indent="0" justifyLastLine="0" shrinkToFit="0" readingOrder="0"/>
    </dxf>
    <dxf>
      <numFmt numFmtId="30" formatCode="@"/>
    </dxf>
    <dxf>
      <numFmt numFmtId="30" formatCode="@"/>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xdr:col>
      <xdr:colOff>1493237</xdr:colOff>
      <xdr:row>0</xdr:row>
      <xdr:rowOff>102054</xdr:rowOff>
    </xdr:from>
    <xdr:to>
      <xdr:col>3</xdr:col>
      <xdr:colOff>3326572</xdr:colOff>
      <xdr:row>0</xdr:row>
      <xdr:rowOff>1363890</xdr:rowOff>
    </xdr:to>
    <mc:AlternateContent xmlns:mc="http://schemas.openxmlformats.org/markup-compatibility/2006" xmlns:sle15="http://schemas.microsoft.com/office/drawing/2012/slicer">
      <mc:Choice Requires="sle15">
        <xdr:graphicFrame macro="">
          <xdr:nvGraphicFramePr>
            <xdr:cNvPr id="3" name="Ownership Type">
              <a:extLst>
                <a:ext uri="{FF2B5EF4-FFF2-40B4-BE49-F238E27FC236}">
                  <a16:creationId xmlns:a16="http://schemas.microsoft.com/office/drawing/2014/main" id="{943DB8ED-9A7D-4DF1-BAE1-10437CB61B1D}"/>
                </a:ext>
              </a:extLst>
            </xdr:cNvPr>
            <xdr:cNvGraphicFramePr/>
          </xdr:nvGraphicFramePr>
          <xdr:xfrm>
            <a:off x="0" y="0"/>
            <a:ext cx="0" cy="0"/>
          </xdr:xfrm>
          <a:graphic>
            <a:graphicData uri="http://schemas.microsoft.com/office/drawing/2010/slicer">
              <sle:slicer xmlns:sle="http://schemas.microsoft.com/office/drawing/2010/slicer" name="Ownership Type"/>
            </a:graphicData>
          </a:graphic>
        </xdr:graphicFrame>
      </mc:Choice>
      <mc:Fallback xmlns="">
        <xdr:sp macro="" textlink="">
          <xdr:nvSpPr>
            <xdr:cNvPr id="0" name=""/>
            <xdr:cNvSpPr>
              <a:spLocks noTextEdit="1"/>
            </xdr:cNvSpPr>
          </xdr:nvSpPr>
          <xdr:spPr>
            <a:xfrm>
              <a:off x="2977242" y="98879"/>
              <a:ext cx="1839685" cy="126183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4</xdr:col>
      <xdr:colOff>313764</xdr:colOff>
      <xdr:row>0</xdr:row>
      <xdr:rowOff>134471</xdr:rowOff>
    </xdr:from>
    <xdr:to>
      <xdr:col>9</xdr:col>
      <xdr:colOff>280147</xdr:colOff>
      <xdr:row>0</xdr:row>
      <xdr:rowOff>762001</xdr:rowOff>
    </xdr:to>
    <xdr:sp macro="" textlink="">
      <xdr:nvSpPr>
        <xdr:cNvPr id="4" name="TextBox 3">
          <a:extLst>
            <a:ext uri="{FF2B5EF4-FFF2-40B4-BE49-F238E27FC236}">
              <a16:creationId xmlns:a16="http://schemas.microsoft.com/office/drawing/2014/main" id="{DE7F81A7-8F70-4ABF-8888-FDEEDC9AD21E}"/>
            </a:ext>
          </a:extLst>
        </xdr:cNvPr>
        <xdr:cNvSpPr txBox="1"/>
      </xdr:nvSpPr>
      <xdr:spPr>
        <a:xfrm>
          <a:off x="6219264" y="134471"/>
          <a:ext cx="4359089" cy="627530"/>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See "Notes" tab below for more info on ratings, staffing, data categories, and footnotes.</a:t>
          </a:r>
          <a:endParaRPr lang="en-US" sz="1600" baseline="0"/>
        </a:p>
      </xdr:txBody>
    </xdr:sp>
    <xdr:clientData/>
  </xdr:twoCellAnchor>
  <xdr:twoCellAnchor editAs="absolute">
    <xdr:from>
      <xdr:col>0</xdr:col>
      <xdr:colOff>446741</xdr:colOff>
      <xdr:row>0</xdr:row>
      <xdr:rowOff>115421</xdr:rowOff>
    </xdr:from>
    <xdr:to>
      <xdr:col>3</xdr:col>
      <xdr:colOff>799166</xdr:colOff>
      <xdr:row>0</xdr:row>
      <xdr:rowOff>1487021</xdr:rowOff>
    </xdr:to>
    <mc:AlternateContent xmlns:mc="http://schemas.openxmlformats.org/markup-compatibility/2006" xmlns:sle15="http://schemas.microsoft.com/office/drawing/2012/slicer">
      <mc:Choice Requires="sle15">
        <xdr:graphicFrame macro="">
          <xdr:nvGraphicFramePr>
            <xdr:cNvPr id="5" name="County">
              <a:extLst>
                <a:ext uri="{FF2B5EF4-FFF2-40B4-BE49-F238E27FC236}">
                  <a16:creationId xmlns:a16="http://schemas.microsoft.com/office/drawing/2014/main" id="{A1AEBC8D-7A86-4669-89CE-3D98D00FF15F}"/>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449916" y="115421"/>
              <a:ext cx="1825625" cy="13716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0</xdr:row>
      <xdr:rowOff>914400</xdr:rowOff>
    </xdr:from>
    <xdr:to>
      <xdr:col>32</xdr:col>
      <xdr:colOff>400051</xdr:colOff>
      <xdr:row>22</xdr:row>
      <xdr:rowOff>139700</xdr:rowOff>
    </xdr:to>
    <xdr:sp macro="" textlink="">
      <xdr:nvSpPr>
        <xdr:cNvPr id="2" name="TextBox 1">
          <a:extLst>
            <a:ext uri="{FF2B5EF4-FFF2-40B4-BE49-F238E27FC236}">
              <a16:creationId xmlns:a16="http://schemas.microsoft.com/office/drawing/2014/main" id="{9BBCEDA7-7565-492C-A77C-24B4830A5F07}"/>
            </a:ext>
          </a:extLst>
        </xdr:cNvPr>
        <xdr:cNvSpPr txBox="1"/>
      </xdr:nvSpPr>
      <xdr:spPr>
        <a:xfrm>
          <a:off x="10753725" y="914400"/>
          <a:ext cx="10134601" cy="39592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Data downloaded March</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30, 2022</a:t>
          </a:r>
          <a:r>
            <a:rPr lang="en-US" sz="1100" b="0" i="0" u="none" strike="noStrike">
              <a:solidFill>
                <a:schemeClr val="dk1"/>
              </a:solidFill>
              <a:effectLst/>
              <a:latin typeface="+mn-lt"/>
              <a:ea typeface="+mn-ea"/>
              <a:cs typeface="+mn-cs"/>
            </a:rPr>
            <a:t>, from https://data.cms.gov/provider-data/dataset/4pq5-n9py.</a:t>
          </a:r>
          <a:r>
            <a:rPr lang="en-US"/>
            <a:t> Dataset processed</a:t>
          </a:r>
          <a:r>
            <a:rPr lang="en-US" baseline="0"/>
            <a:t> March 1, 2022.</a:t>
          </a:r>
          <a:br>
            <a:rPr lang="en-US" baseline="0"/>
          </a:br>
          <a:br>
            <a:rPr lang="en-US" baseline="0"/>
          </a:br>
          <a:r>
            <a:rPr lang="en-US" sz="1100" b="1" i="0" u="none" strike="noStrike">
              <a:solidFill>
                <a:schemeClr val="dk1"/>
              </a:solidFill>
              <a:effectLst/>
              <a:latin typeface="+mn-lt"/>
              <a:ea typeface="+mn-ea"/>
              <a:cs typeface="+mn-cs"/>
            </a:rPr>
            <a:t>Special Focus Facilities (SFFs)</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SFF Candidates</a:t>
          </a:r>
          <a:r>
            <a:rPr lang="en-US" sz="1100" b="0" i="0" u="none" strike="noStrike">
              <a:solidFill>
                <a:schemeClr val="dk1"/>
              </a:solidFill>
              <a:effectLst/>
              <a:latin typeface="+mn-lt"/>
              <a:ea typeface="+mn-ea"/>
              <a:cs typeface="+mn-cs"/>
            </a:rPr>
            <a:t> are nursing homes that have a history of serious quality issues or are included in a special program to stimulate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improvements in their quality of care.</a:t>
          </a:r>
          <a:r>
            <a:rPr lang="en-US"/>
            <a:t> </a:t>
          </a:r>
          <a:r>
            <a:rPr lang="en-US" sz="1100" b="1" i="0" u="none" strike="noStrike">
              <a:solidFill>
                <a:schemeClr val="dk1"/>
              </a:solidFill>
              <a:effectLst/>
              <a:latin typeface="+mn-lt"/>
              <a:ea typeface="+mn-ea"/>
              <a:cs typeface="+mn-cs"/>
            </a:rPr>
            <a:t>Ratings are not assigned to SFFs and facilities with insufficient data</a:t>
          </a:r>
          <a:r>
            <a:rPr lang="en-US" sz="1100" b="0" i="0" u="none" strike="noStrike">
              <a:solidFill>
                <a:schemeClr val="dk1"/>
              </a:solidFill>
              <a:effectLst/>
              <a:latin typeface="+mn-lt"/>
              <a:ea typeface="+mn-ea"/>
              <a:cs typeface="+mn-cs"/>
            </a:rPr>
            <a:t> to determine a health inspection rating.</a:t>
          </a:r>
          <a:r>
            <a:rPr lang="en-US"/>
            <a:t> </a:t>
          </a:r>
          <a:br>
            <a:rPr lang="en-US"/>
          </a:br>
          <a:br>
            <a:rPr lang="en-US"/>
          </a:br>
          <a:r>
            <a:rPr lang="en-US" sz="1100" b="1" i="0" u="none" strike="noStrike">
              <a:solidFill>
                <a:schemeClr val="dk1"/>
              </a:solidFill>
              <a:effectLst/>
              <a:latin typeface="+mn-lt"/>
              <a:ea typeface="+mn-ea"/>
              <a:cs typeface="+mn-cs"/>
            </a:rPr>
            <a:t>"One-Star" facilities</a:t>
          </a:r>
          <a:r>
            <a:rPr lang="en-US" sz="1100" b="0" i="0" u="none" strike="noStrike">
              <a:solidFill>
                <a:schemeClr val="dk1"/>
              </a:solidFill>
              <a:effectLst/>
              <a:latin typeface="+mn-lt"/>
              <a:ea typeface="+mn-ea"/>
              <a:cs typeface="+mn-cs"/>
            </a:rPr>
            <a:t> are nursing homes that are assigned a one-star overall rating.</a:t>
          </a:r>
          <a:r>
            <a:rPr lang="en-US" sz="1100" b="0" i="0" u="none" strike="noStrike" baseline="0">
              <a:solidFill>
                <a:schemeClr val="dk1"/>
              </a:solidFill>
              <a:effectLst/>
              <a:latin typeface="+mn-lt"/>
              <a:ea typeface="+mn-ea"/>
              <a:cs typeface="+mn-cs"/>
            </a:rPr>
            <a:t> </a:t>
          </a:r>
          <a:r>
            <a:rPr lang="en-US" sz="1100" b="1" i="0" u="none" strike="noStrike" baseline="0">
              <a:solidFill>
                <a:schemeClr val="dk1"/>
              </a:solidFill>
              <a:effectLst/>
              <a:latin typeface="+mn-lt"/>
              <a:ea typeface="+mn-ea"/>
              <a:cs typeface="+mn-cs"/>
            </a:rPr>
            <a:t>LTCCC's "One-Star" facilities exclude SFF Candidates with one-star ratings</a:t>
          </a:r>
          <a:r>
            <a:rPr lang="en-US" sz="1100" b="0" i="0" u="none" strike="noStrike" baseline="0">
              <a:solidFill>
                <a:schemeClr val="dk1"/>
              </a:solidFill>
              <a:effectLst/>
              <a:latin typeface="+mn-lt"/>
              <a:ea typeface="+mn-ea"/>
              <a:cs typeface="+mn-cs"/>
            </a:rPr>
            <a:t>.</a:t>
          </a:r>
          <a:r>
            <a:rPr lang="en-US"/>
            <a:t> </a:t>
          </a:r>
          <a:br>
            <a:rPr lang="en-US"/>
          </a:b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Overall Rating</a:t>
          </a:r>
          <a:r>
            <a:rPr lang="en-US" sz="1100" b="0" i="0" baseline="0">
              <a:solidFill>
                <a:schemeClr val="dk1"/>
              </a:solidFill>
              <a:effectLst/>
              <a:latin typeface="+mn-lt"/>
              <a:ea typeface="+mn-ea"/>
              <a:cs typeface="+mn-cs"/>
            </a:rPr>
            <a:t> is a composite measure based on three domains: Health Inspections, Staffing, and Quality Measures.</a:t>
          </a:r>
          <a:endParaRPr lang="en-US"/>
        </a:p>
        <a:p>
          <a:endParaRPr lang="en-US"/>
        </a:p>
        <a:p>
          <a:r>
            <a:rPr lang="en-US" sz="1100" b="1" i="0">
              <a:solidFill>
                <a:schemeClr val="dk1"/>
              </a:solidFill>
              <a:effectLst/>
              <a:latin typeface="+mn-lt"/>
              <a:ea typeface="+mn-ea"/>
              <a:cs typeface="+mn-cs"/>
            </a:rPr>
            <a:t>Total Nurse Staffing</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combines hours from RNs (incl. Admin and DON), LPNs (incl. Admin), and nurse aides (CNAs, Med Aide/Tech, and NA in Training (NA TR).</a:t>
          </a:r>
          <a:endParaRPr lang="en-US"/>
        </a:p>
        <a:p>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HPRD (Hours Per Resident Day)</a:t>
          </a:r>
          <a:r>
            <a:rPr lang="en-US" sz="1100" b="0" i="0" u="none" strike="noStrike">
              <a:solidFill>
                <a:schemeClr val="dk1"/>
              </a:solidFill>
              <a:effectLst/>
              <a:latin typeface="+mn-lt"/>
              <a:ea typeface="+mn-ea"/>
              <a:cs typeface="+mn-cs"/>
            </a:rPr>
            <a:t> is calculated by dividing a nursing home's staff hours by its MDS census. </a:t>
          </a:r>
          <a:r>
            <a:rPr lang="en-US" sz="1100" b="0" i="0">
              <a:solidFill>
                <a:schemeClr val="dk1"/>
              </a:solidFill>
              <a:effectLst/>
              <a:latin typeface="+mn-lt"/>
              <a:ea typeface="+mn-ea"/>
              <a:cs typeface="+mn-cs"/>
            </a:rPr>
            <a:t>Example: A nursing home averaging 300 total nurse staff hours and 100 residents per day would have a 3.0 Total Nurse Staff HPRD (300/100 = 3.0).</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This dataset includes multiple staffing metrics:</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Reported </a:t>
          </a:r>
          <a:r>
            <a:rPr lang="en-US" sz="1100" b="0" i="0" u="none" strike="noStrike">
              <a:solidFill>
                <a:schemeClr val="dk1"/>
              </a:solidFill>
              <a:effectLst/>
              <a:latin typeface="+mn-lt"/>
              <a:ea typeface="+mn-ea"/>
              <a:cs typeface="+mn-cs"/>
            </a:rPr>
            <a:t>(hours based on payroll-based</a:t>
          </a:r>
          <a:r>
            <a:rPr lang="en-US" sz="1100" b="0" i="0" u="none" strike="noStrike" baseline="0">
              <a:solidFill>
                <a:schemeClr val="dk1"/>
              </a:solidFill>
              <a:effectLst/>
              <a:latin typeface="+mn-lt"/>
              <a:ea typeface="+mn-ea"/>
              <a:cs typeface="+mn-cs"/>
            </a:rPr>
            <a:t> journal data)</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Case-Mix</a:t>
          </a:r>
          <a:r>
            <a:rPr lang="en-US" sz="1100" b="0" i="0" u="none" strike="noStrike">
              <a:solidFill>
                <a:schemeClr val="dk1"/>
              </a:solidFill>
              <a:effectLst/>
              <a:latin typeface="+mn-lt"/>
              <a:ea typeface="+mn-ea"/>
              <a:cs typeface="+mn-cs"/>
            </a:rPr>
            <a:t> ("expected" hours based on acuity),</a:t>
          </a:r>
          <a:r>
            <a:rPr lang="en-US" sz="1100" b="0" i="0" u="none" strike="noStrike" baseline="0">
              <a:solidFill>
                <a:schemeClr val="dk1"/>
              </a:solidFill>
              <a:effectLst/>
              <a:latin typeface="+mn-lt"/>
              <a:ea typeface="+mn-ea"/>
              <a:cs typeface="+mn-cs"/>
            </a:rPr>
            <a:t> and </a:t>
          </a:r>
          <a:r>
            <a:rPr lang="en-US" sz="1100" b="1" i="0">
              <a:solidFill>
                <a:schemeClr val="dk1"/>
              </a:solidFill>
              <a:effectLst/>
              <a:latin typeface="+mn-lt"/>
              <a:ea typeface="+mn-ea"/>
              <a:cs typeface="+mn-cs"/>
            </a:rPr>
            <a:t>Adjusted</a:t>
          </a:r>
          <a:r>
            <a:rPr lang="en-US" sz="1100" b="0" i="0">
              <a:solidFill>
                <a:schemeClr val="dk1"/>
              </a:solidFill>
              <a:effectLst/>
              <a:latin typeface="+mn-lt"/>
              <a:ea typeface="+mn-ea"/>
              <a:cs typeface="+mn-cs"/>
            </a:rPr>
            <a:t> (hours adjusted for case-mix).</a:t>
          </a:r>
          <a:r>
            <a:rPr lang="en-US"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CMS calculates Adjusted Staffing HPRD </a:t>
          </a:r>
          <a:r>
            <a:rPr lang="en-US" sz="1100" b="0" i="0">
              <a:solidFill>
                <a:schemeClr val="dk1"/>
              </a:solidFill>
              <a:effectLst/>
              <a:latin typeface="+mn-lt"/>
              <a:ea typeface="+mn-ea"/>
              <a:cs typeface="+mn-cs"/>
            </a:rPr>
            <a:t>using this formula: Hours Adjusted = (Hours Reported/Hours Case-Mix) * Hours National Average.</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Measures based on outcomes from state health inspections</a:t>
          </a:r>
          <a:r>
            <a:rPr lang="en-US" sz="1100" b="0" i="0">
              <a:solidFill>
                <a:schemeClr val="dk1"/>
              </a:solidFill>
              <a:effectLst/>
              <a:latin typeface="+mn-lt"/>
              <a:ea typeface="+mn-ea"/>
              <a:cs typeface="+mn-cs"/>
            </a:rPr>
            <a:t> are based on the most recent 36 months of complaint investigations.</a:t>
          </a:r>
          <a:r>
            <a:rPr lang="en-US" sz="1100">
              <a:solidFill>
                <a:schemeClr val="dk1"/>
              </a:solidFill>
              <a:effectLst/>
              <a:latin typeface="+mn-lt"/>
              <a:ea typeface="+mn-ea"/>
              <a:cs typeface="+mn-cs"/>
            </a:rPr>
            <a:t> </a:t>
          </a: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r>
            <a:rPr lang="en-US" sz="1100" b="1" i="0">
              <a:solidFill>
                <a:schemeClr val="dk1"/>
              </a:solidFill>
              <a:effectLst/>
              <a:latin typeface="+mn-lt"/>
              <a:ea typeface="+mn-ea"/>
              <a:cs typeface="+mn-cs"/>
            </a:rPr>
            <a:t>More information on staffing,</a:t>
          </a:r>
          <a:r>
            <a:rPr lang="en-US" sz="1100" b="1" i="0" baseline="0">
              <a:solidFill>
                <a:schemeClr val="dk1"/>
              </a:solidFill>
              <a:effectLst/>
              <a:latin typeface="+mn-lt"/>
              <a:ea typeface="+mn-ea"/>
              <a:cs typeface="+mn-cs"/>
            </a:rPr>
            <a:t> five-star ratings, and other metrics in this dataset </a:t>
          </a:r>
          <a:r>
            <a:rPr lang="en-US" sz="1100" b="0" i="0" baseline="0">
              <a:solidFill>
                <a:schemeClr val="dk1"/>
              </a:solidFill>
              <a:effectLst/>
              <a:latin typeface="+mn-lt"/>
              <a:ea typeface="+mn-ea"/>
              <a:cs typeface="+mn-cs"/>
            </a:rPr>
            <a:t>can be found in </a:t>
          </a:r>
          <a:r>
            <a:rPr lang="en-US" sz="1100" b="0" i="0">
              <a:solidFill>
                <a:schemeClr val="dk1"/>
              </a:solidFill>
              <a:effectLst/>
              <a:latin typeface="+mn-lt"/>
              <a:ea typeface="+mn-ea"/>
              <a:cs typeface="+mn-cs"/>
            </a:rPr>
            <a:t>the Centers for Medicare &amp; Medicaid Services Technical Users' Guide: https://www.cms.gov/medicare/provider-enrollment-and-certification/certificationandcomplianc/downloads/usersguide.pdf</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133351</xdr:colOff>
      <xdr:row>13</xdr:row>
      <xdr:rowOff>171450</xdr:rowOff>
    </xdr:from>
    <xdr:to>
      <xdr:col>13</xdr:col>
      <xdr:colOff>323851</xdr:colOff>
      <xdr:row>35</xdr:row>
      <xdr:rowOff>152400</xdr:rowOff>
    </xdr:to>
    <xdr:sp macro="" textlink="">
      <xdr:nvSpPr>
        <xdr:cNvPr id="2" name="TextBox 1">
          <a:extLst>
            <a:ext uri="{FF2B5EF4-FFF2-40B4-BE49-F238E27FC236}">
              <a16:creationId xmlns:a16="http://schemas.microsoft.com/office/drawing/2014/main" id="{35466B2C-968F-4230-A519-6BC229E12605}"/>
            </a:ext>
          </a:extLst>
        </xdr:cNvPr>
        <xdr:cNvSpPr txBox="1"/>
      </xdr:nvSpPr>
      <xdr:spPr>
        <a:xfrm>
          <a:off x="742951" y="3276600"/>
          <a:ext cx="8362950" cy="3962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Data downloaded March</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30, 2022</a:t>
          </a:r>
          <a:r>
            <a:rPr lang="en-US" sz="1100" b="0" i="0" u="none" strike="noStrike">
              <a:solidFill>
                <a:schemeClr val="dk1"/>
              </a:solidFill>
              <a:effectLst/>
              <a:latin typeface="+mn-lt"/>
              <a:ea typeface="+mn-ea"/>
              <a:cs typeface="+mn-cs"/>
            </a:rPr>
            <a:t>, from https://data.cms.gov/provider-data/dataset/4pq5-n9py.</a:t>
          </a:r>
          <a:r>
            <a:rPr lang="en-US"/>
            <a:t> Dataset processed</a:t>
          </a:r>
          <a:r>
            <a:rPr lang="en-US" baseline="0"/>
            <a:t> March 1, 2022.</a:t>
          </a:r>
          <a:br>
            <a:rPr lang="en-US" baseline="0"/>
          </a:br>
          <a:br>
            <a:rPr lang="en-US" baseline="0"/>
          </a:br>
          <a:r>
            <a:rPr lang="en-US" sz="1100" b="1" i="0" u="none" strike="noStrike">
              <a:solidFill>
                <a:schemeClr val="dk1"/>
              </a:solidFill>
              <a:effectLst/>
              <a:latin typeface="+mn-lt"/>
              <a:ea typeface="+mn-ea"/>
              <a:cs typeface="+mn-cs"/>
            </a:rPr>
            <a:t>Special Focus Facilities (SFFs)</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SFF Candidates</a:t>
          </a:r>
          <a:r>
            <a:rPr lang="en-US" sz="1100" b="0" i="0" u="none" strike="noStrike">
              <a:solidFill>
                <a:schemeClr val="dk1"/>
              </a:solidFill>
              <a:effectLst/>
              <a:latin typeface="+mn-lt"/>
              <a:ea typeface="+mn-ea"/>
              <a:cs typeface="+mn-cs"/>
            </a:rPr>
            <a:t> are nursing homes that have a history of serious quality issues or are included in a special program to stimulate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improvements in their quality of care.</a:t>
          </a:r>
          <a:r>
            <a:rPr lang="en-US"/>
            <a:t> </a:t>
          </a:r>
          <a:r>
            <a:rPr lang="en-US" sz="1100" b="1" i="0" u="none" strike="noStrike">
              <a:solidFill>
                <a:schemeClr val="dk1"/>
              </a:solidFill>
              <a:effectLst/>
              <a:latin typeface="+mn-lt"/>
              <a:ea typeface="+mn-ea"/>
              <a:cs typeface="+mn-cs"/>
            </a:rPr>
            <a:t>Ratings are not assigned to SFFs and facilities with insufficient data</a:t>
          </a:r>
          <a:r>
            <a:rPr lang="en-US" sz="1100" b="0" i="0" u="none" strike="noStrike">
              <a:solidFill>
                <a:schemeClr val="dk1"/>
              </a:solidFill>
              <a:effectLst/>
              <a:latin typeface="+mn-lt"/>
              <a:ea typeface="+mn-ea"/>
              <a:cs typeface="+mn-cs"/>
            </a:rPr>
            <a:t> to determine a health inspection rating.</a:t>
          </a:r>
          <a:r>
            <a:rPr lang="en-US"/>
            <a:t> </a:t>
          </a:r>
          <a:br>
            <a:rPr lang="en-US"/>
          </a:br>
          <a:br>
            <a:rPr lang="en-US"/>
          </a:br>
          <a:r>
            <a:rPr lang="en-US" sz="1100" b="1" i="0" u="none" strike="noStrike">
              <a:solidFill>
                <a:schemeClr val="dk1"/>
              </a:solidFill>
              <a:effectLst/>
              <a:latin typeface="+mn-lt"/>
              <a:ea typeface="+mn-ea"/>
              <a:cs typeface="+mn-cs"/>
            </a:rPr>
            <a:t>"One-Star" facilities</a:t>
          </a:r>
          <a:r>
            <a:rPr lang="en-US" sz="1100" b="0" i="0" u="none" strike="noStrike">
              <a:solidFill>
                <a:schemeClr val="dk1"/>
              </a:solidFill>
              <a:effectLst/>
              <a:latin typeface="+mn-lt"/>
              <a:ea typeface="+mn-ea"/>
              <a:cs typeface="+mn-cs"/>
            </a:rPr>
            <a:t> are nursing homes that are assigned a one-star overall rating.</a:t>
          </a:r>
          <a:r>
            <a:rPr lang="en-US" sz="1100" b="0" i="0" u="none" strike="noStrike" baseline="0">
              <a:solidFill>
                <a:schemeClr val="dk1"/>
              </a:solidFill>
              <a:effectLst/>
              <a:latin typeface="+mn-lt"/>
              <a:ea typeface="+mn-ea"/>
              <a:cs typeface="+mn-cs"/>
            </a:rPr>
            <a:t> </a:t>
          </a:r>
          <a:r>
            <a:rPr lang="en-US" sz="1100" b="1" i="0" u="none" strike="noStrike" baseline="0">
              <a:solidFill>
                <a:schemeClr val="dk1"/>
              </a:solidFill>
              <a:effectLst/>
              <a:latin typeface="+mn-lt"/>
              <a:ea typeface="+mn-ea"/>
              <a:cs typeface="+mn-cs"/>
            </a:rPr>
            <a:t>LTCCC's "One-Star" facilities exclude SFF Candidates with one-star ratings</a:t>
          </a:r>
          <a:r>
            <a:rPr lang="en-US" sz="1100" b="0" i="0" u="none" strike="noStrike" baseline="0">
              <a:solidFill>
                <a:schemeClr val="dk1"/>
              </a:solidFill>
              <a:effectLst/>
              <a:latin typeface="+mn-lt"/>
              <a:ea typeface="+mn-ea"/>
              <a:cs typeface="+mn-cs"/>
            </a:rPr>
            <a:t>.</a:t>
          </a:r>
          <a:r>
            <a:rPr lang="en-US"/>
            <a:t> </a:t>
          </a:r>
          <a:br>
            <a:rPr lang="en-US"/>
          </a:b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Overall Rating</a:t>
          </a:r>
          <a:r>
            <a:rPr lang="en-US" sz="1100" b="0" i="0" baseline="0">
              <a:solidFill>
                <a:schemeClr val="dk1"/>
              </a:solidFill>
              <a:effectLst/>
              <a:latin typeface="+mn-lt"/>
              <a:ea typeface="+mn-ea"/>
              <a:cs typeface="+mn-cs"/>
            </a:rPr>
            <a:t> is a composite measure based on three domains: Health Inspections, Staffing, and Quality Measures.</a:t>
          </a:r>
          <a:endParaRPr lang="en-US"/>
        </a:p>
        <a:p>
          <a:endParaRPr lang="en-US"/>
        </a:p>
        <a:p>
          <a:r>
            <a:rPr lang="en-US" sz="1100" b="1" i="0">
              <a:solidFill>
                <a:schemeClr val="dk1"/>
              </a:solidFill>
              <a:effectLst/>
              <a:latin typeface="+mn-lt"/>
              <a:ea typeface="+mn-ea"/>
              <a:cs typeface="+mn-cs"/>
            </a:rPr>
            <a:t>Total Nurse Staffing</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combines hours from RNs (incl. Admin and DON), LPNs (incl. Admin), and nurse aides (CNAs, Med Aide/Tech, and NA in Training (NA TR).</a:t>
          </a:r>
          <a:endParaRPr lang="en-US"/>
        </a:p>
        <a:p>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HPRD (Hours Per Resident Day)</a:t>
          </a:r>
          <a:r>
            <a:rPr lang="en-US" sz="1100" b="0" i="0" u="none" strike="noStrike">
              <a:solidFill>
                <a:schemeClr val="dk1"/>
              </a:solidFill>
              <a:effectLst/>
              <a:latin typeface="+mn-lt"/>
              <a:ea typeface="+mn-ea"/>
              <a:cs typeface="+mn-cs"/>
            </a:rPr>
            <a:t> is calculated by dividing a nursing home's staff hours by its MDS census. </a:t>
          </a:r>
          <a:r>
            <a:rPr lang="en-US" sz="1100" b="0" i="0">
              <a:solidFill>
                <a:schemeClr val="dk1"/>
              </a:solidFill>
              <a:effectLst/>
              <a:latin typeface="+mn-lt"/>
              <a:ea typeface="+mn-ea"/>
              <a:cs typeface="+mn-cs"/>
            </a:rPr>
            <a:t>Example: A nursing home averaging 300 total nurse staff hours and 100 residents per day would have a 3.0 Total Nurse Staff HPRD (300/100 = 3.0).</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This dataset includes multiple staffing metrics:</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Reported </a:t>
          </a:r>
          <a:r>
            <a:rPr lang="en-US" sz="1100" b="0" i="0" u="none" strike="noStrike">
              <a:solidFill>
                <a:schemeClr val="dk1"/>
              </a:solidFill>
              <a:effectLst/>
              <a:latin typeface="+mn-lt"/>
              <a:ea typeface="+mn-ea"/>
              <a:cs typeface="+mn-cs"/>
            </a:rPr>
            <a:t>(hours based on payroll-based</a:t>
          </a:r>
          <a:r>
            <a:rPr lang="en-US" sz="1100" b="0" i="0" u="none" strike="noStrike" baseline="0">
              <a:solidFill>
                <a:schemeClr val="dk1"/>
              </a:solidFill>
              <a:effectLst/>
              <a:latin typeface="+mn-lt"/>
              <a:ea typeface="+mn-ea"/>
              <a:cs typeface="+mn-cs"/>
            </a:rPr>
            <a:t> journal data)</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Case-Mix</a:t>
          </a:r>
          <a:r>
            <a:rPr lang="en-US" sz="1100" b="0" i="0" u="none" strike="noStrike">
              <a:solidFill>
                <a:schemeClr val="dk1"/>
              </a:solidFill>
              <a:effectLst/>
              <a:latin typeface="+mn-lt"/>
              <a:ea typeface="+mn-ea"/>
              <a:cs typeface="+mn-cs"/>
            </a:rPr>
            <a:t> ("expected" hours based on acuity),</a:t>
          </a:r>
          <a:r>
            <a:rPr lang="en-US" sz="1100" b="0" i="0" u="none" strike="noStrike" baseline="0">
              <a:solidFill>
                <a:schemeClr val="dk1"/>
              </a:solidFill>
              <a:effectLst/>
              <a:latin typeface="+mn-lt"/>
              <a:ea typeface="+mn-ea"/>
              <a:cs typeface="+mn-cs"/>
            </a:rPr>
            <a:t> and </a:t>
          </a:r>
          <a:r>
            <a:rPr lang="en-US" sz="1100" b="1" i="0">
              <a:solidFill>
                <a:schemeClr val="dk1"/>
              </a:solidFill>
              <a:effectLst/>
              <a:latin typeface="+mn-lt"/>
              <a:ea typeface="+mn-ea"/>
              <a:cs typeface="+mn-cs"/>
            </a:rPr>
            <a:t>Adjusted</a:t>
          </a:r>
          <a:r>
            <a:rPr lang="en-US" sz="1100" b="0" i="0">
              <a:solidFill>
                <a:schemeClr val="dk1"/>
              </a:solidFill>
              <a:effectLst/>
              <a:latin typeface="+mn-lt"/>
              <a:ea typeface="+mn-ea"/>
              <a:cs typeface="+mn-cs"/>
            </a:rPr>
            <a:t> (hours adjusted for case-mix).</a:t>
          </a:r>
          <a:r>
            <a:rPr lang="en-US"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CMS calculates Adjusted Staffing HPRD </a:t>
          </a:r>
          <a:r>
            <a:rPr lang="en-US" sz="1100" b="0" i="0">
              <a:solidFill>
                <a:schemeClr val="dk1"/>
              </a:solidFill>
              <a:effectLst/>
              <a:latin typeface="+mn-lt"/>
              <a:ea typeface="+mn-ea"/>
              <a:cs typeface="+mn-cs"/>
            </a:rPr>
            <a:t>using this formula: Hours Adjusted = (Hours Reported/Hours Case-Mix) * Hours National Average.</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Measures based on outcomes from state health inspections</a:t>
          </a:r>
          <a:r>
            <a:rPr lang="en-US" sz="1100" b="0" i="0">
              <a:solidFill>
                <a:schemeClr val="dk1"/>
              </a:solidFill>
              <a:effectLst/>
              <a:latin typeface="+mn-lt"/>
              <a:ea typeface="+mn-ea"/>
              <a:cs typeface="+mn-cs"/>
            </a:rPr>
            <a:t> are based on the most recent 36 months of complaint investigations.</a:t>
          </a:r>
          <a:r>
            <a:rPr lang="en-US" sz="1100">
              <a:solidFill>
                <a:schemeClr val="dk1"/>
              </a:solidFill>
              <a:effectLst/>
              <a:latin typeface="+mn-lt"/>
              <a:ea typeface="+mn-ea"/>
              <a:cs typeface="+mn-cs"/>
            </a:rPr>
            <a:t> </a:t>
          </a: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r>
            <a:rPr lang="en-US" sz="1100" b="1" i="0">
              <a:solidFill>
                <a:schemeClr val="dk1"/>
              </a:solidFill>
              <a:effectLst/>
              <a:latin typeface="+mn-lt"/>
              <a:ea typeface="+mn-ea"/>
              <a:cs typeface="+mn-cs"/>
            </a:rPr>
            <a:t>More information on staffing,</a:t>
          </a:r>
          <a:r>
            <a:rPr lang="en-US" sz="1100" b="1" i="0" baseline="0">
              <a:solidFill>
                <a:schemeClr val="dk1"/>
              </a:solidFill>
              <a:effectLst/>
              <a:latin typeface="+mn-lt"/>
              <a:ea typeface="+mn-ea"/>
              <a:cs typeface="+mn-cs"/>
            </a:rPr>
            <a:t> five-star ratings, and other metrics in this dataset </a:t>
          </a:r>
          <a:r>
            <a:rPr lang="en-US" sz="1100" b="0" i="0" baseline="0">
              <a:solidFill>
                <a:schemeClr val="dk1"/>
              </a:solidFill>
              <a:effectLst/>
              <a:latin typeface="+mn-lt"/>
              <a:ea typeface="+mn-ea"/>
              <a:cs typeface="+mn-cs"/>
            </a:rPr>
            <a:t>can be found in </a:t>
          </a:r>
          <a:r>
            <a:rPr lang="en-US" sz="1100" b="0" i="0">
              <a:solidFill>
                <a:schemeClr val="dk1"/>
              </a:solidFill>
              <a:effectLst/>
              <a:latin typeface="+mn-lt"/>
              <a:ea typeface="+mn-ea"/>
              <a:cs typeface="+mn-cs"/>
            </a:rPr>
            <a:t>the Centers for Medicare &amp; Medicaid Services Technical Users' Guide: https://www.cms.gov/medicare/provider-enrollment-and-certification/certificationandcomplianc/downloads/usersguide.pdf</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1</xdr:row>
      <xdr:rowOff>38100</xdr:rowOff>
    </xdr:from>
    <xdr:to>
      <xdr:col>6</xdr:col>
      <xdr:colOff>552450</xdr:colOff>
      <xdr:row>32</xdr:row>
      <xdr:rowOff>76200</xdr:rowOff>
    </xdr:to>
    <xdr:sp macro="" textlink="">
      <xdr:nvSpPr>
        <xdr:cNvPr id="3" name="TextBox 2">
          <a:extLst>
            <a:ext uri="{FF2B5EF4-FFF2-40B4-BE49-F238E27FC236}">
              <a16:creationId xmlns:a16="http://schemas.microsoft.com/office/drawing/2014/main" id="{40740C70-6D04-4EE8-8D4D-EE209F1D4E8B}"/>
            </a:ext>
          </a:extLst>
        </xdr:cNvPr>
        <xdr:cNvSpPr txBox="1"/>
      </xdr:nvSpPr>
      <xdr:spPr>
        <a:xfrm>
          <a:off x="219075" y="228600"/>
          <a:ext cx="6200775" cy="56578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Data downloaded March</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30, 2022</a:t>
          </a:r>
          <a:r>
            <a:rPr lang="en-US" sz="1100" b="0" i="0" u="none" strike="noStrike">
              <a:solidFill>
                <a:schemeClr val="dk1"/>
              </a:solidFill>
              <a:effectLst/>
              <a:latin typeface="+mn-lt"/>
              <a:ea typeface="+mn-ea"/>
              <a:cs typeface="+mn-cs"/>
            </a:rPr>
            <a:t>, from https://data.cms.gov/provider-data/dataset/4pq5-n9py.</a:t>
          </a:r>
          <a:r>
            <a:rPr lang="en-US"/>
            <a:t> Dataset processed</a:t>
          </a:r>
          <a:r>
            <a:rPr lang="en-US" baseline="0"/>
            <a:t> March 1, 2022.</a:t>
          </a:r>
          <a:br>
            <a:rPr lang="en-US" baseline="0"/>
          </a:br>
          <a:br>
            <a:rPr lang="en-US" baseline="0"/>
          </a:br>
          <a:r>
            <a:rPr lang="en-US" sz="1100" b="1" i="0" u="none" strike="noStrike">
              <a:solidFill>
                <a:schemeClr val="dk1"/>
              </a:solidFill>
              <a:effectLst/>
              <a:latin typeface="+mn-lt"/>
              <a:ea typeface="+mn-ea"/>
              <a:cs typeface="+mn-cs"/>
            </a:rPr>
            <a:t>Special Focus Facilities (SFFs)</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SFF Candidates</a:t>
          </a:r>
          <a:r>
            <a:rPr lang="en-US" sz="1100" b="0" i="0" u="none" strike="noStrike">
              <a:solidFill>
                <a:schemeClr val="dk1"/>
              </a:solidFill>
              <a:effectLst/>
              <a:latin typeface="+mn-lt"/>
              <a:ea typeface="+mn-ea"/>
              <a:cs typeface="+mn-cs"/>
            </a:rPr>
            <a:t> are nursing homes that have a history of serious quality issues or are included in a special program to stimulate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improvements in their quality of care.</a:t>
          </a:r>
          <a:r>
            <a:rPr lang="en-US"/>
            <a:t> </a:t>
          </a:r>
          <a:r>
            <a:rPr lang="en-US" sz="1100" b="1" i="0" u="none" strike="noStrike">
              <a:solidFill>
                <a:schemeClr val="dk1"/>
              </a:solidFill>
              <a:effectLst/>
              <a:latin typeface="+mn-lt"/>
              <a:ea typeface="+mn-ea"/>
              <a:cs typeface="+mn-cs"/>
            </a:rPr>
            <a:t>Ratings are not assigned to SFFs and facilities with insufficient data</a:t>
          </a:r>
          <a:r>
            <a:rPr lang="en-US" sz="1100" b="0" i="0" u="none" strike="noStrike">
              <a:solidFill>
                <a:schemeClr val="dk1"/>
              </a:solidFill>
              <a:effectLst/>
              <a:latin typeface="+mn-lt"/>
              <a:ea typeface="+mn-ea"/>
              <a:cs typeface="+mn-cs"/>
            </a:rPr>
            <a:t> to determine a health inspection rating.</a:t>
          </a:r>
          <a:r>
            <a:rPr lang="en-US"/>
            <a:t> </a:t>
          </a:r>
          <a:br>
            <a:rPr lang="en-US"/>
          </a:br>
          <a:br>
            <a:rPr lang="en-US"/>
          </a:br>
          <a:r>
            <a:rPr lang="en-US" sz="1100" b="1" i="0" u="none" strike="noStrike">
              <a:solidFill>
                <a:schemeClr val="dk1"/>
              </a:solidFill>
              <a:effectLst/>
              <a:latin typeface="+mn-lt"/>
              <a:ea typeface="+mn-ea"/>
              <a:cs typeface="+mn-cs"/>
            </a:rPr>
            <a:t>"One-Star" facilities</a:t>
          </a:r>
          <a:r>
            <a:rPr lang="en-US" sz="1100" b="0" i="0" u="none" strike="noStrike">
              <a:solidFill>
                <a:schemeClr val="dk1"/>
              </a:solidFill>
              <a:effectLst/>
              <a:latin typeface="+mn-lt"/>
              <a:ea typeface="+mn-ea"/>
              <a:cs typeface="+mn-cs"/>
            </a:rPr>
            <a:t> are nursing homes that are assigned a one-star overall rating.</a:t>
          </a:r>
          <a:r>
            <a:rPr lang="en-US" sz="1100" b="0" i="0" u="none" strike="noStrike" baseline="0">
              <a:solidFill>
                <a:schemeClr val="dk1"/>
              </a:solidFill>
              <a:effectLst/>
              <a:latin typeface="+mn-lt"/>
              <a:ea typeface="+mn-ea"/>
              <a:cs typeface="+mn-cs"/>
            </a:rPr>
            <a:t> </a:t>
          </a:r>
          <a:r>
            <a:rPr lang="en-US" sz="1100" b="1" i="0" u="none" strike="noStrike" baseline="0">
              <a:solidFill>
                <a:schemeClr val="dk1"/>
              </a:solidFill>
              <a:effectLst/>
              <a:latin typeface="+mn-lt"/>
              <a:ea typeface="+mn-ea"/>
              <a:cs typeface="+mn-cs"/>
            </a:rPr>
            <a:t>LTCCC's "One-Star" facilities exclude SFF Candidates with one-star ratings</a:t>
          </a:r>
          <a:r>
            <a:rPr lang="en-US" sz="1100" b="0" i="0" u="none" strike="noStrike" baseline="0">
              <a:solidFill>
                <a:schemeClr val="dk1"/>
              </a:solidFill>
              <a:effectLst/>
              <a:latin typeface="+mn-lt"/>
              <a:ea typeface="+mn-ea"/>
              <a:cs typeface="+mn-cs"/>
            </a:rPr>
            <a:t>.</a:t>
          </a:r>
          <a:r>
            <a:rPr lang="en-US"/>
            <a:t> </a:t>
          </a:r>
          <a:br>
            <a:rPr lang="en-US"/>
          </a:b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Overall Rating</a:t>
          </a:r>
          <a:r>
            <a:rPr lang="en-US" sz="1100" b="0" i="0" baseline="0">
              <a:solidFill>
                <a:schemeClr val="dk1"/>
              </a:solidFill>
              <a:effectLst/>
              <a:latin typeface="+mn-lt"/>
              <a:ea typeface="+mn-ea"/>
              <a:cs typeface="+mn-cs"/>
            </a:rPr>
            <a:t> is a composite measure based on three domains: Health Inspections, Staffing, and Quality Measures.</a:t>
          </a:r>
          <a:endParaRPr lang="en-US"/>
        </a:p>
        <a:p>
          <a:endParaRPr lang="en-US"/>
        </a:p>
        <a:p>
          <a:r>
            <a:rPr lang="en-US" sz="1100" b="1" i="0">
              <a:solidFill>
                <a:schemeClr val="dk1"/>
              </a:solidFill>
              <a:effectLst/>
              <a:latin typeface="+mn-lt"/>
              <a:ea typeface="+mn-ea"/>
              <a:cs typeface="+mn-cs"/>
            </a:rPr>
            <a:t>Total Nurse Staffing</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combines hours from RNs (incl. Admin and DON), LPNs (incl. Admin), and nurse aides (CNAs, Med Aide/Tech, and NA in Training (NA TR).</a:t>
          </a:r>
          <a:endParaRPr lang="en-US"/>
        </a:p>
        <a:p>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HPRD (Hours Per Resident Day)</a:t>
          </a:r>
          <a:r>
            <a:rPr lang="en-US" sz="1100" b="0" i="0" u="none" strike="noStrike">
              <a:solidFill>
                <a:schemeClr val="dk1"/>
              </a:solidFill>
              <a:effectLst/>
              <a:latin typeface="+mn-lt"/>
              <a:ea typeface="+mn-ea"/>
              <a:cs typeface="+mn-cs"/>
            </a:rPr>
            <a:t> is calculated by dividing a nursing home's staff hours by its MDS census. </a:t>
          </a:r>
          <a:r>
            <a:rPr lang="en-US" sz="1100" b="0" i="0">
              <a:solidFill>
                <a:schemeClr val="dk1"/>
              </a:solidFill>
              <a:effectLst/>
              <a:latin typeface="+mn-lt"/>
              <a:ea typeface="+mn-ea"/>
              <a:cs typeface="+mn-cs"/>
            </a:rPr>
            <a:t>Example: A nursing home averaging 300 total nurse staff hours and 100 residents per day would have a 3.0 Total Nurse Staff HPRD (300/100 = 3.0).</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This dataset includes multiple staffing metrics:</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Reported </a:t>
          </a:r>
          <a:r>
            <a:rPr lang="en-US" sz="1100" b="0" i="0" u="none" strike="noStrike">
              <a:solidFill>
                <a:schemeClr val="dk1"/>
              </a:solidFill>
              <a:effectLst/>
              <a:latin typeface="+mn-lt"/>
              <a:ea typeface="+mn-ea"/>
              <a:cs typeface="+mn-cs"/>
            </a:rPr>
            <a:t>(hours based on payroll-based</a:t>
          </a:r>
          <a:r>
            <a:rPr lang="en-US" sz="1100" b="0" i="0" u="none" strike="noStrike" baseline="0">
              <a:solidFill>
                <a:schemeClr val="dk1"/>
              </a:solidFill>
              <a:effectLst/>
              <a:latin typeface="+mn-lt"/>
              <a:ea typeface="+mn-ea"/>
              <a:cs typeface="+mn-cs"/>
            </a:rPr>
            <a:t> journal data)</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Case-Mix</a:t>
          </a:r>
          <a:r>
            <a:rPr lang="en-US" sz="1100" b="0" i="0" u="none" strike="noStrike">
              <a:solidFill>
                <a:schemeClr val="dk1"/>
              </a:solidFill>
              <a:effectLst/>
              <a:latin typeface="+mn-lt"/>
              <a:ea typeface="+mn-ea"/>
              <a:cs typeface="+mn-cs"/>
            </a:rPr>
            <a:t> ("expected" hours based on acuity),</a:t>
          </a:r>
          <a:r>
            <a:rPr lang="en-US" sz="1100" b="0" i="0" u="none" strike="noStrike" baseline="0">
              <a:solidFill>
                <a:schemeClr val="dk1"/>
              </a:solidFill>
              <a:effectLst/>
              <a:latin typeface="+mn-lt"/>
              <a:ea typeface="+mn-ea"/>
              <a:cs typeface="+mn-cs"/>
            </a:rPr>
            <a:t> and </a:t>
          </a:r>
          <a:r>
            <a:rPr lang="en-US" sz="1100" b="1" i="0">
              <a:solidFill>
                <a:schemeClr val="dk1"/>
              </a:solidFill>
              <a:effectLst/>
              <a:latin typeface="+mn-lt"/>
              <a:ea typeface="+mn-ea"/>
              <a:cs typeface="+mn-cs"/>
            </a:rPr>
            <a:t>Adjusted</a:t>
          </a:r>
          <a:r>
            <a:rPr lang="en-US" sz="1100" b="0" i="0">
              <a:solidFill>
                <a:schemeClr val="dk1"/>
              </a:solidFill>
              <a:effectLst/>
              <a:latin typeface="+mn-lt"/>
              <a:ea typeface="+mn-ea"/>
              <a:cs typeface="+mn-cs"/>
            </a:rPr>
            <a:t> (hours adjusted for case-mix).</a:t>
          </a:r>
          <a:r>
            <a:rPr lang="en-US" sz="1100" b="0" i="0" u="none" strike="noStrike">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CMS calculates Adjusted Staffing HPRD </a:t>
          </a:r>
          <a:r>
            <a:rPr lang="en-US" sz="1100" b="0" i="0">
              <a:solidFill>
                <a:schemeClr val="dk1"/>
              </a:solidFill>
              <a:effectLst/>
              <a:latin typeface="+mn-lt"/>
              <a:ea typeface="+mn-ea"/>
              <a:cs typeface="+mn-cs"/>
            </a:rPr>
            <a:t>using this formula: Hours Adjusted = (Hours Reported/Hours Case-Mix) * Hours National Average.</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Measures based on outcomes from state health inspections</a:t>
          </a:r>
          <a:r>
            <a:rPr lang="en-US" sz="1100" b="0" i="0">
              <a:solidFill>
                <a:schemeClr val="dk1"/>
              </a:solidFill>
              <a:effectLst/>
              <a:latin typeface="+mn-lt"/>
              <a:ea typeface="+mn-ea"/>
              <a:cs typeface="+mn-cs"/>
            </a:rPr>
            <a:t> are based on the most recent 36 months of complaint investigations.</a:t>
          </a:r>
          <a:r>
            <a:rPr lang="en-US" sz="1100">
              <a:solidFill>
                <a:schemeClr val="dk1"/>
              </a:solidFill>
              <a:effectLst/>
              <a:latin typeface="+mn-lt"/>
              <a:ea typeface="+mn-ea"/>
              <a:cs typeface="+mn-cs"/>
            </a:rPr>
            <a:t> </a:t>
          </a: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r>
            <a:rPr lang="en-US" sz="1100" b="1" i="0">
              <a:solidFill>
                <a:schemeClr val="dk1"/>
              </a:solidFill>
              <a:effectLst/>
              <a:latin typeface="+mn-lt"/>
              <a:ea typeface="+mn-ea"/>
              <a:cs typeface="+mn-cs"/>
            </a:rPr>
            <a:t>More information on staffing,</a:t>
          </a:r>
          <a:r>
            <a:rPr lang="en-US" sz="1100" b="1" i="0" baseline="0">
              <a:solidFill>
                <a:schemeClr val="dk1"/>
              </a:solidFill>
              <a:effectLst/>
              <a:latin typeface="+mn-lt"/>
              <a:ea typeface="+mn-ea"/>
              <a:cs typeface="+mn-cs"/>
            </a:rPr>
            <a:t> five-star ratings, and other metrics in this dataset </a:t>
          </a:r>
          <a:r>
            <a:rPr lang="en-US" sz="1100" b="0" i="0" baseline="0">
              <a:solidFill>
                <a:schemeClr val="dk1"/>
              </a:solidFill>
              <a:effectLst/>
              <a:latin typeface="+mn-lt"/>
              <a:ea typeface="+mn-ea"/>
              <a:cs typeface="+mn-cs"/>
            </a:rPr>
            <a:t>can be found in </a:t>
          </a:r>
          <a:r>
            <a:rPr lang="en-US" sz="1100" b="0" i="0">
              <a:solidFill>
                <a:schemeClr val="dk1"/>
              </a:solidFill>
              <a:effectLst/>
              <a:latin typeface="+mn-lt"/>
              <a:ea typeface="+mn-ea"/>
              <a:cs typeface="+mn-cs"/>
            </a:rPr>
            <a:t>the Centers for Medicare &amp; Medicaid Services Technical Users' Guide: https://www.cms.gov/medicare/provider-enrollment-and-certification/certificationandcomplianc/downloads/usersguide.pdf</a:t>
          </a:r>
          <a:endParaRPr lang="en-US">
            <a:effectLst/>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wnership_Type" xr10:uid="{09BB8BF4-44CD-4538-8120-2DA59BC606F3}" sourceName="Ownership Type">
  <extLst>
    <x:ext xmlns:x15="http://schemas.microsoft.com/office/spreadsheetml/2010/11/main" uri="{2F2917AC-EB37-4324-AD4E-5DD8C200BD13}">
      <x15:tableSlicerCache tableId="1"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1BAF9D76-AFC3-435A-9959-24116672755F}" sourceName="Count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wnership Type" xr10:uid="{C8C7030B-C075-4003-A0A8-3D22F0AF42CC}" cache="Slicer_Ownership_Type" caption="Ownership Type" style="SlicerStyleLight2" rowHeight="241300"/>
  <slicer name="County" xr10:uid="{B7C4F298-EE2B-4A19-9F2F-FEA9BB7BE35B}" cache="Slicer_County" caption="Filter by County"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viderInfo" displayName="ProviderInfo" ref="A1:DA436" totalsRowShown="0" headerRowDxfId="53">
  <autoFilter ref="A1:DA436" xr:uid="{00000000-0009-0000-0100-000001000000}"/>
  <sortState xmlns:xlrd2="http://schemas.microsoft.com/office/spreadsheetml/2017/richdata2" ref="A2:DA436">
    <sortCondition ref="D1:D436"/>
  </sortState>
  <tableColumns count="105">
    <tableColumn id="5" xr3:uid="{00000000-0010-0000-0000-000005000000}" name="Provider State"/>
    <tableColumn id="97" xr3:uid="{00000000-0010-0000-0000-000061000000}" name="CMS Region Number" dataDxfId="52"/>
    <tableColumn id="1" xr3:uid="{00000000-0010-0000-0000-000001000000}" name="Federal Provider Number" dataDxfId="51"/>
    <tableColumn id="2" xr3:uid="{00000000-0010-0000-0000-000002000000}" name="Provider Name"/>
    <tableColumn id="4" xr3:uid="{00000000-0010-0000-0000-000004000000}" name="City"/>
    <tableColumn id="9" xr3:uid="{00000000-0010-0000-0000-000009000000}" name="County"/>
    <tableColumn id="10" xr3:uid="{00000000-0010-0000-0000-00000A000000}" name="Ownership Type"/>
    <tableColumn id="12" xr3:uid="{00000000-0010-0000-0000-00000C000000}" name="Average Number of Residents per Day"/>
    <tableColumn id="98" xr3:uid="{00000000-0010-0000-0000-000062000000}" name="Ownership Type - Full"/>
    <tableColumn id="19" xr3:uid="{00000000-0010-0000-0000-000013000000}" name="Special Focus Status"/>
    <tableColumn id="20" xr3:uid="{00000000-0010-0000-0000-000014000000}" name="Abuse Icon"/>
    <tableColumn id="23" xr3:uid="{00000000-0010-0000-0000-000017000000}" name="With a Resident and Family Council"/>
    <tableColumn id="25" xr3:uid="{00000000-0010-0000-0000-000019000000}" name="Overall Rating"/>
    <tableColumn id="35" xr3:uid="{00000000-0010-0000-0000-000023000000}" name="Staffing Rating"/>
    <tableColumn id="27" xr3:uid="{00000000-0010-0000-0000-00001B000000}" name="Health Inspection Rating"/>
    <tableColumn id="29" xr3:uid="{00000000-0010-0000-0000-00001D000000}" name="QM Rating"/>
    <tableColumn id="31" xr3:uid="{00000000-0010-0000-0000-00001F000000}" name="Long-Stay QM Rating"/>
    <tableColumn id="33" xr3:uid="{00000000-0010-0000-0000-000021000000}" name="Short-Stay QM Rating"/>
    <tableColumn id="37" xr3:uid="{00000000-0010-0000-0000-000025000000}" name="RN Staffing Rating"/>
    <tableColumn id="105" xr3:uid="{00000000-0010-0000-0000-000069000000}" name="Select &quot;+&quot; above for expanded ratings" dataDxfId="2"/>
    <tableColumn id="45" xr3:uid="{00000000-0010-0000-0000-00002D000000}" name="Reported Total Nurse Staffing Hours per Resident per Day" dataDxfId="1"/>
    <tableColumn id="43" xr3:uid="{00000000-0010-0000-0000-00002B000000}" name="Reported RN Staffing Hours per Resident per Day" dataDxfId="0"/>
    <tableColumn id="49" xr3:uid="{00000000-0010-0000-0000-000031000000}" name="Total nursing staff turnover"/>
    <tableColumn id="42" xr3:uid="{00000000-0010-0000-0000-00002A000000}" name="Reported LPN Staffing Hours per Resident per Day"/>
    <tableColumn id="44" xr3:uid="{00000000-0010-0000-0000-00002C000000}" name="Reported Licensed Staffing Hours per Resident per Day"/>
    <tableColumn id="46" xr3:uid="{00000000-0010-0000-0000-00002E000000}" name="Total number of nurse staff hours per resident per day on the weekend"/>
    <tableColumn id="47" xr3:uid="{00000000-0010-0000-0000-00002F000000}" name="Registered Nurse hours per resident per day on the weekend"/>
    <tableColumn id="48" xr3:uid="{00000000-0010-0000-0000-000030000000}" name="Reported Physical Therapist Staffing Hours per Resident Per Day"/>
    <tableColumn id="50" xr3:uid="{00000000-0010-0000-0000-000032000000}" name="Total nursing staff turnover footnote"/>
    <tableColumn id="41" xr3:uid="{00000000-0010-0000-0000-000029000000}" name="Reported Nurse Aide Staffing Hours per Resident per Day"/>
    <tableColumn id="51" xr3:uid="{00000000-0010-0000-0000-000033000000}" name="Registered Nurse turnover"/>
    <tableColumn id="52" xr3:uid="{00000000-0010-0000-0000-000034000000}" name="Registered Nurse turnover footnote"/>
    <tableColumn id="53" xr3:uid="{00000000-0010-0000-0000-000035000000}" name="Number of administrators who have left the nursing home"/>
    <tableColumn id="54" xr3:uid="{00000000-0010-0000-0000-000036000000}" name="Administrator turnover footnote"/>
    <tableColumn id="104" xr3:uid="{00000000-0010-0000-0000-000068000000}" name="Select &quot;+&quot; for expanded staffing &amp; turnover" dataDxfId="50"/>
    <tableColumn id="55" xr3:uid="{00000000-0010-0000-0000-000037000000}" name="Case-Mix Nurse Aide Staffing Hours per Resident per Day"/>
    <tableColumn id="56" xr3:uid="{00000000-0010-0000-0000-000038000000}" name="Case-Mix LPN Staffing Hours per Resident per Day"/>
    <tableColumn id="57" xr3:uid="{00000000-0010-0000-0000-000039000000}" name="Case-Mix RN Staffing Hours per Resident per Day"/>
    <tableColumn id="58" xr3:uid="{00000000-0010-0000-0000-00003A000000}" name="Case-Mix Total Nurse Staffing Hours per Resident per Day"/>
    <tableColumn id="59" xr3:uid="{00000000-0010-0000-0000-00003B000000}" name="Adjusted Nurse Aide Staffing Hours per Resident per Day"/>
    <tableColumn id="60" xr3:uid="{00000000-0010-0000-0000-00003C000000}" name="Adjusted LPN Staffing Hours per Resident per Day"/>
    <tableColumn id="61" xr3:uid="{00000000-0010-0000-0000-00003D000000}" name="Adjusted RN Staffing Hours per Resident per Day"/>
    <tableColumn id="62" xr3:uid="{00000000-0010-0000-0000-00003E000000}" name="Adjusted Total Nurse Staffing Hours per Resident per Day"/>
    <tableColumn id="102" xr3:uid="{00000000-0010-0000-0000-000066000000}" name="Select &quot;+&quot; above for case-mix and adjusted staffing" dataDxfId="49"/>
    <tableColumn id="88" xr3:uid="{00000000-0010-0000-0000-000058000000}" name="Number of Facility Reported Incidents"/>
    <tableColumn id="89" xr3:uid="{00000000-0010-0000-0000-000059000000}" name="Number of Substantiated Complaints"/>
    <tableColumn id="90" xr3:uid="{00000000-0010-0000-0000-00005A000000}" name="Number of Citations from Infection Control Inspections"/>
    <tableColumn id="91" xr3:uid="{00000000-0010-0000-0000-00005B000000}" name="Number of Fines"/>
    <tableColumn id="92" xr3:uid="{00000000-0010-0000-0000-00005C000000}" name="Total Amount of Fines in Dollars" dataDxfId="48" dataCellStyle="Currency"/>
    <tableColumn id="93" xr3:uid="{00000000-0010-0000-0000-00005D000000}" name="Number of Payment Denials"/>
    <tableColumn id="94" xr3:uid="{00000000-0010-0000-0000-00005E000000}" name="Total Number of Penalties"/>
    <tableColumn id="100" xr3:uid="{645125D5-1DB7-4D1C-9285-44881C1A2F7B}" name="Select &quot;+&quot; above for survey &amp; enforcement data" dataDxfId="47"/>
    <tableColumn id="63" xr3:uid="{00000000-0010-0000-0000-00003F000000}" name="Rating Cycle 1 Standard Survey Health Date" dataDxfId="46"/>
    <tableColumn id="64" xr3:uid="{00000000-0010-0000-0000-000040000000}" name="Rating Cycle 1 Total Number of Health Deficiencies"/>
    <tableColumn id="65" xr3:uid="{00000000-0010-0000-0000-000041000000}" name="Rating Cycle 1 Number of Standard Health Deficiencies"/>
    <tableColumn id="66" xr3:uid="{00000000-0010-0000-0000-000042000000}" name="Rating Cycle 1 Number of Complaint Health Deficiencies"/>
    <tableColumn id="67" xr3:uid="{00000000-0010-0000-0000-000043000000}" name="Rating Cycle 1 Health Deficiency Score"/>
    <tableColumn id="68" xr3:uid="{00000000-0010-0000-0000-000044000000}" name="Rating Cycle 1 Number of Health Revisits"/>
    <tableColumn id="69" xr3:uid="{00000000-0010-0000-0000-000045000000}" name="Rating Cycle 1 Health Revisit Score"/>
    <tableColumn id="70" xr3:uid="{00000000-0010-0000-0000-000046000000}" name="Rating Cycle 1 Total Health Score"/>
    <tableColumn id="71" xr3:uid="{00000000-0010-0000-0000-000047000000}" name="Rating Cycle 2 Standard Health Survey Date"/>
    <tableColumn id="72" xr3:uid="{00000000-0010-0000-0000-000048000000}" name="Rating Cycle 2 Total Number of Health Deficiencies"/>
    <tableColumn id="73" xr3:uid="{00000000-0010-0000-0000-000049000000}" name="Rating Cycle 2 Number of Standard Health Deficiencies"/>
    <tableColumn id="74" xr3:uid="{00000000-0010-0000-0000-00004A000000}" name="Rating Cycle 2 Number of Complaint Health Deficiencies"/>
    <tableColumn id="75" xr3:uid="{00000000-0010-0000-0000-00004B000000}" name="Rating Cycle 2 Health Deficiency Score"/>
    <tableColumn id="76" xr3:uid="{00000000-0010-0000-0000-00004C000000}" name="Rating Cycle 2 Number of Health Revisits"/>
    <tableColumn id="77" xr3:uid="{00000000-0010-0000-0000-00004D000000}" name="Rating Cycle 2 Health Revisit Score"/>
    <tableColumn id="78" xr3:uid="{00000000-0010-0000-0000-00004E000000}" name="Rating Cycle 2 Total Health Score"/>
    <tableColumn id="79" xr3:uid="{00000000-0010-0000-0000-00004F000000}" name="Rating Cycle 3 Standard Health Survey Date"/>
    <tableColumn id="80" xr3:uid="{00000000-0010-0000-0000-000050000000}" name="Rating Cycle 3 Total Number of Health Deficiencies"/>
    <tableColumn id="81" xr3:uid="{00000000-0010-0000-0000-000051000000}" name="Rating Cycle 3 Number of Standard Health Deficiencies"/>
    <tableColumn id="82" xr3:uid="{00000000-0010-0000-0000-000052000000}" name="Rating Cycle 3 Number of Complaint Health Deficiencies"/>
    <tableColumn id="83" xr3:uid="{00000000-0010-0000-0000-000053000000}" name="Rating Cycle 3 Health Deficiency Score"/>
    <tableColumn id="84" xr3:uid="{00000000-0010-0000-0000-000054000000}" name="Rating Cycle 3 Number of Health Revisits"/>
    <tableColumn id="85" xr3:uid="{00000000-0010-0000-0000-000055000000}" name="Rating Cycle 3 Health Revisit Score"/>
    <tableColumn id="86" xr3:uid="{00000000-0010-0000-0000-000056000000}" name="Rating Cycle 3 Total Health Score"/>
    <tableColumn id="87" xr3:uid="{00000000-0010-0000-0000-000057000000}" name="Total Weighted Health Survey Score"/>
    <tableColumn id="103" xr3:uid="{00000000-0010-0000-0000-000067000000}" name="Select &quot;+&quot; above for health survey data"/>
    <tableColumn id="16" xr3:uid="{00000000-0010-0000-0000-000010000000}" name="Legal Business Name"/>
    <tableColumn id="95" xr3:uid="{00000000-0010-0000-0000-00005F000000}" name="Location"/>
    <tableColumn id="6" xr3:uid="{00000000-0010-0000-0000-000006000000}" name="Provider Zip Code"/>
    <tableColumn id="8" xr3:uid="{00000000-0010-0000-0000-000008000000}" name="Provider SSA County Code"/>
    <tableColumn id="7" xr3:uid="{00000000-0010-0000-0000-000007000000}" name="Provider Phone Number"/>
    <tableColumn id="14" xr3:uid="{00000000-0010-0000-0000-00000E000000}" name="Provider Type"/>
    <tableColumn id="15" xr3:uid="{00000000-0010-0000-0000-00000F000000}" name="Provider Resides in Hospital"/>
    <tableColumn id="17" xr3:uid="{00000000-0010-0000-0000-000011000000}" name="Date First Approved to Provide Medicare and Medicaid Services" dataDxfId="45"/>
    <tableColumn id="18" xr3:uid="{00000000-0010-0000-0000-000012000000}" name="Continuing Care Retirement Community"/>
    <tableColumn id="21" xr3:uid="{00000000-0010-0000-0000-000015000000}" name="Most Recent Health Inspection More Than 2 Years Ago"/>
    <tableColumn id="22" xr3:uid="{00000000-0010-0000-0000-000016000000}" name="Provider Changed Ownership in Last 12 Months"/>
    <tableColumn id="24" xr3:uid="{00000000-0010-0000-0000-000018000000}" name="Automatic Sprinkler Systems in All Required Areas"/>
    <tableColumn id="3" xr3:uid="{00000000-0010-0000-0000-000003000000}" name="Provider Address"/>
    <tableColumn id="11" xr3:uid="{00000000-0010-0000-0000-00000B000000}" name="Number of Certified Beds"/>
    <tableColumn id="96" xr3:uid="{00000000-0010-0000-0000-000060000000}" name="Processing Date" dataDxfId="44"/>
    <tableColumn id="106" xr3:uid="{85744012-D5B3-4B3E-BD30-110F8A6C7C91}" name="Select &quot;+&quot; above for more facility info" dataDxfId="43"/>
    <tableColumn id="13" xr3:uid="{00000000-0010-0000-0000-00000D000000}" name="Average Number of Residents per Day Footnote" dataDxfId="42"/>
    <tableColumn id="26" xr3:uid="{00000000-0010-0000-0000-00001A000000}" name="Overall Rating Footnote" dataDxfId="41"/>
    <tableColumn id="36" xr3:uid="{00000000-0010-0000-0000-000024000000}" name="Staffing Rating Footnote" dataDxfId="40"/>
    <tableColumn id="28" xr3:uid="{00000000-0010-0000-0000-00001C000000}" name="Health Inspection Rating Footnote" dataDxfId="39"/>
    <tableColumn id="30" xr3:uid="{00000000-0010-0000-0000-00001E000000}" name="QM Rating Footnote" dataDxfId="38"/>
    <tableColumn id="32" xr3:uid="{00000000-0010-0000-0000-000020000000}" name="Long-Stay QM Rating Footnote" dataDxfId="37"/>
    <tableColumn id="34" xr3:uid="{00000000-0010-0000-0000-000022000000}" name="Short-Stay QM Rating Footnote" dataDxfId="36"/>
    <tableColumn id="38" xr3:uid="{00000000-0010-0000-0000-000026000000}" name="RN Staffing Rating Footnote" dataDxfId="35"/>
    <tableColumn id="39" xr3:uid="{00000000-0010-0000-0000-000027000000}" name="Reported Staffing Footnote" dataDxfId="34"/>
    <tableColumn id="40" xr3:uid="{00000000-0010-0000-0000-000028000000}" name="Physical Therapist Staffing Footnote" dataDxfId="33"/>
    <tableColumn id="101" xr3:uid="{3AF02DBD-1088-4301-995B-DA48163179CF}" name="Select &quot;+&quot; above for footnotes" dataDxfId="32"/>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B013DF-B395-485C-AA1A-01097C1257F7}" name="State" displayName="State" ref="G1:O54" totalsRowShown="0" headerRowDxfId="31" dataDxfId="30">
  <autoFilter ref="G1:O54" xr:uid="{0048C46C-D9B5-4466-97A6-38E1FAA67001}"/>
  <sortState xmlns:xlrd2="http://schemas.microsoft.com/office/spreadsheetml/2017/richdata2" ref="G2:O54">
    <sortCondition ref="G1:G54"/>
  </sortState>
  <tableColumns count="9">
    <tableColumn id="1" xr3:uid="{A008655D-8457-45D5-953B-7D5CB3018EDF}" name="State" dataDxfId="29"/>
    <tableColumn id="2" xr3:uid="{2EA324D5-DCEE-4675-8907-DB04B848D174}" name="Total Facilities" dataDxfId="28"/>
    <tableColumn id="3" xr3:uid="{478AD736-B7A9-4A2D-86E7-14C3A0D7E4B7}" name="Special Focus Facilities (SFFs)" dataDxfId="27"/>
    <tableColumn id="4" xr3:uid="{A4E2AD6B-6EA4-4B27-87BB-081743E354A7}" name="SFF Candidates" dataDxfId="26"/>
    <tableColumn id="5" xr3:uid="{3816856E-D8DA-4D33-89D0-1376AB575407}" name="One-Star Facilities (excl. SFF Candidates)" dataDxfId="25"/>
    <tableColumn id="6" xr3:uid="{41618F57-0329-4B83-9F13-E7620411C5A0}" name="% Problem Facilities (SFFs, Candidates, One-Star)" dataDxfId="24"/>
    <tableColumn id="7" xr3:uid="{3EDE36FD-480A-4326-9747-67F5FE10CDA7}" name="% Five-Star Facilities" dataDxfId="23"/>
    <tableColumn id="8" xr3:uid="{A2CDBB38-BD43-422B-AEE1-046E7C9551AA}" name="% Facilities with Abuse Icon" dataDxfId="22"/>
    <tableColumn id="9" xr3:uid="{660A9D2C-2CCD-40CF-AD52-A995ABDC98CF}" name="Avg. Overall Five-Star Rating" dataDxfId="21"/>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86CE5F2-D763-4620-89F6-0D5E8F89C6E3}" name="Summary1" displayName="Summary1" ref="A1:E13" totalsRowShown="0" headerRowDxfId="20">
  <autoFilter ref="A1:E13" xr:uid="{B5245062-D459-4939-9E12-3A0ACE58295D}"/>
  <tableColumns count="5">
    <tableColumn id="1" xr3:uid="{070C9036-3199-4242-8A35-F93E0089CA4A}" name="Summary Data"/>
    <tableColumn id="5" xr3:uid="{72077394-D250-406D-9F9C-483CB21EDE89}" name="State Total"/>
    <tableColumn id="4" xr3:uid="{112B0F02-0518-434F-AEF9-CC6B19054DD0}" name="Percent of State Total"/>
    <tableColumn id="3" xr3:uid="{48790257-9AEA-466E-8213-751D193D3FB3}" name="US Total"/>
    <tableColumn id="2" xr3:uid="{B2234CDD-F3A5-40FF-B811-498D5199F7D1}" name="Percent of US Total" dataDxfId="19"/>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5718AC-A224-4E4D-AACD-D1E417B2020A}" name="Region" displayName="Region" ref="G1:O11" totalsRowShown="0" headerRowDxfId="18" dataDxfId="17">
  <autoFilter ref="G1:O11" xr:uid="{0048C46C-D9B5-4466-97A6-38E1FAA67001}"/>
  <sortState xmlns:xlrd2="http://schemas.microsoft.com/office/spreadsheetml/2017/richdata2" ref="G2:O11">
    <sortCondition ref="G1:G11"/>
  </sortState>
  <tableColumns count="9">
    <tableColumn id="1" xr3:uid="{BAF73436-BE04-4BFF-BDF1-E8DA431EE174}" name="CMS Region Number" dataDxfId="16"/>
    <tableColumn id="2" xr3:uid="{49E79A4B-3632-4084-9811-6E4693840106}" name="Total Facilities" dataDxfId="15"/>
    <tableColumn id="3" xr3:uid="{7BD94326-10D3-488A-A8F3-5F624F64FBAF}" name="Special Focus Facilities (SFFs)" dataDxfId="14"/>
    <tableColumn id="4" xr3:uid="{2277944E-DF31-4638-A1BC-BA10F88C7339}" name="SFF Candidates" dataDxfId="13"/>
    <tableColumn id="5" xr3:uid="{85ECFC91-D6DC-4EA8-BFC8-C466CA395AB1}" name="One-Star Facilities (excl. SFF Candidates)" dataDxfId="12"/>
    <tableColumn id="6" xr3:uid="{DD75697E-22B0-495C-B0AD-57774A90BB17}" name="% Problem Facilities (SFFs, Candidates, One-Star)" dataDxfId="11"/>
    <tableColumn id="7" xr3:uid="{B65FD004-E4C2-4AEF-A22A-17D1482BF7BE}" name="% Five-Star Facilities" dataDxfId="10"/>
    <tableColumn id="8" xr3:uid="{2DB7E1C1-5AB0-4AEE-85CE-3564C37CB490}" name="% Facilities with Abuse Icon" dataDxfId="9"/>
    <tableColumn id="9" xr3:uid="{AFDD9CD9-6B48-49E0-8D88-EA7871A08AA8}" name="Avg. Overall Five-Star Rating" dataDxfId="8"/>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46807D-77FF-4614-A864-ACA9B1961A46}" name="Summary2" displayName="Summary2" ref="A1:E13" totalsRowShown="0" headerRowDxfId="7">
  <autoFilter ref="A1:E13" xr:uid="{B5245062-D459-4939-9E12-3A0ACE58295D}"/>
  <tableColumns count="5">
    <tableColumn id="1" xr3:uid="{077CE941-2343-4424-99D2-CC453AC18CD3}" name="Summary Data"/>
    <tableColumn id="5" xr3:uid="{8955E234-7977-40B2-BA90-D42CB23AEA65}" name="State Total"/>
    <tableColumn id="4" xr3:uid="{16F133DC-2674-44FE-AA97-483C303D5F19}" name="Percent of State Total"/>
    <tableColumn id="3" xr3:uid="{EFDBAD5C-5196-4FC8-BF6F-5695F5D80B29}" name="US Total"/>
    <tableColumn id="2" xr3:uid="{84A02A66-8E32-4804-9815-F55F91563118}" name="Percent of US Total" dataDxfId="6"/>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A13C8E5-02B1-4520-8A8F-48590CAC2D8B}" name="RegionKey" displayName="RegionKey" ref="Q1:S13" totalsRowShown="0" headerRowDxfId="5">
  <autoFilter ref="Q1:S13" xr:uid="{1A13C8E5-02B1-4520-8A8F-48590CAC2D8B}"/>
  <tableColumns count="3">
    <tableColumn id="1" xr3:uid="{AF41FDC9-4901-4D76-82BE-DE1264ED9F8F}" name="Region"/>
    <tableColumn id="2" xr3:uid="{60A84FDA-77F3-4D6B-AE9A-26F275396614}" name="Regional Office Location" dataDxfId="4"/>
    <tableColumn id="4" xr3:uid="{8B4B35C9-FDFF-455A-A0A9-72FADF72CA6E}" name="States served by the Region" dataDxfId="3"/>
  </tableColumns>
  <tableStyleInfo name="TableStyleMedium1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7D2F374-EC64-444F-BDB8-6E7865013CEB}" name="Labels" displayName="Labels" ref="J2:L98" totalsRowShown="0">
  <autoFilter ref="J2:L98" xr:uid="{F7D2F374-EC64-444F-BDB8-6E7865013CEB}"/>
  <tableColumns count="3">
    <tableColumn id="1" xr3:uid="{5E9729FE-A8D3-4ABD-9C5E-DCF588D5BC27}" name="Label (column headers on PDC)"/>
    <tableColumn id="2" xr3:uid="{ABB27647-00BF-4247-AE8F-9687D2BD3092}" name="Description"/>
    <tableColumn id="3" xr3:uid="{106B498F-981E-4E20-8B4C-DFAA262F7877}" name="Format / Values"/>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436"/>
  <sheetViews>
    <sheetView tabSelected="1"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5" outlineLevelCol="1" x14ac:dyDescent="0.25"/>
  <cols>
    <col min="1" max="1" width="10.5703125" customWidth="1"/>
    <col min="2" max="2" width="10.5703125" hidden="1" customWidth="1"/>
    <col min="3" max="3" width="10.5703125" customWidth="1"/>
    <col min="4" max="4" width="55.7109375" bestFit="1" customWidth="1"/>
    <col min="5" max="8" width="15.5703125" customWidth="1"/>
    <col min="9" max="9" width="15.5703125" hidden="1" customWidth="1"/>
    <col min="10" max="15" width="15.5703125" customWidth="1"/>
    <col min="16" max="19" width="15.5703125" hidden="1" customWidth="1" outlineLevel="1"/>
    <col min="20" max="20" width="10.5703125" style="19" customWidth="1" collapsed="1"/>
    <col min="21" max="22" width="15.5703125" style="8" customWidth="1"/>
    <col min="23" max="23" width="15.5703125" customWidth="1"/>
    <col min="24" max="34" width="15.5703125" hidden="1" customWidth="1" outlineLevel="1"/>
    <col min="35" max="35" width="10.5703125" style="19" customWidth="1" collapsed="1"/>
    <col min="36" max="43" width="15.5703125" hidden="1" customWidth="1" outlineLevel="1"/>
    <col min="44" max="44" width="10.5703125" style="19" customWidth="1" collapsed="1"/>
    <col min="45" max="51" width="15.5703125" hidden="1" customWidth="1" outlineLevel="1"/>
    <col min="52" max="52" width="10.5703125" style="19" customWidth="1" collapsed="1"/>
    <col min="53" max="77" width="15.5703125" hidden="1" customWidth="1" outlineLevel="1"/>
    <col min="78" max="78" width="10.5703125" customWidth="1" collapsed="1"/>
    <col min="79" max="93" width="15.5703125" hidden="1" customWidth="1" outlineLevel="1"/>
    <col min="94" max="94" width="10.5703125" customWidth="1" collapsed="1"/>
    <col min="95" max="99" width="15.5703125" hidden="1" customWidth="1" outlineLevel="1"/>
    <col min="100" max="100" width="15.5703125" style="4" hidden="1" customWidth="1" outlineLevel="1"/>
    <col min="101" max="104" width="15.5703125" hidden="1" customWidth="1" outlineLevel="1"/>
    <col min="105" max="105" width="10.5703125" customWidth="1" collapsed="1"/>
    <col min="106" max="106" width="23" customWidth="1"/>
    <col min="107" max="107" width="31" customWidth="1"/>
    <col min="108" max="108" width="11.5703125" customWidth="1"/>
    <col min="109" max="109" width="19.5703125" customWidth="1"/>
    <col min="110" max="110" width="20" customWidth="1"/>
    <col min="111" max="111" width="28" customWidth="1"/>
    <col min="120" max="120" width="20" customWidth="1"/>
    <col min="123" max="123" width="20.5703125" customWidth="1"/>
    <col min="124" max="124" width="28.5703125" customWidth="1"/>
    <col min="125" max="126" width="14.7109375" customWidth="1"/>
    <col min="127" max="127" width="22.7109375" customWidth="1"/>
    <col min="128" max="128" width="17.5703125" customWidth="1"/>
    <col min="129" max="129" width="25.5703125" customWidth="1"/>
    <col min="130" max="130" width="25.28515625" customWidth="1"/>
    <col min="131" max="132" width="32.42578125" customWidth="1"/>
    <col min="133" max="133" width="46.7109375" customWidth="1"/>
    <col min="134" max="134" width="44.140625" customWidth="1"/>
    <col min="135" max="135" width="43.42578125" customWidth="1"/>
    <col min="136" max="139" width="46.7109375" customWidth="1"/>
    <col min="140" max="140" width="29.85546875" customWidth="1"/>
    <col min="141" max="141" width="46.7109375" customWidth="1"/>
    <col min="142" max="142" width="44" customWidth="1"/>
    <col min="143" max="144" width="43.28515625" customWidth="1"/>
    <col min="145" max="146" width="46.7109375" customWidth="1"/>
    <col min="147" max="147" width="43.7109375" customWidth="1"/>
    <col min="148" max="148" width="43" customWidth="1"/>
    <col min="149" max="149" width="46.7109375" customWidth="1"/>
    <col min="150" max="150" width="38.42578125" customWidth="1"/>
    <col min="151" max="151" width="44.42578125" customWidth="1"/>
    <col min="152" max="153" width="46.7109375" customWidth="1"/>
    <col min="154" max="154" width="34" customWidth="1"/>
    <col min="155" max="155" width="36.140625" customWidth="1"/>
    <col min="156" max="156" width="30.85546875" customWidth="1"/>
    <col min="157" max="157" width="29.7109375" customWidth="1"/>
    <col min="158" max="160" width="15.140625" customWidth="1"/>
    <col min="165" max="165" width="22.85546875" customWidth="1"/>
    <col min="166" max="166" width="38.42578125" customWidth="1"/>
    <col min="167" max="167" width="44.42578125" customWidth="1"/>
    <col min="168" max="169" width="46.7109375" customWidth="1"/>
    <col min="170" max="170" width="34" customWidth="1"/>
    <col min="171" max="171" width="36.140625" customWidth="1"/>
    <col min="172" max="172" width="30.85546875" customWidth="1"/>
    <col min="173" max="173" width="29.7109375" customWidth="1"/>
    <col min="174" max="174" width="38.42578125" customWidth="1"/>
    <col min="175" max="175" width="44.42578125" customWidth="1"/>
    <col min="176" max="177" width="46.7109375" customWidth="1"/>
    <col min="178" max="178" width="34" customWidth="1"/>
    <col min="179" max="179" width="36.140625" customWidth="1"/>
    <col min="180" max="180" width="30.85546875" customWidth="1"/>
    <col min="181" max="181" width="29.7109375" customWidth="1"/>
    <col min="182" max="182" width="32.42578125" customWidth="1"/>
    <col min="183" max="183" width="34.140625" customWidth="1"/>
    <col min="184" max="185" width="33.5703125" customWidth="1"/>
    <col min="186" max="186" width="31.5703125" bestFit="1" customWidth="1"/>
    <col min="188" max="189" width="23.5703125" bestFit="1" customWidth="1"/>
    <col min="190" max="190" width="46.7109375" customWidth="1"/>
    <col min="191" max="191" width="16.5703125" customWidth="1"/>
    <col min="192" max="192" width="29.42578125" customWidth="1"/>
    <col min="193" max="193" width="26.140625" customWidth="1"/>
    <col min="194" max="194" width="24.42578125" customWidth="1"/>
    <col min="195" max="195" width="9.85546875" customWidth="1"/>
    <col min="196" max="196" width="15.85546875" customWidth="1"/>
  </cols>
  <sheetData>
    <row r="1" spans="1:105" s="2" customFormat="1" ht="185.45" customHeight="1" x14ac:dyDescent="0.25">
      <c r="A1" s="2" t="s">
        <v>4</v>
      </c>
      <c r="B1" s="2" t="s">
        <v>2126</v>
      </c>
      <c r="C1" s="2" t="s">
        <v>0</v>
      </c>
      <c r="D1" s="2" t="s">
        <v>1</v>
      </c>
      <c r="E1" s="2" t="s">
        <v>2130</v>
      </c>
      <c r="F1" s="2" t="s">
        <v>2129</v>
      </c>
      <c r="G1" s="2" t="s">
        <v>9</v>
      </c>
      <c r="H1" s="2" t="s">
        <v>11</v>
      </c>
      <c r="I1" s="2" t="s">
        <v>2128</v>
      </c>
      <c r="J1" s="2" t="s">
        <v>18</v>
      </c>
      <c r="K1" s="2" t="s">
        <v>19</v>
      </c>
      <c r="L1" s="2" t="s">
        <v>22</v>
      </c>
      <c r="M1" s="2" t="s">
        <v>24</v>
      </c>
      <c r="N1" s="2" t="s">
        <v>34</v>
      </c>
      <c r="O1" s="2" t="s">
        <v>26</v>
      </c>
      <c r="P1" s="2" t="s">
        <v>28</v>
      </c>
      <c r="Q1" s="2" t="s">
        <v>30</v>
      </c>
      <c r="R1" s="2" t="s">
        <v>32</v>
      </c>
      <c r="S1" s="2" t="s">
        <v>36</v>
      </c>
      <c r="T1" s="20" t="s">
        <v>2149</v>
      </c>
      <c r="U1" s="26" t="s">
        <v>44</v>
      </c>
      <c r="V1" s="26" t="s">
        <v>42</v>
      </c>
      <c r="W1" s="2" t="s">
        <v>48</v>
      </c>
      <c r="X1" s="2" t="s">
        <v>41</v>
      </c>
      <c r="Y1" s="2" t="s">
        <v>43</v>
      </c>
      <c r="Z1" s="2" t="s">
        <v>45</v>
      </c>
      <c r="AA1" s="2" t="s">
        <v>46</v>
      </c>
      <c r="AB1" s="2" t="s">
        <v>47</v>
      </c>
      <c r="AC1" s="2" t="s">
        <v>49</v>
      </c>
      <c r="AD1" s="2" t="s">
        <v>40</v>
      </c>
      <c r="AE1" s="2" t="s">
        <v>50</v>
      </c>
      <c r="AF1" s="2" t="s">
        <v>51</v>
      </c>
      <c r="AG1" s="2" t="s">
        <v>52</v>
      </c>
      <c r="AH1" s="2" t="s">
        <v>53</v>
      </c>
      <c r="AI1" s="20" t="s">
        <v>2150</v>
      </c>
      <c r="AJ1" s="2" t="s">
        <v>54</v>
      </c>
      <c r="AK1" s="2" t="s">
        <v>55</v>
      </c>
      <c r="AL1" s="2" t="s">
        <v>56</v>
      </c>
      <c r="AM1" s="2" t="s">
        <v>57</v>
      </c>
      <c r="AN1" s="2" t="s">
        <v>58</v>
      </c>
      <c r="AO1" s="2" t="s">
        <v>59</v>
      </c>
      <c r="AP1" s="2" t="s">
        <v>60</v>
      </c>
      <c r="AQ1" s="2" t="s">
        <v>61</v>
      </c>
      <c r="AR1" s="20" t="s">
        <v>2151</v>
      </c>
      <c r="AS1" s="2" t="s">
        <v>87</v>
      </c>
      <c r="AT1" s="2" t="s">
        <v>88</v>
      </c>
      <c r="AU1" s="2" t="s">
        <v>89</v>
      </c>
      <c r="AV1" s="2" t="s">
        <v>90</v>
      </c>
      <c r="AW1" s="3" t="s">
        <v>91</v>
      </c>
      <c r="AX1" s="2" t="s">
        <v>92</v>
      </c>
      <c r="AY1" s="2" t="s">
        <v>93</v>
      </c>
      <c r="AZ1" s="20" t="s">
        <v>2152</v>
      </c>
      <c r="BA1" s="2" t="s">
        <v>62</v>
      </c>
      <c r="BB1" s="2" t="s">
        <v>63</v>
      </c>
      <c r="BC1" s="2" t="s">
        <v>64</v>
      </c>
      <c r="BD1" s="2" t="s">
        <v>65</v>
      </c>
      <c r="BE1" s="2" t="s">
        <v>66</v>
      </c>
      <c r="BF1" s="2" t="s">
        <v>67</v>
      </c>
      <c r="BG1" s="2" t="s">
        <v>68</v>
      </c>
      <c r="BH1" s="2" t="s">
        <v>69</v>
      </c>
      <c r="BI1" s="2" t="s">
        <v>70</v>
      </c>
      <c r="BJ1" s="2" t="s">
        <v>71</v>
      </c>
      <c r="BK1" s="2" t="s">
        <v>72</v>
      </c>
      <c r="BL1" s="2" t="s">
        <v>73</v>
      </c>
      <c r="BM1" s="2" t="s">
        <v>74</v>
      </c>
      <c r="BN1" s="2" t="s">
        <v>75</v>
      </c>
      <c r="BO1" s="2" t="s">
        <v>76</v>
      </c>
      <c r="BP1" s="2" t="s">
        <v>77</v>
      </c>
      <c r="BQ1" s="2" t="s">
        <v>78</v>
      </c>
      <c r="BR1" s="2" t="s">
        <v>79</v>
      </c>
      <c r="BS1" s="2" t="s">
        <v>80</v>
      </c>
      <c r="BT1" s="2" t="s">
        <v>81</v>
      </c>
      <c r="BU1" s="2" t="s">
        <v>82</v>
      </c>
      <c r="BV1" s="2" t="s">
        <v>83</v>
      </c>
      <c r="BW1" s="2" t="s">
        <v>84</v>
      </c>
      <c r="BX1" s="2" t="s">
        <v>85</v>
      </c>
      <c r="BY1" s="2" t="s">
        <v>86</v>
      </c>
      <c r="BZ1" s="20" t="s">
        <v>2153</v>
      </c>
      <c r="CA1" s="2" t="s">
        <v>15</v>
      </c>
      <c r="CB1" s="2" t="s">
        <v>94</v>
      </c>
      <c r="CC1" s="2" t="s">
        <v>5</v>
      </c>
      <c r="CD1" s="2" t="s">
        <v>7</v>
      </c>
      <c r="CE1" s="2" t="s">
        <v>6</v>
      </c>
      <c r="CF1" s="2" t="s">
        <v>13</v>
      </c>
      <c r="CG1" s="2" t="s">
        <v>14</v>
      </c>
      <c r="CH1" s="2" t="s">
        <v>16</v>
      </c>
      <c r="CI1" s="2" t="s">
        <v>17</v>
      </c>
      <c r="CJ1" s="2" t="s">
        <v>20</v>
      </c>
      <c r="CK1" s="2" t="s">
        <v>21</v>
      </c>
      <c r="CL1" s="2" t="s">
        <v>23</v>
      </c>
      <c r="CM1" s="2" t="s">
        <v>2</v>
      </c>
      <c r="CN1" s="2" t="s">
        <v>10</v>
      </c>
      <c r="CO1" s="2" t="s">
        <v>95</v>
      </c>
      <c r="CP1" s="20" t="s">
        <v>2154</v>
      </c>
      <c r="CQ1" s="2" t="s">
        <v>12</v>
      </c>
      <c r="CR1" s="2" t="s">
        <v>25</v>
      </c>
      <c r="CS1" s="2" t="s">
        <v>35</v>
      </c>
      <c r="CT1" s="2" t="s">
        <v>27</v>
      </c>
      <c r="CU1" s="2" t="s">
        <v>29</v>
      </c>
      <c r="CV1" s="2" t="s">
        <v>31</v>
      </c>
      <c r="CW1" s="2" t="s">
        <v>33</v>
      </c>
      <c r="CX1" s="2" t="s">
        <v>37</v>
      </c>
      <c r="CY1" s="2" t="s">
        <v>38</v>
      </c>
      <c r="CZ1" s="2" t="s">
        <v>39</v>
      </c>
      <c r="DA1" s="20" t="s">
        <v>2155</v>
      </c>
    </row>
    <row r="2" spans="1:105" x14ac:dyDescent="0.25">
      <c r="A2" t="s">
        <v>259</v>
      </c>
      <c r="B2" s="18" t="s">
        <v>2127</v>
      </c>
      <c r="C2" s="18">
        <v>165178</v>
      </c>
      <c r="D2" t="s">
        <v>434</v>
      </c>
      <c r="E2" t="s">
        <v>436</v>
      </c>
      <c r="F2" t="s">
        <v>437</v>
      </c>
      <c r="G2" t="s">
        <v>2142</v>
      </c>
      <c r="H2">
        <v>68.400000000000006</v>
      </c>
      <c r="I2" t="s">
        <v>112</v>
      </c>
      <c r="K2" t="s">
        <v>100</v>
      </c>
      <c r="L2" t="s">
        <v>106</v>
      </c>
      <c r="M2">
        <v>5</v>
      </c>
      <c r="N2">
        <v>4</v>
      </c>
      <c r="O2">
        <v>4</v>
      </c>
      <c r="P2">
        <v>5</v>
      </c>
      <c r="Q2">
        <v>5</v>
      </c>
      <c r="R2">
        <v>5</v>
      </c>
      <c r="S2">
        <v>4</v>
      </c>
      <c r="U2" s="8">
        <v>3.5508999999999999</v>
      </c>
      <c r="V2" s="8">
        <v>0.58018999999999998</v>
      </c>
      <c r="W2">
        <v>57</v>
      </c>
      <c r="X2">
        <v>0.54732000000000003</v>
      </c>
      <c r="Y2">
        <v>1.1274999999999999</v>
      </c>
      <c r="Z2">
        <v>3.06725</v>
      </c>
      <c r="AA2">
        <v>0.40989999999999999</v>
      </c>
      <c r="AB2">
        <v>4.3770000000000003E-2</v>
      </c>
      <c r="AD2">
        <v>2.4234</v>
      </c>
      <c r="AE2">
        <v>38.5</v>
      </c>
      <c r="AG2">
        <v>0</v>
      </c>
      <c r="AJ2">
        <v>2.1566900000000002</v>
      </c>
      <c r="AK2">
        <v>0.64063000000000003</v>
      </c>
      <c r="AL2">
        <v>0.28331000000000001</v>
      </c>
      <c r="AM2">
        <v>3.0806300000000002</v>
      </c>
      <c r="AN2">
        <v>2.3003999999999998</v>
      </c>
      <c r="AO2">
        <v>0.62841999999999998</v>
      </c>
      <c r="AP2">
        <v>0.76693</v>
      </c>
      <c r="AQ2">
        <v>3.6392699999999998</v>
      </c>
      <c r="AS2">
        <v>0</v>
      </c>
      <c r="AT2">
        <v>2</v>
      </c>
      <c r="AU2">
        <v>2</v>
      </c>
      <c r="AV2">
        <v>1</v>
      </c>
      <c r="AW2" s="4">
        <v>9750</v>
      </c>
      <c r="AX2">
        <v>0</v>
      </c>
      <c r="AY2">
        <v>1</v>
      </c>
      <c r="BA2" s="1">
        <v>43902</v>
      </c>
      <c r="BB2">
        <v>4</v>
      </c>
      <c r="BC2">
        <v>4</v>
      </c>
      <c r="BD2">
        <v>0</v>
      </c>
      <c r="BE2">
        <v>4</v>
      </c>
      <c r="BF2">
        <v>1</v>
      </c>
      <c r="BG2">
        <v>0</v>
      </c>
      <c r="BH2">
        <v>4</v>
      </c>
      <c r="BI2" s="1">
        <v>43531</v>
      </c>
      <c r="BJ2">
        <v>5</v>
      </c>
      <c r="BK2">
        <v>3</v>
      </c>
      <c r="BL2">
        <v>2</v>
      </c>
      <c r="BM2">
        <v>20</v>
      </c>
      <c r="BN2">
        <v>1</v>
      </c>
      <c r="BO2">
        <v>0</v>
      </c>
      <c r="BP2">
        <v>20</v>
      </c>
      <c r="BQ2" s="1">
        <v>43087</v>
      </c>
      <c r="BR2">
        <v>3</v>
      </c>
      <c r="BS2">
        <v>3</v>
      </c>
      <c r="BT2">
        <v>0</v>
      </c>
      <c r="BU2">
        <v>24</v>
      </c>
      <c r="BV2">
        <v>1</v>
      </c>
      <c r="BW2">
        <v>0</v>
      </c>
      <c r="BX2">
        <v>24</v>
      </c>
      <c r="BY2">
        <v>12.667</v>
      </c>
      <c r="CA2" t="s">
        <v>438</v>
      </c>
      <c r="CB2" t="s">
        <v>439</v>
      </c>
      <c r="CC2">
        <v>52101</v>
      </c>
      <c r="CD2">
        <v>950</v>
      </c>
      <c r="CE2">
        <v>5633823603</v>
      </c>
      <c r="CF2" t="s">
        <v>99</v>
      </c>
      <c r="CG2" t="s">
        <v>100</v>
      </c>
      <c r="CH2" s="1">
        <v>33970</v>
      </c>
      <c r="CI2" t="s">
        <v>101</v>
      </c>
      <c r="CJ2" t="s">
        <v>100</v>
      </c>
      <c r="CK2" t="s">
        <v>100</v>
      </c>
      <c r="CL2" t="s">
        <v>103</v>
      </c>
      <c r="CM2" t="s">
        <v>435</v>
      </c>
      <c r="CN2">
        <v>104</v>
      </c>
      <c r="CO2" s="1">
        <v>44621</v>
      </c>
      <c r="CP2" s="1"/>
      <c r="CV2"/>
    </row>
    <row r="3" spans="1:105" x14ac:dyDescent="0.25">
      <c r="A3" t="s">
        <v>259</v>
      </c>
      <c r="B3" s="18" t="s">
        <v>2127</v>
      </c>
      <c r="C3" s="18">
        <v>165337</v>
      </c>
      <c r="D3" t="s">
        <v>1022</v>
      </c>
      <c r="E3" t="s">
        <v>902</v>
      </c>
      <c r="F3" t="s">
        <v>903</v>
      </c>
      <c r="G3" t="s">
        <v>2141</v>
      </c>
      <c r="H3">
        <v>32.6</v>
      </c>
      <c r="I3" t="s">
        <v>98</v>
      </c>
      <c r="K3" t="s">
        <v>100</v>
      </c>
      <c r="L3" t="s">
        <v>122</v>
      </c>
      <c r="M3">
        <v>5</v>
      </c>
      <c r="N3">
        <v>4</v>
      </c>
      <c r="O3">
        <v>4</v>
      </c>
      <c r="P3">
        <v>5</v>
      </c>
      <c r="Q3">
        <v>5</v>
      </c>
      <c r="S3">
        <v>4</v>
      </c>
      <c r="U3" s="8">
        <v>3.5722100000000001</v>
      </c>
      <c r="V3" s="8">
        <v>0.62707999999999997</v>
      </c>
      <c r="W3">
        <v>34.4</v>
      </c>
      <c r="X3">
        <v>0.40666000000000002</v>
      </c>
      <c r="Y3">
        <v>1.0337400000000001</v>
      </c>
      <c r="Z3">
        <v>3.1626500000000002</v>
      </c>
      <c r="AA3">
        <v>0.50948000000000004</v>
      </c>
      <c r="AB3">
        <v>2.3480000000000001E-2</v>
      </c>
      <c r="AD3">
        <v>2.5384699999999998</v>
      </c>
      <c r="AF3">
        <v>6</v>
      </c>
      <c r="AG3">
        <v>0</v>
      </c>
      <c r="AJ3">
        <v>1.9266700000000001</v>
      </c>
      <c r="AK3">
        <v>0.65820000000000001</v>
      </c>
      <c r="AL3">
        <v>0.28555000000000003</v>
      </c>
      <c r="AM3">
        <v>2.8704100000000001</v>
      </c>
      <c r="AN3">
        <v>2.6973099999999999</v>
      </c>
      <c r="AO3">
        <v>0.45445999999999998</v>
      </c>
      <c r="AP3">
        <v>0.82243999999999995</v>
      </c>
      <c r="AQ3">
        <v>3.9292400000000001</v>
      </c>
      <c r="AS3">
        <v>0</v>
      </c>
      <c r="AT3">
        <v>0</v>
      </c>
      <c r="AU3">
        <v>0</v>
      </c>
      <c r="AV3">
        <v>0</v>
      </c>
      <c r="AW3" s="4">
        <v>0</v>
      </c>
      <c r="AX3">
        <v>0</v>
      </c>
      <c r="AY3">
        <v>0</v>
      </c>
      <c r="BA3" s="1">
        <v>44452</v>
      </c>
      <c r="BB3">
        <v>1</v>
      </c>
      <c r="BC3">
        <v>1</v>
      </c>
      <c r="BD3">
        <v>0</v>
      </c>
      <c r="BE3">
        <v>4</v>
      </c>
      <c r="BF3">
        <v>1</v>
      </c>
      <c r="BG3">
        <v>0</v>
      </c>
      <c r="BH3">
        <v>4</v>
      </c>
      <c r="BI3" s="1">
        <v>43839</v>
      </c>
      <c r="BJ3">
        <v>4</v>
      </c>
      <c r="BK3">
        <v>4</v>
      </c>
      <c r="BL3">
        <v>0</v>
      </c>
      <c r="BM3">
        <v>16</v>
      </c>
      <c r="BN3">
        <v>1</v>
      </c>
      <c r="BO3">
        <v>0</v>
      </c>
      <c r="BP3">
        <v>16</v>
      </c>
      <c r="BQ3" s="1">
        <v>43440</v>
      </c>
      <c r="BR3">
        <v>2</v>
      </c>
      <c r="BS3">
        <v>2</v>
      </c>
      <c r="BT3">
        <v>0</v>
      </c>
      <c r="BU3">
        <v>20</v>
      </c>
      <c r="BV3">
        <v>1</v>
      </c>
      <c r="BW3">
        <v>0</v>
      </c>
      <c r="BX3">
        <v>20</v>
      </c>
      <c r="BY3">
        <v>10.667</v>
      </c>
      <c r="CA3" t="s">
        <v>347</v>
      </c>
      <c r="CB3" t="s">
        <v>1024</v>
      </c>
      <c r="CC3">
        <v>50644</v>
      </c>
      <c r="CD3">
        <v>90</v>
      </c>
      <c r="CE3">
        <v>3193347015</v>
      </c>
      <c r="CF3" t="s">
        <v>99</v>
      </c>
      <c r="CG3" t="s">
        <v>100</v>
      </c>
      <c r="CH3" s="1">
        <v>35643</v>
      </c>
      <c r="CI3" t="s">
        <v>100</v>
      </c>
      <c r="CJ3" t="s">
        <v>100</v>
      </c>
      <c r="CK3" t="s">
        <v>100</v>
      </c>
      <c r="CL3" t="s">
        <v>103</v>
      </c>
      <c r="CM3" t="s">
        <v>1023</v>
      </c>
      <c r="CN3">
        <v>50</v>
      </c>
      <c r="CO3" s="1">
        <v>44621</v>
      </c>
      <c r="CP3" s="1"/>
      <c r="CV3"/>
      <c r="CW3">
        <v>2</v>
      </c>
    </row>
    <row r="4" spans="1:105" x14ac:dyDescent="0.25">
      <c r="A4" t="s">
        <v>259</v>
      </c>
      <c r="B4" s="18" t="s">
        <v>2127</v>
      </c>
      <c r="C4" s="18">
        <v>165303</v>
      </c>
      <c r="D4" t="s">
        <v>900</v>
      </c>
      <c r="E4" t="s">
        <v>902</v>
      </c>
      <c r="F4" t="s">
        <v>903</v>
      </c>
      <c r="G4" t="s">
        <v>2141</v>
      </c>
      <c r="H4">
        <v>38</v>
      </c>
      <c r="I4" t="s">
        <v>98</v>
      </c>
      <c r="K4" t="s">
        <v>100</v>
      </c>
      <c r="L4" t="s">
        <v>122</v>
      </c>
      <c r="M4">
        <v>4</v>
      </c>
      <c r="N4">
        <v>4</v>
      </c>
      <c r="O4">
        <v>3</v>
      </c>
      <c r="P4">
        <v>4</v>
      </c>
      <c r="Q4">
        <v>4</v>
      </c>
      <c r="S4">
        <v>4</v>
      </c>
      <c r="U4" s="8">
        <v>3.2291300000000001</v>
      </c>
      <c r="V4" s="8">
        <v>0.80403000000000002</v>
      </c>
      <c r="W4">
        <v>53.5</v>
      </c>
      <c r="X4">
        <v>0.29344999999999999</v>
      </c>
      <c r="Y4">
        <v>1.09748</v>
      </c>
      <c r="Z4">
        <v>2.65463</v>
      </c>
      <c r="AA4">
        <v>0.52059999999999995</v>
      </c>
      <c r="AB4">
        <v>1.6750000000000001E-2</v>
      </c>
      <c r="AD4">
        <v>2.13165</v>
      </c>
      <c r="AE4">
        <v>20</v>
      </c>
      <c r="AG4">
        <v>0</v>
      </c>
      <c r="AJ4">
        <v>1.7577199999999999</v>
      </c>
      <c r="AK4">
        <v>0.63907999999999998</v>
      </c>
      <c r="AL4">
        <v>0.30652000000000001</v>
      </c>
      <c r="AM4">
        <v>2.7033200000000002</v>
      </c>
      <c r="AN4">
        <v>2.4827400000000002</v>
      </c>
      <c r="AO4">
        <v>0.33776</v>
      </c>
      <c r="AP4">
        <v>0.98236000000000001</v>
      </c>
      <c r="AQ4">
        <v>3.77142</v>
      </c>
      <c r="AS4">
        <v>0</v>
      </c>
      <c r="AT4">
        <v>1</v>
      </c>
      <c r="AU4">
        <v>0</v>
      </c>
      <c r="AV4">
        <v>1</v>
      </c>
      <c r="AW4" s="4">
        <v>15000</v>
      </c>
      <c r="AX4">
        <v>0</v>
      </c>
      <c r="AY4">
        <v>1</v>
      </c>
      <c r="BA4" s="1">
        <v>44249</v>
      </c>
      <c r="BB4">
        <v>3</v>
      </c>
      <c r="BC4">
        <v>3</v>
      </c>
      <c r="BD4">
        <v>0</v>
      </c>
      <c r="BE4">
        <v>20</v>
      </c>
      <c r="BF4">
        <v>1</v>
      </c>
      <c r="BG4">
        <v>0</v>
      </c>
      <c r="BH4">
        <v>20</v>
      </c>
      <c r="BI4" s="1">
        <v>43573</v>
      </c>
      <c r="BJ4">
        <v>2</v>
      </c>
      <c r="BK4">
        <v>2</v>
      </c>
      <c r="BL4">
        <v>2</v>
      </c>
      <c r="BM4">
        <v>8</v>
      </c>
      <c r="BN4">
        <v>1</v>
      </c>
      <c r="BO4">
        <v>0</v>
      </c>
      <c r="BP4">
        <v>8</v>
      </c>
      <c r="BQ4" s="1">
        <v>43118</v>
      </c>
      <c r="BR4">
        <v>3</v>
      </c>
      <c r="BS4">
        <v>3</v>
      </c>
      <c r="BT4">
        <v>0</v>
      </c>
      <c r="BU4">
        <v>28</v>
      </c>
      <c r="BV4">
        <v>1</v>
      </c>
      <c r="BW4">
        <v>0</v>
      </c>
      <c r="BX4">
        <v>28</v>
      </c>
      <c r="BY4">
        <v>17.332999999999998</v>
      </c>
      <c r="CA4" t="s">
        <v>347</v>
      </c>
      <c r="CB4" t="s">
        <v>904</v>
      </c>
      <c r="CC4">
        <v>50644</v>
      </c>
      <c r="CD4">
        <v>90</v>
      </c>
      <c r="CE4">
        <v>3193346039</v>
      </c>
      <c r="CF4" t="s">
        <v>99</v>
      </c>
      <c r="CG4" t="s">
        <v>100</v>
      </c>
      <c r="CH4" s="1">
        <v>35417</v>
      </c>
      <c r="CI4" t="s">
        <v>100</v>
      </c>
      <c r="CJ4" t="s">
        <v>100</v>
      </c>
      <c r="CK4" t="s">
        <v>100</v>
      </c>
      <c r="CL4" t="s">
        <v>103</v>
      </c>
      <c r="CM4" t="s">
        <v>901</v>
      </c>
      <c r="CN4">
        <v>86</v>
      </c>
      <c r="CO4" s="1">
        <v>44621</v>
      </c>
      <c r="CP4" s="1"/>
      <c r="CV4"/>
      <c r="CW4">
        <v>2</v>
      </c>
    </row>
    <row r="5" spans="1:105" x14ac:dyDescent="0.25">
      <c r="A5" t="s">
        <v>259</v>
      </c>
      <c r="B5" s="18" t="s">
        <v>2127</v>
      </c>
      <c r="C5" s="18">
        <v>165423</v>
      </c>
      <c r="D5" t="s">
        <v>1306</v>
      </c>
      <c r="E5" t="s">
        <v>1308</v>
      </c>
      <c r="F5" t="s">
        <v>960</v>
      </c>
      <c r="G5" t="s">
        <v>2141</v>
      </c>
      <c r="H5">
        <v>61</v>
      </c>
      <c r="I5" t="s">
        <v>98</v>
      </c>
      <c r="K5" t="s">
        <v>100</v>
      </c>
      <c r="L5" t="s">
        <v>122</v>
      </c>
      <c r="M5">
        <v>1</v>
      </c>
      <c r="N5">
        <v>2</v>
      </c>
      <c r="O5">
        <v>1</v>
      </c>
      <c r="P5">
        <v>2</v>
      </c>
      <c r="Q5">
        <v>3</v>
      </c>
      <c r="R5">
        <v>1</v>
      </c>
      <c r="S5">
        <v>3</v>
      </c>
      <c r="U5" s="8">
        <v>2.63245</v>
      </c>
      <c r="V5" s="8">
        <v>0.57894999999999996</v>
      </c>
      <c r="W5">
        <v>65.7</v>
      </c>
      <c r="X5">
        <v>0.36081000000000002</v>
      </c>
      <c r="Y5">
        <v>0.93976000000000004</v>
      </c>
      <c r="Z5">
        <v>2.1868799999999999</v>
      </c>
      <c r="AA5">
        <v>0.36879000000000001</v>
      </c>
      <c r="AB5">
        <v>4.7109999999999999E-2</v>
      </c>
      <c r="AD5">
        <v>1.69268</v>
      </c>
      <c r="AE5">
        <v>76.900000000000006</v>
      </c>
      <c r="AG5">
        <v>2</v>
      </c>
      <c r="AJ5">
        <v>1.9010499999999999</v>
      </c>
      <c r="AK5">
        <v>0.64749000000000001</v>
      </c>
      <c r="AL5">
        <v>0.30786000000000002</v>
      </c>
      <c r="AM5">
        <v>2.8563999999999998</v>
      </c>
      <c r="AN5">
        <v>1.82284</v>
      </c>
      <c r="AO5">
        <v>0.40988999999999998</v>
      </c>
      <c r="AP5">
        <v>0.70428999999999997</v>
      </c>
      <c r="AQ5">
        <v>2.9097599999999999</v>
      </c>
      <c r="AS5">
        <v>3</v>
      </c>
      <c r="AT5">
        <v>8</v>
      </c>
      <c r="AU5">
        <v>1</v>
      </c>
      <c r="AV5">
        <v>3</v>
      </c>
      <c r="AW5" s="4">
        <v>149756.75</v>
      </c>
      <c r="AX5">
        <v>1</v>
      </c>
      <c r="AY5">
        <v>4</v>
      </c>
      <c r="BA5" s="1">
        <v>44452</v>
      </c>
      <c r="BB5">
        <v>14</v>
      </c>
      <c r="BC5">
        <v>7</v>
      </c>
      <c r="BD5">
        <v>8</v>
      </c>
      <c r="BE5">
        <v>209</v>
      </c>
      <c r="BF5">
        <v>1</v>
      </c>
      <c r="BG5">
        <v>0</v>
      </c>
      <c r="BH5">
        <v>209</v>
      </c>
      <c r="BI5" s="1">
        <v>43720</v>
      </c>
      <c r="BJ5">
        <v>8</v>
      </c>
      <c r="BK5">
        <v>7</v>
      </c>
      <c r="BL5">
        <v>0</v>
      </c>
      <c r="BM5">
        <v>24</v>
      </c>
      <c r="BN5">
        <v>1</v>
      </c>
      <c r="BO5">
        <v>0</v>
      </c>
      <c r="BP5">
        <v>24</v>
      </c>
      <c r="BQ5" s="1">
        <v>43265</v>
      </c>
      <c r="BR5">
        <v>3</v>
      </c>
      <c r="BS5">
        <v>3</v>
      </c>
      <c r="BT5">
        <v>0</v>
      </c>
      <c r="BU5">
        <v>12</v>
      </c>
      <c r="BV5">
        <v>1</v>
      </c>
      <c r="BW5">
        <v>0</v>
      </c>
      <c r="BX5">
        <v>12</v>
      </c>
      <c r="BY5">
        <v>114.5</v>
      </c>
      <c r="CA5" t="s">
        <v>1309</v>
      </c>
      <c r="CB5" t="s">
        <v>1310</v>
      </c>
      <c r="CC5">
        <v>50010</v>
      </c>
      <c r="CD5">
        <v>840</v>
      </c>
      <c r="CE5">
        <v>5152323426</v>
      </c>
      <c r="CF5" t="s">
        <v>99</v>
      </c>
      <c r="CG5" t="s">
        <v>100</v>
      </c>
      <c r="CH5" s="1">
        <v>36770</v>
      </c>
      <c r="CI5" t="s">
        <v>100</v>
      </c>
      <c r="CJ5" t="s">
        <v>100</v>
      </c>
      <c r="CK5" t="s">
        <v>100</v>
      </c>
      <c r="CL5" t="s">
        <v>103</v>
      </c>
      <c r="CM5" t="s">
        <v>1307</v>
      </c>
      <c r="CN5">
        <v>80</v>
      </c>
      <c r="CO5" s="1">
        <v>44621</v>
      </c>
      <c r="CP5" s="1"/>
      <c r="CV5"/>
    </row>
    <row r="6" spans="1:105" x14ac:dyDescent="0.25">
      <c r="A6" t="s">
        <v>259</v>
      </c>
      <c r="B6" s="18" t="s">
        <v>2127</v>
      </c>
      <c r="C6" s="18">
        <v>165535</v>
      </c>
      <c r="D6" t="s">
        <v>1696</v>
      </c>
      <c r="E6" t="s">
        <v>1698</v>
      </c>
      <c r="F6" t="s">
        <v>134</v>
      </c>
      <c r="G6" t="s">
        <v>2141</v>
      </c>
      <c r="H6">
        <v>28.8</v>
      </c>
      <c r="I6" t="s">
        <v>109</v>
      </c>
      <c r="K6" t="s">
        <v>100</v>
      </c>
      <c r="L6" t="s">
        <v>106</v>
      </c>
      <c r="M6">
        <v>2</v>
      </c>
      <c r="N6">
        <v>3</v>
      </c>
      <c r="O6">
        <v>2</v>
      </c>
      <c r="P6">
        <v>4</v>
      </c>
      <c r="Q6">
        <v>4</v>
      </c>
      <c r="S6">
        <v>4</v>
      </c>
      <c r="U6" s="8">
        <v>3.4358200000000001</v>
      </c>
      <c r="V6" s="8">
        <v>0.63043000000000005</v>
      </c>
      <c r="W6">
        <v>35.700000000000003</v>
      </c>
      <c r="X6">
        <v>0.51161999999999996</v>
      </c>
      <c r="Y6">
        <v>1.14205</v>
      </c>
      <c r="Z6">
        <v>3.14262</v>
      </c>
      <c r="AA6">
        <v>0.51570000000000005</v>
      </c>
      <c r="AB6">
        <v>4.1480000000000003E-2</v>
      </c>
      <c r="AD6">
        <v>2.2937699999999999</v>
      </c>
      <c r="AE6">
        <v>40</v>
      </c>
      <c r="AH6">
        <v>6</v>
      </c>
      <c r="AJ6">
        <v>2.0571199999999998</v>
      </c>
      <c r="AK6">
        <v>0.67132999999999998</v>
      </c>
      <c r="AL6">
        <v>0.31795000000000001</v>
      </c>
      <c r="AM6">
        <v>3.0464099999999998</v>
      </c>
      <c r="AN6">
        <v>2.2827299999999999</v>
      </c>
      <c r="AO6">
        <v>0.56057999999999997</v>
      </c>
      <c r="AP6">
        <v>0.74255000000000004</v>
      </c>
      <c r="AQ6">
        <v>3.5608900000000001</v>
      </c>
      <c r="AS6">
        <v>0</v>
      </c>
      <c r="AT6">
        <v>0</v>
      </c>
      <c r="AU6">
        <v>0</v>
      </c>
      <c r="AV6">
        <v>0</v>
      </c>
      <c r="AW6" s="4">
        <v>0</v>
      </c>
      <c r="AX6">
        <v>0</v>
      </c>
      <c r="AY6">
        <v>0</v>
      </c>
      <c r="BA6" s="1">
        <v>44322</v>
      </c>
      <c r="BB6">
        <v>5</v>
      </c>
      <c r="BC6">
        <v>5</v>
      </c>
      <c r="BD6">
        <v>0</v>
      </c>
      <c r="BE6">
        <v>20</v>
      </c>
      <c r="BF6">
        <v>1</v>
      </c>
      <c r="BG6">
        <v>0</v>
      </c>
      <c r="BH6">
        <v>20</v>
      </c>
      <c r="BI6" s="1">
        <v>43636</v>
      </c>
      <c r="BJ6">
        <v>16</v>
      </c>
      <c r="BK6">
        <v>16</v>
      </c>
      <c r="BL6">
        <v>0</v>
      </c>
      <c r="BM6">
        <v>76</v>
      </c>
      <c r="BN6">
        <v>1</v>
      </c>
      <c r="BO6">
        <v>0</v>
      </c>
      <c r="BP6">
        <v>76</v>
      </c>
      <c r="BQ6" s="1">
        <v>43174</v>
      </c>
      <c r="BR6">
        <v>6</v>
      </c>
      <c r="BS6">
        <v>6</v>
      </c>
      <c r="BT6">
        <v>0</v>
      </c>
      <c r="BU6">
        <v>24</v>
      </c>
      <c r="BV6">
        <v>1</v>
      </c>
      <c r="BW6">
        <v>0</v>
      </c>
      <c r="BX6">
        <v>24</v>
      </c>
      <c r="BY6">
        <v>39.332999999999998</v>
      </c>
      <c r="CA6" t="s">
        <v>1699</v>
      </c>
      <c r="CB6" t="s">
        <v>1700</v>
      </c>
      <c r="CC6">
        <v>51005</v>
      </c>
      <c r="CD6">
        <v>170</v>
      </c>
      <c r="CE6">
        <v>7124342294</v>
      </c>
      <c r="CF6" t="s">
        <v>99</v>
      </c>
      <c r="CG6" t="s">
        <v>100</v>
      </c>
      <c r="CH6" s="1">
        <v>38201</v>
      </c>
      <c r="CI6" t="s">
        <v>100</v>
      </c>
      <c r="CJ6" t="s">
        <v>100</v>
      </c>
      <c r="CK6" t="s">
        <v>100</v>
      </c>
      <c r="CL6" t="s">
        <v>103</v>
      </c>
      <c r="CM6" t="s">
        <v>1697</v>
      </c>
      <c r="CN6">
        <v>44</v>
      </c>
      <c r="CO6" s="1">
        <v>44621</v>
      </c>
      <c r="CP6" s="1"/>
      <c r="CV6"/>
      <c r="CW6">
        <v>2</v>
      </c>
    </row>
    <row r="7" spans="1:105" x14ac:dyDescent="0.25">
      <c r="A7" t="s">
        <v>259</v>
      </c>
      <c r="B7" s="18" t="s">
        <v>2127</v>
      </c>
      <c r="C7" s="18">
        <v>165408</v>
      </c>
      <c r="D7" t="s">
        <v>1267</v>
      </c>
      <c r="E7" t="s">
        <v>1269</v>
      </c>
      <c r="F7" t="s">
        <v>483</v>
      </c>
      <c r="G7" t="s">
        <v>2141</v>
      </c>
      <c r="H7">
        <v>21.2</v>
      </c>
      <c r="I7" t="s">
        <v>109</v>
      </c>
      <c r="K7" t="s">
        <v>100</v>
      </c>
      <c r="L7" t="s">
        <v>122</v>
      </c>
      <c r="M7">
        <v>4</v>
      </c>
      <c r="N7">
        <v>4</v>
      </c>
      <c r="O7">
        <v>4</v>
      </c>
      <c r="P7">
        <v>4</v>
      </c>
      <c r="Q7">
        <v>4</v>
      </c>
      <c r="S7">
        <v>5</v>
      </c>
      <c r="U7" s="8">
        <v>3.49336</v>
      </c>
      <c r="V7" s="8">
        <v>1.21546</v>
      </c>
      <c r="W7">
        <v>50</v>
      </c>
      <c r="X7">
        <v>0.25851000000000002</v>
      </c>
      <c r="Y7">
        <v>1.47397</v>
      </c>
      <c r="Z7">
        <v>2.9927199999999998</v>
      </c>
      <c r="AA7">
        <v>0.77690000000000003</v>
      </c>
      <c r="AB7">
        <v>1.141E-2</v>
      </c>
      <c r="AD7">
        <v>2.01938</v>
      </c>
      <c r="AE7">
        <v>37.5</v>
      </c>
      <c r="AG7">
        <v>0</v>
      </c>
      <c r="AJ7">
        <v>1.9236</v>
      </c>
      <c r="AK7">
        <v>0.63666</v>
      </c>
      <c r="AL7">
        <v>0.27898000000000001</v>
      </c>
      <c r="AM7">
        <v>2.8392400000000002</v>
      </c>
      <c r="AN7">
        <v>2.1491699999999998</v>
      </c>
      <c r="AO7">
        <v>0.29866999999999999</v>
      </c>
      <c r="AP7">
        <v>1.6316200000000001</v>
      </c>
      <c r="AQ7">
        <v>3.88469</v>
      </c>
      <c r="AS7">
        <v>1</v>
      </c>
      <c r="AT7">
        <v>1</v>
      </c>
      <c r="AU7">
        <v>0</v>
      </c>
      <c r="AV7">
        <v>1</v>
      </c>
      <c r="AW7" s="4">
        <v>655.1</v>
      </c>
      <c r="AX7">
        <v>0</v>
      </c>
      <c r="AY7">
        <v>1</v>
      </c>
      <c r="BA7" s="1">
        <v>44543</v>
      </c>
      <c r="BB7">
        <v>5</v>
      </c>
      <c r="BC7">
        <v>4</v>
      </c>
      <c r="BD7">
        <v>1</v>
      </c>
      <c r="BE7">
        <v>28</v>
      </c>
      <c r="BF7">
        <v>1</v>
      </c>
      <c r="BG7">
        <v>0</v>
      </c>
      <c r="BH7">
        <v>28</v>
      </c>
      <c r="BI7" s="1">
        <v>43705</v>
      </c>
      <c r="BJ7">
        <v>0</v>
      </c>
      <c r="BK7">
        <v>0</v>
      </c>
      <c r="BL7">
        <v>0</v>
      </c>
      <c r="BM7">
        <v>0</v>
      </c>
      <c r="BN7">
        <v>0</v>
      </c>
      <c r="BO7">
        <v>0</v>
      </c>
      <c r="BP7">
        <v>0</v>
      </c>
      <c r="BQ7" s="1">
        <v>43279</v>
      </c>
      <c r="BR7">
        <v>2</v>
      </c>
      <c r="BS7">
        <v>2</v>
      </c>
      <c r="BT7">
        <v>0</v>
      </c>
      <c r="BU7">
        <v>8</v>
      </c>
      <c r="BV7">
        <v>1</v>
      </c>
      <c r="BW7">
        <v>0</v>
      </c>
      <c r="BX7">
        <v>8</v>
      </c>
      <c r="BY7">
        <v>15.333</v>
      </c>
      <c r="CA7" t="s">
        <v>1270</v>
      </c>
      <c r="CB7" t="s">
        <v>1271</v>
      </c>
      <c r="CC7">
        <v>50517</v>
      </c>
      <c r="CD7">
        <v>540</v>
      </c>
      <c r="CE7">
        <v>5158852463</v>
      </c>
      <c r="CF7" t="s">
        <v>99</v>
      </c>
      <c r="CG7" t="s">
        <v>100</v>
      </c>
      <c r="CH7" s="1">
        <v>36251</v>
      </c>
      <c r="CI7" t="s">
        <v>100</v>
      </c>
      <c r="CJ7" t="s">
        <v>100</v>
      </c>
      <c r="CK7" t="s">
        <v>100</v>
      </c>
      <c r="CL7" t="s">
        <v>103</v>
      </c>
      <c r="CM7" t="s">
        <v>1268</v>
      </c>
      <c r="CN7">
        <v>28</v>
      </c>
      <c r="CO7" s="1">
        <v>44621</v>
      </c>
      <c r="CP7" s="1"/>
      <c r="CV7"/>
      <c r="CW7">
        <v>2</v>
      </c>
    </row>
    <row r="8" spans="1:105" x14ac:dyDescent="0.25">
      <c r="A8" t="s">
        <v>259</v>
      </c>
      <c r="B8" s="18" t="s">
        <v>2127</v>
      </c>
      <c r="C8" s="18">
        <v>165455</v>
      </c>
      <c r="D8" t="s">
        <v>1429</v>
      </c>
      <c r="E8" t="s">
        <v>625</v>
      </c>
      <c r="F8" t="s">
        <v>159</v>
      </c>
      <c r="G8" t="s">
        <v>2141</v>
      </c>
      <c r="H8">
        <v>37.299999999999997</v>
      </c>
      <c r="I8" t="s">
        <v>98</v>
      </c>
      <c r="K8" t="s">
        <v>100</v>
      </c>
      <c r="L8" t="s">
        <v>106</v>
      </c>
      <c r="M8">
        <v>4</v>
      </c>
      <c r="N8">
        <v>3</v>
      </c>
      <c r="O8">
        <v>3</v>
      </c>
      <c r="P8">
        <v>5</v>
      </c>
      <c r="Q8">
        <v>5</v>
      </c>
      <c r="R8">
        <v>5</v>
      </c>
      <c r="S8">
        <v>3</v>
      </c>
      <c r="U8" s="8">
        <v>3.3552300000000002</v>
      </c>
      <c r="V8" s="8">
        <v>0.50136000000000003</v>
      </c>
      <c r="W8">
        <v>65.5</v>
      </c>
      <c r="X8">
        <v>0.80247000000000002</v>
      </c>
      <c r="Y8">
        <v>1.30383</v>
      </c>
      <c r="Z8">
        <v>2.7919200000000002</v>
      </c>
      <c r="AA8">
        <v>0.34572999999999998</v>
      </c>
      <c r="AB8">
        <v>6.9919999999999996E-2</v>
      </c>
      <c r="AD8">
        <v>2.0514000000000001</v>
      </c>
      <c r="AE8">
        <v>40</v>
      </c>
      <c r="AG8">
        <v>1</v>
      </c>
      <c r="AJ8">
        <v>1.9156299999999999</v>
      </c>
      <c r="AK8">
        <v>0.69791000000000003</v>
      </c>
      <c r="AL8">
        <v>0.34477000000000002</v>
      </c>
      <c r="AM8">
        <v>2.95831</v>
      </c>
      <c r="AN8">
        <v>2.1923300000000001</v>
      </c>
      <c r="AO8">
        <v>0.84577000000000002</v>
      </c>
      <c r="AP8">
        <v>0.54459000000000002</v>
      </c>
      <c r="AQ8">
        <v>3.5809199999999999</v>
      </c>
      <c r="AS8">
        <v>0</v>
      </c>
      <c r="AT8">
        <v>0</v>
      </c>
      <c r="AU8">
        <v>0</v>
      </c>
      <c r="AV8">
        <v>8</v>
      </c>
      <c r="AW8" s="4">
        <v>14693.4</v>
      </c>
      <c r="AX8">
        <v>0</v>
      </c>
      <c r="AY8">
        <v>8</v>
      </c>
      <c r="BA8" s="1">
        <v>44490</v>
      </c>
      <c r="BB8">
        <v>2</v>
      </c>
      <c r="BC8">
        <v>2</v>
      </c>
      <c r="BD8">
        <v>0</v>
      </c>
      <c r="BE8">
        <v>8</v>
      </c>
      <c r="BF8">
        <v>1</v>
      </c>
      <c r="BG8">
        <v>0</v>
      </c>
      <c r="BH8">
        <v>8</v>
      </c>
      <c r="BI8" s="1">
        <v>43775</v>
      </c>
      <c r="BJ8">
        <v>11</v>
      </c>
      <c r="BK8">
        <v>11</v>
      </c>
      <c r="BL8">
        <v>0</v>
      </c>
      <c r="BM8">
        <v>68</v>
      </c>
      <c r="BN8">
        <v>1</v>
      </c>
      <c r="BO8">
        <v>0</v>
      </c>
      <c r="BP8">
        <v>68</v>
      </c>
      <c r="BQ8" s="1">
        <v>43335</v>
      </c>
      <c r="BR8">
        <v>7</v>
      </c>
      <c r="BS8">
        <v>7</v>
      </c>
      <c r="BT8">
        <v>0</v>
      </c>
      <c r="BU8">
        <v>28</v>
      </c>
      <c r="BV8">
        <v>1</v>
      </c>
      <c r="BW8">
        <v>0</v>
      </c>
      <c r="BX8">
        <v>28</v>
      </c>
      <c r="BY8">
        <v>31.332999999999998</v>
      </c>
      <c r="CA8" t="s">
        <v>1429</v>
      </c>
      <c r="CB8" t="s">
        <v>1431</v>
      </c>
      <c r="CC8">
        <v>51401</v>
      </c>
      <c r="CD8">
        <v>130</v>
      </c>
      <c r="CE8">
        <v>7127929284</v>
      </c>
      <c r="CF8" t="s">
        <v>99</v>
      </c>
      <c r="CG8" t="s">
        <v>100</v>
      </c>
      <c r="CH8" s="1">
        <v>37361</v>
      </c>
      <c r="CI8" t="s">
        <v>100</v>
      </c>
      <c r="CJ8" t="s">
        <v>100</v>
      </c>
      <c r="CK8" t="s">
        <v>100</v>
      </c>
      <c r="CL8" t="s">
        <v>103</v>
      </c>
      <c r="CM8" t="s">
        <v>1430</v>
      </c>
      <c r="CN8">
        <v>70</v>
      </c>
      <c r="CO8" s="1">
        <v>44621</v>
      </c>
      <c r="CP8" s="1"/>
      <c r="CV8"/>
    </row>
    <row r="9" spans="1:105" x14ac:dyDescent="0.25">
      <c r="A9" t="s">
        <v>259</v>
      </c>
      <c r="B9" s="18" t="s">
        <v>2127</v>
      </c>
      <c r="C9" s="18">
        <v>165568</v>
      </c>
      <c r="D9" t="s">
        <v>1805</v>
      </c>
      <c r="E9" t="s">
        <v>1807</v>
      </c>
      <c r="F9" t="s">
        <v>306</v>
      </c>
      <c r="G9" t="s">
        <v>2141</v>
      </c>
      <c r="H9">
        <v>30.9</v>
      </c>
      <c r="I9" t="s">
        <v>108</v>
      </c>
      <c r="K9" t="s">
        <v>100</v>
      </c>
      <c r="L9" t="s">
        <v>106</v>
      </c>
      <c r="M9">
        <v>4</v>
      </c>
      <c r="N9">
        <v>4</v>
      </c>
      <c r="O9">
        <v>4</v>
      </c>
      <c r="P9">
        <v>4</v>
      </c>
      <c r="Q9">
        <v>4</v>
      </c>
      <c r="S9">
        <v>5</v>
      </c>
      <c r="U9" s="8">
        <v>3.75528</v>
      </c>
      <c r="V9" s="8">
        <v>0.97567999999999999</v>
      </c>
      <c r="X9">
        <v>0.48374</v>
      </c>
      <c r="Y9">
        <v>1.4594199999999999</v>
      </c>
      <c r="Z9">
        <v>3.8108499999999998</v>
      </c>
      <c r="AA9">
        <v>1.3031699999999999</v>
      </c>
      <c r="AB9">
        <v>1.746E-2</v>
      </c>
      <c r="AC9">
        <v>6</v>
      </c>
      <c r="AD9">
        <v>2.2958599999999998</v>
      </c>
      <c r="AF9">
        <v>6</v>
      </c>
      <c r="AG9">
        <v>1</v>
      </c>
      <c r="AJ9">
        <v>1.9922599999999999</v>
      </c>
      <c r="AK9">
        <v>0.66613</v>
      </c>
      <c r="AL9">
        <v>0.30291000000000001</v>
      </c>
      <c r="AM9">
        <v>2.9613100000000001</v>
      </c>
      <c r="AN9">
        <v>2.3592</v>
      </c>
      <c r="AO9">
        <v>0.53415999999999997</v>
      </c>
      <c r="AP9">
        <v>1.20628</v>
      </c>
      <c r="AQ9">
        <v>4.0038200000000002</v>
      </c>
      <c r="AS9">
        <v>0</v>
      </c>
      <c r="AT9">
        <v>1</v>
      </c>
      <c r="AU9">
        <v>0</v>
      </c>
      <c r="AV9">
        <v>0</v>
      </c>
      <c r="AW9" s="4">
        <v>0</v>
      </c>
      <c r="AX9">
        <v>0</v>
      </c>
      <c r="AY9">
        <v>0</v>
      </c>
      <c r="BA9" s="1">
        <v>43860</v>
      </c>
      <c r="BB9">
        <v>2</v>
      </c>
      <c r="BC9">
        <v>2</v>
      </c>
      <c r="BD9">
        <v>0</v>
      </c>
      <c r="BE9">
        <v>12</v>
      </c>
      <c r="BF9">
        <v>1</v>
      </c>
      <c r="BG9">
        <v>0</v>
      </c>
      <c r="BH9">
        <v>12</v>
      </c>
      <c r="BI9" s="1">
        <v>43424</v>
      </c>
      <c r="BJ9">
        <v>2</v>
      </c>
      <c r="BK9">
        <v>2</v>
      </c>
      <c r="BL9">
        <v>0</v>
      </c>
      <c r="BM9">
        <v>8</v>
      </c>
      <c r="BN9">
        <v>1</v>
      </c>
      <c r="BO9">
        <v>0</v>
      </c>
      <c r="BP9">
        <v>8</v>
      </c>
      <c r="BQ9" s="1">
        <v>42977</v>
      </c>
      <c r="BR9">
        <v>1</v>
      </c>
      <c r="BS9">
        <v>0</v>
      </c>
      <c r="BT9">
        <v>1</v>
      </c>
      <c r="BU9">
        <v>4</v>
      </c>
      <c r="BV9">
        <v>0</v>
      </c>
      <c r="BW9">
        <v>0</v>
      </c>
      <c r="BX9">
        <v>4</v>
      </c>
      <c r="BY9">
        <v>9.3330000000000002</v>
      </c>
      <c r="CA9" t="s">
        <v>1805</v>
      </c>
      <c r="CB9" t="s">
        <v>1808</v>
      </c>
      <c r="CC9">
        <v>52033</v>
      </c>
      <c r="CD9">
        <v>300</v>
      </c>
      <c r="CE9">
        <v>5638523277</v>
      </c>
      <c r="CF9" t="s">
        <v>99</v>
      </c>
      <c r="CG9" t="s">
        <v>100</v>
      </c>
      <c r="CH9" s="1">
        <v>38718</v>
      </c>
      <c r="CI9" t="s">
        <v>100</v>
      </c>
      <c r="CJ9" t="s">
        <v>101</v>
      </c>
      <c r="CK9" t="s">
        <v>100</v>
      </c>
      <c r="CL9" t="s">
        <v>103</v>
      </c>
      <c r="CM9" t="s">
        <v>1806</v>
      </c>
      <c r="CN9">
        <v>46</v>
      </c>
      <c r="CO9" s="1">
        <v>44621</v>
      </c>
      <c r="CP9" s="1"/>
      <c r="CV9"/>
      <c r="CW9">
        <v>2</v>
      </c>
    </row>
    <row r="10" spans="1:105" x14ac:dyDescent="0.25">
      <c r="A10" t="s">
        <v>259</v>
      </c>
      <c r="B10" s="18" t="s">
        <v>2127</v>
      </c>
      <c r="C10" s="18">
        <v>165425</v>
      </c>
      <c r="D10" t="s">
        <v>1316</v>
      </c>
      <c r="E10" t="s">
        <v>994</v>
      </c>
      <c r="F10" t="s">
        <v>134</v>
      </c>
      <c r="G10" t="s">
        <v>2141</v>
      </c>
      <c r="H10">
        <v>36.5</v>
      </c>
      <c r="I10" t="s">
        <v>98</v>
      </c>
      <c r="K10" t="s">
        <v>100</v>
      </c>
      <c r="L10" t="s">
        <v>106</v>
      </c>
      <c r="M10">
        <v>5</v>
      </c>
      <c r="N10">
        <v>4</v>
      </c>
      <c r="O10">
        <v>3</v>
      </c>
      <c r="P10">
        <v>5</v>
      </c>
      <c r="Q10">
        <v>5</v>
      </c>
      <c r="S10">
        <v>4</v>
      </c>
      <c r="U10" s="8">
        <v>3.7997299999999998</v>
      </c>
      <c r="V10" s="8">
        <v>0.67357999999999996</v>
      </c>
      <c r="W10">
        <v>44.2</v>
      </c>
      <c r="X10">
        <v>0.69391999999999998</v>
      </c>
      <c r="Y10">
        <v>1.36751</v>
      </c>
      <c r="Z10">
        <v>3.3754200000000001</v>
      </c>
      <c r="AA10">
        <v>0.49351</v>
      </c>
      <c r="AB10">
        <v>8.8800000000000007E-3</v>
      </c>
      <c r="AD10">
        <v>2.43222</v>
      </c>
      <c r="AE10">
        <v>28.6</v>
      </c>
      <c r="AG10">
        <v>1</v>
      </c>
      <c r="AJ10">
        <v>2.1238000000000001</v>
      </c>
      <c r="AK10">
        <v>0.64139999999999997</v>
      </c>
      <c r="AL10">
        <v>0.29499999999999998</v>
      </c>
      <c r="AM10">
        <v>3.0602100000000001</v>
      </c>
      <c r="AN10">
        <v>2.3445200000000002</v>
      </c>
      <c r="AO10">
        <v>0.79579999999999995</v>
      </c>
      <c r="AP10">
        <v>0.85509999999999997</v>
      </c>
      <c r="AQ10">
        <v>3.92028</v>
      </c>
      <c r="AS10">
        <v>0</v>
      </c>
      <c r="AT10">
        <v>2</v>
      </c>
      <c r="AU10">
        <v>0</v>
      </c>
      <c r="AV10">
        <v>0</v>
      </c>
      <c r="AW10" s="4">
        <v>0</v>
      </c>
      <c r="AX10">
        <v>0</v>
      </c>
      <c r="AY10">
        <v>0</v>
      </c>
      <c r="BA10" s="1">
        <v>44245</v>
      </c>
      <c r="BB10">
        <v>1</v>
      </c>
      <c r="BC10">
        <v>1</v>
      </c>
      <c r="BD10">
        <v>0</v>
      </c>
      <c r="BE10">
        <v>4</v>
      </c>
      <c r="BF10">
        <v>1</v>
      </c>
      <c r="BG10">
        <v>0</v>
      </c>
      <c r="BH10">
        <v>4</v>
      </c>
      <c r="BI10" s="1">
        <v>43664</v>
      </c>
      <c r="BJ10">
        <v>10</v>
      </c>
      <c r="BK10">
        <v>9</v>
      </c>
      <c r="BL10">
        <v>1</v>
      </c>
      <c r="BM10">
        <v>44</v>
      </c>
      <c r="BN10">
        <v>1</v>
      </c>
      <c r="BO10">
        <v>0</v>
      </c>
      <c r="BP10">
        <v>44</v>
      </c>
      <c r="BQ10" s="1">
        <v>43206</v>
      </c>
      <c r="BR10">
        <v>14</v>
      </c>
      <c r="BS10">
        <v>14</v>
      </c>
      <c r="BT10">
        <v>0</v>
      </c>
      <c r="BU10">
        <v>72</v>
      </c>
      <c r="BV10">
        <v>1</v>
      </c>
      <c r="BW10">
        <v>0</v>
      </c>
      <c r="BX10">
        <v>72</v>
      </c>
      <c r="BY10">
        <v>28.667000000000002</v>
      </c>
      <c r="CA10" t="s">
        <v>1318</v>
      </c>
      <c r="CB10" t="s">
        <v>1319</v>
      </c>
      <c r="CC10">
        <v>51012</v>
      </c>
      <c r="CD10">
        <v>170</v>
      </c>
      <c r="CE10">
        <v>7122255724</v>
      </c>
      <c r="CF10" t="s">
        <v>99</v>
      </c>
      <c r="CG10" t="s">
        <v>100</v>
      </c>
      <c r="CH10" s="1">
        <v>36763</v>
      </c>
      <c r="CI10" t="s">
        <v>100</v>
      </c>
      <c r="CJ10" t="s">
        <v>100</v>
      </c>
      <c r="CK10" t="s">
        <v>100</v>
      </c>
      <c r="CL10" t="s">
        <v>103</v>
      </c>
      <c r="CM10" t="s">
        <v>1317</v>
      </c>
      <c r="CN10">
        <v>48</v>
      </c>
      <c r="CO10" s="1">
        <v>44621</v>
      </c>
      <c r="CP10" s="1"/>
      <c r="CV10"/>
      <c r="CW10">
        <v>2</v>
      </c>
    </row>
    <row r="11" spans="1:105" x14ac:dyDescent="0.25">
      <c r="A11" t="s">
        <v>259</v>
      </c>
      <c r="B11" s="18" t="s">
        <v>2127</v>
      </c>
      <c r="C11" s="18">
        <v>165490</v>
      </c>
      <c r="D11" t="s">
        <v>1552</v>
      </c>
      <c r="E11" t="s">
        <v>1554</v>
      </c>
      <c r="F11" t="s">
        <v>156</v>
      </c>
      <c r="G11" t="s">
        <v>2141</v>
      </c>
      <c r="H11">
        <v>24.2</v>
      </c>
      <c r="I11" t="s">
        <v>98</v>
      </c>
      <c r="K11" t="s">
        <v>100</v>
      </c>
      <c r="L11" t="s">
        <v>106</v>
      </c>
      <c r="M11">
        <v>2</v>
      </c>
      <c r="N11">
        <v>4</v>
      </c>
      <c r="O11">
        <v>1</v>
      </c>
      <c r="P11">
        <v>2</v>
      </c>
      <c r="Q11">
        <v>2</v>
      </c>
      <c r="S11">
        <v>4</v>
      </c>
      <c r="U11" s="8">
        <v>4.0388400000000004</v>
      </c>
      <c r="V11" s="8">
        <v>0.79915999999999998</v>
      </c>
      <c r="W11">
        <v>48.6</v>
      </c>
      <c r="X11">
        <v>1.0101899999999999</v>
      </c>
      <c r="Y11">
        <v>1.80935</v>
      </c>
      <c r="Z11">
        <v>3.5166499999999998</v>
      </c>
      <c r="AA11">
        <v>0.68601999999999996</v>
      </c>
      <c r="AB11">
        <v>3.7150000000000002E-2</v>
      </c>
      <c r="AD11">
        <v>2.2294900000000002</v>
      </c>
      <c r="AE11">
        <v>62.5</v>
      </c>
      <c r="AG11">
        <v>0</v>
      </c>
      <c r="AJ11">
        <v>1.78437</v>
      </c>
      <c r="AK11">
        <v>0.66052</v>
      </c>
      <c r="AL11">
        <v>0.30936000000000002</v>
      </c>
      <c r="AM11">
        <v>2.7542399999999998</v>
      </c>
      <c r="AN11">
        <v>2.5579200000000002</v>
      </c>
      <c r="AO11">
        <v>1.1249800000000001</v>
      </c>
      <c r="AP11">
        <v>0.96745000000000003</v>
      </c>
      <c r="AQ11">
        <v>4.6298899999999996</v>
      </c>
      <c r="AS11">
        <v>0</v>
      </c>
      <c r="AT11">
        <v>0</v>
      </c>
      <c r="AU11">
        <v>1</v>
      </c>
      <c r="AV11">
        <v>2</v>
      </c>
      <c r="AW11" s="4">
        <v>29295</v>
      </c>
      <c r="AX11">
        <v>1</v>
      </c>
      <c r="AY11">
        <v>3</v>
      </c>
      <c r="BA11" s="1">
        <v>44476</v>
      </c>
      <c r="BB11">
        <v>7</v>
      </c>
      <c r="BC11">
        <v>7</v>
      </c>
      <c r="BD11">
        <v>0</v>
      </c>
      <c r="BE11">
        <v>219</v>
      </c>
      <c r="BF11">
        <v>2</v>
      </c>
      <c r="BG11">
        <v>110</v>
      </c>
      <c r="BH11">
        <v>329</v>
      </c>
      <c r="BI11" s="1">
        <v>43888</v>
      </c>
      <c r="BJ11">
        <v>1</v>
      </c>
      <c r="BK11">
        <v>0</v>
      </c>
      <c r="BL11">
        <v>0</v>
      </c>
      <c r="BM11">
        <v>16</v>
      </c>
      <c r="BN11">
        <v>0</v>
      </c>
      <c r="BO11">
        <v>0</v>
      </c>
      <c r="BP11">
        <v>16</v>
      </c>
      <c r="BQ11" s="1">
        <v>43503</v>
      </c>
      <c r="BR11">
        <v>2</v>
      </c>
      <c r="BS11">
        <v>2</v>
      </c>
      <c r="BT11">
        <v>0</v>
      </c>
      <c r="BU11">
        <v>8</v>
      </c>
      <c r="BV11">
        <v>1</v>
      </c>
      <c r="BW11">
        <v>0</v>
      </c>
      <c r="BX11">
        <v>8</v>
      </c>
      <c r="BY11">
        <v>171.167</v>
      </c>
      <c r="CA11" t="s">
        <v>1555</v>
      </c>
      <c r="CB11" t="s">
        <v>1556</v>
      </c>
      <c r="CC11">
        <v>52136</v>
      </c>
      <c r="CD11">
        <v>440</v>
      </c>
      <c r="CE11">
        <v>5635473580</v>
      </c>
      <c r="CF11" t="s">
        <v>99</v>
      </c>
      <c r="CG11" t="s">
        <v>100</v>
      </c>
      <c r="CH11" s="1">
        <v>37742</v>
      </c>
      <c r="CI11" t="s">
        <v>100</v>
      </c>
      <c r="CJ11" t="s">
        <v>100</v>
      </c>
      <c r="CK11" t="s">
        <v>100</v>
      </c>
      <c r="CL11" t="s">
        <v>103</v>
      </c>
      <c r="CM11" t="s">
        <v>1553</v>
      </c>
      <c r="CN11">
        <v>46</v>
      </c>
      <c r="CO11" s="1">
        <v>44621</v>
      </c>
      <c r="CP11" s="1"/>
      <c r="CV11"/>
      <c r="CW11">
        <v>2</v>
      </c>
    </row>
    <row r="12" spans="1:105" x14ac:dyDescent="0.25">
      <c r="A12" t="s">
        <v>259</v>
      </c>
      <c r="B12" s="18" t="s">
        <v>2127</v>
      </c>
      <c r="C12" s="18">
        <v>165382</v>
      </c>
      <c r="D12" t="s">
        <v>1184</v>
      </c>
      <c r="E12" t="s">
        <v>236</v>
      </c>
      <c r="F12" t="s">
        <v>126</v>
      </c>
      <c r="G12" t="s">
        <v>2141</v>
      </c>
      <c r="H12">
        <v>47</v>
      </c>
      <c r="I12" t="s">
        <v>109</v>
      </c>
      <c r="K12" t="s">
        <v>100</v>
      </c>
      <c r="L12" t="s">
        <v>106</v>
      </c>
      <c r="M12">
        <v>1</v>
      </c>
      <c r="N12">
        <v>4</v>
      </c>
      <c r="O12">
        <v>1</v>
      </c>
      <c r="P12">
        <v>1</v>
      </c>
      <c r="Q12">
        <v>1</v>
      </c>
      <c r="S12">
        <v>4</v>
      </c>
      <c r="U12" s="8">
        <v>3.1562600000000001</v>
      </c>
      <c r="V12" s="8">
        <v>0.63482000000000005</v>
      </c>
      <c r="W12">
        <v>55.6</v>
      </c>
      <c r="X12">
        <v>0.69601999999999997</v>
      </c>
      <c r="Y12">
        <v>1.33084</v>
      </c>
      <c r="Z12">
        <v>2.7381099999999998</v>
      </c>
      <c r="AA12">
        <v>0.37125000000000002</v>
      </c>
      <c r="AB12">
        <v>2.4400000000000002E-2</v>
      </c>
      <c r="AD12">
        <v>1.82542</v>
      </c>
      <c r="AE12">
        <v>42.9</v>
      </c>
      <c r="AH12">
        <v>6</v>
      </c>
      <c r="AJ12">
        <v>1.7562</v>
      </c>
      <c r="AK12">
        <v>0.65695999999999999</v>
      </c>
      <c r="AL12">
        <v>0.30265999999999998</v>
      </c>
      <c r="AM12">
        <v>2.7158199999999999</v>
      </c>
      <c r="AN12">
        <v>2.12792</v>
      </c>
      <c r="AO12">
        <v>0.77929999999999999</v>
      </c>
      <c r="AP12">
        <v>0.78549999999999998</v>
      </c>
      <c r="AQ12">
        <v>3.66933</v>
      </c>
      <c r="AS12">
        <v>5</v>
      </c>
      <c r="AT12">
        <v>23</v>
      </c>
      <c r="AU12">
        <v>10</v>
      </c>
      <c r="AV12">
        <v>3</v>
      </c>
      <c r="AW12" s="4">
        <v>53534</v>
      </c>
      <c r="AX12">
        <v>0</v>
      </c>
      <c r="AY12">
        <v>3</v>
      </c>
      <c r="BA12" s="1">
        <v>44378</v>
      </c>
      <c r="BB12">
        <v>27</v>
      </c>
      <c r="BC12">
        <v>16</v>
      </c>
      <c r="BD12">
        <v>15</v>
      </c>
      <c r="BE12">
        <v>140</v>
      </c>
      <c r="BF12">
        <v>1</v>
      </c>
      <c r="BG12">
        <v>0</v>
      </c>
      <c r="BH12">
        <v>140</v>
      </c>
      <c r="BI12" s="1">
        <v>43607</v>
      </c>
      <c r="BJ12">
        <v>3</v>
      </c>
      <c r="BK12">
        <v>3</v>
      </c>
      <c r="BL12">
        <v>0</v>
      </c>
      <c r="BM12">
        <v>20</v>
      </c>
      <c r="BN12">
        <v>1</v>
      </c>
      <c r="BO12">
        <v>0</v>
      </c>
      <c r="BP12">
        <v>20</v>
      </c>
      <c r="BQ12" s="1">
        <v>43160</v>
      </c>
      <c r="BR12">
        <v>9</v>
      </c>
      <c r="BS12">
        <v>3</v>
      </c>
      <c r="BT12">
        <v>6</v>
      </c>
      <c r="BU12">
        <v>60</v>
      </c>
      <c r="BV12">
        <v>1</v>
      </c>
      <c r="BW12">
        <v>0</v>
      </c>
      <c r="BX12">
        <v>60</v>
      </c>
      <c r="BY12">
        <v>86.667000000000002</v>
      </c>
      <c r="CA12" t="s">
        <v>1186</v>
      </c>
      <c r="CB12" t="s">
        <v>1187</v>
      </c>
      <c r="CC12">
        <v>50138</v>
      </c>
      <c r="CD12">
        <v>620</v>
      </c>
      <c r="CE12">
        <v>6418422187</v>
      </c>
      <c r="CF12" t="s">
        <v>99</v>
      </c>
      <c r="CG12" t="s">
        <v>100</v>
      </c>
      <c r="CH12" s="1">
        <v>35885</v>
      </c>
      <c r="CI12" t="s">
        <v>100</v>
      </c>
      <c r="CJ12" t="s">
        <v>100</v>
      </c>
      <c r="CK12" t="s">
        <v>100</v>
      </c>
      <c r="CL12" t="s">
        <v>103</v>
      </c>
      <c r="CM12" t="s">
        <v>1185</v>
      </c>
      <c r="CN12">
        <v>60</v>
      </c>
      <c r="CO12" s="1">
        <v>44621</v>
      </c>
      <c r="CP12" s="1"/>
      <c r="CV12"/>
      <c r="CW12">
        <v>2</v>
      </c>
    </row>
    <row r="13" spans="1:105" x14ac:dyDescent="0.25">
      <c r="A13" t="s">
        <v>259</v>
      </c>
      <c r="B13" s="18" t="s">
        <v>2127</v>
      </c>
      <c r="C13" s="18">
        <v>165311</v>
      </c>
      <c r="D13" t="s">
        <v>932</v>
      </c>
      <c r="E13" t="s">
        <v>529</v>
      </c>
      <c r="F13" t="s">
        <v>530</v>
      </c>
      <c r="G13" t="s">
        <v>2141</v>
      </c>
      <c r="H13">
        <v>23.7</v>
      </c>
      <c r="I13" t="s">
        <v>98</v>
      </c>
      <c r="K13" t="s">
        <v>100</v>
      </c>
      <c r="L13" t="s">
        <v>106</v>
      </c>
      <c r="M13">
        <v>2</v>
      </c>
      <c r="N13">
        <v>4</v>
      </c>
      <c r="O13">
        <v>2</v>
      </c>
      <c r="P13">
        <v>1</v>
      </c>
      <c r="Q13">
        <v>1</v>
      </c>
      <c r="S13">
        <v>5</v>
      </c>
      <c r="U13" s="8">
        <v>3.6976399999999998</v>
      </c>
      <c r="V13" s="8">
        <v>0.94238999999999995</v>
      </c>
      <c r="W13">
        <v>51.2</v>
      </c>
      <c r="X13">
        <v>0.72148999999999996</v>
      </c>
      <c r="Y13">
        <v>1.66388</v>
      </c>
      <c r="Z13">
        <v>3.2172000000000001</v>
      </c>
      <c r="AA13">
        <v>0.72487999999999997</v>
      </c>
      <c r="AB13">
        <v>3.9690000000000003E-2</v>
      </c>
      <c r="AD13">
        <v>2.0337700000000001</v>
      </c>
      <c r="AE13">
        <v>60</v>
      </c>
      <c r="AG13">
        <v>0</v>
      </c>
      <c r="AJ13">
        <v>2.0356399999999999</v>
      </c>
      <c r="AK13">
        <v>0.65959000000000001</v>
      </c>
      <c r="AL13">
        <v>0.29093000000000002</v>
      </c>
      <c r="AM13">
        <v>2.9861599999999999</v>
      </c>
      <c r="AN13">
        <v>2.0453399999999999</v>
      </c>
      <c r="AO13">
        <v>0.80459999999999998</v>
      </c>
      <c r="AP13">
        <v>1.21309</v>
      </c>
      <c r="AQ13">
        <v>3.9095599999999999</v>
      </c>
      <c r="AS13">
        <v>3</v>
      </c>
      <c r="AT13">
        <v>1</v>
      </c>
      <c r="AU13">
        <v>1</v>
      </c>
      <c r="AV13">
        <v>2</v>
      </c>
      <c r="AW13" s="4">
        <v>16638.52</v>
      </c>
      <c r="AX13">
        <v>0</v>
      </c>
      <c r="AY13">
        <v>2</v>
      </c>
      <c r="BA13" s="1">
        <v>44546</v>
      </c>
      <c r="BB13">
        <v>4</v>
      </c>
      <c r="BC13">
        <v>4</v>
      </c>
      <c r="BD13">
        <v>2</v>
      </c>
      <c r="BE13">
        <v>32</v>
      </c>
      <c r="BF13">
        <v>1</v>
      </c>
      <c r="BG13">
        <v>0</v>
      </c>
      <c r="BH13">
        <v>32</v>
      </c>
      <c r="BI13" s="1">
        <v>43811</v>
      </c>
      <c r="BJ13">
        <v>10</v>
      </c>
      <c r="BK13">
        <v>9</v>
      </c>
      <c r="BL13">
        <v>2</v>
      </c>
      <c r="BM13">
        <v>84</v>
      </c>
      <c r="BN13">
        <v>1</v>
      </c>
      <c r="BO13">
        <v>0</v>
      </c>
      <c r="BP13">
        <v>84</v>
      </c>
      <c r="BQ13" s="1">
        <v>43384</v>
      </c>
      <c r="BR13">
        <v>3</v>
      </c>
      <c r="BS13">
        <v>2</v>
      </c>
      <c r="BT13">
        <v>1</v>
      </c>
      <c r="BU13">
        <v>28</v>
      </c>
      <c r="BV13">
        <v>1</v>
      </c>
      <c r="BW13">
        <v>0</v>
      </c>
      <c r="BX13">
        <v>28</v>
      </c>
      <c r="BY13">
        <v>48.667000000000002</v>
      </c>
      <c r="CA13" t="s">
        <v>934</v>
      </c>
      <c r="CB13" t="s">
        <v>935</v>
      </c>
      <c r="CC13">
        <v>51031</v>
      </c>
      <c r="CD13">
        <v>740</v>
      </c>
      <c r="CE13">
        <v>7125467831</v>
      </c>
      <c r="CF13" t="s">
        <v>99</v>
      </c>
      <c r="CG13" t="s">
        <v>100</v>
      </c>
      <c r="CH13" s="1">
        <v>35400</v>
      </c>
      <c r="CI13" t="s">
        <v>100</v>
      </c>
      <c r="CJ13" t="s">
        <v>100</v>
      </c>
      <c r="CK13" t="s">
        <v>100</v>
      </c>
      <c r="CL13" t="s">
        <v>103</v>
      </c>
      <c r="CM13" t="s">
        <v>933</v>
      </c>
      <c r="CN13">
        <v>65</v>
      </c>
      <c r="CO13" s="1">
        <v>44621</v>
      </c>
      <c r="CP13" s="1"/>
      <c r="CV13"/>
      <c r="CW13">
        <v>2</v>
      </c>
    </row>
    <row r="14" spans="1:105" x14ac:dyDescent="0.25">
      <c r="A14" t="s">
        <v>259</v>
      </c>
      <c r="B14" s="18" t="s">
        <v>2127</v>
      </c>
      <c r="C14" s="18">
        <v>165627</v>
      </c>
      <c r="D14" t="s">
        <v>2000</v>
      </c>
      <c r="E14" t="s">
        <v>2002</v>
      </c>
      <c r="F14" t="s">
        <v>159</v>
      </c>
      <c r="G14" t="s">
        <v>2141</v>
      </c>
      <c r="H14">
        <v>35.5</v>
      </c>
      <c r="I14" t="s">
        <v>98</v>
      </c>
      <c r="K14" t="s">
        <v>100</v>
      </c>
      <c r="L14" t="s">
        <v>106</v>
      </c>
      <c r="U14" s="8">
        <v>3.90002</v>
      </c>
      <c r="V14" s="8">
        <v>0.57201000000000002</v>
      </c>
      <c r="W14">
        <v>56.3</v>
      </c>
      <c r="X14">
        <v>1.0080800000000001</v>
      </c>
      <c r="Y14">
        <v>1.58009</v>
      </c>
      <c r="Z14">
        <v>3.30843</v>
      </c>
      <c r="AA14">
        <v>0.36409999999999998</v>
      </c>
      <c r="AB14">
        <v>1.4500000000000001E-2</v>
      </c>
      <c r="AD14">
        <v>2.3199299999999998</v>
      </c>
      <c r="AE14">
        <v>60</v>
      </c>
      <c r="AG14">
        <v>0</v>
      </c>
      <c r="AJ14">
        <v>1.9067499999999999</v>
      </c>
      <c r="AK14">
        <v>0.63597999999999999</v>
      </c>
      <c r="AL14">
        <v>0.29699999999999999</v>
      </c>
      <c r="AM14">
        <v>2.8397199999999998</v>
      </c>
      <c r="AS14">
        <v>4</v>
      </c>
      <c r="AT14">
        <v>2</v>
      </c>
      <c r="AU14">
        <v>0</v>
      </c>
      <c r="AV14">
        <v>0</v>
      </c>
      <c r="AW14" s="4">
        <v>0</v>
      </c>
      <c r="AX14">
        <v>0</v>
      </c>
      <c r="AY14">
        <v>0</v>
      </c>
      <c r="BA14" s="1">
        <v>43685</v>
      </c>
      <c r="BB14" t="s">
        <v>141</v>
      </c>
      <c r="BC14" t="s">
        <v>141</v>
      </c>
      <c r="BD14" t="s">
        <v>141</v>
      </c>
      <c r="BE14" t="s">
        <v>141</v>
      </c>
      <c r="BF14" t="s">
        <v>141</v>
      </c>
      <c r="BG14" t="s">
        <v>141</v>
      </c>
      <c r="BH14" t="s">
        <v>141</v>
      </c>
      <c r="BI14" s="21"/>
      <c r="BJ14" t="s">
        <v>141</v>
      </c>
      <c r="BK14" t="s">
        <v>141</v>
      </c>
      <c r="BL14" t="s">
        <v>141</v>
      </c>
      <c r="BM14" t="s">
        <v>141</v>
      </c>
      <c r="BN14" t="s">
        <v>141</v>
      </c>
      <c r="BO14" t="s">
        <v>141</v>
      </c>
      <c r="BP14" t="s">
        <v>141</v>
      </c>
      <c r="BQ14" s="21"/>
      <c r="BR14" t="s">
        <v>141</v>
      </c>
      <c r="BS14" t="s">
        <v>141</v>
      </c>
      <c r="BT14" t="s">
        <v>141</v>
      </c>
      <c r="BU14" t="s">
        <v>141</v>
      </c>
      <c r="BV14" t="s">
        <v>141</v>
      </c>
      <c r="BW14" t="s">
        <v>141</v>
      </c>
      <c r="BX14" t="s">
        <v>141</v>
      </c>
      <c r="CA14" t="s">
        <v>2000</v>
      </c>
      <c r="CB14" t="s">
        <v>2003</v>
      </c>
      <c r="CC14">
        <v>51455</v>
      </c>
      <c r="CD14">
        <v>130</v>
      </c>
      <c r="CE14">
        <v>7126552072</v>
      </c>
      <c r="CF14" t="s">
        <v>99</v>
      </c>
      <c r="CG14" t="s">
        <v>100</v>
      </c>
      <c r="CH14" s="1">
        <v>43726</v>
      </c>
      <c r="CI14" t="s">
        <v>100</v>
      </c>
      <c r="CJ14" t="s">
        <v>101</v>
      </c>
      <c r="CK14" t="s">
        <v>100</v>
      </c>
      <c r="CL14" t="s">
        <v>103</v>
      </c>
      <c r="CM14" t="s">
        <v>2001</v>
      </c>
      <c r="CN14">
        <v>46</v>
      </c>
      <c r="CO14" s="1">
        <v>44621</v>
      </c>
      <c r="CP14" s="1"/>
      <c r="CR14">
        <v>1</v>
      </c>
      <c r="CS14">
        <v>1</v>
      </c>
      <c r="CT14">
        <v>1</v>
      </c>
      <c r="CU14">
        <v>1</v>
      </c>
      <c r="CV14">
        <v>1</v>
      </c>
      <c r="CW14">
        <v>1</v>
      </c>
      <c r="CX14">
        <v>1</v>
      </c>
    </row>
    <row r="15" spans="1:105" x14ac:dyDescent="0.25">
      <c r="A15" t="s">
        <v>259</v>
      </c>
      <c r="B15" s="18" t="s">
        <v>2127</v>
      </c>
      <c r="C15" s="18">
        <v>165451</v>
      </c>
      <c r="D15" t="s">
        <v>1417</v>
      </c>
      <c r="E15" t="s">
        <v>548</v>
      </c>
      <c r="F15" t="s">
        <v>113</v>
      </c>
      <c r="G15" t="s">
        <v>2141</v>
      </c>
      <c r="H15">
        <v>49.3</v>
      </c>
      <c r="I15" t="s">
        <v>98</v>
      </c>
      <c r="K15" t="s">
        <v>100</v>
      </c>
      <c r="L15" t="s">
        <v>102</v>
      </c>
      <c r="M15">
        <v>3</v>
      </c>
      <c r="N15">
        <v>4</v>
      </c>
      <c r="O15">
        <v>2</v>
      </c>
      <c r="P15">
        <v>2</v>
      </c>
      <c r="Q15">
        <v>2</v>
      </c>
      <c r="R15">
        <v>2</v>
      </c>
      <c r="S15">
        <v>4</v>
      </c>
      <c r="U15" s="8">
        <v>3.5138199999999999</v>
      </c>
      <c r="V15" s="8">
        <v>0.69428000000000001</v>
      </c>
      <c r="W15">
        <v>40.700000000000003</v>
      </c>
      <c r="X15">
        <v>0.73057000000000005</v>
      </c>
      <c r="Y15">
        <v>1.4248499999999999</v>
      </c>
      <c r="Z15">
        <v>2.9086599999999998</v>
      </c>
      <c r="AA15">
        <v>0.35032999999999997</v>
      </c>
      <c r="AB15">
        <v>6.1650000000000003E-2</v>
      </c>
      <c r="AD15">
        <v>2.0889700000000002</v>
      </c>
      <c r="AE15">
        <v>22.2</v>
      </c>
      <c r="AG15">
        <v>0</v>
      </c>
      <c r="AJ15">
        <v>1.8751199999999999</v>
      </c>
      <c r="AK15">
        <v>0.65824000000000005</v>
      </c>
      <c r="AL15">
        <v>0.29553000000000001</v>
      </c>
      <c r="AM15">
        <v>2.8288899999999999</v>
      </c>
      <c r="AN15">
        <v>2.28071</v>
      </c>
      <c r="AO15">
        <v>0.81638999999999995</v>
      </c>
      <c r="AP15">
        <v>0.87980000000000003</v>
      </c>
      <c r="AQ15">
        <v>3.9217399999999998</v>
      </c>
      <c r="AS15">
        <v>3</v>
      </c>
      <c r="AT15">
        <v>5</v>
      </c>
      <c r="AU15">
        <v>0</v>
      </c>
      <c r="AV15">
        <v>1</v>
      </c>
      <c r="AW15" s="4">
        <v>15000</v>
      </c>
      <c r="AX15">
        <v>0</v>
      </c>
      <c r="AY15">
        <v>1</v>
      </c>
      <c r="BA15" s="1">
        <v>44320</v>
      </c>
      <c r="BB15">
        <v>13</v>
      </c>
      <c r="BC15">
        <v>9</v>
      </c>
      <c r="BD15">
        <v>4</v>
      </c>
      <c r="BE15">
        <v>56</v>
      </c>
      <c r="BF15">
        <v>1</v>
      </c>
      <c r="BG15">
        <v>0</v>
      </c>
      <c r="BH15">
        <v>56</v>
      </c>
      <c r="BI15" s="1">
        <v>43643</v>
      </c>
      <c r="BJ15">
        <v>8</v>
      </c>
      <c r="BK15">
        <v>8</v>
      </c>
      <c r="BL15">
        <v>0</v>
      </c>
      <c r="BM15">
        <v>20</v>
      </c>
      <c r="BN15">
        <v>1</v>
      </c>
      <c r="BO15">
        <v>0</v>
      </c>
      <c r="BP15">
        <v>20</v>
      </c>
      <c r="BQ15" s="1">
        <v>43174</v>
      </c>
      <c r="BR15">
        <v>16</v>
      </c>
      <c r="BS15">
        <v>12</v>
      </c>
      <c r="BT15">
        <v>4</v>
      </c>
      <c r="BU15">
        <v>72</v>
      </c>
      <c r="BV15">
        <v>1</v>
      </c>
      <c r="BW15">
        <v>0</v>
      </c>
      <c r="BX15">
        <v>72</v>
      </c>
      <c r="BY15">
        <v>46.667000000000002</v>
      </c>
      <c r="CA15" t="s">
        <v>1419</v>
      </c>
      <c r="CB15" t="s">
        <v>1420</v>
      </c>
      <c r="CC15">
        <v>50158</v>
      </c>
      <c r="CD15">
        <v>630</v>
      </c>
      <c r="CE15">
        <v>6417521553</v>
      </c>
      <c r="CF15" t="s">
        <v>99</v>
      </c>
      <c r="CG15" t="s">
        <v>100</v>
      </c>
      <c r="CH15" s="1">
        <v>37347</v>
      </c>
      <c r="CI15" t="s">
        <v>100</v>
      </c>
      <c r="CJ15" t="s">
        <v>100</v>
      </c>
      <c r="CK15" t="s">
        <v>100</v>
      </c>
      <c r="CL15" t="s">
        <v>103</v>
      </c>
      <c r="CM15" t="s">
        <v>1418</v>
      </c>
      <c r="CN15">
        <v>84</v>
      </c>
      <c r="CO15" s="1">
        <v>44621</v>
      </c>
      <c r="CP15" s="1"/>
      <c r="CV15"/>
    </row>
    <row r="16" spans="1:105" x14ac:dyDescent="0.25">
      <c r="A16" t="s">
        <v>259</v>
      </c>
      <c r="B16" s="18" t="s">
        <v>2127</v>
      </c>
      <c r="C16" s="18">
        <v>165402</v>
      </c>
      <c r="D16" t="s">
        <v>1249</v>
      </c>
      <c r="E16" t="s">
        <v>191</v>
      </c>
      <c r="F16" t="s">
        <v>1251</v>
      </c>
      <c r="G16" t="s">
        <v>2141</v>
      </c>
      <c r="H16">
        <v>37.4</v>
      </c>
      <c r="I16" t="s">
        <v>98</v>
      </c>
      <c r="K16" t="s">
        <v>100</v>
      </c>
      <c r="L16" t="s">
        <v>122</v>
      </c>
      <c r="M16">
        <v>5</v>
      </c>
      <c r="N16">
        <v>4</v>
      </c>
      <c r="O16">
        <v>4</v>
      </c>
      <c r="P16">
        <v>5</v>
      </c>
      <c r="Q16">
        <v>5</v>
      </c>
      <c r="R16">
        <v>5</v>
      </c>
      <c r="S16">
        <v>4</v>
      </c>
      <c r="U16" s="8">
        <v>3.6871299999999998</v>
      </c>
      <c r="V16" s="8">
        <v>0.58387999999999995</v>
      </c>
      <c r="W16">
        <v>62</v>
      </c>
      <c r="X16">
        <v>0.91520000000000001</v>
      </c>
      <c r="Y16">
        <v>1.49909</v>
      </c>
      <c r="Z16">
        <v>3.27359</v>
      </c>
      <c r="AA16">
        <v>0.30199999999999999</v>
      </c>
      <c r="AB16">
        <v>9.9229999999999999E-2</v>
      </c>
      <c r="AD16">
        <v>2.1880500000000001</v>
      </c>
      <c r="AE16">
        <v>63.6</v>
      </c>
      <c r="AG16">
        <v>0</v>
      </c>
      <c r="AJ16">
        <v>2.1296400000000002</v>
      </c>
      <c r="AK16">
        <v>0.62883</v>
      </c>
      <c r="AL16">
        <v>0.27445999999999998</v>
      </c>
      <c r="AM16">
        <v>3.0329299999999999</v>
      </c>
      <c r="AN16">
        <v>2.10337</v>
      </c>
      <c r="AO16">
        <v>1.07056</v>
      </c>
      <c r="AP16">
        <v>0.79671999999999998</v>
      </c>
      <c r="AQ16">
        <v>3.83833</v>
      </c>
      <c r="AS16">
        <v>0</v>
      </c>
      <c r="AT16">
        <v>0</v>
      </c>
      <c r="AU16">
        <v>0</v>
      </c>
      <c r="AV16">
        <v>1</v>
      </c>
      <c r="AW16" s="4">
        <v>655.14</v>
      </c>
      <c r="AX16">
        <v>0</v>
      </c>
      <c r="AY16">
        <v>1</v>
      </c>
      <c r="BA16" s="1">
        <v>43699</v>
      </c>
      <c r="BB16">
        <v>4</v>
      </c>
      <c r="BC16">
        <v>4</v>
      </c>
      <c r="BD16">
        <v>0</v>
      </c>
      <c r="BE16">
        <v>16</v>
      </c>
      <c r="BF16">
        <v>1</v>
      </c>
      <c r="BG16">
        <v>0</v>
      </c>
      <c r="BH16">
        <v>16</v>
      </c>
      <c r="BI16" s="1">
        <v>43237</v>
      </c>
      <c r="BJ16">
        <v>1</v>
      </c>
      <c r="BK16">
        <v>1</v>
      </c>
      <c r="BL16">
        <v>0</v>
      </c>
      <c r="BM16">
        <v>4</v>
      </c>
      <c r="BN16">
        <v>1</v>
      </c>
      <c r="BO16">
        <v>0</v>
      </c>
      <c r="BP16">
        <v>4</v>
      </c>
      <c r="BQ16" s="1">
        <v>42831</v>
      </c>
      <c r="BR16">
        <v>0</v>
      </c>
      <c r="BS16">
        <v>0</v>
      </c>
      <c r="BT16">
        <v>0</v>
      </c>
      <c r="BU16">
        <v>0</v>
      </c>
      <c r="BV16">
        <v>0</v>
      </c>
      <c r="BW16">
        <v>0</v>
      </c>
      <c r="BX16">
        <v>0</v>
      </c>
      <c r="BY16">
        <v>9.3330000000000002</v>
      </c>
      <c r="CA16" t="s">
        <v>1252</v>
      </c>
      <c r="CB16" t="s">
        <v>1253</v>
      </c>
      <c r="CC16">
        <v>51351</v>
      </c>
      <c r="CD16">
        <v>290</v>
      </c>
      <c r="CE16">
        <v>7123384742</v>
      </c>
      <c r="CF16" t="s">
        <v>99</v>
      </c>
      <c r="CG16" t="s">
        <v>100</v>
      </c>
      <c r="CH16" s="1">
        <v>36192</v>
      </c>
      <c r="CI16" t="s">
        <v>101</v>
      </c>
      <c r="CJ16" t="s">
        <v>101</v>
      </c>
      <c r="CK16" t="s">
        <v>100</v>
      </c>
      <c r="CL16" t="s">
        <v>103</v>
      </c>
      <c r="CM16" t="s">
        <v>1250</v>
      </c>
      <c r="CN16">
        <v>50</v>
      </c>
      <c r="CO16" s="1">
        <v>44621</v>
      </c>
      <c r="CP16" s="1"/>
      <c r="CV16"/>
    </row>
    <row r="17" spans="1:104" x14ac:dyDescent="0.25">
      <c r="A17" t="s">
        <v>259</v>
      </c>
      <c r="B17" s="18" t="s">
        <v>2127</v>
      </c>
      <c r="C17" s="18">
        <v>165421</v>
      </c>
      <c r="D17" t="s">
        <v>1302</v>
      </c>
      <c r="E17" t="s">
        <v>239</v>
      </c>
      <c r="F17" t="s">
        <v>224</v>
      </c>
      <c r="G17" t="s">
        <v>2141</v>
      </c>
      <c r="H17">
        <v>41.5</v>
      </c>
      <c r="I17" t="s">
        <v>98</v>
      </c>
      <c r="K17" t="s">
        <v>100</v>
      </c>
      <c r="L17" t="s">
        <v>106</v>
      </c>
      <c r="M17">
        <v>1</v>
      </c>
      <c r="N17">
        <v>1</v>
      </c>
      <c r="O17">
        <v>2</v>
      </c>
      <c r="P17">
        <v>2</v>
      </c>
      <c r="Q17">
        <v>1</v>
      </c>
      <c r="R17">
        <v>4</v>
      </c>
      <c r="S17">
        <v>1</v>
      </c>
      <c r="W17">
        <v>68.900000000000006</v>
      </c>
      <c r="AE17">
        <v>77.8</v>
      </c>
      <c r="AG17">
        <v>1</v>
      </c>
      <c r="AS17">
        <v>2</v>
      </c>
      <c r="AT17">
        <v>3</v>
      </c>
      <c r="AU17">
        <v>0</v>
      </c>
      <c r="AV17">
        <v>4</v>
      </c>
      <c r="AW17" s="4">
        <v>6185.15</v>
      </c>
      <c r="AX17">
        <v>0</v>
      </c>
      <c r="AY17">
        <v>4</v>
      </c>
      <c r="BA17" s="1">
        <v>44315</v>
      </c>
      <c r="BB17">
        <v>12</v>
      </c>
      <c r="BC17">
        <v>10</v>
      </c>
      <c r="BD17">
        <v>2</v>
      </c>
      <c r="BE17">
        <v>60</v>
      </c>
      <c r="BF17">
        <v>1</v>
      </c>
      <c r="BG17">
        <v>0</v>
      </c>
      <c r="BH17">
        <v>60</v>
      </c>
      <c r="BI17" s="1">
        <v>43648</v>
      </c>
      <c r="BJ17">
        <v>9</v>
      </c>
      <c r="BK17">
        <v>9</v>
      </c>
      <c r="BL17">
        <v>0</v>
      </c>
      <c r="BM17">
        <v>40</v>
      </c>
      <c r="BN17">
        <v>1</v>
      </c>
      <c r="BO17">
        <v>0</v>
      </c>
      <c r="BP17">
        <v>40</v>
      </c>
      <c r="BQ17" s="1">
        <v>43209</v>
      </c>
      <c r="BR17">
        <v>3</v>
      </c>
      <c r="BS17">
        <v>2</v>
      </c>
      <c r="BT17">
        <v>1</v>
      </c>
      <c r="BU17">
        <v>16</v>
      </c>
      <c r="BV17">
        <v>1</v>
      </c>
      <c r="BW17">
        <v>0</v>
      </c>
      <c r="BX17">
        <v>16</v>
      </c>
      <c r="BY17">
        <v>46</v>
      </c>
      <c r="CA17" t="s">
        <v>1304</v>
      </c>
      <c r="CB17" t="s">
        <v>1305</v>
      </c>
      <c r="CC17">
        <v>50208</v>
      </c>
      <c r="CD17">
        <v>490</v>
      </c>
      <c r="CE17">
        <v>6417925680</v>
      </c>
      <c r="CF17" t="s">
        <v>99</v>
      </c>
      <c r="CG17" t="s">
        <v>100</v>
      </c>
      <c r="CH17" s="1">
        <v>36861</v>
      </c>
      <c r="CI17" t="s">
        <v>100</v>
      </c>
      <c r="CJ17" t="s">
        <v>100</v>
      </c>
      <c r="CK17" t="s">
        <v>100</v>
      </c>
      <c r="CL17" t="s">
        <v>103</v>
      </c>
      <c r="CM17" t="s">
        <v>1303</v>
      </c>
      <c r="CN17">
        <v>54</v>
      </c>
      <c r="CO17" s="1">
        <v>44621</v>
      </c>
      <c r="CP17" s="1"/>
      <c r="CS17">
        <v>12</v>
      </c>
      <c r="CV17"/>
      <c r="CX17">
        <v>12</v>
      </c>
      <c r="CY17">
        <v>6</v>
      </c>
      <c r="CZ17">
        <v>6</v>
      </c>
    </row>
    <row r="18" spans="1:104" x14ac:dyDescent="0.25">
      <c r="A18" t="s">
        <v>259</v>
      </c>
      <c r="B18" s="18" t="s">
        <v>2127</v>
      </c>
      <c r="C18" s="18">
        <v>165420</v>
      </c>
      <c r="D18" t="s">
        <v>1298</v>
      </c>
      <c r="E18" t="s">
        <v>239</v>
      </c>
      <c r="F18" t="s">
        <v>224</v>
      </c>
      <c r="G18" t="s">
        <v>2141</v>
      </c>
      <c r="H18">
        <v>41.3</v>
      </c>
      <c r="I18" t="s">
        <v>98</v>
      </c>
      <c r="K18" t="s">
        <v>100</v>
      </c>
      <c r="L18" t="s">
        <v>106</v>
      </c>
      <c r="M18">
        <v>4</v>
      </c>
      <c r="N18">
        <v>1</v>
      </c>
      <c r="O18">
        <v>4</v>
      </c>
      <c r="P18">
        <v>5</v>
      </c>
      <c r="Q18">
        <v>5</v>
      </c>
      <c r="S18">
        <v>1</v>
      </c>
      <c r="U18" s="8">
        <v>2.4490099999999999</v>
      </c>
      <c r="V18" s="8">
        <v>0.39039000000000001</v>
      </c>
      <c r="W18">
        <v>62.2</v>
      </c>
      <c r="X18">
        <v>0.50307999999999997</v>
      </c>
      <c r="Y18">
        <v>0.89346999999999999</v>
      </c>
      <c r="Z18">
        <v>2.0369199999999998</v>
      </c>
      <c r="AA18">
        <v>0.10821</v>
      </c>
      <c r="AB18">
        <v>3.2149999999999998E-2</v>
      </c>
      <c r="AD18">
        <v>1.5555300000000001</v>
      </c>
      <c r="AE18">
        <v>71.400000000000006</v>
      </c>
      <c r="AG18">
        <v>2</v>
      </c>
      <c r="AJ18">
        <v>1.90873</v>
      </c>
      <c r="AK18">
        <v>0.64192000000000005</v>
      </c>
      <c r="AL18">
        <v>0.31812000000000001</v>
      </c>
      <c r="AM18">
        <v>2.86877</v>
      </c>
      <c r="AN18">
        <v>1.6684000000000001</v>
      </c>
      <c r="AO18">
        <v>0.57647000000000004</v>
      </c>
      <c r="AP18">
        <v>0.45959</v>
      </c>
      <c r="AQ18">
        <v>2.6953200000000002</v>
      </c>
      <c r="AS18">
        <v>0</v>
      </c>
      <c r="AT18">
        <v>1</v>
      </c>
      <c r="AU18">
        <v>0</v>
      </c>
      <c r="AV18">
        <v>4</v>
      </c>
      <c r="AW18" s="4">
        <v>4565.12</v>
      </c>
      <c r="AX18">
        <v>0</v>
      </c>
      <c r="AY18">
        <v>4</v>
      </c>
      <c r="BA18" s="1">
        <v>43727</v>
      </c>
      <c r="BB18">
        <v>1</v>
      </c>
      <c r="BC18">
        <v>1</v>
      </c>
      <c r="BD18">
        <v>0</v>
      </c>
      <c r="BE18">
        <v>4</v>
      </c>
      <c r="BF18">
        <v>1</v>
      </c>
      <c r="BG18">
        <v>0</v>
      </c>
      <c r="BH18">
        <v>4</v>
      </c>
      <c r="BI18" s="1">
        <v>43349</v>
      </c>
      <c r="BJ18">
        <v>2</v>
      </c>
      <c r="BK18">
        <v>2</v>
      </c>
      <c r="BL18">
        <v>0</v>
      </c>
      <c r="BM18">
        <v>8</v>
      </c>
      <c r="BN18">
        <v>1</v>
      </c>
      <c r="BO18">
        <v>0</v>
      </c>
      <c r="BP18">
        <v>8</v>
      </c>
      <c r="BQ18" s="1">
        <v>42908</v>
      </c>
      <c r="BR18">
        <v>2</v>
      </c>
      <c r="BS18">
        <v>0</v>
      </c>
      <c r="BT18">
        <v>2</v>
      </c>
      <c r="BU18">
        <v>28</v>
      </c>
      <c r="BV18">
        <v>0</v>
      </c>
      <c r="BW18">
        <v>0</v>
      </c>
      <c r="BX18">
        <v>28</v>
      </c>
      <c r="BY18">
        <v>9.3330000000000002</v>
      </c>
      <c r="CA18" t="s">
        <v>1300</v>
      </c>
      <c r="CB18" t="s">
        <v>1301</v>
      </c>
      <c r="CC18">
        <v>50208</v>
      </c>
      <c r="CD18">
        <v>490</v>
      </c>
      <c r="CE18">
        <v>6417911127</v>
      </c>
      <c r="CF18" t="s">
        <v>99</v>
      </c>
      <c r="CG18" t="s">
        <v>100</v>
      </c>
      <c r="CH18" s="1">
        <v>36800</v>
      </c>
      <c r="CI18" t="s">
        <v>100</v>
      </c>
      <c r="CJ18" t="s">
        <v>101</v>
      </c>
      <c r="CK18" t="s">
        <v>100</v>
      </c>
      <c r="CL18" t="s">
        <v>103</v>
      </c>
      <c r="CM18" t="s">
        <v>1299</v>
      </c>
      <c r="CN18">
        <v>53</v>
      </c>
      <c r="CO18" s="1">
        <v>44621</v>
      </c>
      <c r="CP18" s="1"/>
      <c r="CS18">
        <v>12</v>
      </c>
      <c r="CV18"/>
      <c r="CW18">
        <v>2</v>
      </c>
      <c r="CX18">
        <v>12</v>
      </c>
    </row>
    <row r="19" spans="1:104" x14ac:dyDescent="0.25">
      <c r="A19" t="s">
        <v>259</v>
      </c>
      <c r="B19" s="18" t="s">
        <v>2127</v>
      </c>
      <c r="C19" s="18">
        <v>165434</v>
      </c>
      <c r="D19" t="s">
        <v>1344</v>
      </c>
      <c r="E19" t="s">
        <v>1346</v>
      </c>
      <c r="F19" t="s">
        <v>158</v>
      </c>
      <c r="G19" t="s">
        <v>2141</v>
      </c>
      <c r="H19">
        <v>43</v>
      </c>
      <c r="I19" t="s">
        <v>98</v>
      </c>
      <c r="K19" t="s">
        <v>100</v>
      </c>
      <c r="L19" t="s">
        <v>106</v>
      </c>
      <c r="M19">
        <v>3</v>
      </c>
      <c r="N19">
        <v>2</v>
      </c>
      <c r="O19">
        <v>2</v>
      </c>
      <c r="P19">
        <v>5</v>
      </c>
      <c r="Q19">
        <v>5</v>
      </c>
      <c r="S19">
        <v>3</v>
      </c>
      <c r="U19" s="8">
        <v>2.6948500000000002</v>
      </c>
      <c r="V19" s="8">
        <v>0.64966999999999997</v>
      </c>
      <c r="W19">
        <v>48.5</v>
      </c>
      <c r="X19">
        <v>0.17366999999999999</v>
      </c>
      <c r="Y19">
        <v>0.82333999999999996</v>
      </c>
      <c r="Z19">
        <v>2.32456</v>
      </c>
      <c r="AA19">
        <v>0.43536000000000002</v>
      </c>
      <c r="AB19">
        <v>0.10168000000000001</v>
      </c>
      <c r="AD19">
        <v>1.87151</v>
      </c>
      <c r="AE19">
        <v>50</v>
      </c>
      <c r="AG19">
        <v>1</v>
      </c>
      <c r="AJ19">
        <v>1.9262699999999999</v>
      </c>
      <c r="AK19">
        <v>0.71758</v>
      </c>
      <c r="AL19">
        <v>0.35294999999999999</v>
      </c>
      <c r="AM19">
        <v>2.9967899999999998</v>
      </c>
      <c r="AN19">
        <v>1.9890300000000001</v>
      </c>
      <c r="AO19">
        <v>0.17802000000000001</v>
      </c>
      <c r="AP19">
        <v>0.68935000000000002</v>
      </c>
      <c r="AQ19">
        <v>2.8391799999999998</v>
      </c>
      <c r="AS19">
        <v>1</v>
      </c>
      <c r="AT19">
        <v>5</v>
      </c>
      <c r="AU19">
        <v>1</v>
      </c>
      <c r="AV19">
        <v>0</v>
      </c>
      <c r="AW19" s="4">
        <v>0</v>
      </c>
      <c r="AX19">
        <v>0</v>
      </c>
      <c r="AY19">
        <v>0</v>
      </c>
      <c r="BA19" s="1">
        <v>44259</v>
      </c>
      <c r="BB19">
        <v>10</v>
      </c>
      <c r="BC19">
        <v>8</v>
      </c>
      <c r="BD19">
        <v>2</v>
      </c>
      <c r="BE19">
        <v>48</v>
      </c>
      <c r="BF19">
        <v>1</v>
      </c>
      <c r="BG19">
        <v>0</v>
      </c>
      <c r="BH19">
        <v>48</v>
      </c>
      <c r="BI19" s="1">
        <v>43587</v>
      </c>
      <c r="BJ19">
        <v>4</v>
      </c>
      <c r="BK19">
        <v>3</v>
      </c>
      <c r="BL19">
        <v>1</v>
      </c>
      <c r="BM19">
        <v>8</v>
      </c>
      <c r="BN19">
        <v>1</v>
      </c>
      <c r="BO19">
        <v>0</v>
      </c>
      <c r="BP19">
        <v>8</v>
      </c>
      <c r="BQ19" s="1">
        <v>43109</v>
      </c>
      <c r="BR19">
        <v>9</v>
      </c>
      <c r="BS19">
        <v>7</v>
      </c>
      <c r="BT19">
        <v>2</v>
      </c>
      <c r="BU19">
        <v>185</v>
      </c>
      <c r="BV19">
        <v>1</v>
      </c>
      <c r="BW19">
        <v>0</v>
      </c>
      <c r="BX19">
        <v>185</v>
      </c>
      <c r="BY19">
        <v>57.5</v>
      </c>
      <c r="CA19" t="s">
        <v>1347</v>
      </c>
      <c r="CB19" t="s">
        <v>1348</v>
      </c>
      <c r="CC19">
        <v>50212</v>
      </c>
      <c r="CD19">
        <v>70</v>
      </c>
      <c r="CE19">
        <v>5152752481</v>
      </c>
      <c r="CF19" t="s">
        <v>99</v>
      </c>
      <c r="CG19" t="s">
        <v>100</v>
      </c>
      <c r="CH19" s="1">
        <v>36917</v>
      </c>
      <c r="CI19" t="s">
        <v>100</v>
      </c>
      <c r="CJ19" t="s">
        <v>100</v>
      </c>
      <c r="CK19" t="s">
        <v>100</v>
      </c>
      <c r="CL19" t="s">
        <v>103</v>
      </c>
      <c r="CM19" t="s">
        <v>1345</v>
      </c>
      <c r="CN19">
        <v>46</v>
      </c>
      <c r="CO19" s="1">
        <v>44621</v>
      </c>
      <c r="CP19" s="1"/>
      <c r="CV19"/>
      <c r="CW19">
        <v>2</v>
      </c>
    </row>
    <row r="20" spans="1:104" x14ac:dyDescent="0.25">
      <c r="A20" t="s">
        <v>259</v>
      </c>
      <c r="B20" s="18" t="s">
        <v>2127</v>
      </c>
      <c r="C20" s="18">
        <v>165324</v>
      </c>
      <c r="D20" t="s">
        <v>970</v>
      </c>
      <c r="E20" t="s">
        <v>972</v>
      </c>
      <c r="F20" t="s">
        <v>126</v>
      </c>
      <c r="G20" t="s">
        <v>2141</v>
      </c>
      <c r="H20">
        <v>46</v>
      </c>
      <c r="I20" t="s">
        <v>98</v>
      </c>
      <c r="K20" t="s">
        <v>100</v>
      </c>
      <c r="L20" t="s">
        <v>106</v>
      </c>
      <c r="M20">
        <v>2</v>
      </c>
      <c r="N20">
        <v>3</v>
      </c>
      <c r="O20">
        <v>1</v>
      </c>
      <c r="P20">
        <v>5</v>
      </c>
      <c r="Q20">
        <v>5</v>
      </c>
      <c r="S20">
        <v>3</v>
      </c>
      <c r="U20" s="8">
        <v>3.3688699999999998</v>
      </c>
      <c r="V20" s="8">
        <v>0.60816999999999999</v>
      </c>
      <c r="W20">
        <v>41.2</v>
      </c>
      <c r="X20">
        <v>0.61175999999999997</v>
      </c>
      <c r="Y20">
        <v>1.21993</v>
      </c>
      <c r="Z20">
        <v>2.8979499999999998</v>
      </c>
      <c r="AA20">
        <v>0.48825000000000002</v>
      </c>
      <c r="AB20">
        <v>2.767E-2</v>
      </c>
      <c r="AD20">
        <v>2.1489400000000001</v>
      </c>
      <c r="AE20">
        <v>60</v>
      </c>
      <c r="AG20">
        <v>2</v>
      </c>
      <c r="AJ20">
        <v>2.0039799999999999</v>
      </c>
      <c r="AK20">
        <v>0.68354999999999999</v>
      </c>
      <c r="AL20">
        <v>0.32157000000000002</v>
      </c>
      <c r="AM20">
        <v>3.0091000000000001</v>
      </c>
      <c r="AN20">
        <v>2.1953100000000001</v>
      </c>
      <c r="AO20">
        <v>0.65832000000000002</v>
      </c>
      <c r="AP20">
        <v>0.70826999999999996</v>
      </c>
      <c r="AQ20">
        <v>3.53478</v>
      </c>
      <c r="AS20">
        <v>3</v>
      </c>
      <c r="AT20">
        <v>5</v>
      </c>
      <c r="AU20">
        <v>2</v>
      </c>
      <c r="AV20">
        <v>4</v>
      </c>
      <c r="AW20" s="4">
        <v>61247.76</v>
      </c>
      <c r="AX20">
        <v>1</v>
      </c>
      <c r="AY20">
        <v>5</v>
      </c>
      <c r="BA20" s="1">
        <v>44567</v>
      </c>
      <c r="BB20">
        <v>21</v>
      </c>
      <c r="BC20">
        <v>21</v>
      </c>
      <c r="BD20">
        <v>5</v>
      </c>
      <c r="BE20">
        <v>136</v>
      </c>
      <c r="BF20">
        <v>1</v>
      </c>
      <c r="BG20">
        <v>0</v>
      </c>
      <c r="BH20">
        <v>136</v>
      </c>
      <c r="BI20" s="1">
        <v>43713</v>
      </c>
      <c r="BJ20">
        <v>14</v>
      </c>
      <c r="BK20">
        <v>12</v>
      </c>
      <c r="BL20">
        <v>2</v>
      </c>
      <c r="BM20">
        <v>139</v>
      </c>
      <c r="BN20">
        <v>1</v>
      </c>
      <c r="BO20">
        <v>0</v>
      </c>
      <c r="BP20">
        <v>139</v>
      </c>
      <c r="BQ20" s="1">
        <v>43279</v>
      </c>
      <c r="BR20">
        <v>2</v>
      </c>
      <c r="BS20">
        <v>2</v>
      </c>
      <c r="BT20">
        <v>0</v>
      </c>
      <c r="BU20">
        <v>12</v>
      </c>
      <c r="BV20">
        <v>1</v>
      </c>
      <c r="BW20">
        <v>0</v>
      </c>
      <c r="BX20">
        <v>12</v>
      </c>
      <c r="BY20">
        <v>116.333</v>
      </c>
      <c r="CA20" t="s">
        <v>973</v>
      </c>
      <c r="CB20" t="s">
        <v>974</v>
      </c>
      <c r="CC20">
        <v>50225</v>
      </c>
      <c r="CD20">
        <v>620</v>
      </c>
      <c r="CE20">
        <v>5158485718</v>
      </c>
      <c r="CF20" t="s">
        <v>99</v>
      </c>
      <c r="CG20" t="s">
        <v>100</v>
      </c>
      <c r="CH20" s="1">
        <v>35492</v>
      </c>
      <c r="CI20" t="s">
        <v>100</v>
      </c>
      <c r="CJ20" t="s">
        <v>100</v>
      </c>
      <c r="CK20" t="s">
        <v>100</v>
      </c>
      <c r="CL20" t="s">
        <v>103</v>
      </c>
      <c r="CM20" t="s">
        <v>971</v>
      </c>
      <c r="CN20">
        <v>53</v>
      </c>
      <c r="CO20" s="1">
        <v>44621</v>
      </c>
      <c r="CP20" s="1"/>
      <c r="CV20"/>
      <c r="CW20">
        <v>2</v>
      </c>
    </row>
    <row r="21" spans="1:104" x14ac:dyDescent="0.25">
      <c r="A21" t="s">
        <v>259</v>
      </c>
      <c r="B21" s="18" t="s">
        <v>2127</v>
      </c>
      <c r="C21" s="18">
        <v>165414</v>
      </c>
      <c r="D21" t="s">
        <v>1287</v>
      </c>
      <c r="E21" t="s">
        <v>1289</v>
      </c>
      <c r="F21" t="s">
        <v>118</v>
      </c>
      <c r="G21" t="s">
        <v>2141</v>
      </c>
      <c r="H21">
        <v>19.600000000000001</v>
      </c>
      <c r="I21" t="s">
        <v>109</v>
      </c>
      <c r="K21" t="s">
        <v>100</v>
      </c>
      <c r="L21" t="s">
        <v>106</v>
      </c>
      <c r="M21">
        <v>3</v>
      </c>
      <c r="N21">
        <v>5</v>
      </c>
      <c r="O21">
        <v>2</v>
      </c>
      <c r="P21">
        <v>4</v>
      </c>
      <c r="Q21">
        <v>4</v>
      </c>
      <c r="S21">
        <v>5</v>
      </c>
      <c r="U21" s="8">
        <v>5.4031399999999996</v>
      </c>
      <c r="V21" s="8">
        <v>1.3876599999999999</v>
      </c>
      <c r="W21">
        <v>22.6</v>
      </c>
      <c r="X21">
        <v>0.38518999999999998</v>
      </c>
      <c r="Y21">
        <v>1.7728600000000001</v>
      </c>
      <c r="Z21">
        <v>4.6630599999999998</v>
      </c>
      <c r="AA21">
        <v>0.87307999999999997</v>
      </c>
      <c r="AB21">
        <v>2.1950000000000001E-2</v>
      </c>
      <c r="AD21">
        <v>3.63028</v>
      </c>
      <c r="AE21">
        <v>16.7</v>
      </c>
      <c r="AH21">
        <v>6</v>
      </c>
      <c r="AJ21">
        <v>1.94879</v>
      </c>
      <c r="AK21">
        <v>0.68408999999999998</v>
      </c>
      <c r="AL21">
        <v>0.31181999999999999</v>
      </c>
      <c r="AM21">
        <v>2.9447000000000001</v>
      </c>
      <c r="AN21">
        <v>3.81365</v>
      </c>
      <c r="AO21">
        <v>0.41417999999999999</v>
      </c>
      <c r="AP21">
        <v>1.6666300000000001</v>
      </c>
      <c r="AQ21">
        <v>5.7932300000000003</v>
      </c>
      <c r="AS21">
        <v>1</v>
      </c>
      <c r="AT21">
        <v>0</v>
      </c>
      <c r="AU21">
        <v>2</v>
      </c>
      <c r="AV21">
        <v>2</v>
      </c>
      <c r="AW21" s="4">
        <v>3900</v>
      </c>
      <c r="AX21">
        <v>0</v>
      </c>
      <c r="AY21">
        <v>2</v>
      </c>
      <c r="BA21" s="1">
        <v>44203</v>
      </c>
      <c r="BB21">
        <v>5</v>
      </c>
      <c r="BC21">
        <v>5</v>
      </c>
      <c r="BD21">
        <v>0</v>
      </c>
      <c r="BE21">
        <v>24</v>
      </c>
      <c r="BF21">
        <v>1</v>
      </c>
      <c r="BG21">
        <v>0</v>
      </c>
      <c r="BH21">
        <v>24</v>
      </c>
      <c r="BI21" s="1">
        <v>43531</v>
      </c>
      <c r="BJ21">
        <v>8</v>
      </c>
      <c r="BK21">
        <v>5</v>
      </c>
      <c r="BL21">
        <v>1</v>
      </c>
      <c r="BM21">
        <v>56</v>
      </c>
      <c r="BN21">
        <v>1</v>
      </c>
      <c r="BO21">
        <v>0</v>
      </c>
      <c r="BP21">
        <v>56</v>
      </c>
      <c r="BQ21" s="1">
        <v>43066</v>
      </c>
      <c r="BR21">
        <v>7</v>
      </c>
      <c r="BS21">
        <v>7</v>
      </c>
      <c r="BT21">
        <v>0</v>
      </c>
      <c r="BU21">
        <v>64</v>
      </c>
      <c r="BV21">
        <v>1</v>
      </c>
      <c r="BW21">
        <v>0</v>
      </c>
      <c r="BX21">
        <v>64</v>
      </c>
      <c r="BY21">
        <v>41.332999999999998</v>
      </c>
      <c r="CA21" t="s">
        <v>1290</v>
      </c>
      <c r="CB21" t="s">
        <v>1291</v>
      </c>
      <c r="CC21">
        <v>50575</v>
      </c>
      <c r="CD21">
        <v>120</v>
      </c>
      <c r="CE21">
        <v>7124682241</v>
      </c>
      <c r="CF21" t="s">
        <v>99</v>
      </c>
      <c r="CG21" t="s">
        <v>100</v>
      </c>
      <c r="CH21" s="1">
        <v>36404</v>
      </c>
      <c r="CI21" t="s">
        <v>100</v>
      </c>
      <c r="CJ21" t="s">
        <v>100</v>
      </c>
      <c r="CK21" t="s">
        <v>100</v>
      </c>
      <c r="CL21" t="s">
        <v>103</v>
      </c>
      <c r="CM21" t="s">
        <v>1288</v>
      </c>
      <c r="CN21">
        <v>30</v>
      </c>
      <c r="CO21" s="1">
        <v>44621</v>
      </c>
      <c r="CP21" s="1"/>
      <c r="CV21"/>
      <c r="CW21">
        <v>2</v>
      </c>
    </row>
    <row r="22" spans="1:104" x14ac:dyDescent="0.25">
      <c r="A22" t="s">
        <v>259</v>
      </c>
      <c r="B22" s="18" t="s">
        <v>2127</v>
      </c>
      <c r="C22" s="18">
        <v>165529</v>
      </c>
      <c r="D22" t="s">
        <v>1671</v>
      </c>
      <c r="E22" t="s">
        <v>1673</v>
      </c>
      <c r="F22" t="s">
        <v>369</v>
      </c>
      <c r="G22" t="s">
        <v>2142</v>
      </c>
      <c r="H22">
        <v>36.1</v>
      </c>
      <c r="I22" t="s">
        <v>112</v>
      </c>
      <c r="K22" t="s">
        <v>100</v>
      </c>
      <c r="L22" t="s">
        <v>106</v>
      </c>
      <c r="M22">
        <v>4</v>
      </c>
      <c r="N22">
        <v>4</v>
      </c>
      <c r="O22">
        <v>3</v>
      </c>
      <c r="P22">
        <v>3</v>
      </c>
      <c r="Q22">
        <v>3</v>
      </c>
      <c r="R22">
        <v>4</v>
      </c>
      <c r="S22">
        <v>4</v>
      </c>
      <c r="U22" s="8">
        <v>3.4888400000000002</v>
      </c>
      <c r="V22" s="8">
        <v>0.62107000000000001</v>
      </c>
      <c r="X22">
        <v>0.48466999999999999</v>
      </c>
      <c r="Y22">
        <v>1.1057399999999999</v>
      </c>
      <c r="Z22">
        <v>3.09579</v>
      </c>
      <c r="AA22">
        <v>0.3765</v>
      </c>
      <c r="AB22">
        <v>5.7999999999999996E-3</v>
      </c>
      <c r="AC22">
        <v>6</v>
      </c>
      <c r="AD22">
        <v>2.3831000000000002</v>
      </c>
      <c r="AF22">
        <v>6</v>
      </c>
      <c r="AH22">
        <v>6</v>
      </c>
      <c r="AJ22">
        <v>1.9346099999999999</v>
      </c>
      <c r="AK22">
        <v>0.63690000000000002</v>
      </c>
      <c r="AL22">
        <v>0.28581000000000001</v>
      </c>
      <c r="AM22">
        <v>2.8573200000000001</v>
      </c>
      <c r="AN22">
        <v>2.52182</v>
      </c>
      <c r="AO22">
        <v>0.55976999999999999</v>
      </c>
      <c r="AP22">
        <v>0.81379000000000001</v>
      </c>
      <c r="AQ22">
        <v>3.8551199999999999</v>
      </c>
      <c r="AS22">
        <v>0</v>
      </c>
      <c r="AT22">
        <v>0</v>
      </c>
      <c r="AU22">
        <v>0</v>
      </c>
      <c r="AV22">
        <v>0</v>
      </c>
      <c r="AW22" s="4">
        <v>0</v>
      </c>
      <c r="AX22">
        <v>0</v>
      </c>
      <c r="AY22">
        <v>0</v>
      </c>
      <c r="BA22" s="1">
        <v>43795</v>
      </c>
      <c r="BB22">
        <v>4</v>
      </c>
      <c r="BC22">
        <v>4</v>
      </c>
      <c r="BD22">
        <v>0</v>
      </c>
      <c r="BE22">
        <v>16</v>
      </c>
      <c r="BF22">
        <v>1</v>
      </c>
      <c r="BG22">
        <v>0</v>
      </c>
      <c r="BH22">
        <v>16</v>
      </c>
      <c r="BI22" s="1">
        <v>43356</v>
      </c>
      <c r="BJ22">
        <v>8</v>
      </c>
      <c r="BK22">
        <v>8</v>
      </c>
      <c r="BL22">
        <v>0</v>
      </c>
      <c r="BM22">
        <v>24</v>
      </c>
      <c r="BN22">
        <v>1</v>
      </c>
      <c r="BO22">
        <v>0</v>
      </c>
      <c r="BP22">
        <v>24</v>
      </c>
      <c r="BQ22" s="1">
        <v>42887</v>
      </c>
      <c r="BR22">
        <v>3</v>
      </c>
      <c r="BS22">
        <v>3</v>
      </c>
      <c r="BT22">
        <v>0</v>
      </c>
      <c r="BU22">
        <v>12</v>
      </c>
      <c r="BV22">
        <v>1</v>
      </c>
      <c r="BW22">
        <v>0</v>
      </c>
      <c r="BX22">
        <v>12</v>
      </c>
      <c r="BY22">
        <v>18</v>
      </c>
      <c r="CA22" t="s">
        <v>1671</v>
      </c>
      <c r="CB22" t="s">
        <v>1674</v>
      </c>
      <c r="CC22">
        <v>51601</v>
      </c>
      <c r="CD22">
        <v>720</v>
      </c>
      <c r="CE22">
        <v>7122464627</v>
      </c>
      <c r="CF22" t="s">
        <v>99</v>
      </c>
      <c r="CG22" t="s">
        <v>100</v>
      </c>
      <c r="CH22" s="1">
        <v>38078</v>
      </c>
      <c r="CI22" t="s">
        <v>100</v>
      </c>
      <c r="CJ22" t="s">
        <v>101</v>
      </c>
      <c r="CK22" t="s">
        <v>100</v>
      </c>
      <c r="CL22" t="s">
        <v>103</v>
      </c>
      <c r="CM22" t="s">
        <v>1672</v>
      </c>
      <c r="CN22">
        <v>42</v>
      </c>
      <c r="CO22" s="1">
        <v>44621</v>
      </c>
      <c r="CP22" s="1"/>
      <c r="CV22"/>
    </row>
    <row r="23" spans="1:104" x14ac:dyDescent="0.25">
      <c r="A23" t="s">
        <v>259</v>
      </c>
      <c r="B23" s="18" t="s">
        <v>2127</v>
      </c>
      <c r="C23" s="18">
        <v>165435</v>
      </c>
      <c r="D23" t="s">
        <v>1349</v>
      </c>
      <c r="E23" t="s">
        <v>374</v>
      </c>
      <c r="F23" t="s">
        <v>328</v>
      </c>
      <c r="G23" t="s">
        <v>2141</v>
      </c>
      <c r="H23">
        <v>27.5</v>
      </c>
      <c r="I23" t="s">
        <v>98</v>
      </c>
      <c r="K23" t="s">
        <v>100</v>
      </c>
      <c r="L23" t="s">
        <v>106</v>
      </c>
      <c r="M23">
        <v>3</v>
      </c>
      <c r="N23">
        <v>4</v>
      </c>
      <c r="O23">
        <v>2</v>
      </c>
      <c r="P23">
        <v>4</v>
      </c>
      <c r="Q23">
        <v>4</v>
      </c>
      <c r="S23">
        <v>4</v>
      </c>
      <c r="U23" s="8">
        <v>3.9088599999999998</v>
      </c>
      <c r="V23" s="8">
        <v>0.81984000000000001</v>
      </c>
      <c r="W23">
        <v>43.2</v>
      </c>
      <c r="X23">
        <v>0.61012999999999995</v>
      </c>
      <c r="Y23">
        <v>1.42997</v>
      </c>
      <c r="Z23">
        <v>3.2593999999999999</v>
      </c>
      <c r="AA23">
        <v>0.56086999999999998</v>
      </c>
      <c r="AB23">
        <v>4.4170000000000001E-2</v>
      </c>
      <c r="AD23">
        <v>2.4788899999999998</v>
      </c>
      <c r="AE23">
        <v>60</v>
      </c>
      <c r="AG23">
        <v>0</v>
      </c>
      <c r="AJ23">
        <v>1.8470800000000001</v>
      </c>
      <c r="AK23">
        <v>0.71960999999999997</v>
      </c>
      <c r="AL23">
        <v>0.41337000000000002</v>
      </c>
      <c r="AM23">
        <v>2.9800599999999999</v>
      </c>
      <c r="AN23">
        <v>2.7475100000000001</v>
      </c>
      <c r="AO23">
        <v>0.62365999999999999</v>
      </c>
      <c r="AP23">
        <v>0.74275999999999998</v>
      </c>
      <c r="AQ23">
        <v>4.1413500000000001</v>
      </c>
      <c r="AS23">
        <v>0</v>
      </c>
      <c r="AT23">
        <v>1</v>
      </c>
      <c r="AU23">
        <v>4</v>
      </c>
      <c r="AV23">
        <v>5</v>
      </c>
      <c r="AW23" s="4">
        <v>63281.39</v>
      </c>
      <c r="AX23">
        <v>0</v>
      </c>
      <c r="AY23">
        <v>5</v>
      </c>
      <c r="BA23" s="1">
        <v>44364</v>
      </c>
      <c r="BB23">
        <v>7</v>
      </c>
      <c r="BC23">
        <v>7</v>
      </c>
      <c r="BD23">
        <v>1</v>
      </c>
      <c r="BE23">
        <v>28</v>
      </c>
      <c r="BF23">
        <v>1</v>
      </c>
      <c r="BG23">
        <v>0</v>
      </c>
      <c r="BH23">
        <v>28</v>
      </c>
      <c r="BI23" s="1">
        <v>43699</v>
      </c>
      <c r="BJ23">
        <v>14</v>
      </c>
      <c r="BK23">
        <v>10</v>
      </c>
      <c r="BL23">
        <v>2</v>
      </c>
      <c r="BM23">
        <v>80</v>
      </c>
      <c r="BN23">
        <v>1</v>
      </c>
      <c r="BO23">
        <v>0</v>
      </c>
      <c r="BP23">
        <v>80</v>
      </c>
      <c r="BQ23" s="1">
        <v>43237</v>
      </c>
      <c r="BR23">
        <v>11</v>
      </c>
      <c r="BS23">
        <v>7</v>
      </c>
      <c r="BT23">
        <v>4</v>
      </c>
      <c r="BU23">
        <v>72</v>
      </c>
      <c r="BV23">
        <v>1</v>
      </c>
      <c r="BW23">
        <v>0</v>
      </c>
      <c r="BX23">
        <v>72</v>
      </c>
      <c r="BY23">
        <v>52.667000000000002</v>
      </c>
      <c r="CA23" t="s">
        <v>1351</v>
      </c>
      <c r="CB23" t="s">
        <v>1352</v>
      </c>
      <c r="CC23">
        <v>51104</v>
      </c>
      <c r="CD23">
        <v>960</v>
      </c>
      <c r="CE23">
        <v>7122395025</v>
      </c>
      <c r="CF23" t="s">
        <v>99</v>
      </c>
      <c r="CG23" t="s">
        <v>100</v>
      </c>
      <c r="CH23" s="1">
        <v>36892</v>
      </c>
      <c r="CI23" t="s">
        <v>100</v>
      </c>
      <c r="CJ23" t="s">
        <v>100</v>
      </c>
      <c r="CK23" t="s">
        <v>100</v>
      </c>
      <c r="CL23" t="s">
        <v>103</v>
      </c>
      <c r="CM23" t="s">
        <v>1350</v>
      </c>
      <c r="CN23">
        <v>46</v>
      </c>
      <c r="CO23" s="1">
        <v>44621</v>
      </c>
      <c r="CP23" s="1"/>
      <c r="CV23"/>
      <c r="CW23">
        <v>2</v>
      </c>
    </row>
    <row r="24" spans="1:104" x14ac:dyDescent="0.25">
      <c r="A24" t="s">
        <v>259</v>
      </c>
      <c r="B24" s="18" t="s">
        <v>2127</v>
      </c>
      <c r="C24" s="18">
        <v>165528</v>
      </c>
      <c r="D24" t="s">
        <v>1666</v>
      </c>
      <c r="E24" t="s">
        <v>1668</v>
      </c>
      <c r="F24" t="s">
        <v>1251</v>
      </c>
      <c r="G24" t="s">
        <v>2141</v>
      </c>
      <c r="H24">
        <v>48.5</v>
      </c>
      <c r="I24" t="s">
        <v>98</v>
      </c>
      <c r="K24" t="s">
        <v>100</v>
      </c>
      <c r="L24" t="s">
        <v>106</v>
      </c>
      <c r="M24">
        <v>3</v>
      </c>
      <c r="N24">
        <v>5</v>
      </c>
      <c r="O24">
        <v>2</v>
      </c>
      <c r="P24">
        <v>4</v>
      </c>
      <c r="Q24">
        <v>2</v>
      </c>
      <c r="R24">
        <v>5</v>
      </c>
      <c r="S24">
        <v>5</v>
      </c>
      <c r="U24" s="8">
        <v>4.8595499999999996</v>
      </c>
      <c r="V24" s="8">
        <v>0.93547000000000002</v>
      </c>
      <c r="W24">
        <v>48.4</v>
      </c>
      <c r="X24">
        <v>0.87</v>
      </c>
      <c r="Y24">
        <v>1.8054699999999999</v>
      </c>
      <c r="Z24">
        <v>3.8986900000000002</v>
      </c>
      <c r="AA24">
        <v>0.60870999999999997</v>
      </c>
      <c r="AB24">
        <v>7.3800000000000004E-2</v>
      </c>
      <c r="AD24">
        <v>3.0540699999999998</v>
      </c>
      <c r="AE24">
        <v>60</v>
      </c>
      <c r="AG24">
        <v>0</v>
      </c>
      <c r="AJ24">
        <v>2.1475599999999999</v>
      </c>
      <c r="AK24">
        <v>0.70094999999999996</v>
      </c>
      <c r="AL24">
        <v>0.31413999999999997</v>
      </c>
      <c r="AM24">
        <v>3.1626500000000002</v>
      </c>
      <c r="AN24">
        <v>2.9113899999999999</v>
      </c>
      <c r="AO24">
        <v>0.91298000000000001</v>
      </c>
      <c r="AP24">
        <v>1.1152200000000001</v>
      </c>
      <c r="AQ24">
        <v>4.8513299999999999</v>
      </c>
      <c r="AS24">
        <v>2</v>
      </c>
      <c r="AT24">
        <v>0</v>
      </c>
      <c r="AU24">
        <v>0</v>
      </c>
      <c r="AV24">
        <v>1</v>
      </c>
      <c r="AW24" s="4">
        <v>650</v>
      </c>
      <c r="AX24">
        <v>0</v>
      </c>
      <c r="AY24">
        <v>1</v>
      </c>
      <c r="BA24" s="1">
        <v>43804</v>
      </c>
      <c r="BB24">
        <v>14</v>
      </c>
      <c r="BC24">
        <v>14</v>
      </c>
      <c r="BD24">
        <v>0</v>
      </c>
      <c r="BE24">
        <v>56</v>
      </c>
      <c r="BF24">
        <v>1</v>
      </c>
      <c r="BG24">
        <v>0</v>
      </c>
      <c r="BH24">
        <v>56</v>
      </c>
      <c r="BI24" s="1">
        <v>43370</v>
      </c>
      <c r="BJ24">
        <v>3</v>
      </c>
      <c r="BK24">
        <v>3</v>
      </c>
      <c r="BL24">
        <v>0</v>
      </c>
      <c r="BM24">
        <v>12</v>
      </c>
      <c r="BN24">
        <v>1</v>
      </c>
      <c r="BO24">
        <v>0</v>
      </c>
      <c r="BP24">
        <v>12</v>
      </c>
      <c r="BQ24" s="1">
        <v>42908</v>
      </c>
      <c r="BR24">
        <v>2</v>
      </c>
      <c r="BS24">
        <v>0</v>
      </c>
      <c r="BT24">
        <v>2</v>
      </c>
      <c r="BU24">
        <v>24</v>
      </c>
      <c r="BV24">
        <v>0</v>
      </c>
      <c r="BW24">
        <v>0</v>
      </c>
      <c r="BX24">
        <v>24</v>
      </c>
      <c r="BY24">
        <v>36</v>
      </c>
      <c r="CA24" t="s">
        <v>1669</v>
      </c>
      <c r="CB24" t="s">
        <v>1670</v>
      </c>
      <c r="CC24">
        <v>51360</v>
      </c>
      <c r="CD24">
        <v>290</v>
      </c>
      <c r="CE24">
        <v>7123363300</v>
      </c>
      <c r="CF24" t="s">
        <v>99</v>
      </c>
      <c r="CG24" t="s">
        <v>100</v>
      </c>
      <c r="CH24" s="1">
        <v>38099</v>
      </c>
      <c r="CI24" t="s">
        <v>100</v>
      </c>
      <c r="CJ24" t="s">
        <v>101</v>
      </c>
      <c r="CK24" t="s">
        <v>100</v>
      </c>
      <c r="CL24" t="s">
        <v>103</v>
      </c>
      <c r="CM24" t="s">
        <v>1667</v>
      </c>
      <c r="CN24">
        <v>98</v>
      </c>
      <c r="CO24" s="1">
        <v>44621</v>
      </c>
      <c r="CP24" s="1"/>
      <c r="CV24"/>
    </row>
    <row r="25" spans="1:104" x14ac:dyDescent="0.25">
      <c r="A25" t="s">
        <v>259</v>
      </c>
      <c r="B25" s="18" t="s">
        <v>2127</v>
      </c>
      <c r="C25" s="18">
        <v>165332</v>
      </c>
      <c r="D25" t="s">
        <v>1001</v>
      </c>
      <c r="E25" t="s">
        <v>1003</v>
      </c>
      <c r="F25" t="s">
        <v>111</v>
      </c>
      <c r="G25" t="s">
        <v>2141</v>
      </c>
      <c r="H25">
        <v>39.6</v>
      </c>
      <c r="I25" t="s">
        <v>98</v>
      </c>
      <c r="K25" t="s">
        <v>100</v>
      </c>
      <c r="L25" t="s">
        <v>106</v>
      </c>
      <c r="M25">
        <v>4</v>
      </c>
      <c r="N25">
        <v>4</v>
      </c>
      <c r="O25">
        <v>4</v>
      </c>
      <c r="P25">
        <v>3</v>
      </c>
      <c r="Q25">
        <v>3</v>
      </c>
      <c r="R25">
        <v>4</v>
      </c>
      <c r="S25">
        <v>4</v>
      </c>
      <c r="U25" s="8">
        <v>3.6794199999999999</v>
      </c>
      <c r="V25" s="8">
        <v>0.75878999999999996</v>
      </c>
      <c r="W25">
        <v>36.799999999999997</v>
      </c>
      <c r="X25">
        <v>0.68877999999999995</v>
      </c>
      <c r="Y25">
        <v>1.44757</v>
      </c>
      <c r="Z25">
        <v>3.0061200000000001</v>
      </c>
      <c r="AA25">
        <v>0.51282000000000005</v>
      </c>
      <c r="AB25">
        <v>1.9210000000000001E-2</v>
      </c>
      <c r="AD25">
        <v>2.2318500000000001</v>
      </c>
      <c r="AE25">
        <v>42.9</v>
      </c>
      <c r="AG25">
        <v>0</v>
      </c>
      <c r="AJ25">
        <v>1.8901600000000001</v>
      </c>
      <c r="AK25">
        <v>0.69794999999999996</v>
      </c>
      <c r="AL25">
        <v>0.31990000000000002</v>
      </c>
      <c r="AM25">
        <v>2.90802</v>
      </c>
      <c r="AN25">
        <v>2.4173100000000001</v>
      </c>
      <c r="AO25">
        <v>0.72589999999999999</v>
      </c>
      <c r="AP25">
        <v>0.88829999999999998</v>
      </c>
      <c r="AQ25">
        <v>3.9948299999999999</v>
      </c>
      <c r="AS25">
        <v>1</v>
      </c>
      <c r="AT25">
        <v>0</v>
      </c>
      <c r="AU25">
        <v>0</v>
      </c>
      <c r="AV25">
        <v>0</v>
      </c>
      <c r="AW25" s="4">
        <v>0</v>
      </c>
      <c r="AX25">
        <v>0</v>
      </c>
      <c r="AY25">
        <v>0</v>
      </c>
      <c r="BA25" s="1">
        <v>43748</v>
      </c>
      <c r="BB25">
        <v>1</v>
      </c>
      <c r="BC25">
        <v>0</v>
      </c>
      <c r="BD25">
        <v>1</v>
      </c>
      <c r="BE25">
        <v>20</v>
      </c>
      <c r="BF25">
        <v>0</v>
      </c>
      <c r="BG25">
        <v>0</v>
      </c>
      <c r="BH25">
        <v>20</v>
      </c>
      <c r="BI25" s="1">
        <v>43307</v>
      </c>
      <c r="BJ25">
        <v>1</v>
      </c>
      <c r="BK25">
        <v>1</v>
      </c>
      <c r="BL25">
        <v>0</v>
      </c>
      <c r="BM25">
        <v>4</v>
      </c>
      <c r="BN25">
        <v>1</v>
      </c>
      <c r="BO25">
        <v>0</v>
      </c>
      <c r="BP25">
        <v>4</v>
      </c>
      <c r="BQ25" s="1">
        <v>42859</v>
      </c>
      <c r="BR25">
        <v>0</v>
      </c>
      <c r="BS25">
        <v>0</v>
      </c>
      <c r="BT25">
        <v>0</v>
      </c>
      <c r="BU25">
        <v>0</v>
      </c>
      <c r="BV25">
        <v>0</v>
      </c>
      <c r="BW25">
        <v>0</v>
      </c>
      <c r="BX25">
        <v>0</v>
      </c>
      <c r="BY25">
        <v>11.333</v>
      </c>
      <c r="CA25" t="s">
        <v>1004</v>
      </c>
      <c r="CB25" t="s">
        <v>1005</v>
      </c>
      <c r="CC25">
        <v>51573</v>
      </c>
      <c r="CD25">
        <v>680</v>
      </c>
      <c r="CE25">
        <v>7128292727</v>
      </c>
      <c r="CF25" t="s">
        <v>99</v>
      </c>
      <c r="CG25" t="s">
        <v>100</v>
      </c>
      <c r="CH25" s="1">
        <v>35582</v>
      </c>
      <c r="CI25" t="s">
        <v>100</v>
      </c>
      <c r="CJ25" t="s">
        <v>101</v>
      </c>
      <c r="CK25" t="s">
        <v>100</v>
      </c>
      <c r="CL25" t="s">
        <v>103</v>
      </c>
      <c r="CM25" t="s">
        <v>1002</v>
      </c>
      <c r="CN25">
        <v>46</v>
      </c>
      <c r="CO25" s="1">
        <v>44621</v>
      </c>
      <c r="CP25" s="1"/>
      <c r="CV25"/>
    </row>
    <row r="26" spans="1:104" x14ac:dyDescent="0.25">
      <c r="A26" t="s">
        <v>259</v>
      </c>
      <c r="B26" s="18" t="s">
        <v>2127</v>
      </c>
      <c r="C26" s="18">
        <v>165555</v>
      </c>
      <c r="D26" t="s">
        <v>1769</v>
      </c>
      <c r="E26" t="s">
        <v>223</v>
      </c>
      <c r="F26" t="s">
        <v>114</v>
      </c>
      <c r="G26" t="s">
        <v>2141</v>
      </c>
      <c r="H26">
        <v>35.799999999999997</v>
      </c>
      <c r="I26" t="s">
        <v>98</v>
      </c>
      <c r="K26" t="s">
        <v>100</v>
      </c>
      <c r="L26" t="s">
        <v>106</v>
      </c>
      <c r="M26">
        <v>3</v>
      </c>
      <c r="N26">
        <v>2</v>
      </c>
      <c r="O26">
        <v>2</v>
      </c>
      <c r="P26">
        <v>5</v>
      </c>
      <c r="Q26">
        <v>3</v>
      </c>
      <c r="R26">
        <v>5</v>
      </c>
      <c r="S26">
        <v>2</v>
      </c>
      <c r="U26" s="8">
        <v>2.95459</v>
      </c>
      <c r="V26" s="8">
        <v>0.38464999999999999</v>
      </c>
      <c r="X26">
        <v>0.59469000000000005</v>
      </c>
      <c r="Y26">
        <v>0.97933999999999999</v>
      </c>
      <c r="Z26">
        <v>2.5855299999999999</v>
      </c>
      <c r="AA26">
        <v>0.28731000000000001</v>
      </c>
      <c r="AB26">
        <v>2.9190000000000001E-2</v>
      </c>
      <c r="AC26">
        <v>6</v>
      </c>
      <c r="AD26">
        <v>1.97525</v>
      </c>
      <c r="AF26">
        <v>6</v>
      </c>
      <c r="AG26">
        <v>1</v>
      </c>
      <c r="AJ26">
        <v>1.83908</v>
      </c>
      <c r="AK26">
        <v>0.70038999999999996</v>
      </c>
      <c r="AL26">
        <v>0.34223999999999999</v>
      </c>
      <c r="AM26">
        <v>2.88171</v>
      </c>
      <c r="AN26">
        <v>2.1988099999999999</v>
      </c>
      <c r="AO26">
        <v>0.62456999999999996</v>
      </c>
      <c r="AP26">
        <v>0.42091000000000001</v>
      </c>
      <c r="AQ26">
        <v>3.2371500000000002</v>
      </c>
      <c r="AS26">
        <v>0</v>
      </c>
      <c r="AT26">
        <v>5</v>
      </c>
      <c r="AU26">
        <v>2</v>
      </c>
      <c r="AV26">
        <v>0</v>
      </c>
      <c r="AW26" s="4">
        <v>0</v>
      </c>
      <c r="AX26">
        <v>0</v>
      </c>
      <c r="AY26">
        <v>0</v>
      </c>
      <c r="BA26" s="1">
        <v>44545</v>
      </c>
      <c r="BB26">
        <v>10</v>
      </c>
      <c r="BC26">
        <v>7</v>
      </c>
      <c r="BD26">
        <v>4</v>
      </c>
      <c r="BE26">
        <v>48</v>
      </c>
      <c r="BF26">
        <v>1</v>
      </c>
      <c r="BG26">
        <v>0</v>
      </c>
      <c r="BH26">
        <v>48</v>
      </c>
      <c r="BI26" s="1">
        <v>43853</v>
      </c>
      <c r="BJ26">
        <v>10</v>
      </c>
      <c r="BK26">
        <v>8</v>
      </c>
      <c r="BL26">
        <v>0</v>
      </c>
      <c r="BM26">
        <v>44</v>
      </c>
      <c r="BN26">
        <v>1</v>
      </c>
      <c r="BO26">
        <v>0</v>
      </c>
      <c r="BP26">
        <v>44</v>
      </c>
      <c r="BQ26" s="1">
        <v>43440</v>
      </c>
      <c r="BR26">
        <v>8</v>
      </c>
      <c r="BS26">
        <v>8</v>
      </c>
      <c r="BT26">
        <v>0</v>
      </c>
      <c r="BU26">
        <v>28</v>
      </c>
      <c r="BV26">
        <v>1</v>
      </c>
      <c r="BW26">
        <v>0</v>
      </c>
      <c r="BX26">
        <v>28</v>
      </c>
      <c r="BY26">
        <v>43.332999999999998</v>
      </c>
      <c r="CA26" t="s">
        <v>1771</v>
      </c>
      <c r="CB26" t="s">
        <v>1772</v>
      </c>
      <c r="CC26">
        <v>50003</v>
      </c>
      <c r="CD26">
        <v>240</v>
      </c>
      <c r="CE26">
        <v>5159934511</v>
      </c>
      <c r="CF26" t="s">
        <v>99</v>
      </c>
      <c r="CG26" t="s">
        <v>100</v>
      </c>
      <c r="CH26" s="1">
        <v>38322</v>
      </c>
      <c r="CI26" t="s">
        <v>100</v>
      </c>
      <c r="CJ26" t="s">
        <v>100</v>
      </c>
      <c r="CK26" t="s">
        <v>100</v>
      </c>
      <c r="CL26" t="s">
        <v>103</v>
      </c>
      <c r="CM26" t="s">
        <v>1770</v>
      </c>
      <c r="CN26">
        <v>50</v>
      </c>
      <c r="CO26" s="1">
        <v>44621</v>
      </c>
      <c r="CP26" s="1"/>
      <c r="CV26"/>
    </row>
    <row r="27" spans="1:104" x14ac:dyDescent="0.25">
      <c r="A27" t="s">
        <v>259</v>
      </c>
      <c r="B27" s="18" t="s">
        <v>2127</v>
      </c>
      <c r="C27" s="18">
        <v>165595</v>
      </c>
      <c r="D27" t="s">
        <v>1890</v>
      </c>
      <c r="E27" t="s">
        <v>188</v>
      </c>
      <c r="F27" t="s">
        <v>530</v>
      </c>
      <c r="G27" t="s">
        <v>2143</v>
      </c>
      <c r="H27">
        <v>43.8</v>
      </c>
      <c r="I27" t="s">
        <v>133</v>
      </c>
      <c r="K27" t="s">
        <v>100</v>
      </c>
      <c r="L27" t="s">
        <v>106</v>
      </c>
      <c r="M27">
        <v>5</v>
      </c>
      <c r="N27">
        <v>5</v>
      </c>
      <c r="O27">
        <v>4</v>
      </c>
      <c r="P27">
        <v>3</v>
      </c>
      <c r="Q27">
        <v>3</v>
      </c>
      <c r="S27">
        <v>5</v>
      </c>
      <c r="U27" s="8">
        <v>3.70248</v>
      </c>
      <c r="V27" s="8">
        <v>0.89763999999999999</v>
      </c>
      <c r="W27">
        <v>41.7</v>
      </c>
      <c r="X27">
        <v>0.35611999999999999</v>
      </c>
      <c r="Y27">
        <v>1.2537499999999999</v>
      </c>
      <c r="Z27">
        <v>3.3130299999999999</v>
      </c>
      <c r="AA27">
        <v>0.58335000000000004</v>
      </c>
      <c r="AB27">
        <v>2.0049999999999998E-2</v>
      </c>
      <c r="AD27">
        <v>2.4487299999999999</v>
      </c>
      <c r="AE27">
        <v>27.3</v>
      </c>
      <c r="AG27">
        <v>0</v>
      </c>
      <c r="AJ27">
        <v>1.8617300000000001</v>
      </c>
      <c r="AK27">
        <v>0.62353999999999998</v>
      </c>
      <c r="AL27">
        <v>0.27113999999999999</v>
      </c>
      <c r="AM27">
        <v>2.7564099999999998</v>
      </c>
      <c r="AN27">
        <v>2.6927099999999999</v>
      </c>
      <c r="AO27">
        <v>0.42009999999999997</v>
      </c>
      <c r="AP27">
        <v>1.2398199999999999</v>
      </c>
      <c r="AQ27">
        <v>4.2409600000000003</v>
      </c>
      <c r="AS27">
        <v>0</v>
      </c>
      <c r="AT27">
        <v>0</v>
      </c>
      <c r="AU27">
        <v>1</v>
      </c>
      <c r="AV27">
        <v>2</v>
      </c>
      <c r="AW27" s="4">
        <v>3900</v>
      </c>
      <c r="AX27">
        <v>0</v>
      </c>
      <c r="AY27">
        <v>2</v>
      </c>
      <c r="BA27" s="1">
        <v>43895</v>
      </c>
      <c r="BB27">
        <v>3</v>
      </c>
      <c r="BC27">
        <v>3</v>
      </c>
      <c r="BD27">
        <v>0</v>
      </c>
      <c r="BE27">
        <v>16</v>
      </c>
      <c r="BF27">
        <v>1</v>
      </c>
      <c r="BG27">
        <v>0</v>
      </c>
      <c r="BH27">
        <v>16</v>
      </c>
      <c r="BI27" s="1">
        <v>43545</v>
      </c>
      <c r="BJ27">
        <v>1</v>
      </c>
      <c r="BK27">
        <v>0</v>
      </c>
      <c r="BL27">
        <v>0</v>
      </c>
      <c r="BM27">
        <v>4</v>
      </c>
      <c r="BN27">
        <v>0</v>
      </c>
      <c r="BO27">
        <v>0</v>
      </c>
      <c r="BP27">
        <v>4</v>
      </c>
      <c r="BQ27" s="1">
        <v>43055</v>
      </c>
      <c r="BR27">
        <v>4</v>
      </c>
      <c r="BS27">
        <v>4</v>
      </c>
      <c r="BT27">
        <v>0</v>
      </c>
      <c r="BU27">
        <v>16</v>
      </c>
      <c r="BV27">
        <v>1</v>
      </c>
      <c r="BW27">
        <v>0</v>
      </c>
      <c r="BX27">
        <v>16</v>
      </c>
      <c r="BY27">
        <v>12</v>
      </c>
      <c r="CA27" t="s">
        <v>1892</v>
      </c>
      <c r="CB27" t="s">
        <v>1893</v>
      </c>
      <c r="CC27">
        <v>51001</v>
      </c>
      <c r="CD27">
        <v>740</v>
      </c>
      <c r="CE27">
        <v>7125682422</v>
      </c>
      <c r="CF27" t="s">
        <v>99</v>
      </c>
      <c r="CG27" t="s">
        <v>100</v>
      </c>
      <c r="CH27" s="1">
        <v>40046</v>
      </c>
      <c r="CI27" t="s">
        <v>100</v>
      </c>
      <c r="CJ27" t="s">
        <v>100</v>
      </c>
      <c r="CK27" t="s">
        <v>100</v>
      </c>
      <c r="CL27" t="s">
        <v>103</v>
      </c>
      <c r="CM27" t="s">
        <v>1891</v>
      </c>
      <c r="CN27">
        <v>45</v>
      </c>
      <c r="CO27" s="1">
        <v>44621</v>
      </c>
      <c r="CP27" s="1"/>
      <c r="CV27"/>
      <c r="CW27">
        <v>2</v>
      </c>
    </row>
    <row r="28" spans="1:104" x14ac:dyDescent="0.25">
      <c r="A28" t="s">
        <v>259</v>
      </c>
      <c r="B28" s="18" t="s">
        <v>2127</v>
      </c>
      <c r="C28" s="18">
        <v>165504</v>
      </c>
      <c r="D28" t="s">
        <v>1602</v>
      </c>
      <c r="E28" t="s">
        <v>482</v>
      </c>
      <c r="F28" t="s">
        <v>483</v>
      </c>
      <c r="G28" t="s">
        <v>2141</v>
      </c>
      <c r="H28">
        <v>36.700000000000003</v>
      </c>
      <c r="I28" t="s">
        <v>98</v>
      </c>
      <c r="K28" t="s">
        <v>100</v>
      </c>
      <c r="L28" t="s">
        <v>106</v>
      </c>
      <c r="M28">
        <v>3</v>
      </c>
      <c r="N28">
        <v>4</v>
      </c>
      <c r="O28">
        <v>2</v>
      </c>
      <c r="P28">
        <v>3</v>
      </c>
      <c r="Q28">
        <v>3</v>
      </c>
      <c r="S28">
        <v>4</v>
      </c>
      <c r="U28" s="8">
        <v>3.5729700000000002</v>
      </c>
      <c r="V28" s="8">
        <v>0.83599999999999997</v>
      </c>
      <c r="W28">
        <v>57.8</v>
      </c>
      <c r="X28">
        <v>0.20008000000000001</v>
      </c>
      <c r="Y28">
        <v>1.0360799999999999</v>
      </c>
      <c r="Z28">
        <v>3.1764600000000001</v>
      </c>
      <c r="AA28">
        <v>0.66152</v>
      </c>
      <c r="AB28">
        <v>1.065E-2</v>
      </c>
      <c r="AD28">
        <v>2.5368900000000001</v>
      </c>
      <c r="AE28">
        <v>14.3</v>
      </c>
      <c r="AG28">
        <v>0</v>
      </c>
      <c r="AJ28">
        <v>2.01187</v>
      </c>
      <c r="AK28">
        <v>0.66713999999999996</v>
      </c>
      <c r="AL28">
        <v>0.32379999999999998</v>
      </c>
      <c r="AM28">
        <v>3.0028199999999998</v>
      </c>
      <c r="AN28">
        <v>2.5814699999999999</v>
      </c>
      <c r="AO28">
        <v>0.22059999999999999</v>
      </c>
      <c r="AP28">
        <v>0.96689999999999998</v>
      </c>
      <c r="AQ28">
        <v>3.7567900000000001</v>
      </c>
      <c r="AS28">
        <v>0</v>
      </c>
      <c r="AT28">
        <v>0</v>
      </c>
      <c r="AU28">
        <v>0</v>
      </c>
      <c r="AV28">
        <v>0</v>
      </c>
      <c r="AW28" s="4">
        <v>0</v>
      </c>
      <c r="AX28">
        <v>0</v>
      </c>
      <c r="AY28">
        <v>0</v>
      </c>
      <c r="BA28" s="1">
        <v>43867</v>
      </c>
      <c r="BB28">
        <v>3</v>
      </c>
      <c r="BC28">
        <v>3</v>
      </c>
      <c r="BD28">
        <v>0</v>
      </c>
      <c r="BE28">
        <v>12</v>
      </c>
      <c r="BF28">
        <v>1</v>
      </c>
      <c r="BG28">
        <v>0</v>
      </c>
      <c r="BH28">
        <v>12</v>
      </c>
      <c r="BI28" s="1">
        <v>43468</v>
      </c>
      <c r="BJ28">
        <v>2</v>
      </c>
      <c r="BK28">
        <v>2</v>
      </c>
      <c r="BL28">
        <v>0</v>
      </c>
      <c r="BM28">
        <v>8</v>
      </c>
      <c r="BN28">
        <v>1</v>
      </c>
      <c r="BO28">
        <v>0</v>
      </c>
      <c r="BP28">
        <v>8</v>
      </c>
      <c r="BQ28" s="1">
        <v>42992</v>
      </c>
      <c r="BR28">
        <v>4</v>
      </c>
      <c r="BS28">
        <v>4</v>
      </c>
      <c r="BT28">
        <v>0</v>
      </c>
      <c r="BU28">
        <v>80</v>
      </c>
      <c r="BV28">
        <v>2</v>
      </c>
      <c r="BW28">
        <v>40</v>
      </c>
      <c r="BX28">
        <v>120</v>
      </c>
      <c r="BY28">
        <v>28.667000000000002</v>
      </c>
      <c r="CA28" t="s">
        <v>1604</v>
      </c>
      <c r="CB28" t="s">
        <v>1605</v>
      </c>
      <c r="CC28">
        <v>50511</v>
      </c>
      <c r="CD28">
        <v>540</v>
      </c>
      <c r="CE28">
        <v>5152953505</v>
      </c>
      <c r="CF28" t="s">
        <v>99</v>
      </c>
      <c r="CG28" t="s">
        <v>100</v>
      </c>
      <c r="CH28" s="1">
        <v>37909</v>
      </c>
      <c r="CI28" t="s">
        <v>100</v>
      </c>
      <c r="CJ28" t="s">
        <v>101</v>
      </c>
      <c r="CK28" t="s">
        <v>100</v>
      </c>
      <c r="CL28" t="s">
        <v>103</v>
      </c>
      <c r="CM28" t="s">
        <v>1603</v>
      </c>
      <c r="CN28">
        <v>60</v>
      </c>
      <c r="CO28" s="1">
        <v>44621</v>
      </c>
      <c r="CP28" s="1"/>
      <c r="CV28"/>
      <c r="CW28">
        <v>2</v>
      </c>
    </row>
    <row r="29" spans="1:104" x14ac:dyDescent="0.25">
      <c r="A29" t="s">
        <v>259</v>
      </c>
      <c r="B29" s="18" t="s">
        <v>2127</v>
      </c>
      <c r="C29" s="18">
        <v>165162</v>
      </c>
      <c r="D29" t="s">
        <v>377</v>
      </c>
      <c r="E29" t="s">
        <v>115</v>
      </c>
      <c r="F29" t="s">
        <v>163</v>
      </c>
      <c r="G29" t="s">
        <v>2141</v>
      </c>
      <c r="H29">
        <v>98</v>
      </c>
      <c r="I29" t="s">
        <v>109</v>
      </c>
      <c r="K29" t="s">
        <v>100</v>
      </c>
      <c r="L29" t="s">
        <v>106</v>
      </c>
      <c r="M29">
        <v>1</v>
      </c>
      <c r="N29">
        <v>3</v>
      </c>
      <c r="O29">
        <v>1</v>
      </c>
      <c r="P29">
        <v>4</v>
      </c>
      <c r="Q29">
        <v>4</v>
      </c>
      <c r="R29">
        <v>5</v>
      </c>
      <c r="S29">
        <v>3</v>
      </c>
      <c r="U29" s="8">
        <v>3.1678199999999999</v>
      </c>
      <c r="V29" s="8">
        <v>0.53097000000000005</v>
      </c>
      <c r="W29">
        <v>64.900000000000006</v>
      </c>
      <c r="X29">
        <v>0.53354000000000001</v>
      </c>
      <c r="Y29">
        <v>1.0645100000000001</v>
      </c>
      <c r="Z29">
        <v>2.6691799999999999</v>
      </c>
      <c r="AA29">
        <v>0.44359999999999999</v>
      </c>
      <c r="AB29">
        <v>1.6830000000000001E-2</v>
      </c>
      <c r="AD29">
        <v>2.10331</v>
      </c>
      <c r="AE29">
        <v>52.6</v>
      </c>
      <c r="AG29">
        <v>0</v>
      </c>
      <c r="AJ29">
        <v>1.84321</v>
      </c>
      <c r="AK29">
        <v>0.68169000000000002</v>
      </c>
      <c r="AL29">
        <v>0.33215</v>
      </c>
      <c r="AM29">
        <v>2.8570500000000001</v>
      </c>
      <c r="AN29">
        <v>2.3361100000000001</v>
      </c>
      <c r="AO29">
        <v>0.57571000000000006</v>
      </c>
      <c r="AP29">
        <v>0.59867000000000004</v>
      </c>
      <c r="AQ29">
        <v>3.5007199999999998</v>
      </c>
      <c r="AS29">
        <v>5</v>
      </c>
      <c r="AT29">
        <v>62</v>
      </c>
      <c r="AU29">
        <v>3</v>
      </c>
      <c r="AV29">
        <v>3</v>
      </c>
      <c r="AW29" s="4">
        <v>196275.81</v>
      </c>
      <c r="AX29">
        <v>0</v>
      </c>
      <c r="AY29">
        <v>3</v>
      </c>
      <c r="BA29" s="1">
        <v>44377</v>
      </c>
      <c r="BB29">
        <v>16</v>
      </c>
      <c r="BC29">
        <v>12</v>
      </c>
      <c r="BD29">
        <v>7</v>
      </c>
      <c r="BE29">
        <v>151</v>
      </c>
      <c r="BF29">
        <v>1</v>
      </c>
      <c r="BG29">
        <v>0</v>
      </c>
      <c r="BH29">
        <v>151</v>
      </c>
      <c r="BI29" s="1">
        <v>43676</v>
      </c>
      <c r="BJ29">
        <v>14</v>
      </c>
      <c r="BK29">
        <v>11</v>
      </c>
      <c r="BL29">
        <v>5</v>
      </c>
      <c r="BM29">
        <v>206</v>
      </c>
      <c r="BN29">
        <v>1</v>
      </c>
      <c r="BO29">
        <v>0</v>
      </c>
      <c r="BP29">
        <v>206</v>
      </c>
      <c r="BQ29" s="1">
        <v>43307</v>
      </c>
      <c r="BR29">
        <v>21</v>
      </c>
      <c r="BS29">
        <v>8</v>
      </c>
      <c r="BT29">
        <v>13</v>
      </c>
      <c r="BU29">
        <v>124</v>
      </c>
      <c r="BV29">
        <v>1</v>
      </c>
      <c r="BW29">
        <v>0</v>
      </c>
      <c r="BX29">
        <v>124</v>
      </c>
      <c r="BY29">
        <v>164.833</v>
      </c>
      <c r="CA29" t="s">
        <v>379</v>
      </c>
      <c r="CB29" t="s">
        <v>380</v>
      </c>
      <c r="CC29">
        <v>50009</v>
      </c>
      <c r="CD29">
        <v>760</v>
      </c>
      <c r="CE29">
        <v>5159674267</v>
      </c>
      <c r="CF29" t="s">
        <v>99</v>
      </c>
      <c r="CG29" t="s">
        <v>100</v>
      </c>
      <c r="CH29" s="1">
        <v>33455</v>
      </c>
      <c r="CI29" t="s">
        <v>100</v>
      </c>
      <c r="CJ29" t="s">
        <v>100</v>
      </c>
      <c r="CK29" t="s">
        <v>100</v>
      </c>
      <c r="CL29" t="s">
        <v>103</v>
      </c>
      <c r="CM29" t="s">
        <v>378</v>
      </c>
      <c r="CN29">
        <v>106</v>
      </c>
      <c r="CO29" s="1">
        <v>44621</v>
      </c>
      <c r="CP29" s="1"/>
      <c r="CV29"/>
    </row>
    <row r="30" spans="1:104" x14ac:dyDescent="0.25">
      <c r="A30" t="s">
        <v>259</v>
      </c>
      <c r="B30" s="18" t="s">
        <v>2127</v>
      </c>
      <c r="C30" s="18">
        <v>165375</v>
      </c>
      <c r="D30" t="s">
        <v>1158</v>
      </c>
      <c r="E30" t="s">
        <v>1160</v>
      </c>
      <c r="F30" t="s">
        <v>219</v>
      </c>
      <c r="G30" t="s">
        <v>2142</v>
      </c>
      <c r="H30">
        <v>52.6</v>
      </c>
      <c r="I30" t="s">
        <v>112</v>
      </c>
      <c r="K30" t="s">
        <v>100</v>
      </c>
      <c r="L30" t="s">
        <v>106</v>
      </c>
      <c r="M30">
        <v>5</v>
      </c>
      <c r="N30">
        <v>4</v>
      </c>
      <c r="O30">
        <v>4</v>
      </c>
      <c r="P30">
        <v>5</v>
      </c>
      <c r="Q30">
        <v>5</v>
      </c>
      <c r="R30">
        <v>5</v>
      </c>
      <c r="S30">
        <v>4</v>
      </c>
      <c r="U30" s="8">
        <v>3.1884899999999998</v>
      </c>
      <c r="V30" s="8">
        <v>0.67971000000000004</v>
      </c>
      <c r="W30">
        <v>44.2</v>
      </c>
      <c r="X30">
        <v>0.38024000000000002</v>
      </c>
      <c r="Y30">
        <v>1.05996</v>
      </c>
      <c r="Z30">
        <v>2.86564</v>
      </c>
      <c r="AA30">
        <v>0.54332000000000003</v>
      </c>
      <c r="AB30">
        <v>1.8880000000000001E-2</v>
      </c>
      <c r="AD30">
        <v>2.1285400000000001</v>
      </c>
      <c r="AE30">
        <v>55.6</v>
      </c>
      <c r="AG30">
        <v>1</v>
      </c>
      <c r="AJ30">
        <v>1.8627199999999999</v>
      </c>
      <c r="AK30">
        <v>0.62892000000000003</v>
      </c>
      <c r="AL30">
        <v>0.28477000000000002</v>
      </c>
      <c r="AM30">
        <v>2.7764099999999998</v>
      </c>
      <c r="AN30">
        <v>2.3393700000000002</v>
      </c>
      <c r="AO30">
        <v>0.44472</v>
      </c>
      <c r="AP30">
        <v>0.89390000000000003</v>
      </c>
      <c r="AQ30">
        <v>3.6259100000000002</v>
      </c>
      <c r="AS30">
        <v>0</v>
      </c>
      <c r="AT30">
        <v>1</v>
      </c>
      <c r="AU30">
        <v>0</v>
      </c>
      <c r="AV30">
        <v>2</v>
      </c>
      <c r="AW30" s="4">
        <v>1625</v>
      </c>
      <c r="AX30">
        <v>1</v>
      </c>
      <c r="AY30">
        <v>3</v>
      </c>
      <c r="BA30" s="1">
        <v>44567</v>
      </c>
      <c r="BB30">
        <v>2</v>
      </c>
      <c r="BC30">
        <v>2</v>
      </c>
      <c r="BD30">
        <v>0</v>
      </c>
      <c r="BE30">
        <v>12</v>
      </c>
      <c r="BF30">
        <v>1</v>
      </c>
      <c r="BG30">
        <v>0</v>
      </c>
      <c r="BH30">
        <v>12</v>
      </c>
      <c r="BI30" s="1">
        <v>43795</v>
      </c>
      <c r="BJ30">
        <v>3</v>
      </c>
      <c r="BK30">
        <v>3</v>
      </c>
      <c r="BL30">
        <v>0</v>
      </c>
      <c r="BM30">
        <v>24</v>
      </c>
      <c r="BN30">
        <v>1</v>
      </c>
      <c r="BO30">
        <v>0</v>
      </c>
      <c r="BP30">
        <v>24</v>
      </c>
      <c r="BQ30" s="1">
        <v>43384</v>
      </c>
      <c r="BR30">
        <v>1</v>
      </c>
      <c r="BS30">
        <v>0</v>
      </c>
      <c r="BT30">
        <v>1</v>
      </c>
      <c r="BU30">
        <v>4</v>
      </c>
      <c r="BV30">
        <v>0</v>
      </c>
      <c r="BW30">
        <v>0</v>
      </c>
      <c r="BX30">
        <v>4</v>
      </c>
      <c r="BY30">
        <v>14.667</v>
      </c>
      <c r="CA30" t="s">
        <v>1161</v>
      </c>
      <c r="CB30" t="s">
        <v>1162</v>
      </c>
      <c r="CC30">
        <v>52205</v>
      </c>
      <c r="CD30">
        <v>520</v>
      </c>
      <c r="CE30">
        <v>3194624356</v>
      </c>
      <c r="CF30" t="s">
        <v>99</v>
      </c>
      <c r="CG30" t="s">
        <v>100</v>
      </c>
      <c r="CH30" s="1">
        <v>35796</v>
      </c>
      <c r="CI30" t="s">
        <v>100</v>
      </c>
      <c r="CJ30" t="s">
        <v>100</v>
      </c>
      <c r="CK30" t="s">
        <v>100</v>
      </c>
      <c r="CL30" t="s">
        <v>103</v>
      </c>
      <c r="CM30" t="s">
        <v>1159</v>
      </c>
      <c r="CN30">
        <v>64</v>
      </c>
      <c r="CO30" s="1">
        <v>44621</v>
      </c>
      <c r="CP30" s="1"/>
      <c r="CV30"/>
    </row>
    <row r="31" spans="1:104" x14ac:dyDescent="0.25">
      <c r="A31" t="s">
        <v>259</v>
      </c>
      <c r="B31" s="18" t="s">
        <v>2127</v>
      </c>
      <c r="C31" s="18">
        <v>165478</v>
      </c>
      <c r="D31" t="s">
        <v>1505</v>
      </c>
      <c r="E31" t="s">
        <v>337</v>
      </c>
      <c r="F31" t="s">
        <v>136</v>
      </c>
      <c r="G31" t="s">
        <v>2141</v>
      </c>
      <c r="H31">
        <v>46.8</v>
      </c>
      <c r="I31" t="s">
        <v>98</v>
      </c>
      <c r="J31" t="s">
        <v>110</v>
      </c>
      <c r="K31" t="s">
        <v>100</v>
      </c>
      <c r="L31" t="s">
        <v>106</v>
      </c>
      <c r="M31">
        <v>1</v>
      </c>
      <c r="N31">
        <v>2</v>
      </c>
      <c r="O31">
        <v>1</v>
      </c>
      <c r="P31">
        <v>3</v>
      </c>
      <c r="Q31">
        <v>3</v>
      </c>
      <c r="R31">
        <v>4</v>
      </c>
      <c r="S31">
        <v>3</v>
      </c>
      <c r="U31" s="8">
        <v>2.68174</v>
      </c>
      <c r="V31" s="8">
        <v>0.51176999999999995</v>
      </c>
      <c r="X31">
        <v>0.61614999999999998</v>
      </c>
      <c r="Y31">
        <v>1.12792</v>
      </c>
      <c r="Z31">
        <v>2.27197</v>
      </c>
      <c r="AA31">
        <v>0.33572000000000002</v>
      </c>
      <c r="AB31">
        <v>2.5159999999999998E-2</v>
      </c>
      <c r="AC31">
        <v>6</v>
      </c>
      <c r="AD31">
        <v>1.55382</v>
      </c>
      <c r="AF31">
        <v>6</v>
      </c>
      <c r="AG31">
        <v>2</v>
      </c>
      <c r="AJ31">
        <v>1.81959</v>
      </c>
      <c r="AK31">
        <v>0.71152000000000004</v>
      </c>
      <c r="AL31">
        <v>0.34509000000000001</v>
      </c>
      <c r="AM31">
        <v>2.8761999999999999</v>
      </c>
      <c r="AN31">
        <v>1.74821</v>
      </c>
      <c r="AO31">
        <v>0.63697999999999999</v>
      </c>
      <c r="AP31">
        <v>0.55539000000000005</v>
      </c>
      <c r="AQ31">
        <v>2.9438300000000002</v>
      </c>
      <c r="AS31">
        <v>1</v>
      </c>
      <c r="AT31">
        <v>27</v>
      </c>
      <c r="AU31">
        <v>4</v>
      </c>
      <c r="AV31">
        <v>4</v>
      </c>
      <c r="AW31" s="4">
        <v>240940.6</v>
      </c>
      <c r="AX31">
        <v>0</v>
      </c>
      <c r="AY31">
        <v>4</v>
      </c>
      <c r="BA31" s="1">
        <v>44350</v>
      </c>
      <c r="BB31">
        <v>31</v>
      </c>
      <c r="BC31">
        <v>15</v>
      </c>
      <c r="BD31">
        <v>18</v>
      </c>
      <c r="BE31">
        <v>489</v>
      </c>
      <c r="BF31">
        <v>1</v>
      </c>
      <c r="BG31">
        <v>0</v>
      </c>
      <c r="BH31">
        <v>489</v>
      </c>
      <c r="BI31" s="1">
        <v>43593</v>
      </c>
      <c r="BJ31">
        <v>7</v>
      </c>
      <c r="BK31">
        <v>7</v>
      </c>
      <c r="BL31">
        <v>1</v>
      </c>
      <c r="BM31">
        <v>24</v>
      </c>
      <c r="BN31">
        <v>1</v>
      </c>
      <c r="BO31">
        <v>0</v>
      </c>
      <c r="BP31">
        <v>24</v>
      </c>
      <c r="BQ31" s="1">
        <v>43109</v>
      </c>
      <c r="BR31">
        <v>1</v>
      </c>
      <c r="BS31">
        <v>1</v>
      </c>
      <c r="BT31">
        <v>0</v>
      </c>
      <c r="BU31">
        <v>4</v>
      </c>
      <c r="BV31">
        <v>1</v>
      </c>
      <c r="BW31">
        <v>0</v>
      </c>
      <c r="BX31">
        <v>4</v>
      </c>
      <c r="BY31">
        <v>253.167</v>
      </c>
      <c r="CA31" t="s">
        <v>1507</v>
      </c>
      <c r="CB31" t="s">
        <v>1508</v>
      </c>
      <c r="CC31">
        <v>52641</v>
      </c>
      <c r="CD31">
        <v>430</v>
      </c>
      <c r="CE31">
        <v>3193851400</v>
      </c>
      <c r="CF31" t="s">
        <v>99</v>
      </c>
      <c r="CG31" t="s">
        <v>100</v>
      </c>
      <c r="CH31" s="1">
        <v>37712</v>
      </c>
      <c r="CI31" t="s">
        <v>100</v>
      </c>
      <c r="CJ31" t="s">
        <v>100</v>
      </c>
      <c r="CK31" t="s">
        <v>100</v>
      </c>
      <c r="CL31" t="s">
        <v>103</v>
      </c>
      <c r="CM31" t="s">
        <v>1506</v>
      </c>
      <c r="CN31">
        <v>62</v>
      </c>
      <c r="CO31" s="1">
        <v>44621</v>
      </c>
      <c r="CP31" s="1"/>
      <c r="CV31"/>
    </row>
    <row r="32" spans="1:104" x14ac:dyDescent="0.25">
      <c r="A32" t="s">
        <v>259</v>
      </c>
      <c r="B32" s="18" t="s">
        <v>2127</v>
      </c>
      <c r="C32" s="18">
        <v>165548</v>
      </c>
      <c r="D32" t="s">
        <v>1745</v>
      </c>
      <c r="E32" t="s">
        <v>1068</v>
      </c>
      <c r="F32" t="s">
        <v>114</v>
      </c>
      <c r="G32" t="s">
        <v>2141</v>
      </c>
      <c r="H32">
        <v>54.7</v>
      </c>
      <c r="I32" t="s">
        <v>98</v>
      </c>
      <c r="K32" t="s">
        <v>100</v>
      </c>
      <c r="L32" t="s">
        <v>106</v>
      </c>
      <c r="M32">
        <v>2</v>
      </c>
      <c r="N32">
        <v>1</v>
      </c>
      <c r="O32">
        <v>2</v>
      </c>
      <c r="P32">
        <v>5</v>
      </c>
      <c r="Q32">
        <v>4</v>
      </c>
      <c r="R32">
        <v>5</v>
      </c>
      <c r="S32">
        <v>1</v>
      </c>
      <c r="U32" s="8">
        <v>4.7540300000000002</v>
      </c>
      <c r="V32" s="8">
        <v>0.27733000000000002</v>
      </c>
      <c r="X32">
        <v>0.55069999999999997</v>
      </c>
      <c r="Y32">
        <v>0.82801999999999998</v>
      </c>
      <c r="Z32">
        <v>4.03003</v>
      </c>
      <c r="AA32">
        <v>0.20411000000000001</v>
      </c>
      <c r="AB32">
        <v>5.04E-2</v>
      </c>
      <c r="AC32">
        <v>6</v>
      </c>
      <c r="AD32">
        <v>3.9260100000000002</v>
      </c>
      <c r="AF32">
        <v>6</v>
      </c>
      <c r="AH32">
        <v>6</v>
      </c>
      <c r="AJ32">
        <v>1.8960600000000001</v>
      </c>
      <c r="AK32">
        <v>0.58323999999999998</v>
      </c>
      <c r="AL32">
        <v>0.25219999999999998</v>
      </c>
      <c r="AM32">
        <v>2.7315</v>
      </c>
      <c r="AN32">
        <v>4.2390100000000004</v>
      </c>
      <c r="AO32">
        <v>0.69452999999999998</v>
      </c>
      <c r="AP32">
        <v>0.41181000000000001</v>
      </c>
      <c r="AQ32">
        <v>5.4951100000000004</v>
      </c>
      <c r="AS32">
        <v>1</v>
      </c>
      <c r="AT32">
        <v>4</v>
      </c>
      <c r="AU32">
        <v>1</v>
      </c>
      <c r="AV32">
        <v>3</v>
      </c>
      <c r="AW32" s="4">
        <v>61100</v>
      </c>
      <c r="AX32">
        <v>0</v>
      </c>
      <c r="AY32">
        <v>3</v>
      </c>
      <c r="BA32" s="1">
        <v>43823</v>
      </c>
      <c r="BB32">
        <v>9</v>
      </c>
      <c r="BC32">
        <v>9</v>
      </c>
      <c r="BD32">
        <v>3</v>
      </c>
      <c r="BE32">
        <v>44</v>
      </c>
      <c r="BF32">
        <v>1</v>
      </c>
      <c r="BG32">
        <v>0</v>
      </c>
      <c r="BH32">
        <v>44</v>
      </c>
      <c r="BI32" s="1">
        <v>43388</v>
      </c>
      <c r="BJ32">
        <v>9</v>
      </c>
      <c r="BK32">
        <v>7</v>
      </c>
      <c r="BL32">
        <v>2</v>
      </c>
      <c r="BM32">
        <v>115</v>
      </c>
      <c r="BN32">
        <v>1</v>
      </c>
      <c r="BO32">
        <v>0</v>
      </c>
      <c r="BP32">
        <v>115</v>
      </c>
      <c r="BQ32" s="1">
        <v>42936</v>
      </c>
      <c r="BR32">
        <v>5</v>
      </c>
      <c r="BS32">
        <v>2</v>
      </c>
      <c r="BT32">
        <v>3</v>
      </c>
      <c r="BU32">
        <v>40</v>
      </c>
      <c r="BV32">
        <v>1</v>
      </c>
      <c r="BW32">
        <v>0</v>
      </c>
      <c r="BX32">
        <v>40</v>
      </c>
      <c r="BY32">
        <v>67</v>
      </c>
      <c r="CA32" t="s">
        <v>1747</v>
      </c>
      <c r="CB32" t="s">
        <v>1748</v>
      </c>
      <c r="CC32">
        <v>50266</v>
      </c>
      <c r="CD32">
        <v>240</v>
      </c>
      <c r="CE32">
        <v>5152231135</v>
      </c>
      <c r="CF32" t="s">
        <v>139</v>
      </c>
      <c r="CG32" t="s">
        <v>100</v>
      </c>
      <c r="CH32" s="1">
        <v>38353</v>
      </c>
      <c r="CI32" t="s">
        <v>101</v>
      </c>
      <c r="CJ32" t="s">
        <v>101</v>
      </c>
      <c r="CK32" t="s">
        <v>100</v>
      </c>
      <c r="CL32" t="s">
        <v>103</v>
      </c>
      <c r="CM32" t="s">
        <v>1746</v>
      </c>
      <c r="CN32">
        <v>56</v>
      </c>
      <c r="CO32" s="1">
        <v>44621</v>
      </c>
      <c r="CP32" s="1"/>
      <c r="CS32">
        <v>12</v>
      </c>
      <c r="CV32"/>
      <c r="CX32">
        <v>12</v>
      </c>
    </row>
    <row r="33" spans="1:102" x14ac:dyDescent="0.25">
      <c r="A33" t="s">
        <v>259</v>
      </c>
      <c r="B33" s="18" t="s">
        <v>2127</v>
      </c>
      <c r="C33" s="18">
        <v>165260</v>
      </c>
      <c r="D33" t="s">
        <v>734</v>
      </c>
      <c r="E33" t="s">
        <v>736</v>
      </c>
      <c r="F33" t="s">
        <v>132</v>
      </c>
      <c r="G33" t="s">
        <v>2141</v>
      </c>
      <c r="H33">
        <v>42.6</v>
      </c>
      <c r="I33" t="s">
        <v>98</v>
      </c>
      <c r="K33" t="s">
        <v>100</v>
      </c>
      <c r="L33" t="s">
        <v>106</v>
      </c>
      <c r="M33">
        <v>1</v>
      </c>
      <c r="N33">
        <v>2</v>
      </c>
      <c r="O33">
        <v>1</v>
      </c>
      <c r="P33">
        <v>3</v>
      </c>
      <c r="Q33">
        <v>1</v>
      </c>
      <c r="R33">
        <v>5</v>
      </c>
      <c r="S33">
        <v>3</v>
      </c>
      <c r="U33" s="8">
        <v>2.7703099999999998</v>
      </c>
      <c r="V33" s="8">
        <v>0.43346000000000001</v>
      </c>
      <c r="W33">
        <v>79.599999999999994</v>
      </c>
      <c r="X33">
        <v>0.48549999999999999</v>
      </c>
      <c r="Y33">
        <v>0.91896999999999995</v>
      </c>
      <c r="Z33">
        <v>2.5392100000000002</v>
      </c>
      <c r="AA33">
        <v>0.32457000000000003</v>
      </c>
      <c r="AB33">
        <v>2.0330000000000001E-2</v>
      </c>
      <c r="AD33">
        <v>1.85134</v>
      </c>
      <c r="AE33">
        <v>66.7</v>
      </c>
      <c r="AG33">
        <v>0</v>
      </c>
      <c r="AJ33">
        <v>1.9627300000000001</v>
      </c>
      <c r="AK33">
        <v>0.67071999999999998</v>
      </c>
      <c r="AL33">
        <v>0.312</v>
      </c>
      <c r="AM33">
        <v>2.9454500000000001</v>
      </c>
      <c r="AN33">
        <v>1.9310400000000001</v>
      </c>
      <c r="AO33">
        <v>0.53244999999999998</v>
      </c>
      <c r="AP33">
        <v>0.52029000000000003</v>
      </c>
      <c r="AQ33">
        <v>2.96956</v>
      </c>
      <c r="AS33">
        <v>1</v>
      </c>
      <c r="AT33">
        <v>22</v>
      </c>
      <c r="AU33">
        <v>14</v>
      </c>
      <c r="AV33">
        <v>5</v>
      </c>
      <c r="AW33" s="4">
        <v>168888.26</v>
      </c>
      <c r="AX33">
        <v>1</v>
      </c>
      <c r="AY33">
        <v>6</v>
      </c>
      <c r="BA33" s="1">
        <v>43881</v>
      </c>
      <c r="BB33">
        <v>14</v>
      </c>
      <c r="BC33">
        <v>2</v>
      </c>
      <c r="BD33">
        <v>12</v>
      </c>
      <c r="BE33">
        <v>100</v>
      </c>
      <c r="BF33">
        <v>1</v>
      </c>
      <c r="BG33">
        <v>0</v>
      </c>
      <c r="BH33">
        <v>100</v>
      </c>
      <c r="BI33" s="1">
        <v>43489</v>
      </c>
      <c r="BJ33">
        <v>16</v>
      </c>
      <c r="BK33">
        <v>11</v>
      </c>
      <c r="BL33">
        <v>4</v>
      </c>
      <c r="BM33">
        <v>256</v>
      </c>
      <c r="BN33">
        <v>1</v>
      </c>
      <c r="BO33">
        <v>0</v>
      </c>
      <c r="BP33">
        <v>256</v>
      </c>
      <c r="BQ33" s="1">
        <v>43013</v>
      </c>
      <c r="BR33">
        <v>8</v>
      </c>
      <c r="BS33">
        <v>5</v>
      </c>
      <c r="BT33">
        <v>3</v>
      </c>
      <c r="BU33">
        <v>36</v>
      </c>
      <c r="BV33">
        <v>1</v>
      </c>
      <c r="BW33">
        <v>0</v>
      </c>
      <c r="BX33">
        <v>36</v>
      </c>
      <c r="BY33">
        <v>141.333</v>
      </c>
      <c r="CA33" t="s">
        <v>737</v>
      </c>
      <c r="CB33" t="s">
        <v>738</v>
      </c>
      <c r="CC33">
        <v>52625</v>
      </c>
      <c r="CD33">
        <v>550</v>
      </c>
      <c r="CE33">
        <v>3198355621</v>
      </c>
      <c r="CF33" t="s">
        <v>99</v>
      </c>
      <c r="CG33" t="s">
        <v>100</v>
      </c>
      <c r="CH33" s="1">
        <v>34943</v>
      </c>
      <c r="CI33" t="s">
        <v>100</v>
      </c>
      <c r="CJ33" t="s">
        <v>101</v>
      </c>
      <c r="CK33" t="s">
        <v>100</v>
      </c>
      <c r="CL33" t="s">
        <v>103</v>
      </c>
      <c r="CM33" t="s">
        <v>735</v>
      </c>
      <c r="CN33">
        <v>55</v>
      </c>
      <c r="CO33" s="1">
        <v>44621</v>
      </c>
      <c r="CP33" s="1"/>
      <c r="CV33"/>
    </row>
    <row r="34" spans="1:102" x14ac:dyDescent="0.25">
      <c r="A34" t="s">
        <v>259</v>
      </c>
      <c r="B34" s="18" t="s">
        <v>2127</v>
      </c>
      <c r="C34" s="18">
        <v>165523</v>
      </c>
      <c r="D34" t="s">
        <v>1651</v>
      </c>
      <c r="E34" t="s">
        <v>490</v>
      </c>
      <c r="F34" t="s">
        <v>491</v>
      </c>
      <c r="G34" t="s">
        <v>2141</v>
      </c>
      <c r="H34">
        <v>30.8</v>
      </c>
      <c r="I34" t="s">
        <v>109</v>
      </c>
      <c r="K34" t="s">
        <v>100</v>
      </c>
      <c r="L34" t="s">
        <v>106</v>
      </c>
      <c r="M34">
        <v>1</v>
      </c>
      <c r="N34">
        <v>1</v>
      </c>
      <c r="O34">
        <v>1</v>
      </c>
      <c r="P34">
        <v>2</v>
      </c>
      <c r="Q34">
        <v>1</v>
      </c>
      <c r="R34">
        <v>3</v>
      </c>
      <c r="S34">
        <v>1</v>
      </c>
      <c r="U34" s="8">
        <v>3.2496499999999999</v>
      </c>
      <c r="V34" s="8">
        <v>0.68716999999999995</v>
      </c>
      <c r="W34">
        <v>67.599999999999994</v>
      </c>
      <c r="X34">
        <v>0.35819000000000001</v>
      </c>
      <c r="Y34">
        <v>1.0453600000000001</v>
      </c>
      <c r="Z34">
        <v>2.6331500000000001</v>
      </c>
      <c r="AA34">
        <v>0.31328</v>
      </c>
      <c r="AB34">
        <v>3.2320000000000002E-2</v>
      </c>
      <c r="AD34">
        <v>2.2042899999999999</v>
      </c>
      <c r="AE34">
        <v>83.3</v>
      </c>
      <c r="AG34">
        <v>0</v>
      </c>
      <c r="AJ34">
        <v>1.93218</v>
      </c>
      <c r="AK34">
        <v>0.73272000000000004</v>
      </c>
      <c r="AL34">
        <v>0.35626000000000002</v>
      </c>
      <c r="AM34">
        <v>3.0211600000000001</v>
      </c>
      <c r="AN34">
        <v>2.3355399999999999</v>
      </c>
      <c r="AO34">
        <v>0.35958000000000001</v>
      </c>
      <c r="AP34">
        <v>0.72235000000000005</v>
      </c>
      <c r="AQ34">
        <v>3.39608</v>
      </c>
      <c r="AS34">
        <v>0</v>
      </c>
      <c r="AT34">
        <v>5</v>
      </c>
      <c r="AU34">
        <v>0</v>
      </c>
      <c r="AV34">
        <v>3</v>
      </c>
      <c r="AW34" s="4">
        <v>18895.5</v>
      </c>
      <c r="AX34">
        <v>1</v>
      </c>
      <c r="AY34">
        <v>4</v>
      </c>
      <c r="BA34" s="1">
        <v>44349</v>
      </c>
      <c r="BB34">
        <v>9</v>
      </c>
      <c r="BC34">
        <v>9</v>
      </c>
      <c r="BD34">
        <v>3</v>
      </c>
      <c r="BE34">
        <v>48</v>
      </c>
      <c r="BF34">
        <v>1</v>
      </c>
      <c r="BG34">
        <v>0</v>
      </c>
      <c r="BH34">
        <v>48</v>
      </c>
      <c r="BI34" s="1">
        <v>43593</v>
      </c>
      <c r="BJ34">
        <v>14</v>
      </c>
      <c r="BK34">
        <v>13</v>
      </c>
      <c r="BL34">
        <v>1</v>
      </c>
      <c r="BM34">
        <v>139</v>
      </c>
      <c r="BN34">
        <v>1</v>
      </c>
      <c r="BO34">
        <v>0</v>
      </c>
      <c r="BP34">
        <v>139</v>
      </c>
      <c r="BQ34" s="1">
        <v>43139</v>
      </c>
      <c r="BR34">
        <v>5</v>
      </c>
      <c r="BS34">
        <v>5</v>
      </c>
      <c r="BT34">
        <v>0</v>
      </c>
      <c r="BU34">
        <v>24</v>
      </c>
      <c r="BV34">
        <v>1</v>
      </c>
      <c r="BW34">
        <v>0</v>
      </c>
      <c r="BX34">
        <v>24</v>
      </c>
      <c r="BY34">
        <v>74.332999999999998</v>
      </c>
      <c r="CA34" t="s">
        <v>1653</v>
      </c>
      <c r="CB34" t="s">
        <v>1654</v>
      </c>
      <c r="CC34">
        <v>51334</v>
      </c>
      <c r="CD34">
        <v>310</v>
      </c>
      <c r="CE34">
        <v>7123623594</v>
      </c>
      <c r="CF34" t="s">
        <v>99</v>
      </c>
      <c r="CG34" t="s">
        <v>100</v>
      </c>
      <c r="CH34" s="1">
        <v>38018</v>
      </c>
      <c r="CI34" t="s">
        <v>100</v>
      </c>
      <c r="CJ34" t="s">
        <v>100</v>
      </c>
      <c r="CK34" t="s">
        <v>100</v>
      </c>
      <c r="CL34" t="s">
        <v>103</v>
      </c>
      <c r="CM34" t="s">
        <v>1652</v>
      </c>
      <c r="CN34">
        <v>60</v>
      </c>
      <c r="CO34" s="1">
        <v>44621</v>
      </c>
      <c r="CP34" s="1"/>
      <c r="CS34">
        <v>12</v>
      </c>
      <c r="CV34"/>
      <c r="CX34">
        <v>12</v>
      </c>
    </row>
    <row r="35" spans="1:102" x14ac:dyDescent="0.25">
      <c r="A35" t="s">
        <v>259</v>
      </c>
      <c r="B35" s="18" t="s">
        <v>2127</v>
      </c>
      <c r="C35" s="18">
        <v>165344</v>
      </c>
      <c r="D35" t="s">
        <v>1046</v>
      </c>
      <c r="E35" t="s">
        <v>1048</v>
      </c>
      <c r="F35" t="s">
        <v>357</v>
      </c>
      <c r="G35" t="s">
        <v>2141</v>
      </c>
      <c r="H35">
        <v>25</v>
      </c>
      <c r="I35" t="s">
        <v>98</v>
      </c>
      <c r="K35" t="s">
        <v>100</v>
      </c>
      <c r="L35" t="s">
        <v>102</v>
      </c>
      <c r="M35">
        <v>2</v>
      </c>
      <c r="N35">
        <v>4</v>
      </c>
      <c r="O35">
        <v>1</v>
      </c>
      <c r="P35">
        <v>3</v>
      </c>
      <c r="Q35">
        <v>3</v>
      </c>
      <c r="S35">
        <v>5</v>
      </c>
      <c r="U35" s="8">
        <v>3.22342</v>
      </c>
      <c r="V35" s="8">
        <v>0.90690000000000004</v>
      </c>
      <c r="W35">
        <v>51.4</v>
      </c>
      <c r="X35">
        <v>0.48599999999999999</v>
      </c>
      <c r="Y35">
        <v>1.3929</v>
      </c>
      <c r="Z35">
        <v>2.7654100000000001</v>
      </c>
      <c r="AA35">
        <v>0.67603999999999997</v>
      </c>
      <c r="AB35">
        <v>1.106E-2</v>
      </c>
      <c r="AD35">
        <v>1.8305100000000001</v>
      </c>
      <c r="AE35">
        <v>60</v>
      </c>
      <c r="AH35">
        <v>6</v>
      </c>
      <c r="AJ35">
        <v>1.78</v>
      </c>
      <c r="AK35">
        <v>0.63048999999999999</v>
      </c>
      <c r="AL35">
        <v>0.30203999999999998</v>
      </c>
      <c r="AM35">
        <v>2.7125300000000001</v>
      </c>
      <c r="AN35">
        <v>2.1053299999999999</v>
      </c>
      <c r="AO35">
        <v>0.56699999999999995</v>
      </c>
      <c r="AP35">
        <v>1.12446</v>
      </c>
      <c r="AQ35">
        <v>3.75196</v>
      </c>
      <c r="AS35">
        <v>0</v>
      </c>
      <c r="AT35">
        <v>9</v>
      </c>
      <c r="AU35">
        <v>2</v>
      </c>
      <c r="AV35">
        <v>6</v>
      </c>
      <c r="AW35" s="4">
        <v>26535.53</v>
      </c>
      <c r="AX35">
        <v>0</v>
      </c>
      <c r="AY35">
        <v>6</v>
      </c>
      <c r="BA35" s="1">
        <v>44501</v>
      </c>
      <c r="BB35">
        <v>23</v>
      </c>
      <c r="BC35">
        <v>23</v>
      </c>
      <c r="BD35">
        <v>23</v>
      </c>
      <c r="BE35">
        <v>164</v>
      </c>
      <c r="BF35">
        <v>1</v>
      </c>
      <c r="BG35">
        <v>0</v>
      </c>
      <c r="BH35">
        <v>164</v>
      </c>
      <c r="BI35" s="1">
        <v>43888</v>
      </c>
      <c r="BJ35">
        <v>7</v>
      </c>
      <c r="BK35">
        <v>5</v>
      </c>
      <c r="BL35">
        <v>0</v>
      </c>
      <c r="BM35">
        <v>32</v>
      </c>
      <c r="BN35">
        <v>1</v>
      </c>
      <c r="BO35">
        <v>0</v>
      </c>
      <c r="BP35">
        <v>32</v>
      </c>
      <c r="BQ35" s="1">
        <v>43494</v>
      </c>
      <c r="BR35">
        <v>12</v>
      </c>
      <c r="BS35">
        <v>11</v>
      </c>
      <c r="BT35">
        <v>1</v>
      </c>
      <c r="BU35">
        <v>52</v>
      </c>
      <c r="BV35">
        <v>2</v>
      </c>
      <c r="BW35">
        <v>26</v>
      </c>
      <c r="BX35">
        <v>78</v>
      </c>
      <c r="BY35">
        <v>105.667</v>
      </c>
      <c r="CA35" t="s">
        <v>1049</v>
      </c>
      <c r="CB35" t="s">
        <v>1050</v>
      </c>
      <c r="CC35">
        <v>50543</v>
      </c>
      <c r="CD35">
        <v>930</v>
      </c>
      <c r="CE35">
        <v>5153523912</v>
      </c>
      <c r="CF35" t="s">
        <v>99</v>
      </c>
      <c r="CG35" t="s">
        <v>100</v>
      </c>
      <c r="CH35" s="1">
        <v>35612</v>
      </c>
      <c r="CI35" t="s">
        <v>100</v>
      </c>
      <c r="CJ35" t="s">
        <v>100</v>
      </c>
      <c r="CK35" t="s">
        <v>100</v>
      </c>
      <c r="CL35" t="s">
        <v>103</v>
      </c>
      <c r="CM35" t="s">
        <v>1047</v>
      </c>
      <c r="CN35">
        <v>46</v>
      </c>
      <c r="CO35" s="1">
        <v>44621</v>
      </c>
      <c r="CP35" s="1"/>
      <c r="CV35"/>
      <c r="CW35">
        <v>2</v>
      </c>
    </row>
    <row r="36" spans="1:102" x14ac:dyDescent="0.25">
      <c r="A36" t="s">
        <v>259</v>
      </c>
      <c r="B36" s="18" t="s">
        <v>2127</v>
      </c>
      <c r="C36" s="18">
        <v>165445</v>
      </c>
      <c r="D36" t="s">
        <v>1391</v>
      </c>
      <c r="E36" t="s">
        <v>207</v>
      </c>
      <c r="F36" t="s">
        <v>1251</v>
      </c>
      <c r="G36" t="s">
        <v>2141</v>
      </c>
      <c r="H36">
        <v>24.3</v>
      </c>
      <c r="I36" t="s">
        <v>109</v>
      </c>
      <c r="K36" t="s">
        <v>100</v>
      </c>
      <c r="L36" t="s">
        <v>106</v>
      </c>
      <c r="M36">
        <v>1</v>
      </c>
      <c r="N36">
        <v>3</v>
      </c>
      <c r="O36">
        <v>1</v>
      </c>
      <c r="P36">
        <v>4</v>
      </c>
      <c r="Q36">
        <v>2</v>
      </c>
      <c r="R36">
        <v>5</v>
      </c>
      <c r="S36">
        <v>4</v>
      </c>
      <c r="U36" s="8">
        <v>2.9155099999999998</v>
      </c>
      <c r="V36" s="8">
        <v>0.95775999999999994</v>
      </c>
      <c r="W36">
        <v>85.7</v>
      </c>
      <c r="X36">
        <v>0.28476000000000001</v>
      </c>
      <c r="Y36">
        <v>1.24251</v>
      </c>
      <c r="Z36">
        <v>2.3942199999999998</v>
      </c>
      <c r="AA36">
        <v>0.81616</v>
      </c>
      <c r="AB36">
        <v>3.8890000000000001E-2</v>
      </c>
      <c r="AD36">
        <v>1.673</v>
      </c>
      <c r="AE36">
        <v>62.5</v>
      </c>
      <c r="AH36">
        <v>6</v>
      </c>
      <c r="AJ36">
        <v>1.94659</v>
      </c>
      <c r="AK36">
        <v>0.75982000000000005</v>
      </c>
      <c r="AL36">
        <v>0.40825</v>
      </c>
      <c r="AM36">
        <v>3.1146600000000002</v>
      </c>
      <c r="AN36">
        <v>1.75949</v>
      </c>
      <c r="AO36">
        <v>0.27567000000000003</v>
      </c>
      <c r="AP36">
        <v>0.87858999999999998</v>
      </c>
      <c r="AQ36">
        <v>2.9554200000000002</v>
      </c>
      <c r="AS36">
        <v>2</v>
      </c>
      <c r="AT36">
        <v>6</v>
      </c>
      <c r="AU36">
        <v>2</v>
      </c>
      <c r="AV36">
        <v>1</v>
      </c>
      <c r="AW36" s="4">
        <v>650</v>
      </c>
      <c r="AX36">
        <v>1</v>
      </c>
      <c r="AY36">
        <v>2</v>
      </c>
      <c r="BA36" s="1">
        <v>44476</v>
      </c>
      <c r="BB36">
        <v>16</v>
      </c>
      <c r="BC36">
        <v>14</v>
      </c>
      <c r="BD36">
        <v>8</v>
      </c>
      <c r="BE36">
        <v>72</v>
      </c>
      <c r="BF36">
        <v>1</v>
      </c>
      <c r="BG36">
        <v>0</v>
      </c>
      <c r="BH36">
        <v>72</v>
      </c>
      <c r="BI36" s="1">
        <v>43811</v>
      </c>
      <c r="BJ36">
        <v>16</v>
      </c>
      <c r="BK36">
        <v>16</v>
      </c>
      <c r="BL36">
        <v>2</v>
      </c>
      <c r="BM36">
        <v>96</v>
      </c>
      <c r="BN36">
        <v>1</v>
      </c>
      <c r="BO36">
        <v>0</v>
      </c>
      <c r="BP36">
        <v>96</v>
      </c>
      <c r="BQ36" s="1">
        <v>43356</v>
      </c>
      <c r="BR36">
        <v>5</v>
      </c>
      <c r="BS36">
        <v>5</v>
      </c>
      <c r="BT36">
        <v>0</v>
      </c>
      <c r="BU36">
        <v>16</v>
      </c>
      <c r="BV36">
        <v>1</v>
      </c>
      <c r="BW36">
        <v>0</v>
      </c>
      <c r="BX36">
        <v>16</v>
      </c>
      <c r="BY36">
        <v>70.667000000000002</v>
      </c>
      <c r="CA36" t="s">
        <v>1393</v>
      </c>
      <c r="CB36" t="s">
        <v>1394</v>
      </c>
      <c r="CC36">
        <v>51347</v>
      </c>
      <c r="CD36">
        <v>290</v>
      </c>
      <c r="CE36">
        <v>7128323691</v>
      </c>
      <c r="CF36" t="s">
        <v>99</v>
      </c>
      <c r="CG36" t="s">
        <v>100</v>
      </c>
      <c r="CH36" s="1">
        <v>37394</v>
      </c>
      <c r="CI36" t="s">
        <v>100</v>
      </c>
      <c r="CJ36" t="s">
        <v>100</v>
      </c>
      <c r="CK36" t="s">
        <v>101</v>
      </c>
      <c r="CL36" t="s">
        <v>103</v>
      </c>
      <c r="CM36" t="s">
        <v>1392</v>
      </c>
      <c r="CN36">
        <v>46</v>
      </c>
      <c r="CO36" s="1">
        <v>44621</v>
      </c>
      <c r="CP36" s="1"/>
      <c r="CV36"/>
    </row>
    <row r="37" spans="1:102" x14ac:dyDescent="0.25">
      <c r="A37" t="s">
        <v>259</v>
      </c>
      <c r="B37" s="18" t="s">
        <v>2127</v>
      </c>
      <c r="C37" s="18">
        <v>165585</v>
      </c>
      <c r="D37" t="s">
        <v>1853</v>
      </c>
      <c r="E37" t="s">
        <v>1338</v>
      </c>
      <c r="F37" t="s">
        <v>1295</v>
      </c>
      <c r="G37" t="s">
        <v>2141</v>
      </c>
      <c r="H37">
        <v>60.3</v>
      </c>
      <c r="I37" t="s">
        <v>109</v>
      </c>
      <c r="J37" t="s">
        <v>110</v>
      </c>
      <c r="K37" t="s">
        <v>100</v>
      </c>
      <c r="L37" t="s">
        <v>106</v>
      </c>
      <c r="M37">
        <v>1</v>
      </c>
      <c r="N37">
        <v>1</v>
      </c>
      <c r="O37">
        <v>1</v>
      </c>
      <c r="P37">
        <v>2</v>
      </c>
      <c r="Q37">
        <v>2</v>
      </c>
      <c r="R37">
        <v>2</v>
      </c>
      <c r="S37">
        <v>1</v>
      </c>
      <c r="U37" s="8">
        <v>3.0705399999999998</v>
      </c>
      <c r="V37" s="8">
        <v>0.47256999999999999</v>
      </c>
      <c r="W37">
        <v>72.5</v>
      </c>
      <c r="X37">
        <v>0.47671000000000002</v>
      </c>
      <c r="Y37">
        <v>0.94928000000000001</v>
      </c>
      <c r="Z37">
        <v>2.6384599999999998</v>
      </c>
      <c r="AA37">
        <v>0.30481000000000003</v>
      </c>
      <c r="AB37">
        <v>1.132E-2</v>
      </c>
      <c r="AD37">
        <v>2.1212599999999999</v>
      </c>
      <c r="AE37">
        <v>71.400000000000006</v>
      </c>
      <c r="AG37">
        <v>1</v>
      </c>
      <c r="AJ37">
        <v>1.79105</v>
      </c>
      <c r="AK37">
        <v>0.75812000000000002</v>
      </c>
      <c r="AL37">
        <v>0.41871000000000003</v>
      </c>
      <c r="AM37">
        <v>2.9678800000000001</v>
      </c>
      <c r="AN37">
        <v>2.4246699999999999</v>
      </c>
      <c r="AO37">
        <v>0.46253</v>
      </c>
      <c r="AP37">
        <v>0.42268</v>
      </c>
      <c r="AQ37">
        <v>3.2665099999999998</v>
      </c>
      <c r="AS37">
        <v>2</v>
      </c>
      <c r="AT37">
        <v>54</v>
      </c>
      <c r="AU37">
        <v>4</v>
      </c>
      <c r="AV37">
        <v>2</v>
      </c>
      <c r="AW37" s="4">
        <v>42810.9</v>
      </c>
      <c r="AX37">
        <v>0</v>
      </c>
      <c r="AY37">
        <v>2</v>
      </c>
      <c r="BA37" s="1">
        <v>44483</v>
      </c>
      <c r="BB37">
        <v>33</v>
      </c>
      <c r="BC37">
        <v>16</v>
      </c>
      <c r="BD37">
        <v>21</v>
      </c>
      <c r="BE37">
        <v>212</v>
      </c>
      <c r="BF37">
        <v>1</v>
      </c>
      <c r="BG37">
        <v>0</v>
      </c>
      <c r="BH37">
        <v>212</v>
      </c>
      <c r="BI37" s="1">
        <v>43874</v>
      </c>
      <c r="BJ37">
        <v>14</v>
      </c>
      <c r="BK37">
        <v>9</v>
      </c>
      <c r="BL37">
        <v>10</v>
      </c>
      <c r="BM37">
        <v>285</v>
      </c>
      <c r="BN37">
        <v>1</v>
      </c>
      <c r="BO37">
        <v>0</v>
      </c>
      <c r="BP37">
        <v>285</v>
      </c>
      <c r="BQ37" s="1">
        <v>43475</v>
      </c>
      <c r="BR37">
        <v>19</v>
      </c>
      <c r="BS37">
        <v>14</v>
      </c>
      <c r="BT37">
        <v>5</v>
      </c>
      <c r="BU37">
        <v>84</v>
      </c>
      <c r="BV37">
        <v>1</v>
      </c>
      <c r="BW37">
        <v>0</v>
      </c>
      <c r="BX37">
        <v>84</v>
      </c>
      <c r="BY37">
        <v>215</v>
      </c>
      <c r="CA37" t="s">
        <v>1855</v>
      </c>
      <c r="CB37" t="s">
        <v>1856</v>
      </c>
      <c r="CC37">
        <v>52761</v>
      </c>
      <c r="CD37">
        <v>690</v>
      </c>
      <c r="CE37">
        <v>5632642023</v>
      </c>
      <c r="CF37" t="s">
        <v>99</v>
      </c>
      <c r="CG37" t="s">
        <v>100</v>
      </c>
      <c r="CH37" s="1">
        <v>39417</v>
      </c>
      <c r="CI37" t="s">
        <v>100</v>
      </c>
      <c r="CJ37" t="s">
        <v>100</v>
      </c>
      <c r="CK37" t="s">
        <v>101</v>
      </c>
      <c r="CL37" t="s">
        <v>103</v>
      </c>
      <c r="CM37" t="s">
        <v>1854</v>
      </c>
      <c r="CN37">
        <v>100</v>
      </c>
      <c r="CO37" s="1">
        <v>44621</v>
      </c>
      <c r="CP37" s="1"/>
      <c r="CS37">
        <v>12</v>
      </c>
      <c r="CV37"/>
      <c r="CX37">
        <v>12</v>
      </c>
    </row>
    <row r="38" spans="1:102" x14ac:dyDescent="0.25">
      <c r="A38" t="s">
        <v>259</v>
      </c>
      <c r="B38" s="18" t="s">
        <v>2127</v>
      </c>
      <c r="C38" s="18">
        <v>165426</v>
      </c>
      <c r="D38" t="s">
        <v>1320</v>
      </c>
      <c r="E38" t="s">
        <v>205</v>
      </c>
      <c r="F38" t="s">
        <v>114</v>
      </c>
      <c r="G38" t="s">
        <v>2141</v>
      </c>
      <c r="H38">
        <v>24.1</v>
      </c>
      <c r="I38" t="s">
        <v>98</v>
      </c>
      <c r="K38" t="s">
        <v>100</v>
      </c>
      <c r="L38" t="s">
        <v>122</v>
      </c>
      <c r="M38">
        <v>4</v>
      </c>
      <c r="N38">
        <v>4</v>
      </c>
      <c r="O38">
        <v>2</v>
      </c>
      <c r="P38">
        <v>5</v>
      </c>
      <c r="Q38">
        <v>5</v>
      </c>
      <c r="S38">
        <v>4</v>
      </c>
      <c r="U38" s="8">
        <v>2.9693299999999998</v>
      </c>
      <c r="V38" s="8">
        <v>0.70625000000000004</v>
      </c>
      <c r="W38">
        <v>45</v>
      </c>
      <c r="X38">
        <v>0.63678000000000001</v>
      </c>
      <c r="Y38">
        <v>1.3430299999999999</v>
      </c>
      <c r="Z38">
        <v>2.4261200000000001</v>
      </c>
      <c r="AA38">
        <v>0.47364000000000001</v>
      </c>
      <c r="AB38">
        <v>8.4399999999999996E-3</v>
      </c>
      <c r="AD38">
        <v>1.6263000000000001</v>
      </c>
      <c r="AF38">
        <v>6</v>
      </c>
      <c r="AH38">
        <v>6</v>
      </c>
      <c r="AJ38">
        <v>1.6127100000000001</v>
      </c>
      <c r="AK38">
        <v>0.62573999999999996</v>
      </c>
      <c r="AL38">
        <v>0.27897</v>
      </c>
      <c r="AM38">
        <v>2.5174099999999999</v>
      </c>
      <c r="AN38">
        <v>2.0644800000000001</v>
      </c>
      <c r="AO38">
        <v>0.74856</v>
      </c>
      <c r="AP38">
        <v>0.94811000000000001</v>
      </c>
      <c r="AQ38">
        <v>3.7240899999999999</v>
      </c>
      <c r="AS38">
        <v>0</v>
      </c>
      <c r="AT38">
        <v>2</v>
      </c>
      <c r="AU38">
        <v>3</v>
      </c>
      <c r="AV38">
        <v>3</v>
      </c>
      <c r="AW38" s="4">
        <v>6696.38</v>
      </c>
      <c r="AX38">
        <v>0</v>
      </c>
      <c r="AY38">
        <v>3</v>
      </c>
      <c r="BA38" s="1">
        <v>44312</v>
      </c>
      <c r="BB38">
        <v>9</v>
      </c>
      <c r="BC38">
        <v>9</v>
      </c>
      <c r="BD38">
        <v>0</v>
      </c>
      <c r="BE38">
        <v>48</v>
      </c>
      <c r="BF38">
        <v>1</v>
      </c>
      <c r="BG38">
        <v>0</v>
      </c>
      <c r="BH38">
        <v>48</v>
      </c>
      <c r="BI38" s="1">
        <v>43657</v>
      </c>
      <c r="BJ38">
        <v>8</v>
      </c>
      <c r="BK38">
        <v>5</v>
      </c>
      <c r="BL38">
        <v>8</v>
      </c>
      <c r="BM38">
        <v>36</v>
      </c>
      <c r="BN38">
        <v>1</v>
      </c>
      <c r="BO38">
        <v>0</v>
      </c>
      <c r="BP38">
        <v>36</v>
      </c>
      <c r="BQ38" s="1">
        <v>43209</v>
      </c>
      <c r="BR38">
        <v>1</v>
      </c>
      <c r="BS38">
        <v>1</v>
      </c>
      <c r="BT38">
        <v>0</v>
      </c>
      <c r="BU38">
        <v>8</v>
      </c>
      <c r="BV38">
        <v>1</v>
      </c>
      <c r="BW38">
        <v>0</v>
      </c>
      <c r="BX38">
        <v>8</v>
      </c>
      <c r="BY38">
        <v>37.332999999999998</v>
      </c>
      <c r="CA38" t="s">
        <v>1322</v>
      </c>
      <c r="CB38" t="s">
        <v>1323</v>
      </c>
      <c r="CC38">
        <v>50220</v>
      </c>
      <c r="CD38">
        <v>240</v>
      </c>
      <c r="CE38">
        <v>5154655349</v>
      </c>
      <c r="CF38" t="s">
        <v>99</v>
      </c>
      <c r="CG38" t="s">
        <v>100</v>
      </c>
      <c r="CH38" s="1">
        <v>36586</v>
      </c>
      <c r="CI38" t="s">
        <v>100</v>
      </c>
      <c r="CJ38" t="s">
        <v>100</v>
      </c>
      <c r="CK38" t="s">
        <v>100</v>
      </c>
      <c r="CL38" t="s">
        <v>103</v>
      </c>
      <c r="CM38" t="s">
        <v>1321</v>
      </c>
      <c r="CN38">
        <v>46</v>
      </c>
      <c r="CO38" s="1">
        <v>44621</v>
      </c>
      <c r="CP38" s="1"/>
      <c r="CV38"/>
      <c r="CW38">
        <v>2</v>
      </c>
    </row>
    <row r="39" spans="1:102" x14ac:dyDescent="0.25">
      <c r="A39" t="s">
        <v>259</v>
      </c>
      <c r="B39" s="18" t="s">
        <v>2127</v>
      </c>
      <c r="C39" s="18">
        <v>165376</v>
      </c>
      <c r="D39" t="s">
        <v>1163</v>
      </c>
      <c r="E39" t="s">
        <v>1165</v>
      </c>
      <c r="F39" t="s">
        <v>164</v>
      </c>
      <c r="G39" t="s">
        <v>2141</v>
      </c>
      <c r="H39">
        <v>31.1</v>
      </c>
      <c r="I39" t="s">
        <v>98</v>
      </c>
      <c r="K39" t="s">
        <v>100</v>
      </c>
      <c r="L39" t="s">
        <v>106</v>
      </c>
      <c r="M39">
        <v>1</v>
      </c>
      <c r="N39">
        <v>3</v>
      </c>
      <c r="O39">
        <v>1</v>
      </c>
      <c r="P39">
        <v>3</v>
      </c>
      <c r="Q39">
        <v>3</v>
      </c>
      <c r="S39">
        <v>4</v>
      </c>
      <c r="U39" s="8">
        <v>3.2387299999999999</v>
      </c>
      <c r="V39" s="8">
        <v>0.78215999999999997</v>
      </c>
      <c r="W39">
        <v>79.2</v>
      </c>
      <c r="X39">
        <v>0.38334000000000001</v>
      </c>
      <c r="Y39">
        <v>1.1655</v>
      </c>
      <c r="Z39">
        <v>2.6127899999999999</v>
      </c>
      <c r="AA39">
        <v>0.39090999999999998</v>
      </c>
      <c r="AB39">
        <v>1.494E-2</v>
      </c>
      <c r="AD39">
        <v>2.0732300000000001</v>
      </c>
      <c r="AE39">
        <v>50</v>
      </c>
      <c r="AH39">
        <v>6</v>
      </c>
      <c r="AJ39">
        <v>1.91368</v>
      </c>
      <c r="AK39">
        <v>0.71404000000000001</v>
      </c>
      <c r="AL39">
        <v>0.30570999999999998</v>
      </c>
      <c r="AM39">
        <v>2.93343</v>
      </c>
      <c r="AN39">
        <v>2.2179099999999998</v>
      </c>
      <c r="AO39">
        <v>0.39490999999999998</v>
      </c>
      <c r="AP39">
        <v>0.95814999999999995</v>
      </c>
      <c r="AQ39">
        <v>3.4859</v>
      </c>
      <c r="AS39">
        <v>1</v>
      </c>
      <c r="AT39">
        <v>19</v>
      </c>
      <c r="AU39">
        <v>7</v>
      </c>
      <c r="AV39">
        <v>2</v>
      </c>
      <c r="AW39" s="4">
        <v>30291.84</v>
      </c>
      <c r="AX39">
        <v>2</v>
      </c>
      <c r="AY39">
        <v>4</v>
      </c>
      <c r="BA39" s="1">
        <v>44308</v>
      </c>
      <c r="BB39">
        <v>14</v>
      </c>
      <c r="BC39">
        <v>4</v>
      </c>
      <c r="BD39">
        <v>10</v>
      </c>
      <c r="BE39">
        <v>96</v>
      </c>
      <c r="BF39">
        <v>1</v>
      </c>
      <c r="BG39">
        <v>0</v>
      </c>
      <c r="BH39">
        <v>96</v>
      </c>
      <c r="BI39" s="1">
        <v>43692</v>
      </c>
      <c r="BJ39">
        <v>10</v>
      </c>
      <c r="BK39">
        <v>6</v>
      </c>
      <c r="BL39">
        <v>4</v>
      </c>
      <c r="BM39">
        <v>68</v>
      </c>
      <c r="BN39">
        <v>1</v>
      </c>
      <c r="BO39">
        <v>0</v>
      </c>
      <c r="BP39">
        <v>68</v>
      </c>
      <c r="BQ39" s="1">
        <v>43251</v>
      </c>
      <c r="BR39">
        <v>10</v>
      </c>
      <c r="BS39">
        <v>9</v>
      </c>
      <c r="BT39">
        <v>1</v>
      </c>
      <c r="BU39">
        <v>80</v>
      </c>
      <c r="BV39">
        <v>1</v>
      </c>
      <c r="BW39">
        <v>0</v>
      </c>
      <c r="BX39">
        <v>80</v>
      </c>
      <c r="BY39">
        <v>84</v>
      </c>
      <c r="CA39" t="s">
        <v>1166</v>
      </c>
      <c r="CB39" t="s">
        <v>1167</v>
      </c>
      <c r="CC39">
        <v>52767</v>
      </c>
      <c r="CD39">
        <v>810</v>
      </c>
      <c r="CE39">
        <v>5633324600</v>
      </c>
      <c r="CF39" t="s">
        <v>99</v>
      </c>
      <c r="CG39" t="s">
        <v>100</v>
      </c>
      <c r="CH39" s="1">
        <v>35796</v>
      </c>
      <c r="CI39" t="s">
        <v>100</v>
      </c>
      <c r="CJ39" t="s">
        <v>100</v>
      </c>
      <c r="CK39" t="s">
        <v>100</v>
      </c>
      <c r="CL39" t="s">
        <v>103</v>
      </c>
      <c r="CM39" t="s">
        <v>1164</v>
      </c>
      <c r="CN39">
        <v>50</v>
      </c>
      <c r="CO39" s="1">
        <v>44621</v>
      </c>
      <c r="CP39" s="1"/>
      <c r="CV39"/>
      <c r="CW39">
        <v>2</v>
      </c>
    </row>
    <row r="40" spans="1:102" x14ac:dyDescent="0.25">
      <c r="A40" t="s">
        <v>259</v>
      </c>
      <c r="B40" s="18" t="s">
        <v>2127</v>
      </c>
      <c r="C40" s="18">
        <v>165387</v>
      </c>
      <c r="D40" t="s">
        <v>1204</v>
      </c>
      <c r="E40" t="s">
        <v>1206</v>
      </c>
      <c r="F40" t="s">
        <v>431</v>
      </c>
      <c r="G40" t="s">
        <v>2141</v>
      </c>
      <c r="H40">
        <v>28.6</v>
      </c>
      <c r="I40" t="s">
        <v>98</v>
      </c>
      <c r="J40" t="s">
        <v>110</v>
      </c>
      <c r="K40" t="s">
        <v>100</v>
      </c>
      <c r="L40" t="s">
        <v>106</v>
      </c>
      <c r="M40">
        <v>1</v>
      </c>
      <c r="N40">
        <v>4</v>
      </c>
      <c r="O40">
        <v>1</v>
      </c>
      <c r="P40">
        <v>1</v>
      </c>
      <c r="Q40">
        <v>1</v>
      </c>
      <c r="S40">
        <v>4</v>
      </c>
      <c r="U40" s="8">
        <v>2.8874900000000001</v>
      </c>
      <c r="V40" s="8">
        <v>0.60785999999999996</v>
      </c>
      <c r="W40">
        <v>69</v>
      </c>
      <c r="X40">
        <v>0.59096000000000004</v>
      </c>
      <c r="Y40">
        <v>1.19882</v>
      </c>
      <c r="Z40">
        <v>2.21732</v>
      </c>
      <c r="AA40">
        <v>0.42688999999999999</v>
      </c>
      <c r="AB40">
        <v>5.3600000000000002E-3</v>
      </c>
      <c r="AD40">
        <v>1.68866</v>
      </c>
      <c r="AF40">
        <v>6</v>
      </c>
      <c r="AG40">
        <v>1</v>
      </c>
      <c r="AJ40">
        <v>1.496</v>
      </c>
      <c r="AK40">
        <v>0.63417999999999997</v>
      </c>
      <c r="AL40">
        <v>0.29596</v>
      </c>
      <c r="AM40">
        <v>2.4261499999999998</v>
      </c>
      <c r="AN40">
        <v>2.31087</v>
      </c>
      <c r="AO40">
        <v>0.68544000000000005</v>
      </c>
      <c r="AP40">
        <v>0.76917000000000002</v>
      </c>
      <c r="AQ40">
        <v>3.7576700000000001</v>
      </c>
      <c r="AS40">
        <v>3</v>
      </c>
      <c r="AT40">
        <v>19</v>
      </c>
      <c r="AU40">
        <v>5</v>
      </c>
      <c r="AV40">
        <v>6</v>
      </c>
      <c r="AW40" s="4">
        <v>192665.34</v>
      </c>
      <c r="AX40">
        <v>0</v>
      </c>
      <c r="AY40">
        <v>6</v>
      </c>
      <c r="BA40" s="1">
        <v>43804</v>
      </c>
      <c r="BB40">
        <v>26</v>
      </c>
      <c r="BC40">
        <v>15</v>
      </c>
      <c r="BD40">
        <v>11</v>
      </c>
      <c r="BE40">
        <v>352</v>
      </c>
      <c r="BF40">
        <v>1</v>
      </c>
      <c r="BG40">
        <v>0</v>
      </c>
      <c r="BH40">
        <v>352</v>
      </c>
      <c r="BI40" s="1">
        <v>43391</v>
      </c>
      <c r="BJ40">
        <v>16</v>
      </c>
      <c r="BK40">
        <v>6</v>
      </c>
      <c r="BL40">
        <v>8</v>
      </c>
      <c r="BM40">
        <v>179</v>
      </c>
      <c r="BN40">
        <v>1</v>
      </c>
      <c r="BO40">
        <v>0</v>
      </c>
      <c r="BP40">
        <v>179</v>
      </c>
      <c r="BQ40" s="1">
        <v>42936</v>
      </c>
      <c r="BR40">
        <v>11</v>
      </c>
      <c r="BS40">
        <v>9</v>
      </c>
      <c r="BT40">
        <v>2</v>
      </c>
      <c r="BU40">
        <v>56</v>
      </c>
      <c r="BV40">
        <v>1</v>
      </c>
      <c r="BW40">
        <v>0</v>
      </c>
      <c r="BX40">
        <v>56</v>
      </c>
      <c r="BY40">
        <v>245</v>
      </c>
      <c r="CA40" t="s">
        <v>1207</v>
      </c>
      <c r="CB40" t="s">
        <v>1208</v>
      </c>
      <c r="CC40">
        <v>51245</v>
      </c>
      <c r="CD40">
        <v>700</v>
      </c>
      <c r="CE40">
        <v>7129573655</v>
      </c>
      <c r="CF40" t="s">
        <v>99</v>
      </c>
      <c r="CG40" t="s">
        <v>100</v>
      </c>
      <c r="CH40" s="1">
        <v>36100</v>
      </c>
      <c r="CI40" t="s">
        <v>100</v>
      </c>
      <c r="CJ40" t="s">
        <v>101</v>
      </c>
      <c r="CK40" t="s">
        <v>100</v>
      </c>
      <c r="CL40" t="s">
        <v>103</v>
      </c>
      <c r="CM40" t="s">
        <v>1205</v>
      </c>
      <c r="CN40">
        <v>40</v>
      </c>
      <c r="CO40" s="1">
        <v>44621</v>
      </c>
      <c r="CP40" s="1"/>
      <c r="CV40"/>
      <c r="CW40">
        <v>2</v>
      </c>
    </row>
    <row r="41" spans="1:102" x14ac:dyDescent="0.25">
      <c r="A41" t="s">
        <v>259</v>
      </c>
      <c r="B41" s="18" t="s">
        <v>2127</v>
      </c>
      <c r="C41" s="18">
        <v>165458</v>
      </c>
      <c r="D41" t="s">
        <v>1437</v>
      </c>
      <c r="E41" t="s">
        <v>1439</v>
      </c>
      <c r="F41" t="s">
        <v>431</v>
      </c>
      <c r="G41" t="s">
        <v>2141</v>
      </c>
      <c r="H41">
        <v>16.899999999999999</v>
      </c>
      <c r="I41" t="s">
        <v>98</v>
      </c>
      <c r="K41" t="s">
        <v>100</v>
      </c>
      <c r="L41" t="s">
        <v>106</v>
      </c>
      <c r="M41">
        <v>3</v>
      </c>
      <c r="N41">
        <v>5</v>
      </c>
      <c r="O41">
        <v>2</v>
      </c>
      <c r="P41">
        <v>3</v>
      </c>
      <c r="Q41">
        <v>3</v>
      </c>
      <c r="S41">
        <v>5</v>
      </c>
      <c r="U41" s="8">
        <v>3.7842899999999999</v>
      </c>
      <c r="V41" s="8">
        <v>1.0415300000000001</v>
      </c>
      <c r="W41">
        <v>85.7</v>
      </c>
      <c r="X41">
        <v>0.67884999999999995</v>
      </c>
      <c r="Y41">
        <v>1.72038</v>
      </c>
      <c r="Z41">
        <v>3.36694</v>
      </c>
      <c r="AA41">
        <v>0.99653999999999998</v>
      </c>
      <c r="AB41">
        <v>1.2120000000000001E-2</v>
      </c>
      <c r="AD41">
        <v>2.0639099999999999</v>
      </c>
      <c r="AE41">
        <v>100</v>
      </c>
      <c r="AG41">
        <v>1</v>
      </c>
      <c r="AJ41">
        <v>1.6802699999999999</v>
      </c>
      <c r="AK41">
        <v>0.59311999999999998</v>
      </c>
      <c r="AL41">
        <v>0.26874999999999999</v>
      </c>
      <c r="AM41">
        <v>2.5421399999999998</v>
      </c>
      <c r="AN41">
        <v>2.5146500000000001</v>
      </c>
      <c r="AO41">
        <v>0.84189000000000003</v>
      </c>
      <c r="AP41">
        <v>1.45139</v>
      </c>
      <c r="AQ41">
        <v>4.7000400000000004</v>
      </c>
      <c r="AS41">
        <v>0</v>
      </c>
      <c r="AT41">
        <v>5</v>
      </c>
      <c r="AU41">
        <v>3</v>
      </c>
      <c r="AV41">
        <v>7</v>
      </c>
      <c r="AW41" s="4">
        <v>21402.38</v>
      </c>
      <c r="AX41">
        <v>0</v>
      </c>
      <c r="AY41">
        <v>7</v>
      </c>
      <c r="BA41" s="1">
        <v>43790</v>
      </c>
      <c r="BB41">
        <v>12</v>
      </c>
      <c r="BC41">
        <v>12</v>
      </c>
      <c r="BD41">
        <v>1</v>
      </c>
      <c r="BE41">
        <v>60</v>
      </c>
      <c r="BF41">
        <v>1</v>
      </c>
      <c r="BG41">
        <v>0</v>
      </c>
      <c r="BH41">
        <v>60</v>
      </c>
      <c r="BI41" s="1">
        <v>43356</v>
      </c>
      <c r="BJ41">
        <v>12</v>
      </c>
      <c r="BK41">
        <v>7</v>
      </c>
      <c r="BL41">
        <v>5</v>
      </c>
      <c r="BM41">
        <v>72</v>
      </c>
      <c r="BN41">
        <v>1</v>
      </c>
      <c r="BO41">
        <v>0</v>
      </c>
      <c r="BP41">
        <v>72</v>
      </c>
      <c r="BQ41" s="1">
        <v>42894</v>
      </c>
      <c r="BR41">
        <v>2</v>
      </c>
      <c r="BS41">
        <v>2</v>
      </c>
      <c r="BT41">
        <v>0</v>
      </c>
      <c r="BU41">
        <v>24</v>
      </c>
      <c r="BV41">
        <v>1</v>
      </c>
      <c r="BW41">
        <v>0</v>
      </c>
      <c r="BX41">
        <v>24</v>
      </c>
      <c r="BY41">
        <v>58</v>
      </c>
      <c r="CA41" t="s">
        <v>1440</v>
      </c>
      <c r="CB41" t="s">
        <v>1441</v>
      </c>
      <c r="CC41">
        <v>51058</v>
      </c>
      <c r="CD41">
        <v>700</v>
      </c>
      <c r="CE41">
        <v>7124463857</v>
      </c>
      <c r="CF41" t="s">
        <v>99</v>
      </c>
      <c r="CG41" t="s">
        <v>100</v>
      </c>
      <c r="CH41" s="1">
        <v>37438</v>
      </c>
      <c r="CI41" t="s">
        <v>101</v>
      </c>
      <c r="CJ41" t="s">
        <v>101</v>
      </c>
      <c r="CK41" t="s">
        <v>100</v>
      </c>
      <c r="CL41" t="s">
        <v>103</v>
      </c>
      <c r="CM41" t="s">
        <v>1438</v>
      </c>
      <c r="CN41">
        <v>35</v>
      </c>
      <c r="CO41" s="1">
        <v>44621</v>
      </c>
      <c r="CP41" s="1"/>
      <c r="CV41"/>
      <c r="CW41">
        <v>2</v>
      </c>
    </row>
    <row r="42" spans="1:102" x14ac:dyDescent="0.25">
      <c r="A42" t="s">
        <v>259</v>
      </c>
      <c r="B42" s="18" t="s">
        <v>2127</v>
      </c>
      <c r="C42" s="18">
        <v>165453</v>
      </c>
      <c r="D42" t="s">
        <v>1425</v>
      </c>
      <c r="E42" t="s">
        <v>198</v>
      </c>
      <c r="F42" t="s">
        <v>119</v>
      </c>
      <c r="G42" t="s">
        <v>2141</v>
      </c>
      <c r="H42">
        <v>42.2</v>
      </c>
      <c r="I42" t="s">
        <v>98</v>
      </c>
      <c r="K42" t="s">
        <v>100</v>
      </c>
      <c r="L42" t="s">
        <v>106</v>
      </c>
      <c r="M42">
        <v>1</v>
      </c>
      <c r="N42">
        <v>1</v>
      </c>
      <c r="O42">
        <v>1</v>
      </c>
      <c r="P42">
        <v>1</v>
      </c>
      <c r="Q42">
        <v>1</v>
      </c>
      <c r="S42">
        <v>1</v>
      </c>
      <c r="U42" s="8">
        <v>2.7679800000000001</v>
      </c>
      <c r="V42" s="8">
        <v>0.37554999999999999</v>
      </c>
      <c r="W42">
        <v>78.599999999999994</v>
      </c>
      <c r="X42">
        <v>0.34319</v>
      </c>
      <c r="Y42">
        <v>0.71874000000000005</v>
      </c>
      <c r="Z42">
        <v>2.3212000000000002</v>
      </c>
      <c r="AA42">
        <v>0.23100000000000001</v>
      </c>
      <c r="AB42">
        <v>1.477E-2</v>
      </c>
      <c r="AD42">
        <v>2.0492400000000002</v>
      </c>
      <c r="AE42">
        <v>87.5</v>
      </c>
      <c r="AH42">
        <v>6</v>
      </c>
      <c r="AJ42">
        <v>1.84165</v>
      </c>
      <c r="AK42">
        <v>0.72030000000000005</v>
      </c>
      <c r="AL42">
        <v>0.36919000000000002</v>
      </c>
      <c r="AM42">
        <v>2.9311400000000001</v>
      </c>
      <c r="AN42">
        <v>2.27799</v>
      </c>
      <c r="AO42">
        <v>0.35047</v>
      </c>
      <c r="AP42">
        <v>0.38095000000000001</v>
      </c>
      <c r="AQ42">
        <v>2.98156</v>
      </c>
      <c r="AS42">
        <v>0</v>
      </c>
      <c r="AT42">
        <v>14</v>
      </c>
      <c r="AU42">
        <v>3</v>
      </c>
      <c r="AV42">
        <v>9</v>
      </c>
      <c r="AW42" s="4">
        <v>24199.95</v>
      </c>
      <c r="AX42">
        <v>0</v>
      </c>
      <c r="AY42">
        <v>9</v>
      </c>
      <c r="BA42" s="1">
        <v>43864</v>
      </c>
      <c r="BB42">
        <v>15</v>
      </c>
      <c r="BC42">
        <v>15</v>
      </c>
      <c r="BD42">
        <v>9</v>
      </c>
      <c r="BE42">
        <v>64</v>
      </c>
      <c r="BF42">
        <v>1</v>
      </c>
      <c r="BG42">
        <v>0</v>
      </c>
      <c r="BH42">
        <v>64</v>
      </c>
      <c r="BI42" s="1">
        <v>43437</v>
      </c>
      <c r="BJ42">
        <v>14</v>
      </c>
      <c r="BK42">
        <v>9</v>
      </c>
      <c r="BL42">
        <v>5</v>
      </c>
      <c r="BM42">
        <v>177</v>
      </c>
      <c r="BN42">
        <v>1</v>
      </c>
      <c r="BO42">
        <v>0</v>
      </c>
      <c r="BP42">
        <v>177</v>
      </c>
      <c r="BQ42" s="1">
        <v>42961</v>
      </c>
      <c r="BR42">
        <v>13</v>
      </c>
      <c r="BS42">
        <v>9</v>
      </c>
      <c r="BT42">
        <v>4</v>
      </c>
      <c r="BU42">
        <v>159</v>
      </c>
      <c r="BV42">
        <v>1</v>
      </c>
      <c r="BW42">
        <v>0</v>
      </c>
      <c r="BX42">
        <v>159</v>
      </c>
      <c r="BY42">
        <v>117.5</v>
      </c>
      <c r="CA42" t="s">
        <v>1427</v>
      </c>
      <c r="CB42" t="s">
        <v>1428</v>
      </c>
      <c r="CC42">
        <v>52353</v>
      </c>
      <c r="CD42">
        <v>910</v>
      </c>
      <c r="CE42">
        <v>3196536526</v>
      </c>
      <c r="CF42" t="s">
        <v>99</v>
      </c>
      <c r="CG42" t="s">
        <v>100</v>
      </c>
      <c r="CH42" s="1">
        <v>37377</v>
      </c>
      <c r="CI42" t="s">
        <v>100</v>
      </c>
      <c r="CJ42" t="s">
        <v>101</v>
      </c>
      <c r="CK42" t="s">
        <v>100</v>
      </c>
      <c r="CL42" t="s">
        <v>103</v>
      </c>
      <c r="CM42" t="s">
        <v>1426</v>
      </c>
      <c r="CN42">
        <v>90</v>
      </c>
      <c r="CO42" s="1">
        <v>44621</v>
      </c>
      <c r="CP42" s="1"/>
      <c r="CS42">
        <v>12</v>
      </c>
      <c r="CV42"/>
      <c r="CW42">
        <v>2</v>
      </c>
      <c r="CX42">
        <v>12</v>
      </c>
    </row>
    <row r="43" spans="1:102" x14ac:dyDescent="0.25">
      <c r="A43" t="s">
        <v>259</v>
      </c>
      <c r="B43" s="18" t="s">
        <v>2127</v>
      </c>
      <c r="C43" s="18">
        <v>165288</v>
      </c>
      <c r="D43" t="s">
        <v>846</v>
      </c>
      <c r="E43" t="s">
        <v>848</v>
      </c>
      <c r="F43" t="s">
        <v>241</v>
      </c>
      <c r="G43" t="s">
        <v>2141</v>
      </c>
      <c r="H43">
        <v>60.5</v>
      </c>
      <c r="I43" t="s">
        <v>98</v>
      </c>
      <c r="K43" t="s">
        <v>100</v>
      </c>
      <c r="L43" t="s">
        <v>106</v>
      </c>
      <c r="M43">
        <v>1</v>
      </c>
      <c r="N43">
        <v>2</v>
      </c>
      <c r="O43">
        <v>1</v>
      </c>
      <c r="P43">
        <v>4</v>
      </c>
      <c r="Q43">
        <v>3</v>
      </c>
      <c r="R43">
        <v>4</v>
      </c>
      <c r="S43">
        <v>3</v>
      </c>
      <c r="U43" s="8">
        <v>2.9794800000000001</v>
      </c>
      <c r="V43" s="8">
        <v>0.49691999999999997</v>
      </c>
      <c r="W43">
        <v>79.599999999999994</v>
      </c>
      <c r="X43">
        <v>0.49197999999999997</v>
      </c>
      <c r="Y43">
        <v>0.9889</v>
      </c>
      <c r="Z43">
        <v>2.58751</v>
      </c>
      <c r="AA43">
        <v>0.33592</v>
      </c>
      <c r="AB43">
        <v>2.445E-2</v>
      </c>
      <c r="AD43">
        <v>1.99058</v>
      </c>
      <c r="AE43">
        <v>70.599999999999994</v>
      </c>
      <c r="AG43">
        <v>2</v>
      </c>
      <c r="AJ43">
        <v>2.0665499999999999</v>
      </c>
      <c r="AK43">
        <v>0.68333999999999995</v>
      </c>
      <c r="AL43">
        <v>0.33733000000000002</v>
      </c>
      <c r="AM43">
        <v>3.0872199999999999</v>
      </c>
      <c r="AN43">
        <v>1.97197</v>
      </c>
      <c r="AO43">
        <v>0.52958000000000005</v>
      </c>
      <c r="AP43">
        <v>0.55167999999999995</v>
      </c>
      <c r="AQ43">
        <v>3.0471200000000001</v>
      </c>
      <c r="AS43">
        <v>6</v>
      </c>
      <c r="AT43">
        <v>16</v>
      </c>
      <c r="AU43">
        <v>1</v>
      </c>
      <c r="AV43">
        <v>8</v>
      </c>
      <c r="AW43" s="4">
        <v>63838.400000000001</v>
      </c>
      <c r="AX43">
        <v>0</v>
      </c>
      <c r="AY43">
        <v>8</v>
      </c>
      <c r="BA43" s="1">
        <v>44504</v>
      </c>
      <c r="BB43">
        <v>13</v>
      </c>
      <c r="BC43">
        <v>9</v>
      </c>
      <c r="BD43">
        <v>7</v>
      </c>
      <c r="BE43">
        <v>202</v>
      </c>
      <c r="BF43">
        <v>1</v>
      </c>
      <c r="BG43">
        <v>0</v>
      </c>
      <c r="BH43">
        <v>202</v>
      </c>
      <c r="BI43" s="1">
        <v>43823</v>
      </c>
      <c r="BJ43">
        <v>7</v>
      </c>
      <c r="BK43">
        <v>3</v>
      </c>
      <c r="BL43">
        <v>6</v>
      </c>
      <c r="BM43">
        <v>76</v>
      </c>
      <c r="BN43">
        <v>1</v>
      </c>
      <c r="BO43">
        <v>0</v>
      </c>
      <c r="BP43">
        <v>76</v>
      </c>
      <c r="BQ43" s="1">
        <v>43453</v>
      </c>
      <c r="BR43">
        <v>6</v>
      </c>
      <c r="BS43">
        <v>4</v>
      </c>
      <c r="BT43">
        <v>2</v>
      </c>
      <c r="BU43">
        <v>91</v>
      </c>
      <c r="BV43">
        <v>1</v>
      </c>
      <c r="BW43">
        <v>0</v>
      </c>
      <c r="BX43">
        <v>91</v>
      </c>
      <c r="BY43">
        <v>141.5</v>
      </c>
      <c r="CA43" t="s">
        <v>388</v>
      </c>
      <c r="CB43" t="s">
        <v>849</v>
      </c>
      <c r="CC43">
        <v>50022</v>
      </c>
      <c r="CD43">
        <v>140</v>
      </c>
      <c r="CE43">
        <v>7122433952</v>
      </c>
      <c r="CF43" t="s">
        <v>99</v>
      </c>
      <c r="CG43" t="s">
        <v>100</v>
      </c>
      <c r="CH43" s="1">
        <v>35278</v>
      </c>
      <c r="CI43" t="s">
        <v>100</v>
      </c>
      <c r="CJ43" t="s">
        <v>100</v>
      </c>
      <c r="CK43" t="s">
        <v>100</v>
      </c>
      <c r="CL43" t="s">
        <v>103</v>
      </c>
      <c r="CM43" t="s">
        <v>847</v>
      </c>
      <c r="CN43">
        <v>90</v>
      </c>
      <c r="CO43" s="1">
        <v>44621</v>
      </c>
      <c r="CP43" s="1"/>
      <c r="CV43"/>
    </row>
    <row r="44" spans="1:102" x14ac:dyDescent="0.25">
      <c r="A44" t="s">
        <v>259</v>
      </c>
      <c r="B44" s="18" t="s">
        <v>2127</v>
      </c>
      <c r="C44" s="18">
        <v>165294</v>
      </c>
      <c r="D44" t="s">
        <v>864</v>
      </c>
      <c r="E44" t="s">
        <v>866</v>
      </c>
      <c r="F44" t="s">
        <v>620</v>
      </c>
      <c r="G44" t="s">
        <v>2142</v>
      </c>
      <c r="H44">
        <v>42.9</v>
      </c>
      <c r="I44" t="s">
        <v>112</v>
      </c>
      <c r="K44" t="s">
        <v>100</v>
      </c>
      <c r="L44" t="s">
        <v>106</v>
      </c>
      <c r="M44">
        <v>2</v>
      </c>
      <c r="N44">
        <v>2</v>
      </c>
      <c r="O44">
        <v>2</v>
      </c>
      <c r="P44">
        <v>4</v>
      </c>
      <c r="Q44">
        <v>2</v>
      </c>
      <c r="R44">
        <v>5</v>
      </c>
      <c r="S44">
        <v>3</v>
      </c>
      <c r="U44" s="8">
        <v>2.81379</v>
      </c>
      <c r="V44" s="8">
        <v>0.50182000000000004</v>
      </c>
      <c r="W44">
        <v>65.3</v>
      </c>
      <c r="X44">
        <v>0.6532</v>
      </c>
      <c r="Y44">
        <v>1.1550199999999999</v>
      </c>
      <c r="Z44">
        <v>2.49851</v>
      </c>
      <c r="AA44">
        <v>0.41613</v>
      </c>
      <c r="AB44">
        <v>2.4320000000000001E-2</v>
      </c>
      <c r="AD44">
        <v>1.6587700000000001</v>
      </c>
      <c r="AE44">
        <v>63.6</v>
      </c>
      <c r="AG44">
        <v>1</v>
      </c>
      <c r="AJ44">
        <v>2.01315</v>
      </c>
      <c r="AK44">
        <v>0.65400999999999998</v>
      </c>
      <c r="AL44">
        <v>0.31447000000000003</v>
      </c>
      <c r="AM44">
        <v>2.9816199999999999</v>
      </c>
      <c r="AN44">
        <v>1.68686</v>
      </c>
      <c r="AO44">
        <v>0.73465999999999998</v>
      </c>
      <c r="AP44">
        <v>0.59762000000000004</v>
      </c>
      <c r="AQ44">
        <v>2.9795799999999999</v>
      </c>
      <c r="AS44">
        <v>0</v>
      </c>
      <c r="AT44">
        <v>6</v>
      </c>
      <c r="AU44">
        <v>2</v>
      </c>
      <c r="AV44">
        <v>1</v>
      </c>
      <c r="AW44" s="4">
        <v>5000</v>
      </c>
      <c r="AX44">
        <v>0</v>
      </c>
      <c r="AY44">
        <v>1</v>
      </c>
      <c r="BA44" s="1">
        <v>44420</v>
      </c>
      <c r="BB44">
        <v>11</v>
      </c>
      <c r="BC44">
        <v>10</v>
      </c>
      <c r="BD44">
        <v>3</v>
      </c>
      <c r="BE44">
        <v>56</v>
      </c>
      <c r="BF44">
        <v>1</v>
      </c>
      <c r="BG44">
        <v>0</v>
      </c>
      <c r="BH44">
        <v>56</v>
      </c>
      <c r="BI44" s="1">
        <v>43685</v>
      </c>
      <c r="BJ44">
        <v>1</v>
      </c>
      <c r="BK44">
        <v>0</v>
      </c>
      <c r="BL44">
        <v>0</v>
      </c>
      <c r="BM44">
        <v>8</v>
      </c>
      <c r="BN44">
        <v>0</v>
      </c>
      <c r="BO44">
        <v>0</v>
      </c>
      <c r="BP44">
        <v>8</v>
      </c>
      <c r="BQ44" s="1">
        <v>43216</v>
      </c>
      <c r="BR44">
        <v>6</v>
      </c>
      <c r="BS44">
        <v>4</v>
      </c>
      <c r="BT44">
        <v>2</v>
      </c>
      <c r="BU44">
        <v>28</v>
      </c>
      <c r="BV44">
        <v>1</v>
      </c>
      <c r="BW44">
        <v>0</v>
      </c>
      <c r="BX44">
        <v>28</v>
      </c>
      <c r="BY44">
        <v>35.332999999999998</v>
      </c>
      <c r="CA44" t="s">
        <v>388</v>
      </c>
      <c r="CB44" t="s">
        <v>867</v>
      </c>
      <c r="CC44">
        <v>51521</v>
      </c>
      <c r="CD44">
        <v>770</v>
      </c>
      <c r="CE44">
        <v>7123436398</v>
      </c>
      <c r="CF44" t="s">
        <v>99</v>
      </c>
      <c r="CG44" t="s">
        <v>100</v>
      </c>
      <c r="CH44" s="1">
        <v>35278</v>
      </c>
      <c r="CI44" t="s">
        <v>100</v>
      </c>
      <c r="CJ44" t="s">
        <v>100</v>
      </c>
      <c r="CK44" t="s">
        <v>100</v>
      </c>
      <c r="CL44" t="s">
        <v>103</v>
      </c>
      <c r="CM44" t="s">
        <v>865</v>
      </c>
      <c r="CN44">
        <v>46</v>
      </c>
      <c r="CO44" s="1">
        <v>44621</v>
      </c>
      <c r="CP44" s="1"/>
      <c r="CV44"/>
    </row>
    <row r="45" spans="1:102" x14ac:dyDescent="0.25">
      <c r="A45" t="s">
        <v>259</v>
      </c>
      <c r="B45" s="18" t="s">
        <v>2127</v>
      </c>
      <c r="C45" s="18">
        <v>165158</v>
      </c>
      <c r="D45" t="s">
        <v>366</v>
      </c>
      <c r="E45" t="s">
        <v>368</v>
      </c>
      <c r="F45" t="s">
        <v>369</v>
      </c>
      <c r="G45" t="s">
        <v>2141</v>
      </c>
      <c r="H45">
        <v>46.5</v>
      </c>
      <c r="I45" t="s">
        <v>98</v>
      </c>
      <c r="K45" t="s">
        <v>100</v>
      </c>
      <c r="L45" t="s">
        <v>106</v>
      </c>
      <c r="M45">
        <v>5</v>
      </c>
      <c r="N45">
        <v>4</v>
      </c>
      <c r="O45">
        <v>3</v>
      </c>
      <c r="P45">
        <v>5</v>
      </c>
      <c r="Q45">
        <v>4</v>
      </c>
      <c r="R45">
        <v>5</v>
      </c>
      <c r="S45">
        <v>4</v>
      </c>
      <c r="U45" s="8">
        <v>3.7269600000000001</v>
      </c>
      <c r="V45" s="8">
        <v>0.79532999999999998</v>
      </c>
      <c r="W45">
        <v>44.9</v>
      </c>
      <c r="X45">
        <v>1.0523499999999999</v>
      </c>
      <c r="Y45">
        <v>1.84768</v>
      </c>
      <c r="Z45">
        <v>3.08114</v>
      </c>
      <c r="AA45">
        <v>0.35802</v>
      </c>
      <c r="AB45">
        <v>4.2569999999999997E-2</v>
      </c>
      <c r="AD45">
        <v>1.8792800000000001</v>
      </c>
      <c r="AE45">
        <v>33.299999999999997</v>
      </c>
      <c r="AG45">
        <v>10</v>
      </c>
      <c r="AJ45">
        <v>1.8164800000000001</v>
      </c>
      <c r="AK45">
        <v>0.65032999999999996</v>
      </c>
      <c r="AL45">
        <v>0.31540000000000001</v>
      </c>
      <c r="AM45">
        <v>2.7822100000000001</v>
      </c>
      <c r="AN45">
        <v>2.1180099999999999</v>
      </c>
      <c r="AO45">
        <v>1.1902900000000001</v>
      </c>
      <c r="AP45">
        <v>0.94435000000000002</v>
      </c>
      <c r="AQ45">
        <v>4.2294299999999998</v>
      </c>
      <c r="AS45">
        <v>2</v>
      </c>
      <c r="AT45">
        <v>4</v>
      </c>
      <c r="AU45">
        <v>0</v>
      </c>
      <c r="AV45">
        <v>0</v>
      </c>
      <c r="AW45" s="4">
        <v>0</v>
      </c>
      <c r="AX45">
        <v>0</v>
      </c>
      <c r="AY45">
        <v>0</v>
      </c>
      <c r="BA45" s="1">
        <v>43769</v>
      </c>
      <c r="BB45">
        <v>4</v>
      </c>
      <c r="BC45">
        <v>1</v>
      </c>
      <c r="BD45">
        <v>3</v>
      </c>
      <c r="BE45">
        <v>48</v>
      </c>
      <c r="BF45">
        <v>1</v>
      </c>
      <c r="BG45">
        <v>0</v>
      </c>
      <c r="BH45">
        <v>48</v>
      </c>
      <c r="BI45" s="1">
        <v>43321</v>
      </c>
      <c r="BJ45">
        <v>2</v>
      </c>
      <c r="BK45">
        <v>2</v>
      </c>
      <c r="BL45">
        <v>0</v>
      </c>
      <c r="BM45">
        <v>12</v>
      </c>
      <c r="BN45">
        <v>1</v>
      </c>
      <c r="BO45">
        <v>0</v>
      </c>
      <c r="BP45">
        <v>12</v>
      </c>
      <c r="BQ45" s="1">
        <v>42866</v>
      </c>
      <c r="BR45">
        <v>0</v>
      </c>
      <c r="BS45">
        <v>0</v>
      </c>
      <c r="BT45">
        <v>0</v>
      </c>
      <c r="BU45">
        <v>0</v>
      </c>
      <c r="BV45">
        <v>0</v>
      </c>
      <c r="BW45">
        <v>0</v>
      </c>
      <c r="BX45">
        <v>0</v>
      </c>
      <c r="BY45">
        <v>28</v>
      </c>
      <c r="CA45" t="s">
        <v>370</v>
      </c>
      <c r="CB45" t="s">
        <v>371</v>
      </c>
      <c r="CC45">
        <v>51632</v>
      </c>
      <c r="CD45">
        <v>720</v>
      </c>
      <c r="CE45">
        <v>7125425161</v>
      </c>
      <c r="CF45" t="s">
        <v>99</v>
      </c>
      <c r="CG45" t="s">
        <v>100</v>
      </c>
      <c r="CH45" s="1">
        <v>33283</v>
      </c>
      <c r="CI45" t="s">
        <v>100</v>
      </c>
      <c r="CJ45" t="s">
        <v>101</v>
      </c>
      <c r="CK45" t="s">
        <v>100</v>
      </c>
      <c r="CL45" t="s">
        <v>103</v>
      </c>
      <c r="CM45" t="s">
        <v>367</v>
      </c>
      <c r="CN45">
        <v>70</v>
      </c>
      <c r="CO45" s="1">
        <v>44621</v>
      </c>
      <c r="CP45" s="1"/>
      <c r="CV45"/>
    </row>
    <row r="46" spans="1:102" x14ac:dyDescent="0.25">
      <c r="A46" t="s">
        <v>259</v>
      </c>
      <c r="B46" s="18" t="s">
        <v>2127</v>
      </c>
      <c r="C46" s="18">
        <v>165373</v>
      </c>
      <c r="D46" t="s">
        <v>1149</v>
      </c>
      <c r="E46" t="s">
        <v>1151</v>
      </c>
      <c r="F46" t="s">
        <v>249</v>
      </c>
      <c r="G46" t="s">
        <v>2141</v>
      </c>
      <c r="H46">
        <v>72.3</v>
      </c>
      <c r="I46" t="s">
        <v>108</v>
      </c>
      <c r="K46" t="s">
        <v>100</v>
      </c>
      <c r="L46" t="s">
        <v>106</v>
      </c>
      <c r="M46">
        <v>2</v>
      </c>
      <c r="N46">
        <v>3</v>
      </c>
      <c r="O46">
        <v>2</v>
      </c>
      <c r="P46">
        <v>3</v>
      </c>
      <c r="Q46">
        <v>1</v>
      </c>
      <c r="R46">
        <v>5</v>
      </c>
      <c r="S46">
        <v>3</v>
      </c>
      <c r="U46" s="8">
        <v>3.9860099999999998</v>
      </c>
      <c r="V46" s="8">
        <v>0.52925</v>
      </c>
      <c r="X46">
        <v>0.77271000000000001</v>
      </c>
      <c r="Y46">
        <v>1.30196</v>
      </c>
      <c r="Z46">
        <v>3.6572800000000001</v>
      </c>
      <c r="AA46">
        <v>0.24337</v>
      </c>
      <c r="AB46">
        <v>1.324E-2</v>
      </c>
      <c r="AC46">
        <v>6</v>
      </c>
      <c r="AD46">
        <v>2.68405</v>
      </c>
      <c r="AF46">
        <v>6</v>
      </c>
      <c r="AG46">
        <v>3</v>
      </c>
      <c r="AJ46">
        <v>1.9832000000000001</v>
      </c>
      <c r="AK46">
        <v>0.66334000000000004</v>
      </c>
      <c r="AL46">
        <v>0.31539</v>
      </c>
      <c r="AM46">
        <v>2.9619300000000002</v>
      </c>
      <c r="AN46">
        <v>2.7707000000000002</v>
      </c>
      <c r="AO46">
        <v>0.85685</v>
      </c>
      <c r="AP46">
        <v>0.62844999999999995</v>
      </c>
      <c r="AQ46">
        <v>4.2489400000000002</v>
      </c>
      <c r="AS46">
        <v>1</v>
      </c>
      <c r="AT46">
        <v>1</v>
      </c>
      <c r="AU46">
        <v>0</v>
      </c>
      <c r="AV46">
        <v>2</v>
      </c>
      <c r="AW46" s="4">
        <v>10172.5</v>
      </c>
      <c r="AX46">
        <v>0</v>
      </c>
      <c r="AY46">
        <v>2</v>
      </c>
      <c r="BA46" s="1">
        <v>44522</v>
      </c>
      <c r="BB46">
        <v>5</v>
      </c>
      <c r="BC46">
        <v>4</v>
      </c>
      <c r="BD46">
        <v>1</v>
      </c>
      <c r="BE46">
        <v>36</v>
      </c>
      <c r="BF46">
        <v>1</v>
      </c>
      <c r="BG46">
        <v>0</v>
      </c>
      <c r="BH46">
        <v>36</v>
      </c>
      <c r="BI46" s="1">
        <v>43734</v>
      </c>
      <c r="BJ46">
        <v>8</v>
      </c>
      <c r="BK46">
        <v>6</v>
      </c>
      <c r="BL46">
        <v>2</v>
      </c>
      <c r="BM46">
        <v>48</v>
      </c>
      <c r="BN46">
        <v>1</v>
      </c>
      <c r="BO46">
        <v>0</v>
      </c>
      <c r="BP46">
        <v>48</v>
      </c>
      <c r="BQ46" s="1">
        <v>43293</v>
      </c>
      <c r="BR46">
        <v>4</v>
      </c>
      <c r="BS46">
        <v>4</v>
      </c>
      <c r="BT46">
        <v>0</v>
      </c>
      <c r="BU46">
        <v>16</v>
      </c>
      <c r="BV46">
        <v>1</v>
      </c>
      <c r="BW46">
        <v>0</v>
      </c>
      <c r="BX46">
        <v>16</v>
      </c>
      <c r="BY46">
        <v>36.667000000000002</v>
      </c>
      <c r="CA46" t="s">
        <v>1152</v>
      </c>
      <c r="CB46" t="s">
        <v>1153</v>
      </c>
      <c r="CC46">
        <v>51555</v>
      </c>
      <c r="CD46">
        <v>420</v>
      </c>
      <c r="CE46">
        <v>7126422264</v>
      </c>
      <c r="CF46" t="s">
        <v>99</v>
      </c>
      <c r="CG46" t="s">
        <v>100</v>
      </c>
      <c r="CH46" s="1">
        <v>35704</v>
      </c>
      <c r="CI46" t="s">
        <v>101</v>
      </c>
      <c r="CJ46" t="s">
        <v>100</v>
      </c>
      <c r="CK46" t="s">
        <v>101</v>
      </c>
      <c r="CL46" t="s">
        <v>103</v>
      </c>
      <c r="CM46" t="s">
        <v>1150</v>
      </c>
      <c r="CN46">
        <v>112</v>
      </c>
      <c r="CO46" s="1">
        <v>44621</v>
      </c>
      <c r="CP46" s="1"/>
      <c r="CV46"/>
    </row>
    <row r="47" spans="1:102" x14ac:dyDescent="0.25">
      <c r="A47" t="s">
        <v>259</v>
      </c>
      <c r="B47" s="18" t="s">
        <v>2127</v>
      </c>
      <c r="C47" s="18">
        <v>165202</v>
      </c>
      <c r="D47" t="s">
        <v>514</v>
      </c>
      <c r="E47" t="s">
        <v>258</v>
      </c>
      <c r="F47" t="s">
        <v>163</v>
      </c>
      <c r="G47" t="s">
        <v>2141</v>
      </c>
      <c r="H47">
        <v>52.4</v>
      </c>
      <c r="I47" t="s">
        <v>98</v>
      </c>
      <c r="K47" t="s">
        <v>100</v>
      </c>
      <c r="L47" t="s">
        <v>106</v>
      </c>
      <c r="M47">
        <v>3</v>
      </c>
      <c r="N47">
        <v>4</v>
      </c>
      <c r="O47">
        <v>2</v>
      </c>
      <c r="P47">
        <v>3</v>
      </c>
      <c r="Q47">
        <v>2</v>
      </c>
      <c r="R47">
        <v>3</v>
      </c>
      <c r="S47">
        <v>5</v>
      </c>
      <c r="U47" s="8">
        <v>3.3072300000000001</v>
      </c>
      <c r="V47" s="8">
        <v>0.8952</v>
      </c>
      <c r="W47">
        <v>53.1</v>
      </c>
      <c r="X47">
        <v>0.51793</v>
      </c>
      <c r="Y47">
        <v>1.41313</v>
      </c>
      <c r="Z47">
        <v>2.5284900000000001</v>
      </c>
      <c r="AA47">
        <v>0.62841000000000002</v>
      </c>
      <c r="AB47">
        <v>3.5959999999999999E-2</v>
      </c>
      <c r="AD47">
        <v>1.8940999999999999</v>
      </c>
      <c r="AE47">
        <v>55.6</v>
      </c>
      <c r="AG47">
        <v>17</v>
      </c>
      <c r="AJ47">
        <v>2.0045500000000001</v>
      </c>
      <c r="AK47">
        <v>0.70869000000000004</v>
      </c>
      <c r="AL47">
        <v>0.31169999999999998</v>
      </c>
      <c r="AM47">
        <v>3.02495</v>
      </c>
      <c r="AN47">
        <v>1.9344300000000001</v>
      </c>
      <c r="AO47">
        <v>0.53756999999999999</v>
      </c>
      <c r="AP47">
        <v>1.07555</v>
      </c>
      <c r="AQ47">
        <v>3.4519299999999999</v>
      </c>
      <c r="AS47">
        <v>0</v>
      </c>
      <c r="AT47">
        <v>6</v>
      </c>
      <c r="AU47">
        <v>1</v>
      </c>
      <c r="AV47">
        <v>0</v>
      </c>
      <c r="AW47" s="4">
        <v>0</v>
      </c>
      <c r="AX47">
        <v>0</v>
      </c>
      <c r="AY47">
        <v>0</v>
      </c>
      <c r="BA47" s="1">
        <v>44405</v>
      </c>
      <c r="BB47">
        <v>12</v>
      </c>
      <c r="BC47">
        <v>11</v>
      </c>
      <c r="BD47">
        <v>3</v>
      </c>
      <c r="BE47">
        <v>76</v>
      </c>
      <c r="BF47">
        <v>1</v>
      </c>
      <c r="BG47">
        <v>0</v>
      </c>
      <c r="BH47">
        <v>76</v>
      </c>
      <c r="BI47" s="1">
        <v>43705</v>
      </c>
      <c r="BJ47">
        <v>6</v>
      </c>
      <c r="BK47">
        <v>6</v>
      </c>
      <c r="BL47">
        <v>0</v>
      </c>
      <c r="BM47">
        <v>28</v>
      </c>
      <c r="BN47">
        <v>1</v>
      </c>
      <c r="BO47">
        <v>0</v>
      </c>
      <c r="BP47">
        <v>28</v>
      </c>
      <c r="BQ47" s="1">
        <v>43244</v>
      </c>
      <c r="BR47">
        <v>2</v>
      </c>
      <c r="BS47">
        <v>2</v>
      </c>
      <c r="BT47">
        <v>0</v>
      </c>
      <c r="BU47">
        <v>12</v>
      </c>
      <c r="BV47">
        <v>1</v>
      </c>
      <c r="BW47">
        <v>0</v>
      </c>
      <c r="BX47">
        <v>12</v>
      </c>
      <c r="BY47">
        <v>49.332999999999998</v>
      </c>
      <c r="CA47" t="s">
        <v>516</v>
      </c>
      <c r="CB47" t="s">
        <v>517</v>
      </c>
      <c r="CC47">
        <v>50316</v>
      </c>
      <c r="CD47">
        <v>760</v>
      </c>
      <c r="CE47">
        <v>5152629303</v>
      </c>
      <c r="CF47" t="s">
        <v>99</v>
      </c>
      <c r="CG47" t="s">
        <v>100</v>
      </c>
      <c r="CH47" s="1">
        <v>34344</v>
      </c>
      <c r="CI47" t="s">
        <v>100</v>
      </c>
      <c r="CJ47" t="s">
        <v>100</v>
      </c>
      <c r="CK47" t="s">
        <v>100</v>
      </c>
      <c r="CL47" t="s">
        <v>103</v>
      </c>
      <c r="CM47" t="s">
        <v>515</v>
      </c>
      <c r="CN47">
        <v>81</v>
      </c>
      <c r="CO47" s="1">
        <v>44621</v>
      </c>
      <c r="CP47" s="1"/>
      <c r="CV47"/>
    </row>
    <row r="48" spans="1:102" x14ac:dyDescent="0.25">
      <c r="A48" t="s">
        <v>259</v>
      </c>
      <c r="B48" s="18" t="s">
        <v>2127</v>
      </c>
      <c r="C48" s="18">
        <v>165220</v>
      </c>
      <c r="D48" t="s">
        <v>585</v>
      </c>
      <c r="E48" t="s">
        <v>587</v>
      </c>
      <c r="F48" t="s">
        <v>312</v>
      </c>
      <c r="G48" t="s">
        <v>2141</v>
      </c>
      <c r="H48">
        <v>46.8</v>
      </c>
      <c r="I48" t="s">
        <v>109</v>
      </c>
      <c r="K48" t="s">
        <v>100</v>
      </c>
      <c r="L48" t="s">
        <v>106</v>
      </c>
      <c r="M48">
        <v>3</v>
      </c>
      <c r="N48">
        <v>3</v>
      </c>
      <c r="O48">
        <v>3</v>
      </c>
      <c r="P48">
        <v>4</v>
      </c>
      <c r="Q48">
        <v>3</v>
      </c>
      <c r="R48">
        <v>4</v>
      </c>
      <c r="S48">
        <v>4</v>
      </c>
      <c r="U48" s="8">
        <v>3.2999200000000002</v>
      </c>
      <c r="V48" s="8">
        <v>0.68596000000000001</v>
      </c>
      <c r="W48">
        <v>48.8</v>
      </c>
      <c r="X48">
        <v>0.74234999999999995</v>
      </c>
      <c r="Y48">
        <v>1.42831</v>
      </c>
      <c r="Z48">
        <v>2.7989600000000001</v>
      </c>
      <c r="AA48">
        <v>0.56447999999999998</v>
      </c>
      <c r="AB48">
        <v>4.7419999999999997E-2</v>
      </c>
      <c r="AD48">
        <v>1.8716200000000001</v>
      </c>
      <c r="AE48">
        <v>33.299999999999997</v>
      </c>
      <c r="AG48">
        <v>10</v>
      </c>
      <c r="AJ48">
        <v>1.95932</v>
      </c>
      <c r="AK48">
        <v>0.72863</v>
      </c>
      <c r="AL48">
        <v>0.34460000000000002</v>
      </c>
      <c r="AM48">
        <v>3.0325600000000001</v>
      </c>
      <c r="AN48">
        <v>1.9555800000000001</v>
      </c>
      <c r="AO48">
        <v>0.74941999999999998</v>
      </c>
      <c r="AP48">
        <v>0.74548000000000003</v>
      </c>
      <c r="AQ48">
        <v>3.4356599999999999</v>
      </c>
      <c r="AS48">
        <v>1</v>
      </c>
      <c r="AT48">
        <v>0</v>
      </c>
      <c r="AU48">
        <v>1</v>
      </c>
      <c r="AV48">
        <v>1</v>
      </c>
      <c r="AW48" s="4">
        <v>10387</v>
      </c>
      <c r="AX48">
        <v>0</v>
      </c>
      <c r="AY48">
        <v>1</v>
      </c>
      <c r="BA48" s="1">
        <v>44273</v>
      </c>
      <c r="BB48">
        <v>2</v>
      </c>
      <c r="BC48">
        <v>0</v>
      </c>
      <c r="BD48">
        <v>2</v>
      </c>
      <c r="BE48">
        <v>12</v>
      </c>
      <c r="BF48">
        <v>0</v>
      </c>
      <c r="BG48">
        <v>0</v>
      </c>
      <c r="BH48">
        <v>12</v>
      </c>
      <c r="BI48" s="1">
        <v>43607</v>
      </c>
      <c r="BJ48">
        <v>5</v>
      </c>
      <c r="BK48">
        <v>4</v>
      </c>
      <c r="BL48">
        <v>1</v>
      </c>
      <c r="BM48">
        <v>36</v>
      </c>
      <c r="BN48">
        <v>1</v>
      </c>
      <c r="BO48">
        <v>0</v>
      </c>
      <c r="BP48">
        <v>36</v>
      </c>
      <c r="BQ48" s="1">
        <v>43139</v>
      </c>
      <c r="BR48">
        <v>5</v>
      </c>
      <c r="BS48">
        <v>5</v>
      </c>
      <c r="BT48">
        <v>0</v>
      </c>
      <c r="BU48">
        <v>24</v>
      </c>
      <c r="BV48">
        <v>1</v>
      </c>
      <c r="BW48">
        <v>0</v>
      </c>
      <c r="BX48">
        <v>24</v>
      </c>
      <c r="BY48">
        <v>22</v>
      </c>
      <c r="CA48" t="s">
        <v>588</v>
      </c>
      <c r="CB48" t="s">
        <v>589</v>
      </c>
      <c r="CC48">
        <v>52637</v>
      </c>
      <c r="CD48">
        <v>280</v>
      </c>
      <c r="CE48">
        <v>3193943991</v>
      </c>
      <c r="CF48" t="s">
        <v>99</v>
      </c>
      <c r="CG48" t="s">
        <v>100</v>
      </c>
      <c r="CH48" s="1">
        <v>34455</v>
      </c>
      <c r="CI48" t="s">
        <v>100</v>
      </c>
      <c r="CJ48" t="s">
        <v>100</v>
      </c>
      <c r="CK48" t="s">
        <v>100</v>
      </c>
      <c r="CL48" t="s">
        <v>103</v>
      </c>
      <c r="CM48" t="s">
        <v>586</v>
      </c>
      <c r="CN48">
        <v>62</v>
      </c>
      <c r="CO48" s="1">
        <v>44621</v>
      </c>
      <c r="CP48" s="1"/>
      <c r="CV48"/>
    </row>
    <row r="49" spans="1:102" x14ac:dyDescent="0.25">
      <c r="A49" t="s">
        <v>259</v>
      </c>
      <c r="B49" s="18" t="s">
        <v>2127</v>
      </c>
      <c r="C49" s="18">
        <v>165357</v>
      </c>
      <c r="D49" t="s">
        <v>1098</v>
      </c>
      <c r="E49" t="s">
        <v>1100</v>
      </c>
      <c r="F49" t="s">
        <v>249</v>
      </c>
      <c r="G49" t="s">
        <v>2141</v>
      </c>
      <c r="H49">
        <v>44.1</v>
      </c>
      <c r="I49" t="s">
        <v>108</v>
      </c>
      <c r="K49" t="s">
        <v>100</v>
      </c>
      <c r="L49" t="s">
        <v>106</v>
      </c>
      <c r="M49">
        <v>3</v>
      </c>
      <c r="N49">
        <v>3</v>
      </c>
      <c r="O49">
        <v>3</v>
      </c>
      <c r="P49">
        <v>3</v>
      </c>
      <c r="Q49">
        <v>2</v>
      </c>
      <c r="R49">
        <v>4</v>
      </c>
      <c r="S49">
        <v>3</v>
      </c>
      <c r="U49" s="8">
        <v>3.8649800000000001</v>
      </c>
      <c r="V49" s="8">
        <v>0.60380999999999996</v>
      </c>
      <c r="X49">
        <v>0.62380000000000002</v>
      </c>
      <c r="Y49">
        <v>1.2276100000000001</v>
      </c>
      <c r="Z49">
        <v>3.2017899999999999</v>
      </c>
      <c r="AA49">
        <v>0.33704000000000001</v>
      </c>
      <c r="AB49">
        <v>4.8480000000000002E-2</v>
      </c>
      <c r="AC49">
        <v>6</v>
      </c>
      <c r="AD49">
        <v>2.6373700000000002</v>
      </c>
      <c r="AF49">
        <v>6</v>
      </c>
      <c r="AG49">
        <v>3</v>
      </c>
      <c r="AJ49">
        <v>2.10561</v>
      </c>
      <c r="AK49">
        <v>0.70257999999999998</v>
      </c>
      <c r="AL49">
        <v>0.31546000000000002</v>
      </c>
      <c r="AM49">
        <v>3.12365</v>
      </c>
      <c r="AN49">
        <v>2.5642499999999999</v>
      </c>
      <c r="AO49">
        <v>0.65308999999999995</v>
      </c>
      <c r="AP49">
        <v>0.71682000000000001</v>
      </c>
      <c r="AQ49">
        <v>3.9066200000000002</v>
      </c>
      <c r="AS49">
        <v>2</v>
      </c>
      <c r="AT49">
        <v>1</v>
      </c>
      <c r="AU49">
        <v>2</v>
      </c>
      <c r="AV49">
        <v>1</v>
      </c>
      <c r="AW49" s="4">
        <v>5000</v>
      </c>
      <c r="AX49">
        <v>0</v>
      </c>
      <c r="AY49">
        <v>1</v>
      </c>
      <c r="BA49" s="1">
        <v>44280</v>
      </c>
      <c r="BB49">
        <v>3</v>
      </c>
      <c r="BC49">
        <v>3</v>
      </c>
      <c r="BD49">
        <v>1</v>
      </c>
      <c r="BE49">
        <v>12</v>
      </c>
      <c r="BF49">
        <v>1</v>
      </c>
      <c r="BG49">
        <v>0</v>
      </c>
      <c r="BH49">
        <v>12</v>
      </c>
      <c r="BI49" s="1">
        <v>43580</v>
      </c>
      <c r="BJ49">
        <v>8</v>
      </c>
      <c r="BK49">
        <v>6</v>
      </c>
      <c r="BL49">
        <v>3</v>
      </c>
      <c r="BM49">
        <v>44</v>
      </c>
      <c r="BN49">
        <v>1</v>
      </c>
      <c r="BO49">
        <v>0</v>
      </c>
      <c r="BP49">
        <v>44</v>
      </c>
      <c r="BQ49" s="1">
        <v>43097</v>
      </c>
      <c r="BR49">
        <v>2</v>
      </c>
      <c r="BS49">
        <v>2</v>
      </c>
      <c r="BT49">
        <v>0</v>
      </c>
      <c r="BU49">
        <v>8</v>
      </c>
      <c r="BV49">
        <v>1</v>
      </c>
      <c r="BW49">
        <v>0</v>
      </c>
      <c r="BX49">
        <v>8</v>
      </c>
      <c r="BY49">
        <v>22</v>
      </c>
      <c r="CA49" t="s">
        <v>1101</v>
      </c>
      <c r="CB49" t="s">
        <v>1102</v>
      </c>
      <c r="CC49">
        <v>51579</v>
      </c>
      <c r="CD49">
        <v>420</v>
      </c>
      <c r="CE49">
        <v>7126472010</v>
      </c>
      <c r="CF49" t="s">
        <v>99</v>
      </c>
      <c r="CG49" t="s">
        <v>100</v>
      </c>
      <c r="CH49" s="1">
        <v>35704</v>
      </c>
      <c r="CI49" t="s">
        <v>101</v>
      </c>
      <c r="CJ49" t="s">
        <v>100</v>
      </c>
      <c r="CK49" t="s">
        <v>101</v>
      </c>
      <c r="CL49" t="s">
        <v>103</v>
      </c>
      <c r="CM49" t="s">
        <v>1099</v>
      </c>
      <c r="CN49">
        <v>76</v>
      </c>
      <c r="CO49" s="1">
        <v>44621</v>
      </c>
      <c r="CP49" s="1"/>
      <c r="CV49"/>
    </row>
    <row r="50" spans="1:102" x14ac:dyDescent="0.25">
      <c r="A50" t="s">
        <v>259</v>
      </c>
      <c r="B50" s="18" t="s">
        <v>2127</v>
      </c>
      <c r="C50" s="18">
        <v>165188</v>
      </c>
      <c r="D50" t="s">
        <v>471</v>
      </c>
      <c r="E50" t="s">
        <v>473</v>
      </c>
      <c r="F50" t="s">
        <v>117</v>
      </c>
      <c r="G50" t="s">
        <v>2141</v>
      </c>
      <c r="H50">
        <v>29.1</v>
      </c>
      <c r="I50" t="s">
        <v>98</v>
      </c>
      <c r="K50" t="s">
        <v>100</v>
      </c>
      <c r="L50" t="s">
        <v>102</v>
      </c>
      <c r="M50">
        <v>1</v>
      </c>
      <c r="N50">
        <v>3</v>
      </c>
      <c r="O50">
        <v>1</v>
      </c>
      <c r="P50">
        <v>3</v>
      </c>
      <c r="Q50">
        <v>1</v>
      </c>
      <c r="R50">
        <v>4</v>
      </c>
      <c r="S50">
        <v>3</v>
      </c>
      <c r="U50" s="8">
        <v>4.0955899999999996</v>
      </c>
      <c r="V50" s="8">
        <v>0.64936000000000005</v>
      </c>
      <c r="W50">
        <v>68</v>
      </c>
      <c r="X50">
        <v>0.90532000000000001</v>
      </c>
      <c r="Y50">
        <v>1.5546800000000001</v>
      </c>
      <c r="Z50">
        <v>3.3357899999999998</v>
      </c>
      <c r="AA50">
        <v>0.34909000000000001</v>
      </c>
      <c r="AB50">
        <v>6.1280000000000001E-2</v>
      </c>
      <c r="AD50">
        <v>2.5409099999999998</v>
      </c>
      <c r="AE50">
        <v>60</v>
      </c>
      <c r="AG50">
        <v>19</v>
      </c>
      <c r="AJ50">
        <v>2.1827999999999999</v>
      </c>
      <c r="AK50">
        <v>0.74597999999999998</v>
      </c>
      <c r="AL50">
        <v>0.36392000000000002</v>
      </c>
      <c r="AM50">
        <v>3.2927</v>
      </c>
      <c r="AN50">
        <v>2.3830900000000002</v>
      </c>
      <c r="AO50">
        <v>0.89268000000000003</v>
      </c>
      <c r="AP50">
        <v>0.66825000000000001</v>
      </c>
      <c r="AQ50">
        <v>3.9271699999999998</v>
      </c>
      <c r="AS50">
        <v>0</v>
      </c>
      <c r="AT50">
        <v>4</v>
      </c>
      <c r="AU50">
        <v>7</v>
      </c>
      <c r="AV50">
        <v>2</v>
      </c>
      <c r="AW50" s="4">
        <v>141688.57</v>
      </c>
      <c r="AX50">
        <v>1</v>
      </c>
      <c r="AY50">
        <v>3</v>
      </c>
      <c r="BA50" s="1">
        <v>44438</v>
      </c>
      <c r="BB50">
        <v>3</v>
      </c>
      <c r="BC50">
        <v>2</v>
      </c>
      <c r="BD50">
        <v>1</v>
      </c>
      <c r="BE50">
        <v>8</v>
      </c>
      <c r="BF50">
        <v>1</v>
      </c>
      <c r="BG50">
        <v>0</v>
      </c>
      <c r="BH50">
        <v>8</v>
      </c>
      <c r="BI50" s="1">
        <v>43762</v>
      </c>
      <c r="BJ50">
        <v>18</v>
      </c>
      <c r="BK50">
        <v>11</v>
      </c>
      <c r="BL50">
        <v>0</v>
      </c>
      <c r="BM50">
        <v>263</v>
      </c>
      <c r="BN50">
        <v>1</v>
      </c>
      <c r="BO50">
        <v>0</v>
      </c>
      <c r="BP50">
        <v>263</v>
      </c>
      <c r="BQ50" s="1">
        <v>43314</v>
      </c>
      <c r="BR50">
        <v>8</v>
      </c>
      <c r="BS50">
        <v>5</v>
      </c>
      <c r="BT50">
        <v>4</v>
      </c>
      <c r="BU50">
        <v>48</v>
      </c>
      <c r="BV50">
        <v>1</v>
      </c>
      <c r="BW50">
        <v>0</v>
      </c>
      <c r="BX50">
        <v>48</v>
      </c>
      <c r="BY50">
        <v>99.667000000000002</v>
      </c>
      <c r="CA50" t="s">
        <v>474</v>
      </c>
      <c r="CB50" t="s">
        <v>475</v>
      </c>
      <c r="CC50">
        <v>50273</v>
      </c>
      <c r="CD50">
        <v>600</v>
      </c>
      <c r="CE50">
        <v>5154621711</v>
      </c>
      <c r="CF50" t="s">
        <v>99</v>
      </c>
      <c r="CG50" t="s">
        <v>100</v>
      </c>
      <c r="CH50" s="1">
        <v>34197</v>
      </c>
      <c r="CI50" t="s">
        <v>100</v>
      </c>
      <c r="CJ50" t="s">
        <v>100</v>
      </c>
      <c r="CK50" t="s">
        <v>100</v>
      </c>
      <c r="CL50" t="s">
        <v>103</v>
      </c>
      <c r="CM50" t="s">
        <v>472</v>
      </c>
      <c r="CN50">
        <v>70</v>
      </c>
      <c r="CO50" s="1">
        <v>44621</v>
      </c>
      <c r="CP50" s="1"/>
      <c r="CV50"/>
    </row>
    <row r="51" spans="1:102" x14ac:dyDescent="0.25">
      <c r="A51" t="s">
        <v>259</v>
      </c>
      <c r="B51" s="18" t="s">
        <v>2127</v>
      </c>
      <c r="C51" s="18">
        <v>165292</v>
      </c>
      <c r="D51" t="s">
        <v>858</v>
      </c>
      <c r="E51" t="s">
        <v>246</v>
      </c>
      <c r="F51" t="s">
        <v>206</v>
      </c>
      <c r="G51" t="s">
        <v>2142</v>
      </c>
      <c r="H51">
        <v>24.2</v>
      </c>
      <c r="I51" t="s">
        <v>112</v>
      </c>
      <c r="K51" t="s">
        <v>100</v>
      </c>
      <c r="L51" t="s">
        <v>106</v>
      </c>
      <c r="M51">
        <v>5</v>
      </c>
      <c r="N51">
        <v>3</v>
      </c>
      <c r="O51">
        <v>4</v>
      </c>
      <c r="P51">
        <v>5</v>
      </c>
      <c r="Q51">
        <v>5</v>
      </c>
      <c r="S51">
        <v>4</v>
      </c>
      <c r="U51" s="8">
        <v>3.0289000000000001</v>
      </c>
      <c r="V51" s="8">
        <v>0.64578000000000002</v>
      </c>
      <c r="W51">
        <v>64.900000000000006</v>
      </c>
      <c r="X51">
        <v>0.81698999999999999</v>
      </c>
      <c r="Y51">
        <v>1.4627699999999999</v>
      </c>
      <c r="Z51">
        <v>2.6056300000000001</v>
      </c>
      <c r="AA51">
        <v>0.53452999999999995</v>
      </c>
      <c r="AB51">
        <v>1.6650000000000002E-2</v>
      </c>
      <c r="AD51">
        <v>1.56613</v>
      </c>
      <c r="AE51">
        <v>50</v>
      </c>
      <c r="AG51">
        <v>1</v>
      </c>
      <c r="AJ51">
        <v>1.8955200000000001</v>
      </c>
      <c r="AK51">
        <v>0.65702000000000005</v>
      </c>
      <c r="AL51">
        <v>0.31213000000000002</v>
      </c>
      <c r="AM51">
        <v>2.8646699999999998</v>
      </c>
      <c r="AN51">
        <v>1.6914800000000001</v>
      </c>
      <c r="AO51">
        <v>0.91466000000000003</v>
      </c>
      <c r="AP51">
        <v>0.77481</v>
      </c>
      <c r="AQ51">
        <v>3.3383099999999999</v>
      </c>
      <c r="AS51">
        <v>0</v>
      </c>
      <c r="AT51">
        <v>2</v>
      </c>
      <c r="AU51">
        <v>0</v>
      </c>
      <c r="AV51">
        <v>2</v>
      </c>
      <c r="AW51" s="4">
        <v>1625</v>
      </c>
      <c r="AX51">
        <v>0</v>
      </c>
      <c r="AY51">
        <v>2</v>
      </c>
      <c r="BA51" s="1">
        <v>44420</v>
      </c>
      <c r="BB51">
        <v>2</v>
      </c>
      <c r="BC51">
        <v>2</v>
      </c>
      <c r="BD51">
        <v>1</v>
      </c>
      <c r="BE51">
        <v>8</v>
      </c>
      <c r="BF51">
        <v>1</v>
      </c>
      <c r="BG51">
        <v>0</v>
      </c>
      <c r="BH51">
        <v>8</v>
      </c>
      <c r="BI51" s="1">
        <v>43678</v>
      </c>
      <c r="BJ51">
        <v>1</v>
      </c>
      <c r="BK51">
        <v>1</v>
      </c>
      <c r="BL51">
        <v>0</v>
      </c>
      <c r="BM51">
        <v>4</v>
      </c>
      <c r="BN51">
        <v>1</v>
      </c>
      <c r="BO51">
        <v>0</v>
      </c>
      <c r="BP51">
        <v>4</v>
      </c>
      <c r="BQ51" s="1">
        <v>43230</v>
      </c>
      <c r="BR51">
        <v>1</v>
      </c>
      <c r="BS51">
        <v>1</v>
      </c>
      <c r="BT51">
        <v>0</v>
      </c>
      <c r="BU51">
        <v>4</v>
      </c>
      <c r="BV51">
        <v>1</v>
      </c>
      <c r="BW51">
        <v>0</v>
      </c>
      <c r="BX51">
        <v>4</v>
      </c>
      <c r="BY51">
        <v>6</v>
      </c>
      <c r="CA51" t="s">
        <v>388</v>
      </c>
      <c r="CB51" t="s">
        <v>860</v>
      </c>
      <c r="CC51">
        <v>50833</v>
      </c>
      <c r="CD51">
        <v>860</v>
      </c>
      <c r="CE51">
        <v>7125232161</v>
      </c>
      <c r="CF51" t="s">
        <v>99</v>
      </c>
      <c r="CG51" t="s">
        <v>100</v>
      </c>
      <c r="CH51" s="1">
        <v>35278</v>
      </c>
      <c r="CI51" t="s">
        <v>100</v>
      </c>
      <c r="CJ51" t="s">
        <v>100</v>
      </c>
      <c r="CK51" t="s">
        <v>100</v>
      </c>
      <c r="CL51" t="s">
        <v>103</v>
      </c>
      <c r="CM51" t="s">
        <v>859</v>
      </c>
      <c r="CN51">
        <v>39</v>
      </c>
      <c r="CO51" s="1">
        <v>44621</v>
      </c>
      <c r="CP51" s="1"/>
      <c r="CV51"/>
      <c r="CW51">
        <v>2</v>
      </c>
    </row>
    <row r="52" spans="1:102" x14ac:dyDescent="0.25">
      <c r="A52" t="s">
        <v>259</v>
      </c>
      <c r="B52" s="18" t="s">
        <v>2127</v>
      </c>
      <c r="C52" s="18">
        <v>165349</v>
      </c>
      <c r="D52" t="s">
        <v>1062</v>
      </c>
      <c r="E52" t="s">
        <v>1064</v>
      </c>
      <c r="F52" t="s">
        <v>148</v>
      </c>
      <c r="G52" t="s">
        <v>2142</v>
      </c>
      <c r="H52">
        <v>32.6</v>
      </c>
      <c r="I52" t="s">
        <v>112</v>
      </c>
      <c r="K52" t="s">
        <v>100</v>
      </c>
      <c r="L52" t="s">
        <v>106</v>
      </c>
      <c r="M52">
        <v>4</v>
      </c>
      <c r="N52">
        <v>3</v>
      </c>
      <c r="O52">
        <v>4</v>
      </c>
      <c r="P52">
        <v>4</v>
      </c>
      <c r="Q52">
        <v>4</v>
      </c>
      <c r="S52">
        <v>3</v>
      </c>
      <c r="U52" s="8">
        <v>3.10094</v>
      </c>
      <c r="V52" s="8">
        <v>0.50431999999999999</v>
      </c>
      <c r="W52">
        <v>70.8</v>
      </c>
      <c r="X52">
        <v>0.52637999999999996</v>
      </c>
      <c r="Y52">
        <v>1.0306999999999999</v>
      </c>
      <c r="Z52">
        <v>2.7802799999999999</v>
      </c>
      <c r="AA52">
        <v>0.38499</v>
      </c>
      <c r="AB52">
        <v>4.96E-3</v>
      </c>
      <c r="AD52">
        <v>2.07023</v>
      </c>
      <c r="AE52">
        <v>80</v>
      </c>
      <c r="AG52">
        <v>0</v>
      </c>
      <c r="AJ52">
        <v>1.9863299999999999</v>
      </c>
      <c r="AK52">
        <v>0.63187000000000004</v>
      </c>
      <c r="AL52">
        <v>0.25889000000000001</v>
      </c>
      <c r="AM52">
        <v>2.8770899999999999</v>
      </c>
      <c r="AN52">
        <v>2.1337000000000002</v>
      </c>
      <c r="AO52">
        <v>0.61277000000000004</v>
      </c>
      <c r="AP52">
        <v>0.72953999999999997</v>
      </c>
      <c r="AQ52">
        <v>3.4029500000000001</v>
      </c>
      <c r="AS52">
        <v>0</v>
      </c>
      <c r="AT52">
        <v>3</v>
      </c>
      <c r="AU52">
        <v>0</v>
      </c>
      <c r="AV52">
        <v>0</v>
      </c>
      <c r="AW52" s="4">
        <v>0</v>
      </c>
      <c r="AX52">
        <v>0</v>
      </c>
      <c r="AY52">
        <v>0</v>
      </c>
      <c r="BA52" s="1">
        <v>44259</v>
      </c>
      <c r="BB52">
        <v>1</v>
      </c>
      <c r="BC52">
        <v>1</v>
      </c>
      <c r="BD52">
        <v>0</v>
      </c>
      <c r="BE52">
        <v>4</v>
      </c>
      <c r="BF52">
        <v>1</v>
      </c>
      <c r="BG52">
        <v>0</v>
      </c>
      <c r="BH52">
        <v>4</v>
      </c>
      <c r="BI52" s="1">
        <v>43636</v>
      </c>
      <c r="BJ52">
        <v>5</v>
      </c>
      <c r="BK52">
        <v>5</v>
      </c>
      <c r="BL52">
        <v>5</v>
      </c>
      <c r="BM52">
        <v>24</v>
      </c>
      <c r="BN52">
        <v>1</v>
      </c>
      <c r="BO52">
        <v>0</v>
      </c>
      <c r="BP52">
        <v>24</v>
      </c>
      <c r="BQ52" s="1">
        <v>43174</v>
      </c>
      <c r="BR52">
        <v>0</v>
      </c>
      <c r="BS52">
        <v>0</v>
      </c>
      <c r="BT52">
        <v>0</v>
      </c>
      <c r="BU52">
        <v>0</v>
      </c>
      <c r="BV52">
        <v>0</v>
      </c>
      <c r="BW52">
        <v>0</v>
      </c>
      <c r="BX52">
        <v>0</v>
      </c>
      <c r="BY52">
        <v>10</v>
      </c>
      <c r="CA52" t="s">
        <v>388</v>
      </c>
      <c r="CB52" t="s">
        <v>1065</v>
      </c>
      <c r="CC52">
        <v>52208</v>
      </c>
      <c r="CD52">
        <v>50</v>
      </c>
      <c r="CE52">
        <v>3194442500</v>
      </c>
      <c r="CF52" t="s">
        <v>99</v>
      </c>
      <c r="CG52" t="s">
        <v>100</v>
      </c>
      <c r="CH52" s="1">
        <v>35633</v>
      </c>
      <c r="CI52" t="s">
        <v>100</v>
      </c>
      <c r="CJ52" t="s">
        <v>100</v>
      </c>
      <c r="CK52" t="s">
        <v>100</v>
      </c>
      <c r="CL52" t="s">
        <v>103</v>
      </c>
      <c r="CM52" t="s">
        <v>1063</v>
      </c>
      <c r="CN52">
        <v>46</v>
      </c>
      <c r="CO52" s="1">
        <v>44621</v>
      </c>
      <c r="CP52" s="1"/>
      <c r="CV52"/>
      <c r="CW52">
        <v>2</v>
      </c>
    </row>
    <row r="53" spans="1:102" x14ac:dyDescent="0.25">
      <c r="A53" t="s">
        <v>259</v>
      </c>
      <c r="B53" s="18" t="s">
        <v>2127</v>
      </c>
      <c r="C53" s="18">
        <v>165584</v>
      </c>
      <c r="D53" t="s">
        <v>1850</v>
      </c>
      <c r="E53" t="s">
        <v>305</v>
      </c>
      <c r="F53" t="s">
        <v>306</v>
      </c>
      <c r="G53" t="s">
        <v>2142</v>
      </c>
      <c r="H53">
        <v>61.5</v>
      </c>
      <c r="I53" t="s">
        <v>112</v>
      </c>
      <c r="K53" t="s">
        <v>100</v>
      </c>
      <c r="L53" t="s">
        <v>122</v>
      </c>
      <c r="M53">
        <v>1</v>
      </c>
      <c r="N53">
        <v>3</v>
      </c>
      <c r="O53">
        <v>1</v>
      </c>
      <c r="P53">
        <v>2</v>
      </c>
      <c r="Q53">
        <v>2</v>
      </c>
      <c r="S53">
        <v>4</v>
      </c>
      <c r="U53" s="8">
        <v>3.0354000000000001</v>
      </c>
      <c r="V53" s="8">
        <v>0.72789999999999999</v>
      </c>
      <c r="X53">
        <v>0.25018000000000001</v>
      </c>
      <c r="Y53">
        <v>0.97807999999999995</v>
      </c>
      <c r="Z53">
        <v>2.5440700000000001</v>
      </c>
      <c r="AA53">
        <v>0.42392999999999997</v>
      </c>
      <c r="AB53">
        <v>0.10453999999999999</v>
      </c>
      <c r="AC53">
        <v>6</v>
      </c>
      <c r="AD53">
        <v>2.0573299999999999</v>
      </c>
      <c r="AF53">
        <v>6</v>
      </c>
      <c r="AH53">
        <v>6</v>
      </c>
      <c r="AJ53">
        <v>1.8851800000000001</v>
      </c>
      <c r="AK53">
        <v>0.60802999999999996</v>
      </c>
      <c r="AL53">
        <v>0.26028000000000001</v>
      </c>
      <c r="AM53">
        <v>2.7534900000000002</v>
      </c>
      <c r="AN53">
        <v>2.2341700000000002</v>
      </c>
      <c r="AO53">
        <v>0.30265999999999998</v>
      </c>
      <c r="AP53">
        <v>1.0473300000000001</v>
      </c>
      <c r="AQ53">
        <v>3.4805600000000001</v>
      </c>
      <c r="AS53">
        <v>1</v>
      </c>
      <c r="AT53">
        <v>0</v>
      </c>
      <c r="AU53">
        <v>0</v>
      </c>
      <c r="AV53">
        <v>1</v>
      </c>
      <c r="AW53" s="4">
        <v>655.08000000000004</v>
      </c>
      <c r="AX53">
        <v>0</v>
      </c>
      <c r="AY53">
        <v>1</v>
      </c>
      <c r="BA53" s="1">
        <v>44544</v>
      </c>
      <c r="BB53">
        <v>3</v>
      </c>
      <c r="BC53">
        <v>3</v>
      </c>
      <c r="BD53">
        <v>1</v>
      </c>
      <c r="BE53">
        <v>133</v>
      </c>
      <c r="BF53">
        <v>1</v>
      </c>
      <c r="BG53">
        <v>0</v>
      </c>
      <c r="BH53">
        <v>133</v>
      </c>
      <c r="BI53" s="1">
        <v>43769</v>
      </c>
      <c r="BJ53">
        <v>2</v>
      </c>
      <c r="BK53">
        <v>2</v>
      </c>
      <c r="BL53">
        <v>0</v>
      </c>
      <c r="BM53">
        <v>4</v>
      </c>
      <c r="BN53">
        <v>1</v>
      </c>
      <c r="BO53">
        <v>0</v>
      </c>
      <c r="BP53">
        <v>4</v>
      </c>
      <c r="BQ53" s="1">
        <v>43321</v>
      </c>
      <c r="BR53">
        <v>2</v>
      </c>
      <c r="BS53">
        <v>2</v>
      </c>
      <c r="BT53">
        <v>0</v>
      </c>
      <c r="BU53">
        <v>4</v>
      </c>
      <c r="BV53">
        <v>1</v>
      </c>
      <c r="BW53">
        <v>0</v>
      </c>
      <c r="BX53">
        <v>4</v>
      </c>
      <c r="BY53">
        <v>68.5</v>
      </c>
      <c r="CA53" t="s">
        <v>1850</v>
      </c>
      <c r="CB53" t="s">
        <v>1852</v>
      </c>
      <c r="CC53">
        <v>52001</v>
      </c>
      <c r="CD53">
        <v>300</v>
      </c>
      <c r="CE53">
        <v>5635565233</v>
      </c>
      <c r="CF53" t="s">
        <v>99</v>
      </c>
      <c r="CG53" t="s">
        <v>100</v>
      </c>
      <c r="CH53" s="1">
        <v>39920</v>
      </c>
      <c r="CI53" t="s">
        <v>100</v>
      </c>
      <c r="CJ53" t="s">
        <v>100</v>
      </c>
      <c r="CK53" t="s">
        <v>100</v>
      </c>
      <c r="CL53" t="s">
        <v>103</v>
      </c>
      <c r="CM53" t="s">
        <v>1851</v>
      </c>
      <c r="CN53">
        <v>66</v>
      </c>
      <c r="CO53" s="1">
        <v>44621</v>
      </c>
      <c r="CP53" s="1"/>
      <c r="CV53"/>
      <c r="CW53">
        <v>2</v>
      </c>
    </row>
    <row r="54" spans="1:102" x14ac:dyDescent="0.25">
      <c r="A54" t="s">
        <v>259</v>
      </c>
      <c r="B54" s="18" t="s">
        <v>2127</v>
      </c>
      <c r="C54" s="18">
        <v>165424</v>
      </c>
      <c r="D54" t="s">
        <v>1311</v>
      </c>
      <c r="E54" t="s">
        <v>1313</v>
      </c>
      <c r="F54" t="s">
        <v>960</v>
      </c>
      <c r="G54" t="s">
        <v>2142</v>
      </c>
      <c r="H54">
        <v>123.1</v>
      </c>
      <c r="I54" t="s">
        <v>138</v>
      </c>
      <c r="K54" t="s">
        <v>100</v>
      </c>
      <c r="L54" t="s">
        <v>106</v>
      </c>
      <c r="M54">
        <v>3</v>
      </c>
      <c r="N54">
        <v>4</v>
      </c>
      <c r="O54">
        <v>2</v>
      </c>
      <c r="P54">
        <v>4</v>
      </c>
      <c r="Q54">
        <v>2</v>
      </c>
      <c r="R54">
        <v>5</v>
      </c>
      <c r="S54">
        <v>4</v>
      </c>
      <c r="U54" s="8">
        <v>3.5485000000000002</v>
      </c>
      <c r="V54" s="8">
        <v>0.71292999999999995</v>
      </c>
      <c r="W54">
        <v>53.3</v>
      </c>
      <c r="X54">
        <v>0.36015999999999998</v>
      </c>
      <c r="Y54">
        <v>1.0730900000000001</v>
      </c>
      <c r="Z54">
        <v>3.1626500000000002</v>
      </c>
      <c r="AA54">
        <v>0.49151</v>
      </c>
      <c r="AB54">
        <v>6.6650000000000001E-2</v>
      </c>
      <c r="AD54">
        <v>2.4754100000000001</v>
      </c>
      <c r="AE54">
        <v>25</v>
      </c>
      <c r="AG54">
        <v>0</v>
      </c>
      <c r="AJ54">
        <v>2.0336500000000002</v>
      </c>
      <c r="AK54">
        <v>0.65600999999999998</v>
      </c>
      <c r="AL54">
        <v>0.27648</v>
      </c>
      <c r="AM54">
        <v>2.9661400000000002</v>
      </c>
      <c r="AN54">
        <v>2.49193</v>
      </c>
      <c r="AO54">
        <v>0.40383000000000002</v>
      </c>
      <c r="AP54">
        <v>0.96570999999999996</v>
      </c>
      <c r="AQ54">
        <v>3.77719</v>
      </c>
      <c r="AS54">
        <v>7</v>
      </c>
      <c r="AT54">
        <v>6</v>
      </c>
      <c r="AU54">
        <v>0</v>
      </c>
      <c r="AV54">
        <v>3</v>
      </c>
      <c r="AW54" s="4">
        <v>43353.58</v>
      </c>
      <c r="AX54">
        <v>0</v>
      </c>
      <c r="AY54">
        <v>3</v>
      </c>
      <c r="BA54" s="1">
        <v>44469</v>
      </c>
      <c r="BB54">
        <v>9</v>
      </c>
      <c r="BC54">
        <v>7</v>
      </c>
      <c r="BD54">
        <v>4</v>
      </c>
      <c r="BE54">
        <v>40</v>
      </c>
      <c r="BF54">
        <v>1</v>
      </c>
      <c r="BG54">
        <v>0</v>
      </c>
      <c r="BH54">
        <v>40</v>
      </c>
      <c r="BI54" s="1">
        <v>43811</v>
      </c>
      <c r="BJ54">
        <v>12</v>
      </c>
      <c r="BK54">
        <v>12</v>
      </c>
      <c r="BL54">
        <v>0</v>
      </c>
      <c r="BM54">
        <v>64</v>
      </c>
      <c r="BN54">
        <v>1</v>
      </c>
      <c r="BO54">
        <v>0</v>
      </c>
      <c r="BP54">
        <v>64</v>
      </c>
      <c r="BQ54" s="1">
        <v>43375</v>
      </c>
      <c r="BR54">
        <v>16</v>
      </c>
      <c r="BS54">
        <v>15</v>
      </c>
      <c r="BT54">
        <v>1</v>
      </c>
      <c r="BU54">
        <v>147</v>
      </c>
      <c r="BV54">
        <v>1</v>
      </c>
      <c r="BW54">
        <v>0</v>
      </c>
      <c r="BX54">
        <v>147</v>
      </c>
      <c r="BY54">
        <v>65.832999999999998</v>
      </c>
      <c r="CA54" t="s">
        <v>1314</v>
      </c>
      <c r="CB54" t="s">
        <v>1315</v>
      </c>
      <c r="CC54">
        <v>50248</v>
      </c>
      <c r="CD54">
        <v>840</v>
      </c>
      <c r="CE54">
        <v>5157334325</v>
      </c>
      <c r="CF54" t="s">
        <v>99</v>
      </c>
      <c r="CG54" t="s">
        <v>100</v>
      </c>
      <c r="CH54" s="1">
        <v>36770</v>
      </c>
      <c r="CI54" t="s">
        <v>101</v>
      </c>
      <c r="CJ54" t="s">
        <v>100</v>
      </c>
      <c r="CK54" t="s">
        <v>100</v>
      </c>
      <c r="CL54" t="s">
        <v>103</v>
      </c>
      <c r="CM54" t="s">
        <v>1312</v>
      </c>
      <c r="CN54">
        <v>159</v>
      </c>
      <c r="CO54" s="1">
        <v>44621</v>
      </c>
      <c r="CP54" s="1"/>
      <c r="CV54"/>
    </row>
    <row r="55" spans="1:102" x14ac:dyDescent="0.25">
      <c r="A55" t="s">
        <v>259</v>
      </c>
      <c r="B55" s="18" t="s">
        <v>2127</v>
      </c>
      <c r="C55" s="18">
        <v>165524</v>
      </c>
      <c r="D55" t="s">
        <v>1655</v>
      </c>
      <c r="E55" t="s">
        <v>852</v>
      </c>
      <c r="F55" t="s">
        <v>620</v>
      </c>
      <c r="G55" t="s">
        <v>2142</v>
      </c>
      <c r="H55">
        <v>85.7</v>
      </c>
      <c r="I55" t="s">
        <v>138</v>
      </c>
      <c r="K55" t="s">
        <v>100</v>
      </c>
      <c r="L55" t="s">
        <v>106</v>
      </c>
      <c r="M55">
        <v>1</v>
      </c>
      <c r="N55">
        <v>1</v>
      </c>
      <c r="O55">
        <v>2</v>
      </c>
      <c r="P55">
        <v>2</v>
      </c>
      <c r="Q55">
        <v>2</v>
      </c>
      <c r="R55">
        <v>3</v>
      </c>
      <c r="S55">
        <v>1</v>
      </c>
      <c r="U55" s="8">
        <v>2.7887599999999999</v>
      </c>
      <c r="V55" s="8">
        <v>0.42670000000000002</v>
      </c>
      <c r="X55">
        <v>0.62407999999999997</v>
      </c>
      <c r="Y55">
        <v>1.0507899999999999</v>
      </c>
      <c r="Z55">
        <v>0.95899000000000001</v>
      </c>
      <c r="AA55">
        <v>2.24E-2</v>
      </c>
      <c r="AB55">
        <v>5.3370000000000001E-2</v>
      </c>
      <c r="AC55">
        <v>6</v>
      </c>
      <c r="AD55">
        <v>1.73797</v>
      </c>
      <c r="AF55">
        <v>6</v>
      </c>
      <c r="AH55">
        <v>6</v>
      </c>
      <c r="AJ55">
        <v>1.9813400000000001</v>
      </c>
      <c r="AK55">
        <v>0.69240000000000002</v>
      </c>
      <c r="AL55">
        <v>0.32504</v>
      </c>
      <c r="AM55">
        <v>2.9987699999999999</v>
      </c>
      <c r="AN55">
        <v>1.7957700000000001</v>
      </c>
      <c r="AO55">
        <v>0.66300000000000003</v>
      </c>
      <c r="AP55">
        <v>0.49164000000000002</v>
      </c>
      <c r="AQ55">
        <v>2.9361799999999998</v>
      </c>
      <c r="AS55">
        <v>1</v>
      </c>
      <c r="AT55">
        <v>4</v>
      </c>
      <c r="AU55">
        <v>1</v>
      </c>
      <c r="AV55">
        <v>2</v>
      </c>
      <c r="AW55" s="4">
        <v>15650</v>
      </c>
      <c r="AX55">
        <v>0</v>
      </c>
      <c r="AY55">
        <v>2</v>
      </c>
      <c r="BA55" s="1">
        <v>43878</v>
      </c>
      <c r="BB55">
        <v>12</v>
      </c>
      <c r="BC55">
        <v>12</v>
      </c>
      <c r="BD55">
        <v>5</v>
      </c>
      <c r="BE55">
        <v>48</v>
      </c>
      <c r="BF55">
        <v>1</v>
      </c>
      <c r="BG55">
        <v>0</v>
      </c>
      <c r="BH55">
        <v>48</v>
      </c>
      <c r="BI55" s="1">
        <v>43447</v>
      </c>
      <c r="BJ55">
        <v>8</v>
      </c>
      <c r="BK55">
        <v>7</v>
      </c>
      <c r="BL55">
        <v>0</v>
      </c>
      <c r="BM55">
        <v>28</v>
      </c>
      <c r="BN55">
        <v>1</v>
      </c>
      <c r="BO55">
        <v>0</v>
      </c>
      <c r="BP55">
        <v>28</v>
      </c>
      <c r="BQ55" s="1">
        <v>42971</v>
      </c>
      <c r="BR55">
        <v>2</v>
      </c>
      <c r="BS55">
        <v>2</v>
      </c>
      <c r="BT55">
        <v>0</v>
      </c>
      <c r="BU55">
        <v>20</v>
      </c>
      <c r="BV55">
        <v>1</v>
      </c>
      <c r="BW55">
        <v>0</v>
      </c>
      <c r="BX55">
        <v>20</v>
      </c>
      <c r="BY55">
        <v>36.667000000000002</v>
      </c>
      <c r="CA55" t="s">
        <v>1655</v>
      </c>
      <c r="CB55" t="s">
        <v>1657</v>
      </c>
      <c r="CC55">
        <v>51503</v>
      </c>
      <c r="CD55">
        <v>770</v>
      </c>
      <c r="CE55">
        <v>7123289500</v>
      </c>
      <c r="CF55" t="s">
        <v>99</v>
      </c>
      <c r="CG55" t="s">
        <v>100</v>
      </c>
      <c r="CH55" s="1">
        <v>37926</v>
      </c>
      <c r="CI55" t="s">
        <v>100</v>
      </c>
      <c r="CJ55" t="s">
        <v>101</v>
      </c>
      <c r="CK55" t="s">
        <v>100</v>
      </c>
      <c r="CL55" t="s">
        <v>103</v>
      </c>
      <c r="CM55" t="s">
        <v>1656</v>
      </c>
      <c r="CN55">
        <v>121</v>
      </c>
      <c r="CO55" s="1">
        <v>44621</v>
      </c>
      <c r="CP55" s="1"/>
      <c r="CS55">
        <v>12</v>
      </c>
      <c r="CV55"/>
      <c r="CX55">
        <v>12</v>
      </c>
    </row>
    <row r="56" spans="1:102" x14ac:dyDescent="0.25">
      <c r="A56" t="s">
        <v>259</v>
      </c>
      <c r="B56" s="18" t="s">
        <v>2127</v>
      </c>
      <c r="C56" s="18">
        <v>165280</v>
      </c>
      <c r="D56" t="s">
        <v>810</v>
      </c>
      <c r="E56" t="s">
        <v>812</v>
      </c>
      <c r="F56" t="s">
        <v>164</v>
      </c>
      <c r="G56" t="s">
        <v>2141</v>
      </c>
      <c r="H56">
        <v>52</v>
      </c>
      <c r="I56" t="s">
        <v>124</v>
      </c>
      <c r="K56" t="s">
        <v>100</v>
      </c>
      <c r="L56" t="s">
        <v>106</v>
      </c>
      <c r="M56">
        <v>1</v>
      </c>
      <c r="N56">
        <v>3</v>
      </c>
      <c r="O56">
        <v>1</v>
      </c>
      <c r="P56">
        <v>1</v>
      </c>
      <c r="Q56">
        <v>1</v>
      </c>
      <c r="R56">
        <v>1</v>
      </c>
      <c r="S56">
        <v>3</v>
      </c>
      <c r="U56" s="8">
        <v>3.1671100000000001</v>
      </c>
      <c r="V56" s="8">
        <v>0.69479999999999997</v>
      </c>
      <c r="X56">
        <v>0.43947999999999998</v>
      </c>
      <c r="Y56">
        <v>1.13429</v>
      </c>
      <c r="Z56">
        <v>2.7919900000000002</v>
      </c>
      <c r="AA56">
        <v>0.58364000000000005</v>
      </c>
      <c r="AB56">
        <v>2.725E-2</v>
      </c>
      <c r="AC56">
        <v>6</v>
      </c>
      <c r="AD56">
        <v>2.0328200000000001</v>
      </c>
      <c r="AF56">
        <v>6</v>
      </c>
      <c r="AH56">
        <v>6</v>
      </c>
      <c r="AJ56">
        <v>1.9726600000000001</v>
      </c>
      <c r="AK56">
        <v>0.71689999999999998</v>
      </c>
      <c r="AL56">
        <v>0.38047999999999998</v>
      </c>
      <c r="AM56">
        <v>3.07003</v>
      </c>
      <c r="AN56">
        <v>2.1096699999999999</v>
      </c>
      <c r="AO56">
        <v>0.45093</v>
      </c>
      <c r="AP56">
        <v>0.68389</v>
      </c>
      <c r="AQ56">
        <v>3.2571400000000001</v>
      </c>
      <c r="AS56">
        <v>0</v>
      </c>
      <c r="AT56">
        <v>17</v>
      </c>
      <c r="AU56">
        <v>3</v>
      </c>
      <c r="AV56">
        <v>0</v>
      </c>
      <c r="AW56" s="4">
        <v>0</v>
      </c>
      <c r="AX56">
        <v>0</v>
      </c>
      <c r="AY56">
        <v>0</v>
      </c>
      <c r="BA56" s="1">
        <v>43902</v>
      </c>
      <c r="BB56">
        <v>11</v>
      </c>
      <c r="BC56">
        <v>10</v>
      </c>
      <c r="BD56">
        <v>1</v>
      </c>
      <c r="BE56">
        <v>52</v>
      </c>
      <c r="BF56">
        <v>1</v>
      </c>
      <c r="BG56">
        <v>0</v>
      </c>
      <c r="BH56">
        <v>52</v>
      </c>
      <c r="BI56" s="1">
        <v>43531</v>
      </c>
      <c r="BJ56">
        <v>13</v>
      </c>
      <c r="BK56">
        <v>8</v>
      </c>
      <c r="BL56">
        <v>9</v>
      </c>
      <c r="BM56">
        <v>92</v>
      </c>
      <c r="BN56">
        <v>1</v>
      </c>
      <c r="BO56">
        <v>0</v>
      </c>
      <c r="BP56">
        <v>92</v>
      </c>
      <c r="BQ56" s="1">
        <v>43066</v>
      </c>
      <c r="BR56">
        <v>10</v>
      </c>
      <c r="BS56">
        <v>6</v>
      </c>
      <c r="BT56">
        <v>4</v>
      </c>
      <c r="BU56">
        <v>72</v>
      </c>
      <c r="BV56">
        <v>1</v>
      </c>
      <c r="BW56">
        <v>0</v>
      </c>
      <c r="BX56">
        <v>72</v>
      </c>
      <c r="BY56">
        <v>68.667000000000002</v>
      </c>
      <c r="CA56" t="s">
        <v>813</v>
      </c>
      <c r="CB56" t="s">
        <v>814</v>
      </c>
      <c r="CC56">
        <v>52722</v>
      </c>
      <c r="CD56">
        <v>810</v>
      </c>
      <c r="CE56">
        <v>5633327463</v>
      </c>
      <c r="CF56" t="s">
        <v>99</v>
      </c>
      <c r="CG56" t="s">
        <v>100</v>
      </c>
      <c r="CH56" s="1">
        <v>35186</v>
      </c>
      <c r="CI56" t="s">
        <v>100</v>
      </c>
      <c r="CJ56" t="s">
        <v>100</v>
      </c>
      <c r="CK56" t="s">
        <v>100</v>
      </c>
      <c r="CL56" t="s">
        <v>103</v>
      </c>
      <c r="CM56" t="s">
        <v>811</v>
      </c>
      <c r="CN56">
        <v>86</v>
      </c>
      <c r="CO56" s="1">
        <v>44621</v>
      </c>
      <c r="CP56" s="1"/>
      <c r="CV56"/>
    </row>
    <row r="57" spans="1:102" x14ac:dyDescent="0.25">
      <c r="A57" t="s">
        <v>259</v>
      </c>
      <c r="B57" s="18" t="s">
        <v>2127</v>
      </c>
      <c r="C57" s="18">
        <v>165170</v>
      </c>
      <c r="D57" t="s">
        <v>398</v>
      </c>
      <c r="E57" t="s">
        <v>400</v>
      </c>
      <c r="F57" t="s">
        <v>163</v>
      </c>
      <c r="G57" t="s">
        <v>2141</v>
      </c>
      <c r="H57">
        <v>38.9</v>
      </c>
      <c r="I57" t="s">
        <v>98</v>
      </c>
      <c r="J57" t="s">
        <v>110</v>
      </c>
      <c r="K57" t="s">
        <v>101</v>
      </c>
      <c r="L57" t="s">
        <v>106</v>
      </c>
      <c r="M57">
        <v>1</v>
      </c>
      <c r="N57">
        <v>1</v>
      </c>
      <c r="O57">
        <v>1</v>
      </c>
      <c r="P57">
        <v>4</v>
      </c>
      <c r="Q57">
        <v>4</v>
      </c>
      <c r="R57">
        <v>4</v>
      </c>
      <c r="S57">
        <v>1</v>
      </c>
      <c r="U57" s="8">
        <v>2.4073899999999999</v>
      </c>
      <c r="V57" s="8">
        <v>0.503</v>
      </c>
      <c r="W57">
        <v>64.099999999999994</v>
      </c>
      <c r="X57">
        <v>0.35360999999999998</v>
      </c>
      <c r="Y57">
        <v>0.85660999999999998</v>
      </c>
      <c r="Z57">
        <v>1.8686400000000001</v>
      </c>
      <c r="AA57">
        <v>0.23769999999999999</v>
      </c>
      <c r="AB57">
        <v>2.8910000000000002E-2</v>
      </c>
      <c r="AD57">
        <v>1.55078</v>
      </c>
      <c r="AE57">
        <v>66.7</v>
      </c>
      <c r="AG57">
        <v>1</v>
      </c>
      <c r="AJ57">
        <v>1.9227799999999999</v>
      </c>
      <c r="AK57">
        <v>0.66864999999999997</v>
      </c>
      <c r="AL57">
        <v>0.30388999999999999</v>
      </c>
      <c r="AM57">
        <v>2.8953199999999999</v>
      </c>
      <c r="AN57">
        <v>1.65116</v>
      </c>
      <c r="AO57">
        <v>0.38899</v>
      </c>
      <c r="AP57">
        <v>0.61987999999999999</v>
      </c>
      <c r="AQ57">
        <v>2.6252200000000001</v>
      </c>
      <c r="AS57">
        <v>1</v>
      </c>
      <c r="AT57">
        <v>28</v>
      </c>
      <c r="AU57">
        <v>0</v>
      </c>
      <c r="AV57">
        <v>4</v>
      </c>
      <c r="AW57" s="4">
        <v>458220.14</v>
      </c>
      <c r="AX57">
        <v>0</v>
      </c>
      <c r="AY57">
        <v>4</v>
      </c>
      <c r="BA57" s="1">
        <v>43818</v>
      </c>
      <c r="BB57">
        <v>29</v>
      </c>
      <c r="BC57">
        <v>11</v>
      </c>
      <c r="BD57">
        <v>23</v>
      </c>
      <c r="BE57">
        <v>526</v>
      </c>
      <c r="BF57">
        <v>1</v>
      </c>
      <c r="BG57">
        <v>0</v>
      </c>
      <c r="BH57">
        <v>526</v>
      </c>
      <c r="BI57" s="1">
        <v>43398</v>
      </c>
      <c r="BJ57">
        <v>6</v>
      </c>
      <c r="BK57">
        <v>5</v>
      </c>
      <c r="BL57">
        <v>1</v>
      </c>
      <c r="BM57">
        <v>32</v>
      </c>
      <c r="BN57">
        <v>1</v>
      </c>
      <c r="BO57">
        <v>0</v>
      </c>
      <c r="BP57">
        <v>32</v>
      </c>
      <c r="BQ57" s="1">
        <v>42947</v>
      </c>
      <c r="BR57">
        <v>14</v>
      </c>
      <c r="BS57">
        <v>13</v>
      </c>
      <c r="BT57">
        <v>1</v>
      </c>
      <c r="BU57">
        <v>88</v>
      </c>
      <c r="BV57">
        <v>1</v>
      </c>
      <c r="BW57">
        <v>0</v>
      </c>
      <c r="BX57">
        <v>88</v>
      </c>
      <c r="BY57">
        <v>288.33300000000003</v>
      </c>
      <c r="CA57" t="s">
        <v>401</v>
      </c>
      <c r="CB57" t="s">
        <v>402</v>
      </c>
      <c r="CC57">
        <v>50226</v>
      </c>
      <c r="CD57">
        <v>760</v>
      </c>
      <c r="CE57">
        <v>5159846511</v>
      </c>
      <c r="CF57" t="s">
        <v>99</v>
      </c>
      <c r="CG57" t="s">
        <v>100</v>
      </c>
      <c r="CH57" s="1">
        <v>33756</v>
      </c>
      <c r="CI57" t="s">
        <v>100</v>
      </c>
      <c r="CJ57" t="s">
        <v>101</v>
      </c>
      <c r="CK57" t="s">
        <v>100</v>
      </c>
      <c r="CL57" t="s">
        <v>103</v>
      </c>
      <c r="CM57" t="s">
        <v>399</v>
      </c>
      <c r="CN57">
        <v>68</v>
      </c>
      <c r="CO57" s="1">
        <v>44621</v>
      </c>
      <c r="CP57" s="1"/>
      <c r="CS57">
        <v>12</v>
      </c>
      <c r="CV57"/>
      <c r="CX57">
        <v>12</v>
      </c>
    </row>
    <row r="58" spans="1:102" x14ac:dyDescent="0.25">
      <c r="A58" t="s">
        <v>259</v>
      </c>
      <c r="B58" s="18" t="s">
        <v>2127</v>
      </c>
      <c r="C58" s="18">
        <v>165448</v>
      </c>
      <c r="D58" t="s">
        <v>1404</v>
      </c>
      <c r="E58" t="s">
        <v>1406</v>
      </c>
      <c r="F58" t="s">
        <v>163</v>
      </c>
      <c r="G58" t="s">
        <v>2142</v>
      </c>
      <c r="H58">
        <v>123.3</v>
      </c>
      <c r="I58" t="s">
        <v>138</v>
      </c>
      <c r="K58" t="s">
        <v>100</v>
      </c>
      <c r="L58" t="s">
        <v>106</v>
      </c>
      <c r="M58">
        <v>3</v>
      </c>
      <c r="N58">
        <v>4</v>
      </c>
      <c r="O58">
        <v>2</v>
      </c>
      <c r="P58">
        <v>4</v>
      </c>
      <c r="Q58">
        <v>5</v>
      </c>
      <c r="R58">
        <v>4</v>
      </c>
      <c r="S58">
        <v>4</v>
      </c>
      <c r="U58" s="8">
        <v>3.56514</v>
      </c>
      <c r="V58" s="8">
        <v>0.65337000000000001</v>
      </c>
      <c r="W58">
        <v>45.9</v>
      </c>
      <c r="X58">
        <v>0.32773000000000002</v>
      </c>
      <c r="Y58">
        <v>0.98109999999999997</v>
      </c>
      <c r="Z58">
        <v>3.0504699999999998</v>
      </c>
      <c r="AA58">
        <v>0.34190999999999999</v>
      </c>
      <c r="AB58">
        <v>6.5229999999999996E-2</v>
      </c>
      <c r="AD58">
        <v>2.5840299999999998</v>
      </c>
      <c r="AE58">
        <v>40.9</v>
      </c>
      <c r="AG58">
        <v>0</v>
      </c>
      <c r="AJ58">
        <v>2.1353399999999998</v>
      </c>
      <c r="AK58">
        <v>0.69023999999999996</v>
      </c>
      <c r="AL58">
        <v>0.30036000000000002</v>
      </c>
      <c r="AM58">
        <v>3.1259299999999999</v>
      </c>
      <c r="AN58">
        <v>2.4774099999999999</v>
      </c>
      <c r="AO58">
        <v>0.34925</v>
      </c>
      <c r="AP58">
        <v>0.81466000000000005</v>
      </c>
      <c r="AQ58">
        <v>3.6009099999999998</v>
      </c>
      <c r="AS58">
        <v>0</v>
      </c>
      <c r="AT58">
        <v>7</v>
      </c>
      <c r="AU58">
        <v>0</v>
      </c>
      <c r="AV58">
        <v>1</v>
      </c>
      <c r="AW58" s="4">
        <v>3250</v>
      </c>
      <c r="AX58">
        <v>0</v>
      </c>
      <c r="AY58">
        <v>1</v>
      </c>
      <c r="BA58" s="1">
        <v>44251</v>
      </c>
      <c r="BB58">
        <v>15</v>
      </c>
      <c r="BC58">
        <v>15</v>
      </c>
      <c r="BD58">
        <v>15</v>
      </c>
      <c r="BE58">
        <v>72</v>
      </c>
      <c r="BF58">
        <v>1</v>
      </c>
      <c r="BG58">
        <v>0</v>
      </c>
      <c r="BH58">
        <v>72</v>
      </c>
      <c r="BI58" s="1">
        <v>43531</v>
      </c>
      <c r="BJ58">
        <v>4</v>
      </c>
      <c r="BK58">
        <v>4</v>
      </c>
      <c r="BL58">
        <v>1</v>
      </c>
      <c r="BM58">
        <v>32</v>
      </c>
      <c r="BN58">
        <v>1</v>
      </c>
      <c r="BO58">
        <v>0</v>
      </c>
      <c r="BP58">
        <v>32</v>
      </c>
      <c r="BQ58" s="1">
        <v>43055</v>
      </c>
      <c r="BR58">
        <v>2</v>
      </c>
      <c r="BS58">
        <v>2</v>
      </c>
      <c r="BT58">
        <v>0</v>
      </c>
      <c r="BU58">
        <v>12</v>
      </c>
      <c r="BV58">
        <v>1</v>
      </c>
      <c r="BW58">
        <v>0</v>
      </c>
      <c r="BX58">
        <v>12</v>
      </c>
      <c r="BY58">
        <v>48.667000000000002</v>
      </c>
      <c r="CA58" t="s">
        <v>1407</v>
      </c>
      <c r="CB58" t="s">
        <v>1408</v>
      </c>
      <c r="CC58">
        <v>50131</v>
      </c>
      <c r="CD58">
        <v>760</v>
      </c>
      <c r="CE58">
        <v>5152701100</v>
      </c>
      <c r="CF58" t="s">
        <v>99</v>
      </c>
      <c r="CG58" t="s">
        <v>100</v>
      </c>
      <c r="CH58" s="1">
        <v>37408</v>
      </c>
      <c r="CI58" t="s">
        <v>101</v>
      </c>
      <c r="CJ58" t="s">
        <v>100</v>
      </c>
      <c r="CK58" t="s">
        <v>100</v>
      </c>
      <c r="CL58" t="s">
        <v>103</v>
      </c>
      <c r="CM58" t="s">
        <v>1405</v>
      </c>
      <c r="CN58">
        <v>150</v>
      </c>
      <c r="CO58" s="1">
        <v>44621</v>
      </c>
      <c r="CP58" s="1"/>
      <c r="CV58"/>
    </row>
    <row r="59" spans="1:102" x14ac:dyDescent="0.25">
      <c r="A59" t="s">
        <v>259</v>
      </c>
      <c r="B59" s="18" t="s">
        <v>2127</v>
      </c>
      <c r="C59" s="18">
        <v>165499</v>
      </c>
      <c r="D59" t="s">
        <v>1581</v>
      </c>
      <c r="E59" t="s">
        <v>1583</v>
      </c>
      <c r="F59" t="s">
        <v>447</v>
      </c>
      <c r="G59" t="s">
        <v>2141</v>
      </c>
      <c r="H59">
        <v>25.3</v>
      </c>
      <c r="I59" t="s">
        <v>98</v>
      </c>
      <c r="K59" t="s">
        <v>100</v>
      </c>
      <c r="L59" t="s">
        <v>106</v>
      </c>
      <c r="M59">
        <v>5</v>
      </c>
      <c r="N59">
        <v>5</v>
      </c>
      <c r="O59">
        <v>4</v>
      </c>
      <c r="P59">
        <v>4</v>
      </c>
      <c r="Q59">
        <v>3</v>
      </c>
      <c r="R59">
        <v>4</v>
      </c>
      <c r="S59">
        <v>5</v>
      </c>
      <c r="U59" s="8">
        <v>3.7001200000000001</v>
      </c>
      <c r="V59" s="8">
        <v>0.90715000000000001</v>
      </c>
      <c r="W59">
        <v>41.7</v>
      </c>
      <c r="X59">
        <v>0.26645000000000002</v>
      </c>
      <c r="Y59">
        <v>1.1736</v>
      </c>
      <c r="Z59">
        <v>3.0497999999999998</v>
      </c>
      <c r="AA59">
        <v>0.72502</v>
      </c>
      <c r="AB59">
        <v>2.0580000000000001E-2</v>
      </c>
      <c r="AD59">
        <v>2.5265200000000001</v>
      </c>
      <c r="AE59">
        <v>57.1</v>
      </c>
      <c r="AG59">
        <v>1</v>
      </c>
      <c r="AJ59">
        <v>1.9440599999999999</v>
      </c>
      <c r="AK59">
        <v>0.64348000000000005</v>
      </c>
      <c r="AL59">
        <v>0.29566999999999999</v>
      </c>
      <c r="AM59">
        <v>2.8832100000000001</v>
      </c>
      <c r="AN59">
        <v>2.6606000000000001</v>
      </c>
      <c r="AO59">
        <v>0.30459000000000003</v>
      </c>
      <c r="AP59">
        <v>1.149</v>
      </c>
      <c r="AQ59">
        <v>4.0518599999999996</v>
      </c>
      <c r="AS59">
        <v>0</v>
      </c>
      <c r="AT59">
        <v>0</v>
      </c>
      <c r="AU59">
        <v>0</v>
      </c>
      <c r="AV59">
        <v>0</v>
      </c>
      <c r="AW59" s="4">
        <v>0</v>
      </c>
      <c r="AX59">
        <v>0</v>
      </c>
      <c r="AY59">
        <v>0</v>
      </c>
      <c r="BA59" s="1">
        <v>44420</v>
      </c>
      <c r="BB59">
        <v>2</v>
      </c>
      <c r="BC59">
        <v>2</v>
      </c>
      <c r="BD59">
        <v>0</v>
      </c>
      <c r="BE59">
        <v>8</v>
      </c>
      <c r="BF59">
        <v>1</v>
      </c>
      <c r="BG59">
        <v>0</v>
      </c>
      <c r="BH59">
        <v>8</v>
      </c>
      <c r="BI59" s="1">
        <v>43726</v>
      </c>
      <c r="BJ59">
        <v>0</v>
      </c>
      <c r="BK59">
        <v>0</v>
      </c>
      <c r="BL59">
        <v>0</v>
      </c>
      <c r="BM59">
        <v>0</v>
      </c>
      <c r="BN59">
        <v>0</v>
      </c>
      <c r="BO59">
        <v>0</v>
      </c>
      <c r="BP59">
        <v>0</v>
      </c>
      <c r="BQ59" s="1">
        <v>43272</v>
      </c>
      <c r="BR59">
        <v>2</v>
      </c>
      <c r="BS59">
        <v>2</v>
      </c>
      <c r="BT59">
        <v>0</v>
      </c>
      <c r="BU59">
        <v>12</v>
      </c>
      <c r="BV59">
        <v>1</v>
      </c>
      <c r="BW59">
        <v>0</v>
      </c>
      <c r="BX59">
        <v>12</v>
      </c>
      <c r="BY59">
        <v>6</v>
      </c>
      <c r="CA59" t="s">
        <v>1584</v>
      </c>
      <c r="CB59" t="s">
        <v>1585</v>
      </c>
      <c r="CC59">
        <v>51450</v>
      </c>
      <c r="CD59">
        <v>800</v>
      </c>
      <c r="CE59">
        <v>7126578527</v>
      </c>
      <c r="CF59" t="s">
        <v>99</v>
      </c>
      <c r="CG59" t="s">
        <v>100</v>
      </c>
      <c r="CH59" s="1">
        <v>37623</v>
      </c>
      <c r="CI59" t="s">
        <v>100</v>
      </c>
      <c r="CJ59" t="s">
        <v>100</v>
      </c>
      <c r="CK59" t="s">
        <v>100</v>
      </c>
      <c r="CL59" t="s">
        <v>103</v>
      </c>
      <c r="CM59" t="s">
        <v>1582</v>
      </c>
      <c r="CN59">
        <v>45</v>
      </c>
      <c r="CO59" s="1">
        <v>44621</v>
      </c>
      <c r="CP59" s="1"/>
      <c r="CV59"/>
    </row>
    <row r="60" spans="1:102" x14ac:dyDescent="0.25">
      <c r="A60" t="s">
        <v>259</v>
      </c>
      <c r="B60" s="18" t="s">
        <v>2127</v>
      </c>
      <c r="C60" s="18">
        <v>165326</v>
      </c>
      <c r="D60" t="s">
        <v>980</v>
      </c>
      <c r="E60" t="s">
        <v>192</v>
      </c>
      <c r="F60" t="s">
        <v>982</v>
      </c>
      <c r="G60" t="s">
        <v>2141</v>
      </c>
      <c r="H60">
        <v>45.5</v>
      </c>
      <c r="I60" t="s">
        <v>98</v>
      </c>
      <c r="K60" t="s">
        <v>100</v>
      </c>
      <c r="L60" t="s">
        <v>106</v>
      </c>
      <c r="M60">
        <v>4</v>
      </c>
      <c r="N60">
        <v>5</v>
      </c>
      <c r="O60">
        <v>3</v>
      </c>
      <c r="P60">
        <v>2</v>
      </c>
      <c r="Q60">
        <v>1</v>
      </c>
      <c r="R60">
        <v>3</v>
      </c>
      <c r="S60">
        <v>5</v>
      </c>
      <c r="U60" s="8">
        <v>3.77094</v>
      </c>
      <c r="V60" s="8">
        <v>0.83006999999999997</v>
      </c>
      <c r="W60">
        <v>55.2</v>
      </c>
      <c r="X60">
        <v>0.72541999999999995</v>
      </c>
      <c r="Y60">
        <v>1.55549</v>
      </c>
      <c r="Z60">
        <v>3.0903</v>
      </c>
      <c r="AA60">
        <v>0.54705000000000004</v>
      </c>
      <c r="AB60">
        <v>2.9020000000000001E-2</v>
      </c>
      <c r="AD60">
        <v>2.2154500000000001</v>
      </c>
      <c r="AE60">
        <v>38.5</v>
      </c>
      <c r="AG60">
        <v>1</v>
      </c>
      <c r="AJ60">
        <v>1.96489</v>
      </c>
      <c r="AK60">
        <v>0.63077000000000005</v>
      </c>
      <c r="AL60">
        <v>0.28044999999999998</v>
      </c>
      <c r="AM60">
        <v>2.8761100000000002</v>
      </c>
      <c r="AN60">
        <v>2.3083</v>
      </c>
      <c r="AO60">
        <v>0.84594999999999998</v>
      </c>
      <c r="AP60">
        <v>1.10843</v>
      </c>
      <c r="AQ60">
        <v>4.1396199999999999</v>
      </c>
      <c r="AS60">
        <v>0</v>
      </c>
      <c r="AT60">
        <v>2</v>
      </c>
      <c r="AU60">
        <v>0</v>
      </c>
      <c r="AV60">
        <v>0</v>
      </c>
      <c r="AW60" s="4">
        <v>0</v>
      </c>
      <c r="AX60">
        <v>0</v>
      </c>
      <c r="AY60">
        <v>0</v>
      </c>
      <c r="BA60" s="1">
        <v>43705</v>
      </c>
      <c r="BB60">
        <v>5</v>
      </c>
      <c r="BC60">
        <v>5</v>
      </c>
      <c r="BD60">
        <v>2</v>
      </c>
      <c r="BE60">
        <v>20</v>
      </c>
      <c r="BF60">
        <v>1</v>
      </c>
      <c r="BG60">
        <v>0</v>
      </c>
      <c r="BH60">
        <v>20</v>
      </c>
      <c r="BI60" s="1">
        <v>43244</v>
      </c>
      <c r="BJ60">
        <v>2</v>
      </c>
      <c r="BK60">
        <v>2</v>
      </c>
      <c r="BL60">
        <v>0</v>
      </c>
      <c r="BM60">
        <v>12</v>
      </c>
      <c r="BN60">
        <v>1</v>
      </c>
      <c r="BO60">
        <v>0</v>
      </c>
      <c r="BP60">
        <v>12</v>
      </c>
      <c r="BQ60" s="1">
        <v>42824</v>
      </c>
      <c r="BR60">
        <v>1</v>
      </c>
      <c r="BS60">
        <v>0</v>
      </c>
      <c r="BT60">
        <v>1</v>
      </c>
      <c r="BU60">
        <v>20</v>
      </c>
      <c r="BV60">
        <v>0</v>
      </c>
      <c r="BW60">
        <v>0</v>
      </c>
      <c r="BX60">
        <v>20</v>
      </c>
      <c r="BY60">
        <v>17.332999999999998</v>
      </c>
      <c r="CA60" t="s">
        <v>347</v>
      </c>
      <c r="CB60" t="s">
        <v>983</v>
      </c>
      <c r="CC60">
        <v>52537</v>
      </c>
      <c r="CD60">
        <v>250</v>
      </c>
      <c r="CE60">
        <v>6416642699</v>
      </c>
      <c r="CF60" t="s">
        <v>99</v>
      </c>
      <c r="CG60" t="s">
        <v>100</v>
      </c>
      <c r="CH60" s="1">
        <v>35551</v>
      </c>
      <c r="CI60" t="s">
        <v>100</v>
      </c>
      <c r="CJ60" t="s">
        <v>101</v>
      </c>
      <c r="CK60" t="s">
        <v>100</v>
      </c>
      <c r="CL60" t="s">
        <v>103</v>
      </c>
      <c r="CM60" t="s">
        <v>981</v>
      </c>
      <c r="CN60">
        <v>91</v>
      </c>
      <c r="CO60" s="1">
        <v>44621</v>
      </c>
      <c r="CP60" s="1"/>
      <c r="CV60"/>
    </row>
    <row r="61" spans="1:102" x14ac:dyDescent="0.25">
      <c r="A61" t="s">
        <v>259</v>
      </c>
      <c r="B61" s="18" t="s">
        <v>2127</v>
      </c>
      <c r="C61" s="18">
        <v>165172</v>
      </c>
      <c r="D61" t="s">
        <v>406</v>
      </c>
      <c r="E61" t="s">
        <v>274</v>
      </c>
      <c r="F61" t="s">
        <v>153</v>
      </c>
      <c r="G61" t="s">
        <v>2141</v>
      </c>
      <c r="H61">
        <v>43.9</v>
      </c>
      <c r="I61" t="s">
        <v>98</v>
      </c>
      <c r="K61" t="s">
        <v>100</v>
      </c>
      <c r="L61" t="s">
        <v>106</v>
      </c>
      <c r="M61">
        <v>4</v>
      </c>
      <c r="N61">
        <v>3</v>
      </c>
      <c r="O61">
        <v>4</v>
      </c>
      <c r="P61">
        <v>4</v>
      </c>
      <c r="Q61">
        <v>4</v>
      </c>
      <c r="R61">
        <v>4</v>
      </c>
      <c r="S61">
        <v>3</v>
      </c>
      <c r="U61" s="8">
        <v>4.1338600000000003</v>
      </c>
      <c r="V61" s="8">
        <v>0.47813</v>
      </c>
      <c r="W61">
        <v>52.9</v>
      </c>
      <c r="X61">
        <v>0.93452999999999997</v>
      </c>
      <c r="Y61">
        <v>1.41265</v>
      </c>
      <c r="Z61">
        <v>3.6279599999999999</v>
      </c>
      <c r="AA61">
        <v>0.24601999999999999</v>
      </c>
      <c r="AB61">
        <v>2.7980000000000001E-2</v>
      </c>
      <c r="AD61">
        <v>2.7212100000000001</v>
      </c>
      <c r="AE61">
        <v>28.6</v>
      </c>
      <c r="AG61">
        <v>1</v>
      </c>
      <c r="AJ61">
        <v>1.9550099999999999</v>
      </c>
      <c r="AK61">
        <v>0.69632000000000005</v>
      </c>
      <c r="AL61">
        <v>0.32301999999999997</v>
      </c>
      <c r="AM61">
        <v>2.9743400000000002</v>
      </c>
      <c r="AN61">
        <v>2.8495699999999999</v>
      </c>
      <c r="AO61">
        <v>0.98721000000000003</v>
      </c>
      <c r="AP61">
        <v>0.55432999999999999</v>
      </c>
      <c r="AQ61">
        <v>4.3881399999999999</v>
      </c>
      <c r="AS61">
        <v>0</v>
      </c>
      <c r="AT61">
        <v>0</v>
      </c>
      <c r="AU61">
        <v>0</v>
      </c>
      <c r="AV61">
        <v>0</v>
      </c>
      <c r="AW61" s="4">
        <v>0</v>
      </c>
      <c r="AX61">
        <v>0</v>
      </c>
      <c r="AY61">
        <v>0</v>
      </c>
      <c r="BA61" s="1">
        <v>44315</v>
      </c>
      <c r="BB61">
        <v>2</v>
      </c>
      <c r="BC61">
        <v>2</v>
      </c>
      <c r="BD61">
        <v>0</v>
      </c>
      <c r="BE61">
        <v>8</v>
      </c>
      <c r="BF61">
        <v>1</v>
      </c>
      <c r="BG61">
        <v>0</v>
      </c>
      <c r="BH61">
        <v>8</v>
      </c>
      <c r="BI61" s="1">
        <v>43636</v>
      </c>
      <c r="BJ61">
        <v>5</v>
      </c>
      <c r="BK61">
        <v>5</v>
      </c>
      <c r="BL61">
        <v>0</v>
      </c>
      <c r="BM61">
        <v>16</v>
      </c>
      <c r="BN61">
        <v>1</v>
      </c>
      <c r="BO61">
        <v>0</v>
      </c>
      <c r="BP61">
        <v>16</v>
      </c>
      <c r="BQ61" s="1">
        <v>43202</v>
      </c>
      <c r="BR61">
        <v>1</v>
      </c>
      <c r="BS61">
        <v>1</v>
      </c>
      <c r="BT61">
        <v>0</v>
      </c>
      <c r="BU61">
        <v>4</v>
      </c>
      <c r="BV61">
        <v>1</v>
      </c>
      <c r="BW61">
        <v>0</v>
      </c>
      <c r="BX61">
        <v>4</v>
      </c>
      <c r="BY61">
        <v>10</v>
      </c>
      <c r="CA61" t="s">
        <v>408</v>
      </c>
      <c r="CB61" t="s">
        <v>409</v>
      </c>
      <c r="CC61">
        <v>52246</v>
      </c>
      <c r="CD61">
        <v>510</v>
      </c>
      <c r="CE61">
        <v>3193387912</v>
      </c>
      <c r="CF61" t="s">
        <v>99</v>
      </c>
      <c r="CG61" t="s">
        <v>100</v>
      </c>
      <c r="CH61" s="1">
        <v>33791</v>
      </c>
      <c r="CI61" t="s">
        <v>100</v>
      </c>
      <c r="CJ61" t="s">
        <v>100</v>
      </c>
      <c r="CK61" t="s">
        <v>100</v>
      </c>
      <c r="CL61" t="s">
        <v>103</v>
      </c>
      <c r="CM61" t="s">
        <v>407</v>
      </c>
      <c r="CN61">
        <v>62</v>
      </c>
      <c r="CO61" s="1">
        <v>44621</v>
      </c>
      <c r="CP61" s="1"/>
      <c r="CV61"/>
    </row>
    <row r="62" spans="1:102" x14ac:dyDescent="0.25">
      <c r="A62" t="s">
        <v>259</v>
      </c>
      <c r="B62" s="18" t="s">
        <v>2127</v>
      </c>
      <c r="C62" s="18">
        <v>165624</v>
      </c>
      <c r="D62" t="s">
        <v>1988</v>
      </c>
      <c r="E62" t="s">
        <v>1406</v>
      </c>
      <c r="F62" t="s">
        <v>163</v>
      </c>
      <c r="G62" t="s">
        <v>2141</v>
      </c>
      <c r="H62">
        <v>33.4</v>
      </c>
      <c r="I62" t="s">
        <v>98</v>
      </c>
      <c r="K62" t="s">
        <v>100</v>
      </c>
      <c r="L62" t="s">
        <v>106</v>
      </c>
      <c r="M62">
        <v>4</v>
      </c>
      <c r="N62">
        <v>5</v>
      </c>
      <c r="O62">
        <v>3</v>
      </c>
      <c r="P62">
        <v>3</v>
      </c>
      <c r="Q62">
        <v>3</v>
      </c>
      <c r="R62">
        <v>3</v>
      </c>
      <c r="S62">
        <v>5</v>
      </c>
      <c r="U62" s="8">
        <v>4.6846300000000003</v>
      </c>
      <c r="V62" s="8">
        <v>1.6186700000000001</v>
      </c>
      <c r="W62">
        <v>63.8</v>
      </c>
      <c r="X62">
        <v>0.37752999999999998</v>
      </c>
      <c r="Y62">
        <v>1.9962</v>
      </c>
      <c r="Z62">
        <v>4.2595700000000001</v>
      </c>
      <c r="AA62">
        <v>1.4228000000000001</v>
      </c>
      <c r="AB62">
        <v>0.12662000000000001</v>
      </c>
      <c r="AD62">
        <v>2.6884299999999999</v>
      </c>
      <c r="AE62">
        <v>45.5</v>
      </c>
      <c r="AH62">
        <v>6</v>
      </c>
      <c r="AJ62">
        <v>2.2001499999999998</v>
      </c>
      <c r="AK62">
        <v>0.66027999999999998</v>
      </c>
      <c r="AL62">
        <v>0.31702999999999998</v>
      </c>
      <c r="AM62">
        <v>3.17746</v>
      </c>
      <c r="AN62">
        <v>2.50156</v>
      </c>
      <c r="AO62">
        <v>0.42058000000000001</v>
      </c>
      <c r="AP62">
        <v>1.91214</v>
      </c>
      <c r="AQ62">
        <v>4.6548999999999996</v>
      </c>
      <c r="AS62">
        <v>0</v>
      </c>
      <c r="AT62">
        <v>2</v>
      </c>
      <c r="AU62">
        <v>0</v>
      </c>
      <c r="AV62">
        <v>1</v>
      </c>
      <c r="AW62" s="4">
        <v>3250</v>
      </c>
      <c r="AX62">
        <v>0</v>
      </c>
      <c r="AY62">
        <v>1</v>
      </c>
      <c r="BA62" s="1">
        <v>44434</v>
      </c>
      <c r="BB62">
        <v>2</v>
      </c>
      <c r="BC62">
        <v>2</v>
      </c>
      <c r="BD62">
        <v>0</v>
      </c>
      <c r="BE62">
        <v>8</v>
      </c>
      <c r="BF62">
        <v>1</v>
      </c>
      <c r="BG62">
        <v>0</v>
      </c>
      <c r="BH62">
        <v>8</v>
      </c>
      <c r="BI62" s="1">
        <v>43830</v>
      </c>
      <c r="BJ62">
        <v>9</v>
      </c>
      <c r="BK62">
        <v>6</v>
      </c>
      <c r="BL62">
        <v>3</v>
      </c>
      <c r="BM62">
        <v>52</v>
      </c>
      <c r="BN62">
        <v>1</v>
      </c>
      <c r="BO62">
        <v>0</v>
      </c>
      <c r="BP62">
        <v>52</v>
      </c>
      <c r="BQ62" s="1">
        <v>43411</v>
      </c>
      <c r="BR62">
        <v>2</v>
      </c>
      <c r="BS62">
        <v>1</v>
      </c>
      <c r="BT62">
        <v>1</v>
      </c>
      <c r="BU62">
        <v>12</v>
      </c>
      <c r="BV62">
        <v>1</v>
      </c>
      <c r="BW62">
        <v>0</v>
      </c>
      <c r="BX62">
        <v>12</v>
      </c>
      <c r="BY62">
        <v>23.332999999999998</v>
      </c>
      <c r="CA62" t="s">
        <v>1990</v>
      </c>
      <c r="CB62" t="s">
        <v>1991</v>
      </c>
      <c r="CC62">
        <v>50131</v>
      </c>
      <c r="CD62">
        <v>760</v>
      </c>
      <c r="CE62">
        <v>5152532501</v>
      </c>
      <c r="CF62" t="s">
        <v>99</v>
      </c>
      <c r="CG62" t="s">
        <v>100</v>
      </c>
      <c r="CH62" s="1">
        <v>43451</v>
      </c>
      <c r="CI62" t="s">
        <v>101</v>
      </c>
      <c r="CJ62" t="s">
        <v>100</v>
      </c>
      <c r="CK62" t="s">
        <v>100</v>
      </c>
      <c r="CL62" t="s">
        <v>103</v>
      </c>
      <c r="CM62" t="s">
        <v>1989</v>
      </c>
      <c r="CN62">
        <v>36</v>
      </c>
      <c r="CO62" s="1">
        <v>44621</v>
      </c>
      <c r="CP62" s="1"/>
      <c r="CV62"/>
    </row>
    <row r="63" spans="1:102" x14ac:dyDescent="0.25">
      <c r="A63" t="s">
        <v>259</v>
      </c>
      <c r="B63" s="18" t="s">
        <v>2127</v>
      </c>
      <c r="C63" s="18">
        <v>165594</v>
      </c>
      <c r="D63" t="s">
        <v>1886</v>
      </c>
      <c r="E63" t="s">
        <v>194</v>
      </c>
      <c r="F63" t="s">
        <v>746</v>
      </c>
      <c r="G63" t="s">
        <v>2141</v>
      </c>
      <c r="H63">
        <v>44.2</v>
      </c>
      <c r="I63" t="s">
        <v>98</v>
      </c>
      <c r="K63" t="s">
        <v>100</v>
      </c>
      <c r="L63" t="s">
        <v>122</v>
      </c>
      <c r="M63">
        <v>5</v>
      </c>
      <c r="N63">
        <v>2</v>
      </c>
      <c r="O63">
        <v>5</v>
      </c>
      <c r="P63">
        <v>5</v>
      </c>
      <c r="Q63">
        <v>5</v>
      </c>
      <c r="S63">
        <v>2</v>
      </c>
      <c r="U63" s="8">
        <v>2.9489899999999998</v>
      </c>
      <c r="V63" s="8">
        <v>0.30852000000000002</v>
      </c>
      <c r="W63">
        <v>31.4</v>
      </c>
      <c r="X63">
        <v>0.67813999999999997</v>
      </c>
      <c r="Y63">
        <v>0.98667000000000005</v>
      </c>
      <c r="Z63">
        <v>2.6348500000000001</v>
      </c>
      <c r="AA63">
        <v>0.23175000000000001</v>
      </c>
      <c r="AB63">
        <v>3.6769999999999997E-2</v>
      </c>
      <c r="AD63">
        <v>1.9623299999999999</v>
      </c>
      <c r="AF63">
        <v>6</v>
      </c>
      <c r="AG63">
        <v>0</v>
      </c>
      <c r="AJ63">
        <v>1.78356</v>
      </c>
      <c r="AK63">
        <v>0.62983999999999996</v>
      </c>
      <c r="AL63">
        <v>0.28821000000000002</v>
      </c>
      <c r="AM63">
        <v>2.7016200000000001</v>
      </c>
      <c r="AN63">
        <v>2.2524199999999999</v>
      </c>
      <c r="AO63">
        <v>0.79198000000000002</v>
      </c>
      <c r="AP63">
        <v>0.40089000000000002</v>
      </c>
      <c r="AQ63">
        <v>3.4464000000000001</v>
      </c>
      <c r="AS63">
        <v>0</v>
      </c>
      <c r="AT63">
        <v>0</v>
      </c>
      <c r="AU63">
        <v>0</v>
      </c>
      <c r="AV63">
        <v>0</v>
      </c>
      <c r="AW63" s="4">
        <v>0</v>
      </c>
      <c r="AX63">
        <v>0</v>
      </c>
      <c r="AY63">
        <v>0</v>
      </c>
      <c r="BA63" s="1">
        <v>44182</v>
      </c>
      <c r="BB63">
        <v>0</v>
      </c>
      <c r="BC63">
        <v>0</v>
      </c>
      <c r="BD63">
        <v>0</v>
      </c>
      <c r="BE63">
        <v>0</v>
      </c>
      <c r="BF63">
        <v>0</v>
      </c>
      <c r="BG63">
        <v>0</v>
      </c>
      <c r="BH63">
        <v>0</v>
      </c>
      <c r="BI63" s="1">
        <v>43565</v>
      </c>
      <c r="BJ63">
        <v>4</v>
      </c>
      <c r="BK63">
        <v>4</v>
      </c>
      <c r="BL63">
        <v>0</v>
      </c>
      <c r="BM63">
        <v>12</v>
      </c>
      <c r="BN63">
        <v>1</v>
      </c>
      <c r="BO63">
        <v>0</v>
      </c>
      <c r="BP63">
        <v>12</v>
      </c>
      <c r="BQ63" s="1">
        <v>43139</v>
      </c>
      <c r="BR63">
        <v>0</v>
      </c>
      <c r="BS63">
        <v>0</v>
      </c>
      <c r="BT63">
        <v>0</v>
      </c>
      <c r="BU63">
        <v>0</v>
      </c>
      <c r="BV63">
        <v>0</v>
      </c>
      <c r="BW63">
        <v>0</v>
      </c>
      <c r="BX63">
        <v>0</v>
      </c>
      <c r="BY63">
        <v>4</v>
      </c>
      <c r="CA63" t="s">
        <v>1888</v>
      </c>
      <c r="CB63" t="s">
        <v>1889</v>
      </c>
      <c r="CC63">
        <v>52211</v>
      </c>
      <c r="CD63">
        <v>780</v>
      </c>
      <c r="CE63">
        <v>6415229263</v>
      </c>
      <c r="CF63" t="s">
        <v>99</v>
      </c>
      <c r="CG63" t="s">
        <v>100</v>
      </c>
      <c r="CH63" s="1">
        <v>40087</v>
      </c>
      <c r="CI63" t="s">
        <v>100</v>
      </c>
      <c r="CJ63" t="s">
        <v>100</v>
      </c>
      <c r="CK63" t="s">
        <v>100</v>
      </c>
      <c r="CL63" t="s">
        <v>103</v>
      </c>
      <c r="CM63" t="s">
        <v>1887</v>
      </c>
      <c r="CN63">
        <v>60</v>
      </c>
      <c r="CO63" s="1">
        <v>44621</v>
      </c>
      <c r="CP63" s="1"/>
      <c r="CV63"/>
      <c r="CW63">
        <v>2</v>
      </c>
    </row>
    <row r="64" spans="1:102" x14ac:dyDescent="0.25">
      <c r="A64" t="s">
        <v>259</v>
      </c>
      <c r="B64" s="18" t="s">
        <v>2127</v>
      </c>
      <c r="C64" s="18">
        <v>1.6000000000000001E+51</v>
      </c>
      <c r="D64" t="s">
        <v>2034</v>
      </c>
      <c r="E64" t="s">
        <v>902</v>
      </c>
      <c r="F64" t="s">
        <v>903</v>
      </c>
      <c r="G64" t="s">
        <v>2143</v>
      </c>
      <c r="H64">
        <v>36</v>
      </c>
      <c r="I64" t="s">
        <v>105</v>
      </c>
      <c r="K64" t="s">
        <v>100</v>
      </c>
      <c r="L64" t="s">
        <v>106</v>
      </c>
      <c r="M64">
        <v>5</v>
      </c>
      <c r="N64">
        <v>5</v>
      </c>
      <c r="O64">
        <v>4</v>
      </c>
      <c r="P64">
        <v>5</v>
      </c>
      <c r="Q64">
        <v>5</v>
      </c>
      <c r="S64">
        <v>5</v>
      </c>
      <c r="U64" s="8">
        <v>3.9950999999999999</v>
      </c>
      <c r="V64" s="8">
        <v>0.85377999999999998</v>
      </c>
      <c r="W64">
        <v>34.200000000000003</v>
      </c>
      <c r="X64">
        <v>0.64256000000000002</v>
      </c>
      <c r="Y64">
        <v>1.49634</v>
      </c>
      <c r="Z64">
        <v>3.2833899999999998</v>
      </c>
      <c r="AA64">
        <v>0.59857000000000005</v>
      </c>
      <c r="AB64">
        <v>0</v>
      </c>
      <c r="AD64">
        <v>2.4987499999999998</v>
      </c>
      <c r="AE64">
        <v>44.4</v>
      </c>
      <c r="AH64">
        <v>6</v>
      </c>
      <c r="AJ64">
        <v>1.9158299999999999</v>
      </c>
      <c r="AK64">
        <v>0.59462999999999999</v>
      </c>
      <c r="AL64">
        <v>0.25503999999999999</v>
      </c>
      <c r="AM64">
        <v>2.7655099999999999</v>
      </c>
      <c r="AN64">
        <v>2.6701199999999998</v>
      </c>
      <c r="AO64">
        <v>0.79486000000000001</v>
      </c>
      <c r="AP64">
        <v>1.2537</v>
      </c>
      <c r="AQ64">
        <v>4.5610900000000001</v>
      </c>
      <c r="AS64">
        <v>0</v>
      </c>
      <c r="AT64">
        <v>0</v>
      </c>
      <c r="AU64">
        <v>0</v>
      </c>
      <c r="AV64">
        <v>0</v>
      </c>
      <c r="AW64" s="4">
        <v>0</v>
      </c>
      <c r="AX64">
        <v>0</v>
      </c>
      <c r="AY64">
        <v>0</v>
      </c>
      <c r="BA64" s="1">
        <v>44489</v>
      </c>
      <c r="BB64">
        <v>3</v>
      </c>
      <c r="BC64">
        <v>3</v>
      </c>
      <c r="BD64">
        <v>0</v>
      </c>
      <c r="BE64">
        <v>12</v>
      </c>
      <c r="BF64">
        <v>1</v>
      </c>
      <c r="BG64">
        <v>0</v>
      </c>
      <c r="BH64">
        <v>12</v>
      </c>
      <c r="BI64" s="1">
        <v>43853</v>
      </c>
      <c r="BJ64">
        <v>4</v>
      </c>
      <c r="BK64">
        <v>4</v>
      </c>
      <c r="BL64">
        <v>0</v>
      </c>
      <c r="BM64">
        <v>12</v>
      </c>
      <c r="BN64">
        <v>1</v>
      </c>
      <c r="BO64">
        <v>0</v>
      </c>
      <c r="BP64">
        <v>12</v>
      </c>
      <c r="BQ64" s="1">
        <v>43439</v>
      </c>
      <c r="BR64">
        <v>2</v>
      </c>
      <c r="BS64">
        <v>2</v>
      </c>
      <c r="BT64">
        <v>0</v>
      </c>
      <c r="BU64">
        <v>8</v>
      </c>
      <c r="BV64">
        <v>1</v>
      </c>
      <c r="BW64">
        <v>0</v>
      </c>
      <c r="BX64">
        <v>8</v>
      </c>
      <c r="BY64">
        <v>11.333</v>
      </c>
      <c r="CA64" t="s">
        <v>140</v>
      </c>
      <c r="CB64" t="s">
        <v>2036</v>
      </c>
      <c r="CC64">
        <v>50644</v>
      </c>
      <c r="CD64">
        <v>90</v>
      </c>
      <c r="CE64">
        <v>3193346071</v>
      </c>
      <c r="CF64" t="s">
        <v>142</v>
      </c>
      <c r="CG64" t="s">
        <v>101</v>
      </c>
      <c r="CH64" s="1">
        <v>27303</v>
      </c>
      <c r="CI64" t="s">
        <v>100</v>
      </c>
      <c r="CJ64" t="s">
        <v>100</v>
      </c>
      <c r="CK64" t="s">
        <v>100</v>
      </c>
      <c r="CL64" t="s">
        <v>103</v>
      </c>
      <c r="CM64" t="s">
        <v>2035</v>
      </c>
      <c r="CN64">
        <v>39</v>
      </c>
      <c r="CO64" s="1">
        <v>44621</v>
      </c>
      <c r="CP64" s="1"/>
      <c r="CV64"/>
      <c r="CW64">
        <v>2</v>
      </c>
    </row>
    <row r="65" spans="1:104" x14ac:dyDescent="0.25">
      <c r="A65" t="s">
        <v>259</v>
      </c>
      <c r="B65" s="18" t="s">
        <v>2127</v>
      </c>
      <c r="C65" s="18">
        <v>165479</v>
      </c>
      <c r="D65" t="s">
        <v>1509</v>
      </c>
      <c r="E65" t="s">
        <v>258</v>
      </c>
      <c r="F65" t="s">
        <v>163</v>
      </c>
      <c r="G65" t="s">
        <v>2142</v>
      </c>
      <c r="H65">
        <v>47.7</v>
      </c>
      <c r="I65" t="s">
        <v>112</v>
      </c>
      <c r="K65" t="s">
        <v>100</v>
      </c>
      <c r="L65" t="s">
        <v>106</v>
      </c>
      <c r="M65">
        <v>5</v>
      </c>
      <c r="N65">
        <v>5</v>
      </c>
      <c r="O65">
        <v>3</v>
      </c>
      <c r="P65">
        <v>5</v>
      </c>
      <c r="Q65">
        <v>5</v>
      </c>
      <c r="R65">
        <v>5</v>
      </c>
      <c r="S65">
        <v>5</v>
      </c>
      <c r="U65" s="8">
        <v>5.7066600000000003</v>
      </c>
      <c r="V65" s="8">
        <v>1.0095099999999999</v>
      </c>
      <c r="X65">
        <v>1.3628199999999999</v>
      </c>
      <c r="Y65">
        <v>2.3723200000000002</v>
      </c>
      <c r="Z65">
        <v>4.9121800000000002</v>
      </c>
      <c r="AA65">
        <v>0.62226999999999999</v>
      </c>
      <c r="AB65">
        <v>6.3509999999999997E-2</v>
      </c>
      <c r="AC65">
        <v>6</v>
      </c>
      <c r="AD65">
        <v>3.3343400000000001</v>
      </c>
      <c r="AF65">
        <v>6</v>
      </c>
      <c r="AH65">
        <v>6</v>
      </c>
      <c r="AJ65">
        <v>2.1442000000000001</v>
      </c>
      <c r="AK65">
        <v>0.65605000000000002</v>
      </c>
      <c r="AL65">
        <v>0.33394000000000001</v>
      </c>
      <c r="AM65">
        <v>3.1341899999999998</v>
      </c>
      <c r="AN65">
        <v>3.1835399999999998</v>
      </c>
      <c r="AO65">
        <v>1.5280100000000001</v>
      </c>
      <c r="AP65">
        <v>1.13212</v>
      </c>
      <c r="AQ65">
        <v>5.7487399999999997</v>
      </c>
      <c r="AS65">
        <v>0</v>
      </c>
      <c r="AT65">
        <v>0</v>
      </c>
      <c r="AU65">
        <v>0</v>
      </c>
      <c r="AV65">
        <v>1</v>
      </c>
      <c r="AW65" s="4">
        <v>975</v>
      </c>
      <c r="AX65">
        <v>0</v>
      </c>
      <c r="AY65">
        <v>1</v>
      </c>
      <c r="BA65" s="1">
        <v>44413</v>
      </c>
      <c r="BB65">
        <v>5</v>
      </c>
      <c r="BC65">
        <v>5</v>
      </c>
      <c r="BD65">
        <v>0</v>
      </c>
      <c r="BE65">
        <v>20</v>
      </c>
      <c r="BF65">
        <v>1</v>
      </c>
      <c r="BG65">
        <v>0</v>
      </c>
      <c r="BH65">
        <v>20</v>
      </c>
      <c r="BI65" s="1">
        <v>43755</v>
      </c>
      <c r="BJ65">
        <v>4</v>
      </c>
      <c r="BK65">
        <v>4</v>
      </c>
      <c r="BL65">
        <v>0</v>
      </c>
      <c r="BM65">
        <v>8</v>
      </c>
      <c r="BN65">
        <v>1</v>
      </c>
      <c r="BO65">
        <v>0</v>
      </c>
      <c r="BP65">
        <v>8</v>
      </c>
      <c r="BQ65" s="1">
        <v>43258</v>
      </c>
      <c r="BR65">
        <v>7</v>
      </c>
      <c r="BS65">
        <v>7</v>
      </c>
      <c r="BT65">
        <v>0</v>
      </c>
      <c r="BU65">
        <v>32</v>
      </c>
      <c r="BV65">
        <v>1</v>
      </c>
      <c r="BW65">
        <v>0</v>
      </c>
      <c r="BX65">
        <v>32</v>
      </c>
      <c r="BY65">
        <v>18</v>
      </c>
      <c r="CA65" t="s">
        <v>1509</v>
      </c>
      <c r="CB65" t="s">
        <v>1511</v>
      </c>
      <c r="CC65">
        <v>50310</v>
      </c>
      <c r="CD65">
        <v>760</v>
      </c>
      <c r="CE65">
        <v>5152776141</v>
      </c>
      <c r="CF65" t="s">
        <v>99</v>
      </c>
      <c r="CG65" t="s">
        <v>100</v>
      </c>
      <c r="CH65" s="1">
        <v>37712</v>
      </c>
      <c r="CI65" t="s">
        <v>101</v>
      </c>
      <c r="CJ65" t="s">
        <v>100</v>
      </c>
      <c r="CK65" t="s">
        <v>100</v>
      </c>
      <c r="CL65" t="s">
        <v>103</v>
      </c>
      <c r="CM65" t="s">
        <v>1510</v>
      </c>
      <c r="CN65">
        <v>59</v>
      </c>
      <c r="CO65" s="1">
        <v>44621</v>
      </c>
      <c r="CP65" s="1"/>
      <c r="CV65"/>
    </row>
    <row r="66" spans="1:104" x14ac:dyDescent="0.25">
      <c r="A66" t="s">
        <v>259</v>
      </c>
      <c r="B66" s="18" t="s">
        <v>2127</v>
      </c>
      <c r="C66" s="18">
        <v>165428</v>
      </c>
      <c r="D66" t="s">
        <v>1327</v>
      </c>
      <c r="E66" t="s">
        <v>994</v>
      </c>
      <c r="F66" t="s">
        <v>134</v>
      </c>
      <c r="G66" t="s">
        <v>2141</v>
      </c>
      <c r="H66">
        <v>34.5</v>
      </c>
      <c r="I66" t="s">
        <v>98</v>
      </c>
      <c r="K66" t="s">
        <v>100</v>
      </c>
      <c r="L66" t="s">
        <v>106</v>
      </c>
      <c r="M66">
        <v>2</v>
      </c>
      <c r="N66">
        <v>3</v>
      </c>
      <c r="O66">
        <v>1</v>
      </c>
      <c r="P66">
        <v>5</v>
      </c>
      <c r="Q66">
        <v>3</v>
      </c>
      <c r="R66">
        <v>5</v>
      </c>
      <c r="S66">
        <v>3</v>
      </c>
      <c r="U66" s="8">
        <v>3.3688899999999999</v>
      </c>
      <c r="V66" s="8">
        <v>0.65056000000000003</v>
      </c>
      <c r="W66">
        <v>30</v>
      </c>
      <c r="X66">
        <v>0.54107000000000005</v>
      </c>
      <c r="Y66">
        <v>1.19163</v>
      </c>
      <c r="Z66">
        <v>2.8404500000000001</v>
      </c>
      <c r="AA66">
        <v>0.37112000000000001</v>
      </c>
      <c r="AB66">
        <v>4.4729999999999999E-2</v>
      </c>
      <c r="AD66">
        <v>2.17727</v>
      </c>
      <c r="AF66">
        <v>6</v>
      </c>
      <c r="AH66">
        <v>6</v>
      </c>
      <c r="AJ66">
        <v>1.8816900000000001</v>
      </c>
      <c r="AK66">
        <v>0.74490999999999996</v>
      </c>
      <c r="AL66">
        <v>0.37225999999999998</v>
      </c>
      <c r="AM66">
        <v>2.99885</v>
      </c>
      <c r="AN66">
        <v>2.3688099999999999</v>
      </c>
      <c r="AO66">
        <v>0.53429000000000004</v>
      </c>
      <c r="AP66">
        <v>0.65447999999999995</v>
      </c>
      <c r="AQ66">
        <v>3.5468899999999999</v>
      </c>
      <c r="AS66">
        <v>3</v>
      </c>
      <c r="AT66">
        <v>2</v>
      </c>
      <c r="AU66">
        <v>0</v>
      </c>
      <c r="AV66">
        <v>1</v>
      </c>
      <c r="AW66" s="4">
        <v>18960.5</v>
      </c>
      <c r="AX66">
        <v>0</v>
      </c>
      <c r="AY66">
        <v>1</v>
      </c>
      <c r="BA66" s="1">
        <v>44469</v>
      </c>
      <c r="BB66">
        <v>9</v>
      </c>
      <c r="BC66">
        <v>9</v>
      </c>
      <c r="BD66">
        <v>5</v>
      </c>
      <c r="BE66">
        <v>193</v>
      </c>
      <c r="BF66">
        <v>1</v>
      </c>
      <c r="BG66">
        <v>0</v>
      </c>
      <c r="BH66">
        <v>193</v>
      </c>
      <c r="BI66" s="1">
        <v>43769</v>
      </c>
      <c r="BJ66">
        <v>10</v>
      </c>
      <c r="BK66">
        <v>10</v>
      </c>
      <c r="BL66">
        <v>0</v>
      </c>
      <c r="BM66">
        <v>64</v>
      </c>
      <c r="BN66">
        <v>1</v>
      </c>
      <c r="BO66">
        <v>0</v>
      </c>
      <c r="BP66">
        <v>64</v>
      </c>
      <c r="BQ66" s="1">
        <v>43328</v>
      </c>
      <c r="BR66">
        <v>6</v>
      </c>
      <c r="BS66">
        <v>6</v>
      </c>
      <c r="BT66">
        <v>0</v>
      </c>
      <c r="BU66">
        <v>28</v>
      </c>
      <c r="BV66">
        <v>1</v>
      </c>
      <c r="BW66">
        <v>0</v>
      </c>
      <c r="BX66">
        <v>28</v>
      </c>
      <c r="BY66">
        <v>122.5</v>
      </c>
      <c r="CA66" t="s">
        <v>1329</v>
      </c>
      <c r="CB66" t="s">
        <v>1330</v>
      </c>
      <c r="CC66">
        <v>51012</v>
      </c>
      <c r="CD66">
        <v>170</v>
      </c>
      <c r="CE66">
        <v>7122252561</v>
      </c>
      <c r="CF66" t="s">
        <v>99</v>
      </c>
      <c r="CG66" t="s">
        <v>100</v>
      </c>
      <c r="CH66" s="1">
        <v>36748</v>
      </c>
      <c r="CI66" t="s">
        <v>100</v>
      </c>
      <c r="CJ66" t="s">
        <v>100</v>
      </c>
      <c r="CK66" t="s">
        <v>100</v>
      </c>
      <c r="CL66" t="s">
        <v>103</v>
      </c>
      <c r="CM66" t="s">
        <v>1328</v>
      </c>
      <c r="CN66">
        <v>44</v>
      </c>
      <c r="CO66" s="1">
        <v>44621</v>
      </c>
      <c r="CP66" s="1"/>
      <c r="CV66"/>
    </row>
    <row r="67" spans="1:104" x14ac:dyDescent="0.25">
      <c r="A67" t="s">
        <v>259</v>
      </c>
      <c r="B67" s="18" t="s">
        <v>2127</v>
      </c>
      <c r="C67" s="18">
        <v>165217</v>
      </c>
      <c r="D67" t="s">
        <v>570</v>
      </c>
      <c r="E67" t="s">
        <v>572</v>
      </c>
      <c r="F67" t="s">
        <v>241</v>
      </c>
      <c r="G67" t="s">
        <v>2141</v>
      </c>
      <c r="H67">
        <v>34.1</v>
      </c>
      <c r="I67" t="s">
        <v>109</v>
      </c>
      <c r="K67" t="s">
        <v>100</v>
      </c>
      <c r="L67" t="s">
        <v>106</v>
      </c>
      <c r="M67">
        <v>1</v>
      </c>
      <c r="N67">
        <v>2</v>
      </c>
      <c r="O67">
        <v>1</v>
      </c>
      <c r="P67">
        <v>3</v>
      </c>
      <c r="Q67">
        <v>3</v>
      </c>
      <c r="S67">
        <v>2</v>
      </c>
      <c r="U67" s="8">
        <v>2.9112800000000001</v>
      </c>
      <c r="V67" s="8">
        <v>0.46744000000000002</v>
      </c>
      <c r="W67">
        <v>53.3</v>
      </c>
      <c r="X67">
        <v>0.60875999999999997</v>
      </c>
      <c r="Y67">
        <v>1.0762</v>
      </c>
      <c r="Z67">
        <v>2.3513600000000001</v>
      </c>
      <c r="AA67">
        <v>0.39761999999999997</v>
      </c>
      <c r="AB67">
        <v>1.078E-2</v>
      </c>
      <c r="AD67">
        <v>1.83507</v>
      </c>
      <c r="AE67">
        <v>60</v>
      </c>
      <c r="AG67">
        <v>1</v>
      </c>
      <c r="AJ67">
        <v>1.9413100000000001</v>
      </c>
      <c r="AK67">
        <v>0.75048000000000004</v>
      </c>
      <c r="AL67">
        <v>0.38227</v>
      </c>
      <c r="AM67">
        <v>3.0740599999999998</v>
      </c>
      <c r="AN67">
        <v>1.9352</v>
      </c>
      <c r="AO67">
        <v>0.59667000000000003</v>
      </c>
      <c r="AP67">
        <v>0.45794000000000001</v>
      </c>
      <c r="AQ67">
        <v>2.99011</v>
      </c>
      <c r="AS67">
        <v>0</v>
      </c>
      <c r="AT67">
        <v>10</v>
      </c>
      <c r="AU67">
        <v>3</v>
      </c>
      <c r="AV67">
        <v>4</v>
      </c>
      <c r="AW67" s="4">
        <v>144725.75</v>
      </c>
      <c r="AX67">
        <v>0</v>
      </c>
      <c r="AY67">
        <v>4</v>
      </c>
      <c r="BA67" s="1">
        <v>44350</v>
      </c>
      <c r="BB67">
        <v>4</v>
      </c>
      <c r="BC67">
        <v>2</v>
      </c>
      <c r="BD67">
        <v>2</v>
      </c>
      <c r="BE67">
        <v>91</v>
      </c>
      <c r="BF67">
        <v>1</v>
      </c>
      <c r="BG67">
        <v>0</v>
      </c>
      <c r="BH67">
        <v>91</v>
      </c>
      <c r="BI67" s="1">
        <v>43648</v>
      </c>
      <c r="BJ67">
        <v>17</v>
      </c>
      <c r="BK67">
        <v>14</v>
      </c>
      <c r="BL67">
        <v>3</v>
      </c>
      <c r="BM67">
        <v>155</v>
      </c>
      <c r="BN67">
        <v>1</v>
      </c>
      <c r="BO67">
        <v>0</v>
      </c>
      <c r="BP67">
        <v>155</v>
      </c>
      <c r="BQ67" s="1">
        <v>43195</v>
      </c>
      <c r="BR67">
        <v>3</v>
      </c>
      <c r="BS67">
        <v>3</v>
      </c>
      <c r="BT67">
        <v>0</v>
      </c>
      <c r="BU67">
        <v>16</v>
      </c>
      <c r="BV67">
        <v>1</v>
      </c>
      <c r="BW67">
        <v>0</v>
      </c>
      <c r="BX67">
        <v>16</v>
      </c>
      <c r="BY67">
        <v>99.832999999999998</v>
      </c>
      <c r="CA67" t="s">
        <v>573</v>
      </c>
      <c r="CB67" t="s">
        <v>574</v>
      </c>
      <c r="CC67">
        <v>50020</v>
      </c>
      <c r="CD67">
        <v>140</v>
      </c>
      <c r="CE67">
        <v>7127623219</v>
      </c>
      <c r="CF67" t="s">
        <v>99</v>
      </c>
      <c r="CG67" t="s">
        <v>100</v>
      </c>
      <c r="CH67" s="1">
        <v>34455</v>
      </c>
      <c r="CI67" t="s">
        <v>100</v>
      </c>
      <c r="CJ67" t="s">
        <v>100</v>
      </c>
      <c r="CK67" t="s">
        <v>100</v>
      </c>
      <c r="CL67" t="s">
        <v>103</v>
      </c>
      <c r="CM67" t="s">
        <v>571</v>
      </c>
      <c r="CN67">
        <v>46</v>
      </c>
      <c r="CO67" s="1">
        <v>44621</v>
      </c>
      <c r="CP67" s="1"/>
      <c r="CV67"/>
      <c r="CW67">
        <v>2</v>
      </c>
    </row>
    <row r="68" spans="1:104" x14ac:dyDescent="0.25">
      <c r="A68" t="s">
        <v>259</v>
      </c>
      <c r="B68" s="18" t="s">
        <v>2127</v>
      </c>
      <c r="C68" s="18">
        <v>165255</v>
      </c>
      <c r="D68" t="s">
        <v>716</v>
      </c>
      <c r="E68" t="s">
        <v>162</v>
      </c>
      <c r="F68" t="s">
        <v>214</v>
      </c>
      <c r="G68" t="s">
        <v>2141</v>
      </c>
      <c r="H68">
        <v>62.3</v>
      </c>
      <c r="I68" t="s">
        <v>109</v>
      </c>
      <c r="K68" t="s">
        <v>100</v>
      </c>
      <c r="L68" t="s">
        <v>106</v>
      </c>
      <c r="M68">
        <v>1</v>
      </c>
      <c r="N68">
        <v>4</v>
      </c>
      <c r="O68">
        <v>1</v>
      </c>
      <c r="P68">
        <v>1</v>
      </c>
      <c r="Q68">
        <v>1</v>
      </c>
      <c r="S68">
        <v>4</v>
      </c>
      <c r="U68" s="8">
        <v>3.4189099999999999</v>
      </c>
      <c r="V68" s="8">
        <v>0.67820999999999998</v>
      </c>
      <c r="W68">
        <v>71.7</v>
      </c>
      <c r="X68">
        <v>0.63160000000000005</v>
      </c>
      <c r="Y68">
        <v>1.3098099999999999</v>
      </c>
      <c r="Z68">
        <v>3.0641699999999998</v>
      </c>
      <c r="AA68">
        <v>0.49906</v>
      </c>
      <c r="AB68">
        <v>7.2109999999999994E-2</v>
      </c>
      <c r="AD68">
        <v>2.1091000000000002</v>
      </c>
      <c r="AE68">
        <v>75</v>
      </c>
      <c r="AG68">
        <v>2</v>
      </c>
      <c r="AJ68">
        <v>1.7555799999999999</v>
      </c>
      <c r="AK68">
        <v>0.62866999999999995</v>
      </c>
      <c r="AL68">
        <v>0.28793000000000002</v>
      </c>
      <c r="AM68">
        <v>2.67218</v>
      </c>
      <c r="AN68">
        <v>2.45947</v>
      </c>
      <c r="AO68">
        <v>0.73899999999999999</v>
      </c>
      <c r="AP68">
        <v>0.88212999999999997</v>
      </c>
      <c r="AQ68">
        <v>4.0396000000000001</v>
      </c>
      <c r="AS68">
        <v>7</v>
      </c>
      <c r="AT68">
        <v>14</v>
      </c>
      <c r="AU68">
        <v>4</v>
      </c>
      <c r="AV68">
        <v>8</v>
      </c>
      <c r="AW68" s="4">
        <v>71347.17</v>
      </c>
      <c r="AX68">
        <v>1</v>
      </c>
      <c r="AY68">
        <v>9</v>
      </c>
      <c r="BA68" s="1">
        <v>44159</v>
      </c>
      <c r="BB68">
        <v>6</v>
      </c>
      <c r="BC68">
        <v>2</v>
      </c>
      <c r="BD68">
        <v>5</v>
      </c>
      <c r="BE68">
        <v>36</v>
      </c>
      <c r="BF68">
        <v>1</v>
      </c>
      <c r="BG68">
        <v>0</v>
      </c>
      <c r="BH68">
        <v>36</v>
      </c>
      <c r="BI68" s="1">
        <v>43531</v>
      </c>
      <c r="BJ68">
        <v>20</v>
      </c>
      <c r="BK68">
        <v>18</v>
      </c>
      <c r="BL68">
        <v>10</v>
      </c>
      <c r="BM68">
        <v>417</v>
      </c>
      <c r="BN68">
        <v>1</v>
      </c>
      <c r="BO68">
        <v>0</v>
      </c>
      <c r="BP68">
        <v>417</v>
      </c>
      <c r="BQ68" s="1">
        <v>43034</v>
      </c>
      <c r="BR68">
        <v>10</v>
      </c>
      <c r="BS68">
        <v>7</v>
      </c>
      <c r="BT68">
        <v>3</v>
      </c>
      <c r="BU68">
        <v>56</v>
      </c>
      <c r="BV68">
        <v>1</v>
      </c>
      <c r="BW68">
        <v>0</v>
      </c>
      <c r="BX68">
        <v>56</v>
      </c>
      <c r="BY68">
        <v>166.333</v>
      </c>
      <c r="CA68" t="s">
        <v>718</v>
      </c>
      <c r="CB68" t="s">
        <v>719</v>
      </c>
      <c r="CC68">
        <v>50047</v>
      </c>
      <c r="CD68">
        <v>900</v>
      </c>
      <c r="CE68">
        <v>5159890871</v>
      </c>
      <c r="CF68" t="s">
        <v>99</v>
      </c>
      <c r="CG68" t="s">
        <v>100</v>
      </c>
      <c r="CH68" s="1">
        <v>34851</v>
      </c>
      <c r="CI68" t="s">
        <v>100</v>
      </c>
      <c r="CJ68" t="s">
        <v>100</v>
      </c>
      <c r="CK68" t="s">
        <v>100</v>
      </c>
      <c r="CL68" t="s">
        <v>103</v>
      </c>
      <c r="CM68" t="s">
        <v>717</v>
      </c>
      <c r="CN68">
        <v>80</v>
      </c>
      <c r="CO68" s="1">
        <v>44621</v>
      </c>
      <c r="CP68" s="1"/>
      <c r="CV68"/>
      <c r="CW68">
        <v>2</v>
      </c>
    </row>
    <row r="69" spans="1:104" x14ac:dyDescent="0.25">
      <c r="A69" t="s">
        <v>259</v>
      </c>
      <c r="B69" s="18" t="s">
        <v>2127</v>
      </c>
      <c r="C69" s="18">
        <v>165174</v>
      </c>
      <c r="D69" t="s">
        <v>415</v>
      </c>
      <c r="E69" t="s">
        <v>374</v>
      </c>
      <c r="F69" t="s">
        <v>328</v>
      </c>
      <c r="G69" t="s">
        <v>2141</v>
      </c>
      <c r="H69">
        <v>46.8</v>
      </c>
      <c r="I69" t="s">
        <v>109</v>
      </c>
      <c r="K69" t="s">
        <v>100</v>
      </c>
      <c r="L69" t="s">
        <v>106</v>
      </c>
      <c r="M69">
        <v>1</v>
      </c>
      <c r="N69">
        <v>3</v>
      </c>
      <c r="O69">
        <v>1</v>
      </c>
      <c r="P69">
        <v>2</v>
      </c>
      <c r="Q69">
        <v>2</v>
      </c>
      <c r="R69">
        <v>2</v>
      </c>
      <c r="S69">
        <v>3</v>
      </c>
      <c r="U69" s="8">
        <v>3.1671299999999998</v>
      </c>
      <c r="V69" s="8">
        <v>0.86504999999999999</v>
      </c>
      <c r="W69">
        <v>47.6</v>
      </c>
      <c r="X69">
        <v>0.43213000000000001</v>
      </c>
      <c r="Y69">
        <v>1.2971699999999999</v>
      </c>
      <c r="Z69">
        <v>2.5091800000000002</v>
      </c>
      <c r="AA69">
        <v>0.57530000000000003</v>
      </c>
      <c r="AB69">
        <v>7.6189999999999994E-2</v>
      </c>
      <c r="AD69">
        <v>1.8699600000000001</v>
      </c>
      <c r="AE69">
        <v>12.5</v>
      </c>
      <c r="AG69">
        <v>1</v>
      </c>
      <c r="AJ69">
        <v>1.9180999999999999</v>
      </c>
      <c r="AK69">
        <v>0.78542000000000001</v>
      </c>
      <c r="AL69">
        <v>0.50083</v>
      </c>
      <c r="AM69">
        <v>3.2043499999999998</v>
      </c>
      <c r="AN69">
        <v>1.9958499999999999</v>
      </c>
      <c r="AO69">
        <v>0.4047</v>
      </c>
      <c r="AP69">
        <v>0.64685000000000004</v>
      </c>
      <c r="AQ69">
        <v>3.1206399999999999</v>
      </c>
      <c r="AS69">
        <v>1</v>
      </c>
      <c r="AT69">
        <v>9</v>
      </c>
      <c r="AU69">
        <v>0</v>
      </c>
      <c r="AV69">
        <v>2</v>
      </c>
      <c r="AW69" s="4">
        <v>30192.5</v>
      </c>
      <c r="AX69">
        <v>0</v>
      </c>
      <c r="AY69">
        <v>2</v>
      </c>
      <c r="BA69" s="1">
        <v>44469</v>
      </c>
      <c r="BB69">
        <v>15</v>
      </c>
      <c r="BC69">
        <v>13</v>
      </c>
      <c r="BD69">
        <v>6</v>
      </c>
      <c r="BE69">
        <v>131</v>
      </c>
      <c r="BF69">
        <v>2</v>
      </c>
      <c r="BG69">
        <v>66</v>
      </c>
      <c r="BH69">
        <v>197</v>
      </c>
      <c r="BI69" s="1">
        <v>43718</v>
      </c>
      <c r="BJ69">
        <v>9</v>
      </c>
      <c r="BK69">
        <v>9</v>
      </c>
      <c r="BL69">
        <v>3</v>
      </c>
      <c r="BM69">
        <v>32</v>
      </c>
      <c r="BN69">
        <v>1</v>
      </c>
      <c r="BO69">
        <v>0</v>
      </c>
      <c r="BP69">
        <v>32</v>
      </c>
      <c r="BQ69" s="1">
        <v>43272</v>
      </c>
      <c r="BR69">
        <v>9</v>
      </c>
      <c r="BS69">
        <v>9</v>
      </c>
      <c r="BT69">
        <v>0</v>
      </c>
      <c r="BU69">
        <v>44</v>
      </c>
      <c r="BV69">
        <v>1</v>
      </c>
      <c r="BW69">
        <v>0</v>
      </c>
      <c r="BX69">
        <v>44</v>
      </c>
      <c r="BY69">
        <v>116.5</v>
      </c>
      <c r="CA69" t="s">
        <v>417</v>
      </c>
      <c r="CB69" t="s">
        <v>418</v>
      </c>
      <c r="CC69">
        <v>51103</v>
      </c>
      <c r="CD69">
        <v>960</v>
      </c>
      <c r="CE69">
        <v>7122333127</v>
      </c>
      <c r="CF69" t="s">
        <v>99</v>
      </c>
      <c r="CG69" t="s">
        <v>100</v>
      </c>
      <c r="CH69" s="1">
        <v>33905</v>
      </c>
      <c r="CI69" t="s">
        <v>100</v>
      </c>
      <c r="CJ69" t="s">
        <v>100</v>
      </c>
      <c r="CK69" t="s">
        <v>100</v>
      </c>
      <c r="CL69" t="s">
        <v>103</v>
      </c>
      <c r="CM69" t="s">
        <v>416</v>
      </c>
      <c r="CN69">
        <v>71</v>
      </c>
      <c r="CO69" s="1">
        <v>44621</v>
      </c>
      <c r="CP69" s="1"/>
      <c r="CV69"/>
    </row>
    <row r="70" spans="1:104" x14ac:dyDescent="0.25">
      <c r="A70" t="s">
        <v>259</v>
      </c>
      <c r="B70" s="18" t="s">
        <v>2127</v>
      </c>
      <c r="C70" s="18">
        <v>165197</v>
      </c>
      <c r="D70" t="s">
        <v>501</v>
      </c>
      <c r="E70" t="s">
        <v>503</v>
      </c>
      <c r="F70" t="s">
        <v>283</v>
      </c>
      <c r="G70" t="s">
        <v>2141</v>
      </c>
      <c r="H70">
        <v>43.8</v>
      </c>
      <c r="I70" t="s">
        <v>98</v>
      </c>
      <c r="K70" t="s">
        <v>100</v>
      </c>
      <c r="L70" t="s">
        <v>106</v>
      </c>
      <c r="M70">
        <v>2</v>
      </c>
      <c r="N70">
        <v>4</v>
      </c>
      <c r="O70">
        <v>1</v>
      </c>
      <c r="P70">
        <v>4</v>
      </c>
      <c r="Q70">
        <v>2</v>
      </c>
      <c r="R70">
        <v>5</v>
      </c>
      <c r="S70">
        <v>4</v>
      </c>
      <c r="U70" s="8">
        <v>4.0581399999999999</v>
      </c>
      <c r="V70" s="8">
        <v>0.67898000000000003</v>
      </c>
      <c r="W70">
        <v>37.5</v>
      </c>
      <c r="X70">
        <v>0.55286000000000002</v>
      </c>
      <c r="Y70">
        <v>1.23183</v>
      </c>
      <c r="Z70">
        <v>3.73563</v>
      </c>
      <c r="AA70">
        <v>0.39434999999999998</v>
      </c>
      <c r="AB70">
        <v>4.9689999999999998E-2</v>
      </c>
      <c r="AD70">
        <v>2.8263099999999999</v>
      </c>
      <c r="AE70">
        <v>75</v>
      </c>
      <c r="AH70">
        <v>6</v>
      </c>
      <c r="AJ70">
        <v>1.8343400000000001</v>
      </c>
      <c r="AK70">
        <v>0.67617000000000005</v>
      </c>
      <c r="AL70">
        <v>0.30935000000000001</v>
      </c>
      <c r="AM70">
        <v>2.8198599999999998</v>
      </c>
      <c r="AN70">
        <v>3.1543199999999998</v>
      </c>
      <c r="AO70">
        <v>0.60141999999999995</v>
      </c>
      <c r="AP70">
        <v>0.82196999999999998</v>
      </c>
      <c r="AQ70">
        <v>4.5437599999999998</v>
      </c>
      <c r="AS70">
        <v>10</v>
      </c>
      <c r="AT70">
        <v>54</v>
      </c>
      <c r="AU70">
        <v>11</v>
      </c>
      <c r="AV70">
        <v>3</v>
      </c>
      <c r="AW70" s="4">
        <v>189218.25</v>
      </c>
      <c r="AX70">
        <v>0</v>
      </c>
      <c r="AY70">
        <v>3</v>
      </c>
      <c r="BA70" s="1">
        <v>44413</v>
      </c>
      <c r="BB70">
        <v>13</v>
      </c>
      <c r="BC70">
        <v>2</v>
      </c>
      <c r="BD70">
        <v>11</v>
      </c>
      <c r="BE70">
        <v>139</v>
      </c>
      <c r="BF70">
        <v>1</v>
      </c>
      <c r="BG70">
        <v>0</v>
      </c>
      <c r="BH70">
        <v>139</v>
      </c>
      <c r="BI70" s="1">
        <v>43643</v>
      </c>
      <c r="BJ70">
        <v>19</v>
      </c>
      <c r="BK70">
        <v>8</v>
      </c>
      <c r="BL70">
        <v>12</v>
      </c>
      <c r="BM70">
        <v>280</v>
      </c>
      <c r="BN70">
        <v>1</v>
      </c>
      <c r="BO70">
        <v>0</v>
      </c>
      <c r="BP70">
        <v>280</v>
      </c>
      <c r="BQ70" s="1">
        <v>43181</v>
      </c>
      <c r="BR70">
        <v>6</v>
      </c>
      <c r="BS70">
        <v>5</v>
      </c>
      <c r="BT70">
        <v>1</v>
      </c>
      <c r="BU70">
        <v>44</v>
      </c>
      <c r="BV70">
        <v>1</v>
      </c>
      <c r="BW70">
        <v>0</v>
      </c>
      <c r="BX70">
        <v>44</v>
      </c>
      <c r="BY70">
        <v>170.167</v>
      </c>
      <c r="CA70" t="s">
        <v>504</v>
      </c>
      <c r="CB70" t="s">
        <v>505</v>
      </c>
      <c r="CC70">
        <v>50613</v>
      </c>
      <c r="CD70">
        <v>60</v>
      </c>
      <c r="CE70">
        <v>3192772437</v>
      </c>
      <c r="CF70" t="s">
        <v>99</v>
      </c>
      <c r="CG70" t="s">
        <v>100</v>
      </c>
      <c r="CH70" s="1">
        <v>34335</v>
      </c>
      <c r="CI70" t="s">
        <v>100</v>
      </c>
      <c r="CJ70" t="s">
        <v>100</v>
      </c>
      <c r="CK70" t="s">
        <v>100</v>
      </c>
      <c r="CL70" t="s">
        <v>103</v>
      </c>
      <c r="CM70" t="s">
        <v>502</v>
      </c>
      <c r="CN70">
        <v>82</v>
      </c>
      <c r="CO70" s="1">
        <v>44621</v>
      </c>
      <c r="CP70" s="1"/>
      <c r="CV70"/>
    </row>
    <row r="71" spans="1:104" x14ac:dyDescent="0.25">
      <c r="A71" t="s">
        <v>259</v>
      </c>
      <c r="B71" s="18" t="s">
        <v>2127</v>
      </c>
      <c r="C71" s="18">
        <v>165599</v>
      </c>
      <c r="D71" t="s">
        <v>1903</v>
      </c>
      <c r="E71" t="s">
        <v>253</v>
      </c>
      <c r="F71" t="s">
        <v>752</v>
      </c>
      <c r="G71" t="s">
        <v>2142</v>
      </c>
      <c r="H71">
        <v>54</v>
      </c>
      <c r="I71" t="s">
        <v>121</v>
      </c>
      <c r="K71" t="s">
        <v>100</v>
      </c>
      <c r="L71" t="s">
        <v>106</v>
      </c>
      <c r="M71">
        <v>4</v>
      </c>
      <c r="N71">
        <v>4</v>
      </c>
      <c r="O71">
        <v>4</v>
      </c>
      <c r="P71">
        <v>4</v>
      </c>
      <c r="Q71">
        <v>4</v>
      </c>
      <c r="R71">
        <v>4</v>
      </c>
      <c r="S71">
        <v>4</v>
      </c>
      <c r="U71" s="8">
        <v>3.73088</v>
      </c>
      <c r="V71" s="8">
        <v>0.54715999999999998</v>
      </c>
      <c r="W71">
        <v>30.2</v>
      </c>
      <c r="X71">
        <v>0.60341999999999996</v>
      </c>
      <c r="Y71">
        <v>1.15059</v>
      </c>
      <c r="Z71">
        <v>3.0843500000000001</v>
      </c>
      <c r="AA71">
        <v>0.26273999999999997</v>
      </c>
      <c r="AB71">
        <v>1.542E-2</v>
      </c>
      <c r="AD71">
        <v>2.5802999999999998</v>
      </c>
      <c r="AE71">
        <v>16.7</v>
      </c>
      <c r="AG71">
        <v>0</v>
      </c>
      <c r="AJ71">
        <v>1.9506399999999999</v>
      </c>
      <c r="AK71">
        <v>0.64139999999999997</v>
      </c>
      <c r="AL71">
        <v>0.24923000000000001</v>
      </c>
      <c r="AM71">
        <v>2.8412600000000001</v>
      </c>
      <c r="AN71">
        <v>2.7080700000000002</v>
      </c>
      <c r="AO71">
        <v>0.69201999999999997</v>
      </c>
      <c r="AP71">
        <v>0.82218999999999998</v>
      </c>
      <c r="AQ71">
        <v>4.1458700000000004</v>
      </c>
      <c r="AS71">
        <v>0</v>
      </c>
      <c r="AT71">
        <v>0</v>
      </c>
      <c r="AU71">
        <v>0</v>
      </c>
      <c r="AV71">
        <v>0</v>
      </c>
      <c r="AW71" s="4">
        <v>0</v>
      </c>
      <c r="AX71">
        <v>0</v>
      </c>
      <c r="AY71">
        <v>0</v>
      </c>
      <c r="BA71" s="1">
        <v>43881</v>
      </c>
      <c r="BB71">
        <v>3</v>
      </c>
      <c r="BC71">
        <v>3</v>
      </c>
      <c r="BD71">
        <v>0</v>
      </c>
      <c r="BE71">
        <v>12</v>
      </c>
      <c r="BF71">
        <v>1</v>
      </c>
      <c r="BG71">
        <v>0</v>
      </c>
      <c r="BH71">
        <v>12</v>
      </c>
      <c r="BI71" s="1">
        <v>43481</v>
      </c>
      <c r="BJ71">
        <v>0</v>
      </c>
      <c r="BK71">
        <v>0</v>
      </c>
      <c r="BL71">
        <v>0</v>
      </c>
      <c r="BM71">
        <v>0</v>
      </c>
      <c r="BN71">
        <v>0</v>
      </c>
      <c r="BO71">
        <v>0</v>
      </c>
      <c r="BP71">
        <v>0</v>
      </c>
      <c r="BQ71" s="1">
        <v>43020</v>
      </c>
      <c r="BR71">
        <v>1</v>
      </c>
      <c r="BS71">
        <v>1</v>
      </c>
      <c r="BT71">
        <v>0</v>
      </c>
      <c r="BU71">
        <v>8</v>
      </c>
      <c r="BV71">
        <v>1</v>
      </c>
      <c r="BW71">
        <v>0</v>
      </c>
      <c r="BX71">
        <v>8</v>
      </c>
      <c r="BY71">
        <v>7.3330000000000002</v>
      </c>
      <c r="CA71" t="s">
        <v>1905</v>
      </c>
      <c r="CB71" t="s">
        <v>1906</v>
      </c>
      <c r="CC71">
        <v>52772</v>
      </c>
      <c r="CD71">
        <v>150</v>
      </c>
      <c r="CE71">
        <v>5638862133</v>
      </c>
      <c r="CF71" t="s">
        <v>99</v>
      </c>
      <c r="CG71" t="s">
        <v>100</v>
      </c>
      <c r="CH71" s="1">
        <v>40360</v>
      </c>
      <c r="CI71" t="s">
        <v>101</v>
      </c>
      <c r="CJ71" t="s">
        <v>101</v>
      </c>
      <c r="CK71" t="s">
        <v>100</v>
      </c>
      <c r="CL71" t="s">
        <v>103</v>
      </c>
      <c r="CM71" t="s">
        <v>1904</v>
      </c>
      <c r="CN71">
        <v>60</v>
      </c>
      <c r="CO71" s="1">
        <v>44621</v>
      </c>
      <c r="CP71" s="1"/>
      <c r="CV71"/>
    </row>
    <row r="72" spans="1:104" x14ac:dyDescent="0.25">
      <c r="A72" t="s">
        <v>259</v>
      </c>
      <c r="B72" s="18" t="s">
        <v>2127</v>
      </c>
      <c r="C72" s="18">
        <v>165790</v>
      </c>
      <c r="D72" t="s">
        <v>2008</v>
      </c>
      <c r="E72" t="s">
        <v>1068</v>
      </c>
      <c r="F72" t="s">
        <v>114</v>
      </c>
      <c r="G72" t="s">
        <v>2141</v>
      </c>
      <c r="I72" t="s">
        <v>98</v>
      </c>
      <c r="K72" t="s">
        <v>100</v>
      </c>
      <c r="L72" t="s">
        <v>122</v>
      </c>
      <c r="AC72">
        <v>6</v>
      </c>
      <c r="AF72">
        <v>6</v>
      </c>
      <c r="AH72">
        <v>6</v>
      </c>
      <c r="AS72">
        <v>0</v>
      </c>
      <c r="AT72">
        <v>0</v>
      </c>
      <c r="AV72">
        <v>0</v>
      </c>
      <c r="AW72" s="4">
        <v>0</v>
      </c>
      <c r="AX72">
        <v>0</v>
      </c>
      <c r="AY72">
        <v>0</v>
      </c>
      <c r="BA72" s="1">
        <v>44403</v>
      </c>
      <c r="BB72" t="s">
        <v>141</v>
      </c>
      <c r="BC72" t="s">
        <v>141</v>
      </c>
      <c r="BD72" t="s">
        <v>141</v>
      </c>
      <c r="BE72" t="s">
        <v>141</v>
      </c>
      <c r="BF72" t="s">
        <v>141</v>
      </c>
      <c r="BG72" t="s">
        <v>141</v>
      </c>
      <c r="BH72" t="s">
        <v>141</v>
      </c>
      <c r="BI72" s="21"/>
      <c r="BJ72" t="s">
        <v>141</v>
      </c>
      <c r="BK72" t="s">
        <v>141</v>
      </c>
      <c r="BL72" t="s">
        <v>141</v>
      </c>
      <c r="BM72" t="s">
        <v>141</v>
      </c>
      <c r="BN72" t="s">
        <v>141</v>
      </c>
      <c r="BO72" t="s">
        <v>141</v>
      </c>
      <c r="BP72" t="s">
        <v>141</v>
      </c>
      <c r="BQ72" s="21"/>
      <c r="BR72" t="s">
        <v>141</v>
      </c>
      <c r="BS72" t="s">
        <v>141</v>
      </c>
      <c r="BT72" t="s">
        <v>141</v>
      </c>
      <c r="BU72" t="s">
        <v>141</v>
      </c>
      <c r="BV72" t="s">
        <v>141</v>
      </c>
      <c r="BW72" t="s">
        <v>141</v>
      </c>
      <c r="BX72" t="s">
        <v>141</v>
      </c>
      <c r="CA72" t="s">
        <v>2010</v>
      </c>
      <c r="CB72" t="s">
        <v>2011</v>
      </c>
      <c r="CC72">
        <v>50266</v>
      </c>
      <c r="CD72">
        <v>240</v>
      </c>
      <c r="CE72">
        <v>5153692100</v>
      </c>
      <c r="CF72" t="s">
        <v>99</v>
      </c>
      <c r="CG72" t="s">
        <v>100</v>
      </c>
      <c r="CH72" s="1">
        <v>44438</v>
      </c>
      <c r="CI72" t="s">
        <v>101</v>
      </c>
      <c r="CJ72" t="s">
        <v>100</v>
      </c>
      <c r="CK72" t="s">
        <v>100</v>
      </c>
      <c r="CL72" t="s">
        <v>103</v>
      </c>
      <c r="CM72" t="s">
        <v>2009</v>
      </c>
      <c r="CN72">
        <v>40</v>
      </c>
      <c r="CO72" s="1">
        <v>44621</v>
      </c>
      <c r="CP72" s="1"/>
      <c r="CQ72">
        <v>10</v>
      </c>
      <c r="CR72">
        <v>1</v>
      </c>
      <c r="CS72">
        <v>1</v>
      </c>
      <c r="CT72">
        <v>1</v>
      </c>
      <c r="CU72">
        <v>1</v>
      </c>
      <c r="CV72">
        <v>1</v>
      </c>
      <c r="CW72">
        <v>1</v>
      </c>
      <c r="CX72">
        <v>1</v>
      </c>
      <c r="CY72">
        <v>6</v>
      </c>
      <c r="CZ72">
        <v>6</v>
      </c>
    </row>
    <row r="73" spans="1:104" x14ac:dyDescent="0.25">
      <c r="A73" t="s">
        <v>259</v>
      </c>
      <c r="B73" s="18" t="s">
        <v>2127</v>
      </c>
      <c r="C73" s="18">
        <v>165225</v>
      </c>
      <c r="D73" t="s">
        <v>602</v>
      </c>
      <c r="E73" t="s">
        <v>252</v>
      </c>
      <c r="F73" t="s">
        <v>604</v>
      </c>
      <c r="G73" t="s">
        <v>2142</v>
      </c>
      <c r="H73">
        <v>44.4</v>
      </c>
      <c r="I73" t="s">
        <v>112</v>
      </c>
      <c r="K73" t="s">
        <v>100</v>
      </c>
      <c r="L73" t="s">
        <v>106</v>
      </c>
      <c r="M73">
        <v>3</v>
      </c>
      <c r="N73">
        <v>3</v>
      </c>
      <c r="O73">
        <v>3</v>
      </c>
      <c r="P73">
        <v>3</v>
      </c>
      <c r="Q73">
        <v>3</v>
      </c>
      <c r="R73">
        <v>3</v>
      </c>
      <c r="S73">
        <v>3</v>
      </c>
      <c r="U73" s="8">
        <v>2.9086699999999999</v>
      </c>
      <c r="V73" s="8">
        <v>0.49103000000000002</v>
      </c>
      <c r="W73">
        <v>60.6</v>
      </c>
      <c r="X73">
        <v>0.56696999999999997</v>
      </c>
      <c r="Y73">
        <v>1.0580000000000001</v>
      </c>
      <c r="Z73">
        <v>2.4750399999999999</v>
      </c>
      <c r="AA73">
        <v>0.3201</v>
      </c>
      <c r="AB73">
        <v>2.342E-2</v>
      </c>
      <c r="AD73">
        <v>1.85067</v>
      </c>
      <c r="AE73">
        <v>60</v>
      </c>
      <c r="AG73">
        <v>2</v>
      </c>
      <c r="AJ73">
        <v>1.9616800000000001</v>
      </c>
      <c r="AK73">
        <v>0.65569999999999995</v>
      </c>
      <c r="AL73">
        <v>0.30581000000000003</v>
      </c>
      <c r="AM73">
        <v>2.92319</v>
      </c>
      <c r="AN73">
        <v>1.93137</v>
      </c>
      <c r="AO73">
        <v>0.63602000000000003</v>
      </c>
      <c r="AP73">
        <v>0.60133999999999999</v>
      </c>
      <c r="AQ73">
        <v>3.14161</v>
      </c>
      <c r="AS73">
        <v>2</v>
      </c>
      <c r="AT73">
        <v>1</v>
      </c>
      <c r="AU73">
        <v>0</v>
      </c>
      <c r="AV73">
        <v>3</v>
      </c>
      <c r="AW73" s="4">
        <v>8530.81</v>
      </c>
      <c r="AX73">
        <v>0</v>
      </c>
      <c r="AY73">
        <v>3</v>
      </c>
      <c r="BA73" s="1">
        <v>43895</v>
      </c>
      <c r="BB73">
        <v>4</v>
      </c>
      <c r="BC73">
        <v>4</v>
      </c>
      <c r="BD73">
        <v>0</v>
      </c>
      <c r="BE73">
        <v>8</v>
      </c>
      <c r="BF73">
        <v>1</v>
      </c>
      <c r="BG73">
        <v>0</v>
      </c>
      <c r="BH73">
        <v>8</v>
      </c>
      <c r="BI73" s="1">
        <v>43503</v>
      </c>
      <c r="BJ73">
        <v>9</v>
      </c>
      <c r="BK73">
        <v>8</v>
      </c>
      <c r="BL73">
        <v>1</v>
      </c>
      <c r="BM73">
        <v>48</v>
      </c>
      <c r="BN73">
        <v>1</v>
      </c>
      <c r="BO73">
        <v>0</v>
      </c>
      <c r="BP73">
        <v>48</v>
      </c>
      <c r="BQ73" s="1">
        <v>43048</v>
      </c>
      <c r="BR73">
        <v>1</v>
      </c>
      <c r="BS73">
        <v>0</v>
      </c>
      <c r="BT73">
        <v>1</v>
      </c>
      <c r="BU73">
        <v>20</v>
      </c>
      <c r="BV73">
        <v>0</v>
      </c>
      <c r="BW73">
        <v>0</v>
      </c>
      <c r="BX73">
        <v>20</v>
      </c>
      <c r="BY73">
        <v>23.332999999999998</v>
      </c>
      <c r="CA73" t="s">
        <v>388</v>
      </c>
      <c r="CB73" t="s">
        <v>605</v>
      </c>
      <c r="CC73">
        <v>52544</v>
      </c>
      <c r="CD73">
        <v>30</v>
      </c>
      <c r="CE73">
        <v>6418568651</v>
      </c>
      <c r="CF73" t="s">
        <v>99</v>
      </c>
      <c r="CG73" t="s">
        <v>100</v>
      </c>
      <c r="CH73" s="1">
        <v>34516</v>
      </c>
      <c r="CI73" t="s">
        <v>100</v>
      </c>
      <c r="CJ73" t="s">
        <v>100</v>
      </c>
      <c r="CK73" t="s">
        <v>100</v>
      </c>
      <c r="CL73" t="s">
        <v>103</v>
      </c>
      <c r="CM73" t="s">
        <v>603</v>
      </c>
      <c r="CN73">
        <v>67</v>
      </c>
      <c r="CO73" s="1">
        <v>44621</v>
      </c>
      <c r="CP73" s="1"/>
      <c r="CV73"/>
    </row>
    <row r="74" spans="1:104" x14ac:dyDescent="0.25">
      <c r="A74" t="s">
        <v>259</v>
      </c>
      <c r="B74" s="18" t="s">
        <v>2127</v>
      </c>
      <c r="C74" s="18">
        <v>165305</v>
      </c>
      <c r="D74" t="s">
        <v>909</v>
      </c>
      <c r="E74" t="s">
        <v>911</v>
      </c>
      <c r="F74" t="s">
        <v>912</v>
      </c>
      <c r="G74" t="s">
        <v>2141</v>
      </c>
      <c r="H74">
        <v>39.299999999999997</v>
      </c>
      <c r="I74" t="s">
        <v>98</v>
      </c>
      <c r="K74" t="s">
        <v>100</v>
      </c>
      <c r="L74" t="s">
        <v>106</v>
      </c>
      <c r="M74">
        <v>1</v>
      </c>
      <c r="N74">
        <v>2</v>
      </c>
      <c r="O74">
        <v>1</v>
      </c>
      <c r="P74">
        <v>4</v>
      </c>
      <c r="Q74">
        <v>3</v>
      </c>
      <c r="R74">
        <v>4</v>
      </c>
      <c r="S74">
        <v>2</v>
      </c>
      <c r="U74" s="8">
        <v>2.7359900000000001</v>
      </c>
      <c r="V74" s="8">
        <v>0.41550999999999999</v>
      </c>
      <c r="W74">
        <v>84.7</v>
      </c>
      <c r="X74">
        <v>0.52629000000000004</v>
      </c>
      <c r="Y74">
        <v>0.94179999999999997</v>
      </c>
      <c r="Z74">
        <v>2.4188800000000001</v>
      </c>
      <c r="AA74">
        <v>0.36546000000000001</v>
      </c>
      <c r="AB74">
        <v>9.1999999999999998E-3</v>
      </c>
      <c r="AD74">
        <v>1.79419</v>
      </c>
      <c r="AE74">
        <v>100</v>
      </c>
      <c r="AG74">
        <v>1</v>
      </c>
      <c r="AJ74">
        <v>1.89313</v>
      </c>
      <c r="AK74">
        <v>0.66447000000000001</v>
      </c>
      <c r="AL74">
        <v>0.30684</v>
      </c>
      <c r="AM74">
        <v>2.8644400000000001</v>
      </c>
      <c r="AN74">
        <v>1.94024</v>
      </c>
      <c r="AO74">
        <v>0.58260999999999996</v>
      </c>
      <c r="AP74">
        <v>0.50712999999999997</v>
      </c>
      <c r="AQ74">
        <v>3.01572</v>
      </c>
      <c r="AS74">
        <v>3</v>
      </c>
      <c r="AT74">
        <v>18</v>
      </c>
      <c r="AU74">
        <v>2</v>
      </c>
      <c r="AV74">
        <v>1</v>
      </c>
      <c r="AW74" s="4">
        <v>142860</v>
      </c>
      <c r="AX74">
        <v>0</v>
      </c>
      <c r="AY74">
        <v>1</v>
      </c>
      <c r="BA74" s="1">
        <v>44522</v>
      </c>
      <c r="BB74">
        <v>14</v>
      </c>
      <c r="BC74">
        <v>14</v>
      </c>
      <c r="BD74">
        <v>14</v>
      </c>
      <c r="BE74">
        <v>123</v>
      </c>
      <c r="BF74">
        <v>1</v>
      </c>
      <c r="BG74">
        <v>0</v>
      </c>
      <c r="BH74">
        <v>123</v>
      </c>
      <c r="BI74" s="1">
        <v>43830</v>
      </c>
      <c r="BJ74">
        <v>5</v>
      </c>
      <c r="BK74">
        <v>1</v>
      </c>
      <c r="BL74">
        <v>4</v>
      </c>
      <c r="BM74">
        <v>40</v>
      </c>
      <c r="BN74">
        <v>1</v>
      </c>
      <c r="BO74">
        <v>0</v>
      </c>
      <c r="BP74">
        <v>40</v>
      </c>
      <c r="BQ74" s="1">
        <v>43405</v>
      </c>
      <c r="BR74">
        <v>4</v>
      </c>
      <c r="BS74">
        <v>4</v>
      </c>
      <c r="BT74">
        <v>0</v>
      </c>
      <c r="BU74">
        <v>16</v>
      </c>
      <c r="BV74">
        <v>1</v>
      </c>
      <c r="BW74">
        <v>0</v>
      </c>
      <c r="BX74">
        <v>16</v>
      </c>
      <c r="BY74">
        <v>77.5</v>
      </c>
      <c r="CA74" t="s">
        <v>388</v>
      </c>
      <c r="CB74" t="s">
        <v>913</v>
      </c>
      <c r="CC74">
        <v>50049</v>
      </c>
      <c r="CD74">
        <v>580</v>
      </c>
      <c r="CE74">
        <v>6417745921</v>
      </c>
      <c r="CF74" t="s">
        <v>99</v>
      </c>
      <c r="CG74" t="s">
        <v>100</v>
      </c>
      <c r="CH74" s="1">
        <v>35400</v>
      </c>
      <c r="CI74" t="s">
        <v>100</v>
      </c>
      <c r="CJ74" t="s">
        <v>100</v>
      </c>
      <c r="CK74" t="s">
        <v>100</v>
      </c>
      <c r="CL74" t="s">
        <v>103</v>
      </c>
      <c r="CM74" t="s">
        <v>910</v>
      </c>
      <c r="CN74">
        <v>60</v>
      </c>
      <c r="CO74" s="1">
        <v>44621</v>
      </c>
      <c r="CP74" s="1"/>
      <c r="CV74"/>
    </row>
    <row r="75" spans="1:104" x14ac:dyDescent="0.25">
      <c r="A75" t="s">
        <v>259</v>
      </c>
      <c r="B75" s="18" t="s">
        <v>2127</v>
      </c>
      <c r="C75" s="18">
        <v>165019</v>
      </c>
      <c r="D75" t="s">
        <v>267</v>
      </c>
      <c r="E75" t="s">
        <v>269</v>
      </c>
      <c r="F75" t="s">
        <v>213</v>
      </c>
      <c r="G75" t="s">
        <v>2141</v>
      </c>
      <c r="H75">
        <v>40</v>
      </c>
      <c r="I75" t="s">
        <v>98</v>
      </c>
      <c r="K75" t="s">
        <v>100</v>
      </c>
      <c r="L75" t="s">
        <v>106</v>
      </c>
      <c r="M75">
        <v>5</v>
      </c>
      <c r="N75">
        <v>3</v>
      </c>
      <c r="O75">
        <v>5</v>
      </c>
      <c r="P75">
        <v>4</v>
      </c>
      <c r="Q75">
        <v>4</v>
      </c>
      <c r="R75">
        <v>4</v>
      </c>
      <c r="S75">
        <v>3</v>
      </c>
      <c r="U75" s="8">
        <v>3.5859700000000001</v>
      </c>
      <c r="V75" s="8">
        <v>0.60802</v>
      </c>
      <c r="W75">
        <v>37.5</v>
      </c>
      <c r="X75">
        <v>0.70277999999999996</v>
      </c>
      <c r="Y75">
        <v>1.3108</v>
      </c>
      <c r="Z75">
        <v>3.2484700000000002</v>
      </c>
      <c r="AA75">
        <v>0.39955000000000002</v>
      </c>
      <c r="AB75">
        <v>7.3000000000000001E-3</v>
      </c>
      <c r="AD75">
        <v>2.2751700000000001</v>
      </c>
      <c r="AF75">
        <v>6</v>
      </c>
      <c r="AG75">
        <v>0</v>
      </c>
      <c r="AJ75">
        <v>2.0268600000000001</v>
      </c>
      <c r="AK75">
        <v>0.67283999999999999</v>
      </c>
      <c r="AL75">
        <v>0.31546999999999997</v>
      </c>
      <c r="AM75">
        <v>3.0151699999999999</v>
      </c>
      <c r="AN75">
        <v>2.2980399999999999</v>
      </c>
      <c r="AO75">
        <v>0.76829999999999998</v>
      </c>
      <c r="AP75">
        <v>0.72177999999999998</v>
      </c>
      <c r="AQ75">
        <v>3.7549999999999999</v>
      </c>
      <c r="AS75">
        <v>0</v>
      </c>
      <c r="AT75">
        <v>0</v>
      </c>
      <c r="AU75">
        <v>0</v>
      </c>
      <c r="AV75">
        <v>0</v>
      </c>
      <c r="AW75" s="4">
        <v>0</v>
      </c>
      <c r="AX75">
        <v>0</v>
      </c>
      <c r="AY75">
        <v>0</v>
      </c>
      <c r="BA75" s="1">
        <v>44203</v>
      </c>
      <c r="BB75">
        <v>0</v>
      </c>
      <c r="BC75">
        <v>0</v>
      </c>
      <c r="BD75">
        <v>0</v>
      </c>
      <c r="BE75">
        <v>0</v>
      </c>
      <c r="BF75">
        <v>0</v>
      </c>
      <c r="BG75">
        <v>0</v>
      </c>
      <c r="BH75">
        <v>0</v>
      </c>
      <c r="BI75" s="1">
        <v>43558</v>
      </c>
      <c r="BJ75">
        <v>0</v>
      </c>
      <c r="BK75">
        <v>0</v>
      </c>
      <c r="BL75">
        <v>0</v>
      </c>
      <c r="BM75">
        <v>0</v>
      </c>
      <c r="BN75">
        <v>0</v>
      </c>
      <c r="BO75">
        <v>0</v>
      </c>
      <c r="BP75">
        <v>0</v>
      </c>
      <c r="BQ75" s="1">
        <v>43097</v>
      </c>
      <c r="BR75">
        <v>0</v>
      </c>
      <c r="BS75">
        <v>0</v>
      </c>
      <c r="BT75">
        <v>0</v>
      </c>
      <c r="BU75">
        <v>0</v>
      </c>
      <c r="BV75">
        <v>0</v>
      </c>
      <c r="BW75">
        <v>0</v>
      </c>
      <c r="BX75">
        <v>0</v>
      </c>
      <c r="BY75">
        <v>0</v>
      </c>
      <c r="CA75" t="s">
        <v>270</v>
      </c>
      <c r="CB75" t="s">
        <v>271</v>
      </c>
      <c r="CC75">
        <v>50616</v>
      </c>
      <c r="CD75">
        <v>330</v>
      </c>
      <c r="CE75">
        <v>6412282353</v>
      </c>
      <c r="CF75" t="s">
        <v>99</v>
      </c>
      <c r="CG75" t="s">
        <v>100</v>
      </c>
      <c r="CH75" s="1">
        <v>24473</v>
      </c>
      <c r="CI75" t="s">
        <v>100</v>
      </c>
      <c r="CJ75" t="s">
        <v>100</v>
      </c>
      <c r="CK75" t="s">
        <v>100</v>
      </c>
      <c r="CL75" t="s">
        <v>103</v>
      </c>
      <c r="CM75" t="s">
        <v>268</v>
      </c>
      <c r="CN75">
        <v>53</v>
      </c>
      <c r="CO75" s="1">
        <v>44621</v>
      </c>
      <c r="CP75" s="1"/>
      <c r="CV75"/>
    </row>
    <row r="76" spans="1:104" x14ac:dyDescent="0.25">
      <c r="A76" t="s">
        <v>259</v>
      </c>
      <c r="B76" s="18" t="s">
        <v>2127</v>
      </c>
      <c r="C76" s="18">
        <v>165243</v>
      </c>
      <c r="D76" t="s">
        <v>676</v>
      </c>
      <c r="E76" t="s">
        <v>269</v>
      </c>
      <c r="F76" t="s">
        <v>213</v>
      </c>
      <c r="G76" t="s">
        <v>2141</v>
      </c>
      <c r="H76">
        <v>43.7</v>
      </c>
      <c r="I76" t="s">
        <v>98</v>
      </c>
      <c r="K76" t="s">
        <v>100</v>
      </c>
      <c r="L76" t="s">
        <v>106</v>
      </c>
      <c r="M76">
        <v>5</v>
      </c>
      <c r="N76">
        <v>3</v>
      </c>
      <c r="O76">
        <v>5</v>
      </c>
      <c r="P76">
        <v>5</v>
      </c>
      <c r="Q76">
        <v>5</v>
      </c>
      <c r="S76">
        <v>3</v>
      </c>
      <c r="U76" s="8">
        <v>3.6655000000000002</v>
      </c>
      <c r="V76" s="8">
        <v>0.60787999999999998</v>
      </c>
      <c r="W76">
        <v>38.6</v>
      </c>
      <c r="X76">
        <v>0.47545999999999999</v>
      </c>
      <c r="Y76">
        <v>1.08334</v>
      </c>
      <c r="Z76">
        <v>3.1878600000000001</v>
      </c>
      <c r="AA76">
        <v>0.33291999999999999</v>
      </c>
      <c r="AB76">
        <v>9.0699999999999999E-3</v>
      </c>
      <c r="AD76">
        <v>2.58216</v>
      </c>
      <c r="AE76">
        <v>42.9</v>
      </c>
      <c r="AG76">
        <v>0</v>
      </c>
      <c r="AJ76">
        <v>2.0559599999999998</v>
      </c>
      <c r="AK76">
        <v>0.68937000000000004</v>
      </c>
      <c r="AL76">
        <v>0.31689000000000001</v>
      </c>
      <c r="AM76">
        <v>3.0622199999999999</v>
      </c>
      <c r="AN76">
        <v>2.5711900000000001</v>
      </c>
      <c r="AO76">
        <v>0.50732999999999995</v>
      </c>
      <c r="AP76">
        <v>0.71840000000000004</v>
      </c>
      <c r="AQ76">
        <v>3.7793100000000002</v>
      </c>
      <c r="AS76">
        <v>0</v>
      </c>
      <c r="AT76">
        <v>0</v>
      </c>
      <c r="AU76">
        <v>0</v>
      </c>
      <c r="AV76">
        <v>0</v>
      </c>
      <c r="AW76" s="4">
        <v>0</v>
      </c>
      <c r="AX76">
        <v>0</v>
      </c>
      <c r="AY76">
        <v>0</v>
      </c>
      <c r="BA76" s="1">
        <v>44277</v>
      </c>
      <c r="BB76">
        <v>0</v>
      </c>
      <c r="BC76">
        <v>0</v>
      </c>
      <c r="BD76">
        <v>0</v>
      </c>
      <c r="BE76">
        <v>0</v>
      </c>
      <c r="BF76">
        <v>0</v>
      </c>
      <c r="BG76">
        <v>0</v>
      </c>
      <c r="BH76">
        <v>0</v>
      </c>
      <c r="BI76" s="1">
        <v>43622</v>
      </c>
      <c r="BJ76">
        <v>2</v>
      </c>
      <c r="BK76">
        <v>2</v>
      </c>
      <c r="BL76">
        <v>0</v>
      </c>
      <c r="BM76">
        <v>8</v>
      </c>
      <c r="BN76">
        <v>1</v>
      </c>
      <c r="BO76">
        <v>0</v>
      </c>
      <c r="BP76">
        <v>8</v>
      </c>
      <c r="BQ76" s="1">
        <v>43160</v>
      </c>
      <c r="BR76">
        <v>0</v>
      </c>
      <c r="BS76">
        <v>0</v>
      </c>
      <c r="BT76">
        <v>0</v>
      </c>
      <c r="BU76">
        <v>0</v>
      </c>
      <c r="BV76">
        <v>0</v>
      </c>
      <c r="BW76">
        <v>0</v>
      </c>
      <c r="BX76">
        <v>0</v>
      </c>
      <c r="BY76">
        <v>2.6669999999999998</v>
      </c>
      <c r="CA76" t="s">
        <v>270</v>
      </c>
      <c r="CB76" t="s">
        <v>678</v>
      </c>
      <c r="CC76">
        <v>50616</v>
      </c>
      <c r="CD76">
        <v>330</v>
      </c>
      <c r="CE76">
        <v>6412285351</v>
      </c>
      <c r="CF76" t="s">
        <v>99</v>
      </c>
      <c r="CG76" t="s">
        <v>100</v>
      </c>
      <c r="CH76" s="1">
        <v>34700</v>
      </c>
      <c r="CI76" t="s">
        <v>100</v>
      </c>
      <c r="CJ76" t="s">
        <v>100</v>
      </c>
      <c r="CK76" t="s">
        <v>100</v>
      </c>
      <c r="CL76" t="s">
        <v>103</v>
      </c>
      <c r="CM76" t="s">
        <v>677</v>
      </c>
      <c r="CN76">
        <v>65</v>
      </c>
      <c r="CO76" s="1">
        <v>44621</v>
      </c>
      <c r="CP76" s="1"/>
      <c r="CV76"/>
      <c r="CW76">
        <v>2</v>
      </c>
    </row>
    <row r="77" spans="1:104" x14ac:dyDescent="0.25">
      <c r="A77" t="s">
        <v>259</v>
      </c>
      <c r="B77" s="18" t="s">
        <v>2127</v>
      </c>
      <c r="C77" s="18">
        <v>165330</v>
      </c>
      <c r="D77" t="s">
        <v>992</v>
      </c>
      <c r="E77" t="s">
        <v>994</v>
      </c>
      <c r="F77" t="s">
        <v>134</v>
      </c>
      <c r="G77" t="s">
        <v>2142</v>
      </c>
      <c r="H77">
        <v>43.8</v>
      </c>
      <c r="I77" t="s">
        <v>112</v>
      </c>
      <c r="K77" t="s">
        <v>100</v>
      </c>
      <c r="L77" t="s">
        <v>106</v>
      </c>
      <c r="M77">
        <v>3</v>
      </c>
      <c r="N77">
        <v>3</v>
      </c>
      <c r="O77">
        <v>3</v>
      </c>
      <c r="P77">
        <v>2</v>
      </c>
      <c r="Q77">
        <v>2</v>
      </c>
      <c r="R77">
        <v>2</v>
      </c>
      <c r="S77">
        <v>4</v>
      </c>
      <c r="U77" s="8">
        <v>2.9834399999999999</v>
      </c>
      <c r="V77" s="8">
        <v>0.69752000000000003</v>
      </c>
      <c r="W77">
        <v>69.400000000000006</v>
      </c>
      <c r="X77">
        <v>0.57759000000000005</v>
      </c>
      <c r="Y77">
        <v>1.27511</v>
      </c>
      <c r="Z77">
        <v>2.6386400000000001</v>
      </c>
      <c r="AA77">
        <v>0.54886999999999997</v>
      </c>
      <c r="AB77">
        <v>3.3500000000000002E-2</v>
      </c>
      <c r="AD77">
        <v>1.7083299999999999</v>
      </c>
      <c r="AE77">
        <v>60</v>
      </c>
      <c r="AG77">
        <v>0</v>
      </c>
      <c r="AJ77">
        <v>1.9444399999999999</v>
      </c>
      <c r="AK77">
        <v>0.65447999999999995</v>
      </c>
      <c r="AL77">
        <v>0.30593999999999999</v>
      </c>
      <c r="AM77">
        <v>2.9048600000000002</v>
      </c>
      <c r="AN77">
        <v>1.79864</v>
      </c>
      <c r="AO77">
        <v>0.64915</v>
      </c>
      <c r="AP77">
        <v>0.85384000000000004</v>
      </c>
      <c r="AQ77">
        <v>3.2427100000000002</v>
      </c>
      <c r="AS77">
        <v>0</v>
      </c>
      <c r="AT77">
        <v>0</v>
      </c>
      <c r="AU77">
        <v>1</v>
      </c>
      <c r="AV77">
        <v>1</v>
      </c>
      <c r="AW77" s="4">
        <v>650</v>
      </c>
      <c r="AX77">
        <v>0</v>
      </c>
      <c r="AY77">
        <v>1</v>
      </c>
      <c r="BA77" s="1">
        <v>44270</v>
      </c>
      <c r="BB77">
        <v>3</v>
      </c>
      <c r="BC77">
        <v>3</v>
      </c>
      <c r="BD77">
        <v>0</v>
      </c>
      <c r="BE77">
        <v>16</v>
      </c>
      <c r="BF77">
        <v>1</v>
      </c>
      <c r="BG77">
        <v>0</v>
      </c>
      <c r="BH77">
        <v>16</v>
      </c>
      <c r="BI77" s="1">
        <v>43587</v>
      </c>
      <c r="BJ77">
        <v>6</v>
      </c>
      <c r="BK77">
        <v>5</v>
      </c>
      <c r="BL77">
        <v>1</v>
      </c>
      <c r="BM77">
        <v>28</v>
      </c>
      <c r="BN77">
        <v>1</v>
      </c>
      <c r="BO77">
        <v>0</v>
      </c>
      <c r="BP77">
        <v>28</v>
      </c>
      <c r="BQ77" s="1">
        <v>43118</v>
      </c>
      <c r="BR77">
        <v>5</v>
      </c>
      <c r="BS77">
        <v>5</v>
      </c>
      <c r="BT77">
        <v>0</v>
      </c>
      <c r="BU77">
        <v>20</v>
      </c>
      <c r="BV77">
        <v>1</v>
      </c>
      <c r="BW77">
        <v>0</v>
      </c>
      <c r="BX77">
        <v>20</v>
      </c>
      <c r="BY77">
        <v>20.667000000000002</v>
      </c>
      <c r="CA77" t="s">
        <v>388</v>
      </c>
      <c r="CB77" t="s">
        <v>995</v>
      </c>
      <c r="CC77">
        <v>51012</v>
      </c>
      <c r="CD77">
        <v>170</v>
      </c>
      <c r="CE77">
        <v>7122255189</v>
      </c>
      <c r="CF77" t="s">
        <v>99</v>
      </c>
      <c r="CG77" t="s">
        <v>100</v>
      </c>
      <c r="CH77" s="1">
        <v>35604</v>
      </c>
      <c r="CI77" t="s">
        <v>100</v>
      </c>
      <c r="CJ77" t="s">
        <v>100</v>
      </c>
      <c r="CK77" t="s">
        <v>100</v>
      </c>
      <c r="CL77" t="s">
        <v>103</v>
      </c>
      <c r="CM77" t="s">
        <v>993</v>
      </c>
      <c r="CN77">
        <v>62</v>
      </c>
      <c r="CO77" s="1">
        <v>44621</v>
      </c>
      <c r="CP77" s="1"/>
      <c r="CV77"/>
    </row>
    <row r="78" spans="1:104" x14ac:dyDescent="0.25">
      <c r="A78" t="s">
        <v>259</v>
      </c>
      <c r="B78" s="18" t="s">
        <v>2127</v>
      </c>
      <c r="C78" s="18" t="s">
        <v>2023</v>
      </c>
      <c r="D78" t="s">
        <v>2024</v>
      </c>
      <c r="E78" t="s">
        <v>1406</v>
      </c>
      <c r="F78" t="s">
        <v>163</v>
      </c>
      <c r="G78" t="s">
        <v>2142</v>
      </c>
      <c r="H78">
        <v>59.4</v>
      </c>
      <c r="I78" t="s">
        <v>112</v>
      </c>
      <c r="K78" t="s">
        <v>100</v>
      </c>
      <c r="L78" t="s">
        <v>122</v>
      </c>
      <c r="M78">
        <v>5</v>
      </c>
      <c r="N78">
        <v>5</v>
      </c>
      <c r="O78">
        <v>4</v>
      </c>
      <c r="P78">
        <v>5</v>
      </c>
      <c r="Q78">
        <v>5</v>
      </c>
      <c r="S78">
        <v>5</v>
      </c>
      <c r="U78" s="8">
        <v>7.82057</v>
      </c>
      <c r="V78" s="8">
        <v>3.2364299999999999</v>
      </c>
      <c r="W78">
        <v>37.200000000000003</v>
      </c>
      <c r="X78">
        <v>1.34843</v>
      </c>
      <c r="Y78">
        <v>4.5848500000000003</v>
      </c>
      <c r="Z78">
        <v>6.4760999999999997</v>
      </c>
      <c r="AA78">
        <v>2.6492200000000001</v>
      </c>
      <c r="AB78">
        <v>0.20682</v>
      </c>
      <c r="AD78">
        <v>3.2357200000000002</v>
      </c>
      <c r="AE78">
        <v>36.4</v>
      </c>
      <c r="AG78">
        <v>4</v>
      </c>
      <c r="AJ78">
        <v>2.3705400000000001</v>
      </c>
      <c r="AK78">
        <v>0.95416999999999996</v>
      </c>
      <c r="AL78">
        <v>0.91288999999999998</v>
      </c>
      <c r="AM78">
        <v>4.2376100000000001</v>
      </c>
      <c r="AN78">
        <v>2.7944</v>
      </c>
      <c r="AO78">
        <v>1.0395000000000001</v>
      </c>
      <c r="AP78">
        <v>1.3277000000000001</v>
      </c>
      <c r="AQ78">
        <v>5.8268500000000003</v>
      </c>
      <c r="AS78">
        <v>0</v>
      </c>
      <c r="AT78">
        <v>0</v>
      </c>
      <c r="AU78">
        <v>0</v>
      </c>
      <c r="AV78">
        <v>0</v>
      </c>
      <c r="AW78" s="4">
        <v>0</v>
      </c>
      <c r="AX78">
        <v>0</v>
      </c>
      <c r="AY78">
        <v>0</v>
      </c>
      <c r="BA78" s="1">
        <v>43830</v>
      </c>
      <c r="BB78">
        <v>1</v>
      </c>
      <c r="BC78">
        <v>1</v>
      </c>
      <c r="BD78">
        <v>0</v>
      </c>
      <c r="BE78">
        <v>8</v>
      </c>
      <c r="BF78">
        <v>1</v>
      </c>
      <c r="BG78">
        <v>0</v>
      </c>
      <c r="BH78">
        <v>8</v>
      </c>
      <c r="BI78" s="1">
        <v>43398</v>
      </c>
      <c r="BJ78">
        <v>0</v>
      </c>
      <c r="BK78">
        <v>0</v>
      </c>
      <c r="BL78">
        <v>0</v>
      </c>
      <c r="BM78">
        <v>0</v>
      </c>
      <c r="BN78">
        <v>0</v>
      </c>
      <c r="BO78">
        <v>0</v>
      </c>
      <c r="BP78">
        <v>0</v>
      </c>
      <c r="BQ78" s="1">
        <v>42950</v>
      </c>
      <c r="BR78">
        <v>1</v>
      </c>
      <c r="BS78">
        <v>1</v>
      </c>
      <c r="BT78">
        <v>0</v>
      </c>
      <c r="BU78">
        <v>8</v>
      </c>
      <c r="BV78">
        <v>1</v>
      </c>
      <c r="BW78">
        <v>0</v>
      </c>
      <c r="BX78">
        <v>8</v>
      </c>
      <c r="BY78">
        <v>5.3330000000000002</v>
      </c>
      <c r="CA78" t="s">
        <v>140</v>
      </c>
      <c r="CB78" t="s">
        <v>2026</v>
      </c>
      <c r="CC78">
        <v>50131</v>
      </c>
      <c r="CD78">
        <v>760</v>
      </c>
      <c r="CE78">
        <v>5152702205</v>
      </c>
      <c r="CF78" t="s">
        <v>142</v>
      </c>
      <c r="CG78" t="s">
        <v>100</v>
      </c>
      <c r="CH78" s="1">
        <v>27942</v>
      </c>
      <c r="CI78" t="s">
        <v>100</v>
      </c>
      <c r="CJ78" t="s">
        <v>101</v>
      </c>
      <c r="CK78" t="s">
        <v>100</v>
      </c>
      <c r="CL78" t="s">
        <v>103</v>
      </c>
      <c r="CM78" t="s">
        <v>2025</v>
      </c>
      <c r="CN78">
        <v>64</v>
      </c>
      <c r="CO78" s="1">
        <v>44621</v>
      </c>
      <c r="CP78" s="1"/>
      <c r="CV78"/>
      <c r="CW78">
        <v>2</v>
      </c>
    </row>
    <row r="79" spans="1:104" x14ac:dyDescent="0.25">
      <c r="A79" t="s">
        <v>259</v>
      </c>
      <c r="B79" s="18" t="s">
        <v>2127</v>
      </c>
      <c r="C79" s="18">
        <v>165590</v>
      </c>
      <c r="D79" t="s">
        <v>1869</v>
      </c>
      <c r="E79" t="s">
        <v>1871</v>
      </c>
      <c r="F79" t="s">
        <v>752</v>
      </c>
      <c r="G79" t="s">
        <v>2142</v>
      </c>
      <c r="H79">
        <v>45.2</v>
      </c>
      <c r="I79" t="s">
        <v>112</v>
      </c>
      <c r="K79" t="s">
        <v>100</v>
      </c>
      <c r="L79" t="s">
        <v>106</v>
      </c>
      <c r="M79">
        <v>4</v>
      </c>
      <c r="N79">
        <v>3</v>
      </c>
      <c r="O79">
        <v>3</v>
      </c>
      <c r="P79">
        <v>5</v>
      </c>
      <c r="Q79">
        <v>5</v>
      </c>
      <c r="S79">
        <v>4</v>
      </c>
      <c r="U79" s="8">
        <v>2.8160400000000001</v>
      </c>
      <c r="V79" s="8">
        <v>0.66737000000000002</v>
      </c>
      <c r="W79">
        <v>43.2</v>
      </c>
      <c r="X79">
        <v>0.15972</v>
      </c>
      <c r="Y79">
        <v>0.82709999999999995</v>
      </c>
      <c r="Z79">
        <v>2.5474100000000002</v>
      </c>
      <c r="AA79">
        <v>0.54937000000000002</v>
      </c>
      <c r="AB79">
        <v>7.8109999999999999E-2</v>
      </c>
      <c r="AD79">
        <v>1.9889399999999999</v>
      </c>
      <c r="AE79">
        <v>16.7</v>
      </c>
      <c r="AG79">
        <v>0</v>
      </c>
      <c r="AJ79">
        <v>1.8514699999999999</v>
      </c>
      <c r="AK79">
        <v>0.61409000000000002</v>
      </c>
      <c r="AL79">
        <v>0.26788000000000001</v>
      </c>
      <c r="AM79">
        <v>2.7334399999999999</v>
      </c>
      <c r="AN79">
        <v>2.19923</v>
      </c>
      <c r="AO79">
        <v>0.19131999999999999</v>
      </c>
      <c r="AP79">
        <v>0.93301000000000001</v>
      </c>
      <c r="AQ79">
        <v>3.25271</v>
      </c>
      <c r="AS79">
        <v>2</v>
      </c>
      <c r="AT79">
        <v>0</v>
      </c>
      <c r="AU79">
        <v>1</v>
      </c>
      <c r="AV79">
        <v>0</v>
      </c>
      <c r="AW79" s="4">
        <v>0</v>
      </c>
      <c r="AX79">
        <v>0</v>
      </c>
      <c r="AY79">
        <v>0</v>
      </c>
      <c r="BA79" s="1">
        <v>44399</v>
      </c>
      <c r="BB79">
        <v>1</v>
      </c>
      <c r="BC79">
        <v>1</v>
      </c>
      <c r="BD79">
        <v>0</v>
      </c>
      <c r="BE79">
        <v>4</v>
      </c>
      <c r="BF79">
        <v>1</v>
      </c>
      <c r="BG79">
        <v>0</v>
      </c>
      <c r="BH79">
        <v>4</v>
      </c>
      <c r="BI79" s="1">
        <v>43713</v>
      </c>
      <c r="BJ79">
        <v>4</v>
      </c>
      <c r="BK79">
        <v>2</v>
      </c>
      <c r="BL79">
        <v>1</v>
      </c>
      <c r="BM79">
        <v>44</v>
      </c>
      <c r="BN79">
        <v>1</v>
      </c>
      <c r="BO79">
        <v>0</v>
      </c>
      <c r="BP79">
        <v>44</v>
      </c>
      <c r="BQ79" s="1">
        <v>43284</v>
      </c>
      <c r="BR79">
        <v>1</v>
      </c>
      <c r="BS79">
        <v>1</v>
      </c>
      <c r="BT79">
        <v>0</v>
      </c>
      <c r="BU79">
        <v>8</v>
      </c>
      <c r="BV79">
        <v>1</v>
      </c>
      <c r="BW79">
        <v>0</v>
      </c>
      <c r="BX79">
        <v>8</v>
      </c>
      <c r="BY79">
        <v>18</v>
      </c>
      <c r="CA79" t="s">
        <v>1872</v>
      </c>
      <c r="CB79" t="s">
        <v>1873</v>
      </c>
      <c r="CC79">
        <v>52216</v>
      </c>
      <c r="CD79">
        <v>150</v>
      </c>
      <c r="CE79">
        <v>5634523262</v>
      </c>
      <c r="CF79" t="s">
        <v>99</v>
      </c>
      <c r="CG79" t="s">
        <v>100</v>
      </c>
      <c r="CH79" s="1">
        <v>39862</v>
      </c>
      <c r="CI79" t="s">
        <v>100</v>
      </c>
      <c r="CJ79" t="s">
        <v>100</v>
      </c>
      <c r="CK79" t="s">
        <v>100</v>
      </c>
      <c r="CL79" t="s">
        <v>103</v>
      </c>
      <c r="CM79" t="s">
        <v>1870</v>
      </c>
      <c r="CN79">
        <v>46</v>
      </c>
      <c r="CO79" s="1">
        <v>44621</v>
      </c>
      <c r="CP79" s="1"/>
      <c r="CV79"/>
      <c r="CW79">
        <v>2</v>
      </c>
    </row>
    <row r="80" spans="1:104" x14ac:dyDescent="0.25">
      <c r="A80" t="s">
        <v>259</v>
      </c>
      <c r="B80" s="18" t="s">
        <v>2127</v>
      </c>
      <c r="C80" s="18">
        <v>165362</v>
      </c>
      <c r="D80" t="s">
        <v>1116</v>
      </c>
      <c r="E80" t="s">
        <v>1118</v>
      </c>
      <c r="F80" t="s">
        <v>1119</v>
      </c>
      <c r="G80" t="s">
        <v>2141</v>
      </c>
      <c r="H80">
        <v>44.6</v>
      </c>
      <c r="I80" t="s">
        <v>98</v>
      </c>
      <c r="K80" t="s">
        <v>100</v>
      </c>
      <c r="L80" t="s">
        <v>106</v>
      </c>
      <c r="M80">
        <v>3</v>
      </c>
      <c r="N80">
        <v>2</v>
      </c>
      <c r="O80">
        <v>2</v>
      </c>
      <c r="P80">
        <v>5</v>
      </c>
      <c r="Q80">
        <v>2</v>
      </c>
      <c r="R80">
        <v>5</v>
      </c>
      <c r="S80">
        <v>3</v>
      </c>
      <c r="U80" s="8">
        <v>2.6633599999999999</v>
      </c>
      <c r="V80" s="8">
        <v>0.71018999999999999</v>
      </c>
      <c r="W80">
        <v>56.7</v>
      </c>
      <c r="X80">
        <v>0.31879000000000002</v>
      </c>
      <c r="Y80">
        <v>1.02898</v>
      </c>
      <c r="Z80">
        <v>2.2898399999999999</v>
      </c>
      <c r="AA80">
        <v>0.55886999999999998</v>
      </c>
      <c r="AB80">
        <v>7.9570000000000002E-2</v>
      </c>
      <c r="AD80">
        <v>1.6343799999999999</v>
      </c>
      <c r="AE80">
        <v>42.9</v>
      </c>
      <c r="AG80">
        <v>0</v>
      </c>
      <c r="AJ80">
        <v>2.0725199999999999</v>
      </c>
      <c r="AK80">
        <v>0.77192000000000005</v>
      </c>
      <c r="AL80">
        <v>0.40321000000000001</v>
      </c>
      <c r="AM80">
        <v>3.2476500000000001</v>
      </c>
      <c r="AN80">
        <v>1.6144400000000001</v>
      </c>
      <c r="AO80">
        <v>0.30377999999999999</v>
      </c>
      <c r="AP80">
        <v>0.65961999999999998</v>
      </c>
      <c r="AQ80">
        <v>2.5892599999999999</v>
      </c>
      <c r="AS80">
        <v>4</v>
      </c>
      <c r="AT80">
        <v>5</v>
      </c>
      <c r="AU80">
        <v>0</v>
      </c>
      <c r="AV80">
        <v>2</v>
      </c>
      <c r="AW80" s="4">
        <v>1625</v>
      </c>
      <c r="AX80">
        <v>0</v>
      </c>
      <c r="AY80">
        <v>2</v>
      </c>
      <c r="BA80" s="1">
        <v>44299</v>
      </c>
      <c r="BB80">
        <v>13</v>
      </c>
      <c r="BC80">
        <v>12</v>
      </c>
      <c r="BD80">
        <v>7</v>
      </c>
      <c r="BE80">
        <v>60</v>
      </c>
      <c r="BF80">
        <v>1</v>
      </c>
      <c r="BG80">
        <v>0</v>
      </c>
      <c r="BH80">
        <v>60</v>
      </c>
      <c r="BI80" s="1">
        <v>43565</v>
      </c>
      <c r="BJ80">
        <v>15</v>
      </c>
      <c r="BK80">
        <v>10</v>
      </c>
      <c r="BL80">
        <v>5</v>
      </c>
      <c r="BM80">
        <v>84</v>
      </c>
      <c r="BN80">
        <v>1</v>
      </c>
      <c r="BO80">
        <v>0</v>
      </c>
      <c r="BP80">
        <v>84</v>
      </c>
      <c r="BQ80" s="1">
        <v>43139</v>
      </c>
      <c r="BR80">
        <v>1</v>
      </c>
      <c r="BS80">
        <v>1</v>
      </c>
      <c r="BT80">
        <v>0</v>
      </c>
      <c r="BU80">
        <v>4</v>
      </c>
      <c r="BV80">
        <v>1</v>
      </c>
      <c r="BW80">
        <v>0</v>
      </c>
      <c r="BX80">
        <v>4</v>
      </c>
      <c r="BY80">
        <v>58.667000000000002</v>
      </c>
      <c r="CA80" t="s">
        <v>1120</v>
      </c>
      <c r="CB80" t="s">
        <v>1121</v>
      </c>
      <c r="CC80">
        <v>50525</v>
      </c>
      <c r="CD80">
        <v>980</v>
      </c>
      <c r="CE80">
        <v>5155322893</v>
      </c>
      <c r="CF80" t="s">
        <v>99</v>
      </c>
      <c r="CG80" t="s">
        <v>100</v>
      </c>
      <c r="CH80" s="1">
        <v>35690</v>
      </c>
      <c r="CI80" t="s">
        <v>100</v>
      </c>
      <c r="CJ80" t="s">
        <v>100</v>
      </c>
      <c r="CK80" t="s">
        <v>100</v>
      </c>
      <c r="CL80" t="s">
        <v>103</v>
      </c>
      <c r="CM80" t="s">
        <v>1117</v>
      </c>
      <c r="CN80">
        <v>76</v>
      </c>
      <c r="CO80" s="1">
        <v>44621</v>
      </c>
      <c r="CP80" s="1"/>
      <c r="CV80"/>
    </row>
    <row r="81" spans="1:101" x14ac:dyDescent="0.25">
      <c r="A81" t="s">
        <v>259</v>
      </c>
      <c r="B81" s="18" t="s">
        <v>2127</v>
      </c>
      <c r="C81" s="18">
        <v>165495</v>
      </c>
      <c r="D81" t="s">
        <v>1569</v>
      </c>
      <c r="E81" t="s">
        <v>152</v>
      </c>
      <c r="F81" t="s">
        <v>130</v>
      </c>
      <c r="G81" t="s">
        <v>2141</v>
      </c>
      <c r="H81">
        <v>28</v>
      </c>
      <c r="I81" t="s">
        <v>98</v>
      </c>
      <c r="K81" t="s">
        <v>100</v>
      </c>
      <c r="L81" t="s">
        <v>106</v>
      </c>
      <c r="M81">
        <v>5</v>
      </c>
      <c r="N81">
        <v>5</v>
      </c>
      <c r="O81">
        <v>4</v>
      </c>
      <c r="P81">
        <v>3</v>
      </c>
      <c r="Q81">
        <v>3</v>
      </c>
      <c r="S81">
        <v>5</v>
      </c>
      <c r="U81" s="8">
        <v>4.4264000000000001</v>
      </c>
      <c r="V81" s="8">
        <v>0.99670000000000003</v>
      </c>
      <c r="W81">
        <v>42.5</v>
      </c>
      <c r="X81">
        <v>0.97546999999999995</v>
      </c>
      <c r="Y81">
        <v>1.97217</v>
      </c>
      <c r="Z81">
        <v>3.6402600000000001</v>
      </c>
      <c r="AA81">
        <v>0.48663000000000001</v>
      </c>
      <c r="AB81">
        <v>2.8410000000000001E-2</v>
      </c>
      <c r="AD81">
        <v>2.4542299999999999</v>
      </c>
      <c r="AE81">
        <v>0</v>
      </c>
      <c r="AH81">
        <v>6</v>
      </c>
      <c r="AJ81">
        <v>2.0085799999999998</v>
      </c>
      <c r="AK81">
        <v>0.61751999999999996</v>
      </c>
      <c r="AL81">
        <v>0.28895999999999999</v>
      </c>
      <c r="AM81">
        <v>2.9150700000000001</v>
      </c>
      <c r="AN81">
        <v>2.5014400000000001</v>
      </c>
      <c r="AO81">
        <v>1.16194</v>
      </c>
      <c r="AP81">
        <v>1.29175</v>
      </c>
      <c r="AQ81">
        <v>4.7942200000000001</v>
      </c>
      <c r="AS81">
        <v>0</v>
      </c>
      <c r="AT81">
        <v>0</v>
      </c>
      <c r="AU81">
        <v>0</v>
      </c>
      <c r="AV81">
        <v>0</v>
      </c>
      <c r="AW81" s="4">
        <v>0</v>
      </c>
      <c r="AX81">
        <v>0</v>
      </c>
      <c r="AY81">
        <v>0</v>
      </c>
      <c r="BA81" s="1">
        <v>44399</v>
      </c>
      <c r="BB81">
        <v>0</v>
      </c>
      <c r="BC81">
        <v>0</v>
      </c>
      <c r="BD81">
        <v>0</v>
      </c>
      <c r="BE81">
        <v>0</v>
      </c>
      <c r="BF81">
        <v>0</v>
      </c>
      <c r="BG81">
        <v>0</v>
      </c>
      <c r="BH81">
        <v>0</v>
      </c>
      <c r="BI81" s="1">
        <v>43762</v>
      </c>
      <c r="BJ81">
        <v>3</v>
      </c>
      <c r="BK81">
        <v>3</v>
      </c>
      <c r="BL81">
        <v>0</v>
      </c>
      <c r="BM81">
        <v>8</v>
      </c>
      <c r="BN81">
        <v>1</v>
      </c>
      <c r="BO81">
        <v>0</v>
      </c>
      <c r="BP81">
        <v>8</v>
      </c>
      <c r="BQ81" s="1">
        <v>43321</v>
      </c>
      <c r="BR81">
        <v>5</v>
      </c>
      <c r="BS81">
        <v>5</v>
      </c>
      <c r="BT81">
        <v>0</v>
      </c>
      <c r="BU81">
        <v>20</v>
      </c>
      <c r="BV81">
        <v>1</v>
      </c>
      <c r="BW81">
        <v>0</v>
      </c>
      <c r="BX81">
        <v>20</v>
      </c>
      <c r="BY81">
        <v>6</v>
      </c>
      <c r="CA81" t="s">
        <v>1571</v>
      </c>
      <c r="CB81" t="s">
        <v>1572</v>
      </c>
      <c r="CC81">
        <v>50619</v>
      </c>
      <c r="CD81">
        <v>110</v>
      </c>
      <c r="CE81">
        <v>3192784900</v>
      </c>
      <c r="CF81" t="s">
        <v>99</v>
      </c>
      <c r="CG81" t="s">
        <v>100</v>
      </c>
      <c r="CH81" s="1">
        <v>38078</v>
      </c>
      <c r="CI81" t="s">
        <v>100</v>
      </c>
      <c r="CJ81" t="s">
        <v>100</v>
      </c>
      <c r="CK81" t="s">
        <v>100</v>
      </c>
      <c r="CL81" t="s">
        <v>103</v>
      </c>
      <c r="CM81" t="s">
        <v>1570</v>
      </c>
      <c r="CN81">
        <v>42</v>
      </c>
      <c r="CO81" s="1">
        <v>44621</v>
      </c>
      <c r="CP81" s="1"/>
      <c r="CV81"/>
      <c r="CW81">
        <v>2</v>
      </c>
    </row>
    <row r="82" spans="1:101" x14ac:dyDescent="0.25">
      <c r="A82" t="s">
        <v>259</v>
      </c>
      <c r="B82" s="18" t="s">
        <v>2127</v>
      </c>
      <c r="C82" s="18">
        <v>165269</v>
      </c>
      <c r="D82" t="s">
        <v>776</v>
      </c>
      <c r="E82" t="s">
        <v>598</v>
      </c>
      <c r="F82" t="s">
        <v>599</v>
      </c>
      <c r="G82" t="s">
        <v>2141</v>
      </c>
      <c r="H82">
        <v>63.9</v>
      </c>
      <c r="I82" t="s">
        <v>124</v>
      </c>
      <c r="K82" t="s">
        <v>100</v>
      </c>
      <c r="L82" t="s">
        <v>106</v>
      </c>
      <c r="M82">
        <v>3</v>
      </c>
      <c r="N82">
        <v>3</v>
      </c>
      <c r="O82">
        <v>3</v>
      </c>
      <c r="P82">
        <v>3</v>
      </c>
      <c r="Q82">
        <v>3</v>
      </c>
      <c r="R82">
        <v>2</v>
      </c>
      <c r="S82">
        <v>3</v>
      </c>
      <c r="U82" s="8">
        <v>3.0752600000000001</v>
      </c>
      <c r="V82" s="8">
        <v>0.52602000000000004</v>
      </c>
      <c r="W82">
        <v>54.4</v>
      </c>
      <c r="X82">
        <v>0.44740999999999997</v>
      </c>
      <c r="Y82">
        <v>0.97343000000000002</v>
      </c>
      <c r="Z82">
        <v>2.7719399999999998</v>
      </c>
      <c r="AA82">
        <v>0.30753999999999998</v>
      </c>
      <c r="AB82">
        <v>7.26E-3</v>
      </c>
      <c r="AD82">
        <v>2.1018300000000001</v>
      </c>
      <c r="AE82">
        <v>61.5</v>
      </c>
      <c r="AG82">
        <v>0</v>
      </c>
      <c r="AJ82">
        <v>1.72881</v>
      </c>
      <c r="AK82">
        <v>0.61668999999999996</v>
      </c>
      <c r="AL82">
        <v>0.27786</v>
      </c>
      <c r="AM82">
        <v>2.6233599999999999</v>
      </c>
      <c r="AN82">
        <v>2.48895</v>
      </c>
      <c r="AO82">
        <v>0.53364999999999996</v>
      </c>
      <c r="AP82">
        <v>0.70896999999999999</v>
      </c>
      <c r="AQ82">
        <v>3.7011599999999998</v>
      </c>
      <c r="AS82">
        <v>0</v>
      </c>
      <c r="AT82">
        <v>0</v>
      </c>
      <c r="AU82">
        <v>1</v>
      </c>
      <c r="AV82">
        <v>0</v>
      </c>
      <c r="AW82" s="4">
        <v>0</v>
      </c>
      <c r="AX82">
        <v>0</v>
      </c>
      <c r="AY82">
        <v>0</v>
      </c>
      <c r="BA82" s="1">
        <v>44342</v>
      </c>
      <c r="BB82">
        <v>4</v>
      </c>
      <c r="BC82">
        <v>4</v>
      </c>
      <c r="BD82">
        <v>0</v>
      </c>
      <c r="BE82">
        <v>16</v>
      </c>
      <c r="BF82">
        <v>1</v>
      </c>
      <c r="BG82">
        <v>0</v>
      </c>
      <c r="BH82">
        <v>16</v>
      </c>
      <c r="BI82" s="1">
        <v>43628</v>
      </c>
      <c r="BJ82">
        <v>4</v>
      </c>
      <c r="BK82">
        <v>3</v>
      </c>
      <c r="BL82">
        <v>0</v>
      </c>
      <c r="BM82">
        <v>20</v>
      </c>
      <c r="BN82">
        <v>1</v>
      </c>
      <c r="BO82">
        <v>0</v>
      </c>
      <c r="BP82">
        <v>20</v>
      </c>
      <c r="BQ82" s="1">
        <v>43167</v>
      </c>
      <c r="BR82">
        <v>1</v>
      </c>
      <c r="BS82">
        <v>1</v>
      </c>
      <c r="BT82">
        <v>0</v>
      </c>
      <c r="BU82">
        <v>8</v>
      </c>
      <c r="BV82">
        <v>1</v>
      </c>
      <c r="BW82">
        <v>0</v>
      </c>
      <c r="BX82">
        <v>8</v>
      </c>
      <c r="BY82">
        <v>16</v>
      </c>
      <c r="CA82" t="s">
        <v>778</v>
      </c>
      <c r="CB82" t="s">
        <v>779</v>
      </c>
      <c r="CC82">
        <v>50854</v>
      </c>
      <c r="CD82">
        <v>790</v>
      </c>
      <c r="CE82">
        <v>6414642240</v>
      </c>
      <c r="CF82" t="s">
        <v>99</v>
      </c>
      <c r="CG82" t="s">
        <v>100</v>
      </c>
      <c r="CH82" s="1">
        <v>35188</v>
      </c>
      <c r="CI82" t="s">
        <v>100</v>
      </c>
      <c r="CJ82" t="s">
        <v>100</v>
      </c>
      <c r="CK82" t="s">
        <v>100</v>
      </c>
      <c r="CL82" t="s">
        <v>103</v>
      </c>
      <c r="CM82" t="s">
        <v>777</v>
      </c>
      <c r="CN82">
        <v>82</v>
      </c>
      <c r="CO82" s="1">
        <v>44621</v>
      </c>
      <c r="CP82" s="1"/>
      <c r="CV82"/>
    </row>
    <row r="83" spans="1:101" x14ac:dyDescent="0.25">
      <c r="A83" t="s">
        <v>259</v>
      </c>
      <c r="B83" s="18" t="s">
        <v>2127</v>
      </c>
      <c r="C83" s="18">
        <v>165318</v>
      </c>
      <c r="D83" t="s">
        <v>951</v>
      </c>
      <c r="E83" t="s">
        <v>953</v>
      </c>
      <c r="F83" t="s">
        <v>954</v>
      </c>
      <c r="G83" t="s">
        <v>2141</v>
      </c>
      <c r="H83">
        <v>40.299999999999997</v>
      </c>
      <c r="I83" t="s">
        <v>98</v>
      </c>
      <c r="K83" t="s">
        <v>100</v>
      </c>
      <c r="L83" t="s">
        <v>106</v>
      </c>
      <c r="M83">
        <v>4</v>
      </c>
      <c r="N83">
        <v>4</v>
      </c>
      <c r="O83">
        <v>4</v>
      </c>
      <c r="P83">
        <v>3</v>
      </c>
      <c r="Q83">
        <v>3</v>
      </c>
      <c r="R83">
        <v>4</v>
      </c>
      <c r="S83">
        <v>5</v>
      </c>
      <c r="U83" s="8">
        <v>3.4841000000000002</v>
      </c>
      <c r="V83" s="8">
        <v>0.88388999999999995</v>
      </c>
      <c r="W83">
        <v>48.1</v>
      </c>
      <c r="X83">
        <v>0.30720999999999998</v>
      </c>
      <c r="Y83">
        <v>1.1911099999999999</v>
      </c>
      <c r="Z83">
        <v>3.0382400000000001</v>
      </c>
      <c r="AA83">
        <v>0.77054999999999996</v>
      </c>
      <c r="AB83">
        <v>6.8360000000000004E-2</v>
      </c>
      <c r="AD83">
        <v>2.2929900000000001</v>
      </c>
      <c r="AE83">
        <v>37.5</v>
      </c>
      <c r="AG83">
        <v>0</v>
      </c>
      <c r="AJ83">
        <v>2.03356</v>
      </c>
      <c r="AK83">
        <v>0.64022000000000001</v>
      </c>
      <c r="AL83">
        <v>0.28153</v>
      </c>
      <c r="AM83">
        <v>2.9553199999999999</v>
      </c>
      <c r="AN83">
        <v>2.3083999999999998</v>
      </c>
      <c r="AO83">
        <v>0.35296</v>
      </c>
      <c r="AP83">
        <v>1.1757899999999999</v>
      </c>
      <c r="AQ83">
        <v>3.7222200000000001</v>
      </c>
      <c r="AS83">
        <v>0</v>
      </c>
      <c r="AT83">
        <v>0</v>
      </c>
      <c r="AU83">
        <v>0</v>
      </c>
      <c r="AV83">
        <v>0</v>
      </c>
      <c r="AW83" s="4">
        <v>0</v>
      </c>
      <c r="AX83">
        <v>0</v>
      </c>
      <c r="AY83">
        <v>0</v>
      </c>
      <c r="BA83" s="1">
        <v>44210</v>
      </c>
      <c r="BB83">
        <v>1</v>
      </c>
      <c r="BC83">
        <v>1</v>
      </c>
      <c r="BD83">
        <v>0</v>
      </c>
      <c r="BE83">
        <v>8</v>
      </c>
      <c r="BF83">
        <v>1</v>
      </c>
      <c r="BG83">
        <v>0</v>
      </c>
      <c r="BH83">
        <v>8</v>
      </c>
      <c r="BI83" s="1">
        <v>43631</v>
      </c>
      <c r="BJ83">
        <v>2</v>
      </c>
      <c r="BK83">
        <v>2</v>
      </c>
      <c r="BL83">
        <v>0</v>
      </c>
      <c r="BM83">
        <v>8</v>
      </c>
      <c r="BN83">
        <v>1</v>
      </c>
      <c r="BO83">
        <v>0</v>
      </c>
      <c r="BP83">
        <v>8</v>
      </c>
      <c r="BQ83" s="1">
        <v>43167</v>
      </c>
      <c r="BR83">
        <v>0</v>
      </c>
      <c r="BS83">
        <v>0</v>
      </c>
      <c r="BT83">
        <v>0</v>
      </c>
      <c r="BU83">
        <v>0</v>
      </c>
      <c r="BV83">
        <v>0</v>
      </c>
      <c r="BW83">
        <v>0</v>
      </c>
      <c r="BX83">
        <v>0</v>
      </c>
      <c r="BY83">
        <v>6.6669999999999998</v>
      </c>
      <c r="CA83" t="s">
        <v>955</v>
      </c>
      <c r="CB83" t="s">
        <v>956</v>
      </c>
      <c r="CC83">
        <v>52203</v>
      </c>
      <c r="CD83">
        <v>470</v>
      </c>
      <c r="CE83">
        <v>3196223131</v>
      </c>
      <c r="CF83" t="s">
        <v>99</v>
      </c>
      <c r="CG83" t="s">
        <v>100</v>
      </c>
      <c r="CH83" s="1">
        <v>35462</v>
      </c>
      <c r="CI83" t="s">
        <v>101</v>
      </c>
      <c r="CJ83" t="s">
        <v>100</v>
      </c>
      <c r="CK83" t="s">
        <v>100</v>
      </c>
      <c r="CL83" t="s">
        <v>103</v>
      </c>
      <c r="CM83" t="s">
        <v>952</v>
      </c>
      <c r="CN83">
        <v>60</v>
      </c>
      <c r="CO83" s="1">
        <v>44621</v>
      </c>
      <c r="CP83" s="1"/>
      <c r="CV83"/>
    </row>
    <row r="84" spans="1:101" x14ac:dyDescent="0.25">
      <c r="A84" t="s">
        <v>259</v>
      </c>
      <c r="B84" s="18" t="s">
        <v>2127</v>
      </c>
      <c r="C84" s="18">
        <v>165386</v>
      </c>
      <c r="D84" t="s">
        <v>1199</v>
      </c>
      <c r="E84" t="s">
        <v>1201</v>
      </c>
      <c r="F84" t="s">
        <v>156</v>
      </c>
      <c r="G84" t="s">
        <v>2141</v>
      </c>
      <c r="H84">
        <v>38.5</v>
      </c>
      <c r="I84" t="s">
        <v>98</v>
      </c>
      <c r="K84" t="s">
        <v>100</v>
      </c>
      <c r="L84" t="s">
        <v>122</v>
      </c>
      <c r="M84">
        <v>5</v>
      </c>
      <c r="N84">
        <v>3</v>
      </c>
      <c r="O84">
        <v>5</v>
      </c>
      <c r="P84">
        <v>4</v>
      </c>
      <c r="Q84">
        <v>4</v>
      </c>
      <c r="S84">
        <v>4</v>
      </c>
      <c r="U84" s="8">
        <v>3.1436899999999999</v>
      </c>
      <c r="V84" s="8">
        <v>0.61695999999999995</v>
      </c>
      <c r="W84">
        <v>26.5</v>
      </c>
      <c r="X84">
        <v>0.60912999999999995</v>
      </c>
      <c r="Y84">
        <v>1.2260899999999999</v>
      </c>
      <c r="Z84">
        <v>2.6177600000000001</v>
      </c>
      <c r="AA84">
        <v>0.37425000000000003</v>
      </c>
      <c r="AB84">
        <v>2.5000000000000001E-3</v>
      </c>
      <c r="AD84">
        <v>1.91761</v>
      </c>
      <c r="AF84">
        <v>6</v>
      </c>
      <c r="AG84">
        <v>1</v>
      </c>
      <c r="AJ84">
        <v>1.9490400000000001</v>
      </c>
      <c r="AK84">
        <v>0.63109000000000004</v>
      </c>
      <c r="AL84">
        <v>0.27413999999999999</v>
      </c>
      <c r="AM84">
        <v>2.85426</v>
      </c>
      <c r="AN84">
        <v>2.0142099999999998</v>
      </c>
      <c r="AO84">
        <v>0.70998000000000006</v>
      </c>
      <c r="AP84">
        <v>0.84282999999999997</v>
      </c>
      <c r="AQ84">
        <v>3.4774600000000002</v>
      </c>
      <c r="AS84">
        <v>0</v>
      </c>
      <c r="AT84">
        <v>1</v>
      </c>
      <c r="AU84">
        <v>0</v>
      </c>
      <c r="AV84">
        <v>0</v>
      </c>
      <c r="AW84" s="4">
        <v>0</v>
      </c>
      <c r="AX84">
        <v>0</v>
      </c>
      <c r="AY84">
        <v>0</v>
      </c>
      <c r="BA84" s="1">
        <v>44490</v>
      </c>
      <c r="BB84">
        <v>2</v>
      </c>
      <c r="BC84">
        <v>2</v>
      </c>
      <c r="BD84">
        <v>1</v>
      </c>
      <c r="BE84">
        <v>8</v>
      </c>
      <c r="BF84">
        <v>1</v>
      </c>
      <c r="BG84">
        <v>0</v>
      </c>
      <c r="BH84">
        <v>8</v>
      </c>
      <c r="BI84" s="1">
        <v>43895</v>
      </c>
      <c r="BJ84">
        <v>0</v>
      </c>
      <c r="BK84">
        <v>0</v>
      </c>
      <c r="BL84">
        <v>0</v>
      </c>
      <c r="BM84">
        <v>0</v>
      </c>
      <c r="BN84">
        <v>0</v>
      </c>
      <c r="BO84">
        <v>0</v>
      </c>
      <c r="BP84">
        <v>0</v>
      </c>
      <c r="BQ84" s="1">
        <v>43516</v>
      </c>
      <c r="BR84">
        <v>0</v>
      </c>
      <c r="BS84">
        <v>0</v>
      </c>
      <c r="BT84">
        <v>0</v>
      </c>
      <c r="BU84">
        <v>0</v>
      </c>
      <c r="BV84">
        <v>0</v>
      </c>
      <c r="BW84">
        <v>0</v>
      </c>
      <c r="BX84">
        <v>0</v>
      </c>
      <c r="BY84">
        <v>4</v>
      </c>
      <c r="CA84" t="s">
        <v>1202</v>
      </c>
      <c r="CB84" t="s">
        <v>1203</v>
      </c>
      <c r="CC84">
        <v>50628</v>
      </c>
      <c r="CD84">
        <v>440</v>
      </c>
      <c r="CE84">
        <v>6413932134</v>
      </c>
      <c r="CF84" t="s">
        <v>99</v>
      </c>
      <c r="CG84" t="s">
        <v>100</v>
      </c>
      <c r="CH84" s="1">
        <v>35947</v>
      </c>
      <c r="CI84" t="s">
        <v>100</v>
      </c>
      <c r="CJ84" t="s">
        <v>100</v>
      </c>
      <c r="CK84" t="s">
        <v>100</v>
      </c>
      <c r="CL84" t="s">
        <v>103</v>
      </c>
      <c r="CM84" t="s">
        <v>1200</v>
      </c>
      <c r="CN84">
        <v>57</v>
      </c>
      <c r="CO84" s="1">
        <v>44621</v>
      </c>
      <c r="CP84" s="1"/>
      <c r="CV84"/>
      <c r="CW84">
        <v>2</v>
      </c>
    </row>
    <row r="85" spans="1:101" x14ac:dyDescent="0.25">
      <c r="A85" t="s">
        <v>259</v>
      </c>
      <c r="B85" s="18" t="s">
        <v>2127</v>
      </c>
      <c r="C85" s="18">
        <v>165476</v>
      </c>
      <c r="D85" t="s">
        <v>1500</v>
      </c>
      <c r="E85" t="s">
        <v>1502</v>
      </c>
      <c r="F85" t="s">
        <v>999</v>
      </c>
      <c r="G85" t="s">
        <v>2141</v>
      </c>
      <c r="H85">
        <v>26.7</v>
      </c>
      <c r="I85" t="s">
        <v>98</v>
      </c>
      <c r="K85" t="s">
        <v>100</v>
      </c>
      <c r="L85" t="s">
        <v>106</v>
      </c>
      <c r="M85">
        <v>2</v>
      </c>
      <c r="N85">
        <v>4</v>
      </c>
      <c r="O85">
        <v>2</v>
      </c>
      <c r="P85">
        <v>1</v>
      </c>
      <c r="Q85">
        <v>1</v>
      </c>
      <c r="S85">
        <v>3</v>
      </c>
      <c r="U85" s="8">
        <v>4.0247099999999998</v>
      </c>
      <c r="V85" s="8">
        <v>0.53502000000000005</v>
      </c>
      <c r="W85">
        <v>36.1</v>
      </c>
      <c r="X85">
        <v>0.62721000000000005</v>
      </c>
      <c r="Y85">
        <v>1.1622300000000001</v>
      </c>
      <c r="Z85">
        <v>3.6901199999999998</v>
      </c>
      <c r="AA85">
        <v>0.32157999999999998</v>
      </c>
      <c r="AB85">
        <v>2.3349999999999999E-2</v>
      </c>
      <c r="AD85">
        <v>2.8624800000000001</v>
      </c>
      <c r="AE85">
        <v>40</v>
      </c>
      <c r="AG85">
        <v>0</v>
      </c>
      <c r="AJ85">
        <v>1.7374000000000001</v>
      </c>
      <c r="AK85">
        <v>0.61443999999999999</v>
      </c>
      <c r="AL85">
        <v>0.29458000000000001</v>
      </c>
      <c r="AM85">
        <v>2.6464300000000001</v>
      </c>
      <c r="AN85">
        <v>3.3729399999999998</v>
      </c>
      <c r="AO85">
        <v>0.75085000000000002</v>
      </c>
      <c r="AP85">
        <v>0.68015999999999999</v>
      </c>
      <c r="AQ85">
        <v>4.8016399999999999</v>
      </c>
      <c r="AS85">
        <v>0</v>
      </c>
      <c r="AT85">
        <v>0</v>
      </c>
      <c r="AU85">
        <v>0</v>
      </c>
      <c r="AV85">
        <v>0</v>
      </c>
      <c r="AW85" s="4">
        <v>0</v>
      </c>
      <c r="AX85">
        <v>0</v>
      </c>
      <c r="AY85">
        <v>0</v>
      </c>
      <c r="BA85" s="1">
        <v>43845</v>
      </c>
      <c r="BB85">
        <v>8</v>
      </c>
      <c r="BC85">
        <v>8</v>
      </c>
      <c r="BD85">
        <v>0</v>
      </c>
      <c r="BE85">
        <v>48</v>
      </c>
      <c r="BF85">
        <v>1</v>
      </c>
      <c r="BG85">
        <v>0</v>
      </c>
      <c r="BH85">
        <v>48</v>
      </c>
      <c r="BI85" s="1">
        <v>43440</v>
      </c>
      <c r="BJ85">
        <v>4</v>
      </c>
      <c r="BK85">
        <v>4</v>
      </c>
      <c r="BL85">
        <v>0</v>
      </c>
      <c r="BM85">
        <v>20</v>
      </c>
      <c r="BN85">
        <v>1</v>
      </c>
      <c r="BO85">
        <v>0</v>
      </c>
      <c r="BP85">
        <v>20</v>
      </c>
      <c r="BQ85" s="1">
        <v>43020</v>
      </c>
      <c r="BR85">
        <v>1</v>
      </c>
      <c r="BS85">
        <v>1</v>
      </c>
      <c r="BT85">
        <v>0</v>
      </c>
      <c r="BU85">
        <v>8</v>
      </c>
      <c r="BV85">
        <v>1</v>
      </c>
      <c r="BW85">
        <v>0</v>
      </c>
      <c r="BX85">
        <v>8</v>
      </c>
      <c r="BY85">
        <v>32</v>
      </c>
      <c r="CA85" t="s">
        <v>1503</v>
      </c>
      <c r="CB85" t="s">
        <v>1504</v>
      </c>
      <c r="CC85">
        <v>52738</v>
      </c>
      <c r="CD85">
        <v>570</v>
      </c>
      <c r="CE85">
        <v>3197282276</v>
      </c>
      <c r="CF85" t="s">
        <v>99</v>
      </c>
      <c r="CG85" t="s">
        <v>100</v>
      </c>
      <c r="CH85" s="1">
        <v>37712</v>
      </c>
      <c r="CI85" t="s">
        <v>100</v>
      </c>
      <c r="CJ85" t="s">
        <v>101</v>
      </c>
      <c r="CK85" t="s">
        <v>100</v>
      </c>
      <c r="CL85" t="s">
        <v>103</v>
      </c>
      <c r="CM85" t="s">
        <v>1501</v>
      </c>
      <c r="CN85">
        <v>42</v>
      </c>
      <c r="CO85" s="1">
        <v>44621</v>
      </c>
      <c r="CP85" s="1"/>
      <c r="CV85"/>
      <c r="CW85">
        <v>2</v>
      </c>
    </row>
    <row r="86" spans="1:101" x14ac:dyDescent="0.25">
      <c r="A86" t="s">
        <v>259</v>
      </c>
      <c r="B86" s="18" t="s">
        <v>2127</v>
      </c>
      <c r="C86" s="18">
        <v>165501</v>
      </c>
      <c r="D86" t="s">
        <v>180</v>
      </c>
      <c r="E86" t="s">
        <v>201</v>
      </c>
      <c r="F86" t="s">
        <v>655</v>
      </c>
      <c r="G86" t="s">
        <v>2141</v>
      </c>
      <c r="H86">
        <v>44</v>
      </c>
      <c r="I86" t="s">
        <v>98</v>
      </c>
      <c r="K86" t="s">
        <v>100</v>
      </c>
      <c r="L86" t="s">
        <v>106</v>
      </c>
      <c r="M86">
        <v>3</v>
      </c>
      <c r="N86">
        <v>4</v>
      </c>
      <c r="O86">
        <v>2</v>
      </c>
      <c r="P86">
        <v>4</v>
      </c>
      <c r="Q86">
        <v>2</v>
      </c>
      <c r="R86">
        <v>5</v>
      </c>
      <c r="S86">
        <v>4</v>
      </c>
      <c r="U86" s="8">
        <v>3.4709400000000001</v>
      </c>
      <c r="V86" s="8">
        <v>0.68994</v>
      </c>
      <c r="W86">
        <v>23.9</v>
      </c>
      <c r="X86">
        <v>0.61790999999999996</v>
      </c>
      <c r="Y86">
        <v>1.3078399999999999</v>
      </c>
      <c r="Z86">
        <v>3.1664599999999998</v>
      </c>
      <c r="AA86">
        <v>0.38474999999999998</v>
      </c>
      <c r="AB86">
        <v>2.9080000000000002E-2</v>
      </c>
      <c r="AD86">
        <v>2.16309</v>
      </c>
      <c r="AE86">
        <v>12.5</v>
      </c>
      <c r="AH86">
        <v>6</v>
      </c>
      <c r="AJ86">
        <v>1.93214</v>
      </c>
      <c r="AK86">
        <v>0.61060000000000003</v>
      </c>
      <c r="AL86">
        <v>0.27182000000000001</v>
      </c>
      <c r="AM86">
        <v>2.8145600000000002</v>
      </c>
      <c r="AN86">
        <v>2.2919299999999998</v>
      </c>
      <c r="AO86">
        <v>0.74436999999999998</v>
      </c>
      <c r="AP86">
        <v>0.95057999999999998</v>
      </c>
      <c r="AQ86">
        <v>3.8936099999999998</v>
      </c>
      <c r="AS86">
        <v>1</v>
      </c>
      <c r="AT86">
        <v>1</v>
      </c>
      <c r="AU86">
        <v>2</v>
      </c>
      <c r="AV86">
        <v>2</v>
      </c>
      <c r="AW86" s="4">
        <v>17033.25</v>
      </c>
      <c r="AX86">
        <v>0</v>
      </c>
      <c r="AY86">
        <v>2</v>
      </c>
      <c r="BA86" s="1">
        <v>43720</v>
      </c>
      <c r="BB86">
        <v>11</v>
      </c>
      <c r="BC86">
        <v>9</v>
      </c>
      <c r="BD86">
        <v>1</v>
      </c>
      <c r="BE86">
        <v>48</v>
      </c>
      <c r="BF86">
        <v>1</v>
      </c>
      <c r="BG86">
        <v>0</v>
      </c>
      <c r="BH86">
        <v>48</v>
      </c>
      <c r="BI86" s="1">
        <v>43272</v>
      </c>
      <c r="BJ86">
        <v>2</v>
      </c>
      <c r="BK86">
        <v>2</v>
      </c>
      <c r="BL86">
        <v>0</v>
      </c>
      <c r="BM86">
        <v>8</v>
      </c>
      <c r="BN86">
        <v>1</v>
      </c>
      <c r="BO86">
        <v>0</v>
      </c>
      <c r="BP86">
        <v>8</v>
      </c>
      <c r="BQ86" s="1">
        <v>42838</v>
      </c>
      <c r="BR86">
        <v>5</v>
      </c>
      <c r="BS86">
        <v>5</v>
      </c>
      <c r="BT86">
        <v>0</v>
      </c>
      <c r="BU86">
        <v>36</v>
      </c>
      <c r="BV86">
        <v>1</v>
      </c>
      <c r="BW86">
        <v>0</v>
      </c>
      <c r="BX86">
        <v>36</v>
      </c>
      <c r="BY86">
        <v>32.667000000000002</v>
      </c>
      <c r="CA86" t="s">
        <v>1592</v>
      </c>
      <c r="CB86" t="s">
        <v>1593</v>
      </c>
      <c r="CC86">
        <v>50250</v>
      </c>
      <c r="CD86">
        <v>0</v>
      </c>
      <c r="CE86">
        <v>5155232815</v>
      </c>
      <c r="CF86" t="s">
        <v>99</v>
      </c>
      <c r="CG86" t="s">
        <v>100</v>
      </c>
      <c r="CH86" s="1">
        <v>37865</v>
      </c>
      <c r="CI86" t="s">
        <v>100</v>
      </c>
      <c r="CJ86" t="s">
        <v>101</v>
      </c>
      <c r="CK86" t="s">
        <v>100</v>
      </c>
      <c r="CL86" t="s">
        <v>103</v>
      </c>
      <c r="CM86" t="s">
        <v>1591</v>
      </c>
      <c r="CN86">
        <v>69</v>
      </c>
      <c r="CO86" s="1">
        <v>44621</v>
      </c>
      <c r="CP86" s="1"/>
      <c r="CV86"/>
    </row>
    <row r="87" spans="1:101" x14ac:dyDescent="0.25">
      <c r="A87" t="s">
        <v>259</v>
      </c>
      <c r="B87" s="18" t="s">
        <v>2127</v>
      </c>
      <c r="C87" s="18">
        <v>165177</v>
      </c>
      <c r="D87" t="s">
        <v>428</v>
      </c>
      <c r="E87" t="s">
        <v>430</v>
      </c>
      <c r="F87" t="s">
        <v>431</v>
      </c>
      <c r="G87" t="s">
        <v>2142</v>
      </c>
      <c r="H87">
        <v>60.3</v>
      </c>
      <c r="I87" t="s">
        <v>112</v>
      </c>
      <c r="K87" t="s">
        <v>100</v>
      </c>
      <c r="L87" t="s">
        <v>106</v>
      </c>
      <c r="M87">
        <v>2</v>
      </c>
      <c r="N87">
        <v>5</v>
      </c>
      <c r="O87">
        <v>1</v>
      </c>
      <c r="P87">
        <v>5</v>
      </c>
      <c r="Q87">
        <v>5</v>
      </c>
      <c r="S87">
        <v>5</v>
      </c>
      <c r="U87" s="8">
        <v>3.8509600000000002</v>
      </c>
      <c r="V87" s="8">
        <v>0.90181999999999995</v>
      </c>
      <c r="W87">
        <v>39.299999999999997</v>
      </c>
      <c r="X87">
        <v>0.71011999999999997</v>
      </c>
      <c r="Y87">
        <v>1.6119399999999999</v>
      </c>
      <c r="Z87">
        <v>3.3443200000000002</v>
      </c>
      <c r="AA87">
        <v>0.64642999999999995</v>
      </c>
      <c r="AB87">
        <v>1.7520000000000001E-2</v>
      </c>
      <c r="AD87">
        <v>2.2390300000000001</v>
      </c>
      <c r="AE87">
        <v>50</v>
      </c>
      <c r="AG87">
        <v>0</v>
      </c>
      <c r="AJ87">
        <v>1.99834</v>
      </c>
      <c r="AK87">
        <v>0.63612000000000002</v>
      </c>
      <c r="AL87">
        <v>0.27922999999999998</v>
      </c>
      <c r="AM87">
        <v>2.9137</v>
      </c>
      <c r="AN87">
        <v>2.2938000000000001</v>
      </c>
      <c r="AO87">
        <v>0.82113000000000003</v>
      </c>
      <c r="AP87">
        <v>1.2095</v>
      </c>
      <c r="AQ87">
        <v>4.17293</v>
      </c>
      <c r="AS87">
        <v>1</v>
      </c>
      <c r="AT87">
        <v>0</v>
      </c>
      <c r="AU87">
        <v>0</v>
      </c>
      <c r="AV87">
        <v>1</v>
      </c>
      <c r="AW87" s="4">
        <v>10650</v>
      </c>
      <c r="AX87">
        <v>0</v>
      </c>
      <c r="AY87">
        <v>1</v>
      </c>
      <c r="BA87" s="1">
        <v>44406</v>
      </c>
      <c r="BB87">
        <v>11</v>
      </c>
      <c r="BC87">
        <v>10</v>
      </c>
      <c r="BD87">
        <v>1</v>
      </c>
      <c r="BE87">
        <v>127</v>
      </c>
      <c r="BF87">
        <v>1</v>
      </c>
      <c r="BG87">
        <v>0</v>
      </c>
      <c r="BH87">
        <v>127</v>
      </c>
      <c r="BI87" s="1">
        <v>43720</v>
      </c>
      <c r="BJ87">
        <v>12</v>
      </c>
      <c r="BK87">
        <v>12</v>
      </c>
      <c r="BL87">
        <v>0</v>
      </c>
      <c r="BM87">
        <v>60</v>
      </c>
      <c r="BN87">
        <v>1</v>
      </c>
      <c r="BO87">
        <v>0</v>
      </c>
      <c r="BP87">
        <v>60</v>
      </c>
      <c r="BQ87" s="1">
        <v>43258</v>
      </c>
      <c r="BR87">
        <v>3</v>
      </c>
      <c r="BS87">
        <v>3</v>
      </c>
      <c r="BT87">
        <v>0</v>
      </c>
      <c r="BU87">
        <v>16</v>
      </c>
      <c r="BV87">
        <v>1</v>
      </c>
      <c r="BW87">
        <v>0</v>
      </c>
      <c r="BX87">
        <v>16</v>
      </c>
      <c r="BY87">
        <v>86.167000000000002</v>
      </c>
      <c r="CA87" t="s">
        <v>432</v>
      </c>
      <c r="CB87" t="s">
        <v>433</v>
      </c>
      <c r="CC87">
        <v>51346</v>
      </c>
      <c r="CD87">
        <v>700</v>
      </c>
      <c r="CE87">
        <v>7127282428</v>
      </c>
      <c r="CF87" t="s">
        <v>99</v>
      </c>
      <c r="CG87" t="s">
        <v>100</v>
      </c>
      <c r="CH87" s="1">
        <v>33939</v>
      </c>
      <c r="CI87" t="s">
        <v>100</v>
      </c>
      <c r="CJ87" t="s">
        <v>100</v>
      </c>
      <c r="CK87" t="s">
        <v>100</v>
      </c>
      <c r="CL87" t="s">
        <v>103</v>
      </c>
      <c r="CM87" t="s">
        <v>429</v>
      </c>
      <c r="CN87">
        <v>68</v>
      </c>
      <c r="CO87" s="1">
        <v>44621</v>
      </c>
      <c r="CP87" s="1"/>
      <c r="CV87"/>
      <c r="CW87">
        <v>2</v>
      </c>
    </row>
    <row r="88" spans="1:101" x14ac:dyDescent="0.25">
      <c r="A88" t="s">
        <v>259</v>
      </c>
      <c r="B88" s="18" t="s">
        <v>2127</v>
      </c>
      <c r="C88" s="18">
        <v>165364</v>
      </c>
      <c r="D88" t="s">
        <v>1126</v>
      </c>
      <c r="E88" t="s">
        <v>1128</v>
      </c>
      <c r="F88" t="s">
        <v>217</v>
      </c>
      <c r="G88" t="s">
        <v>2141</v>
      </c>
      <c r="H88">
        <v>41.6</v>
      </c>
      <c r="I88" t="s">
        <v>98</v>
      </c>
      <c r="K88" t="s">
        <v>100</v>
      </c>
      <c r="L88" t="s">
        <v>122</v>
      </c>
      <c r="M88">
        <v>5</v>
      </c>
      <c r="N88">
        <v>3</v>
      </c>
      <c r="O88">
        <v>5</v>
      </c>
      <c r="P88">
        <v>4</v>
      </c>
      <c r="Q88">
        <v>3</v>
      </c>
      <c r="R88">
        <v>5</v>
      </c>
      <c r="S88">
        <v>3</v>
      </c>
      <c r="U88" s="8">
        <v>3.9083299999999999</v>
      </c>
      <c r="V88" s="8">
        <v>0.48002</v>
      </c>
      <c r="W88">
        <v>34.6</v>
      </c>
      <c r="X88">
        <v>1.2347900000000001</v>
      </c>
      <c r="Y88">
        <v>1.7148099999999999</v>
      </c>
      <c r="Z88">
        <v>3.20987</v>
      </c>
      <c r="AA88">
        <v>0.25369000000000003</v>
      </c>
      <c r="AB88">
        <v>1.32E-2</v>
      </c>
      <c r="AD88">
        <v>2.1935199999999999</v>
      </c>
      <c r="AE88">
        <v>33.299999999999997</v>
      </c>
      <c r="AG88">
        <v>1</v>
      </c>
      <c r="AJ88">
        <v>2.00495</v>
      </c>
      <c r="AK88">
        <v>0.67366999999999999</v>
      </c>
      <c r="AL88">
        <v>0.31063000000000002</v>
      </c>
      <c r="AM88">
        <v>2.9892500000000002</v>
      </c>
      <c r="AN88">
        <v>2.23977</v>
      </c>
      <c r="AO88">
        <v>1.3482499999999999</v>
      </c>
      <c r="AP88">
        <v>0.57872999999999997</v>
      </c>
      <c r="AQ88">
        <v>4.12805</v>
      </c>
      <c r="AS88">
        <v>0</v>
      </c>
      <c r="AT88">
        <v>0</v>
      </c>
      <c r="AU88">
        <v>0</v>
      </c>
      <c r="AV88">
        <v>0</v>
      </c>
      <c r="AW88" s="4">
        <v>0</v>
      </c>
      <c r="AX88">
        <v>0</v>
      </c>
      <c r="AY88">
        <v>0</v>
      </c>
      <c r="BA88" s="1">
        <v>44126</v>
      </c>
      <c r="BB88">
        <v>0</v>
      </c>
      <c r="BC88">
        <v>0</v>
      </c>
      <c r="BD88">
        <v>0</v>
      </c>
      <c r="BE88">
        <v>0</v>
      </c>
      <c r="BF88">
        <v>0</v>
      </c>
      <c r="BG88">
        <v>0</v>
      </c>
      <c r="BH88">
        <v>0</v>
      </c>
      <c r="BI88" s="1">
        <v>43475</v>
      </c>
      <c r="BJ88">
        <v>0</v>
      </c>
      <c r="BK88">
        <v>0</v>
      </c>
      <c r="BL88">
        <v>0</v>
      </c>
      <c r="BM88">
        <v>0</v>
      </c>
      <c r="BN88">
        <v>0</v>
      </c>
      <c r="BO88">
        <v>0</v>
      </c>
      <c r="BP88">
        <v>0</v>
      </c>
      <c r="BQ88" s="1">
        <v>43006</v>
      </c>
      <c r="BR88">
        <v>2</v>
      </c>
      <c r="BS88">
        <v>2</v>
      </c>
      <c r="BT88">
        <v>0</v>
      </c>
      <c r="BU88">
        <v>12</v>
      </c>
      <c r="BV88">
        <v>1</v>
      </c>
      <c r="BW88">
        <v>0</v>
      </c>
      <c r="BX88">
        <v>12</v>
      </c>
      <c r="BY88">
        <v>2</v>
      </c>
      <c r="CA88" t="s">
        <v>347</v>
      </c>
      <c r="CB88" t="s">
        <v>1129</v>
      </c>
      <c r="CC88">
        <v>50438</v>
      </c>
      <c r="CD88">
        <v>400</v>
      </c>
      <c r="CE88">
        <v>6419232677</v>
      </c>
      <c r="CF88" t="s">
        <v>99</v>
      </c>
      <c r="CG88" t="s">
        <v>100</v>
      </c>
      <c r="CH88" s="1">
        <v>35691</v>
      </c>
      <c r="CI88" t="s">
        <v>100</v>
      </c>
      <c r="CJ88" t="s">
        <v>100</v>
      </c>
      <c r="CK88" t="s">
        <v>100</v>
      </c>
      <c r="CL88" t="s">
        <v>103</v>
      </c>
      <c r="CM88" t="s">
        <v>1127</v>
      </c>
      <c r="CN88">
        <v>66</v>
      </c>
      <c r="CO88" s="1">
        <v>44621</v>
      </c>
      <c r="CP88" s="1"/>
      <c r="CV88"/>
    </row>
    <row r="89" spans="1:101" x14ac:dyDescent="0.25">
      <c r="A89" t="s">
        <v>259</v>
      </c>
      <c r="B89" s="18" t="s">
        <v>2127</v>
      </c>
      <c r="C89" s="18">
        <v>165285</v>
      </c>
      <c r="D89" t="s">
        <v>833</v>
      </c>
      <c r="E89" t="s">
        <v>167</v>
      </c>
      <c r="F89" t="s">
        <v>182</v>
      </c>
      <c r="G89" t="s">
        <v>2141</v>
      </c>
      <c r="H89">
        <v>28.3</v>
      </c>
      <c r="I89" t="s">
        <v>98</v>
      </c>
      <c r="K89" t="s">
        <v>100</v>
      </c>
      <c r="L89" t="s">
        <v>106</v>
      </c>
      <c r="M89">
        <v>3</v>
      </c>
      <c r="N89">
        <v>3</v>
      </c>
      <c r="O89">
        <v>2</v>
      </c>
      <c r="P89">
        <v>5</v>
      </c>
      <c r="Q89">
        <v>5</v>
      </c>
      <c r="S89">
        <v>3</v>
      </c>
      <c r="U89" s="8">
        <v>3.0259</v>
      </c>
      <c r="V89" s="8">
        <v>0.47821000000000002</v>
      </c>
      <c r="W89">
        <v>66.7</v>
      </c>
      <c r="X89">
        <v>0.56016999999999995</v>
      </c>
      <c r="Y89">
        <v>1.0383800000000001</v>
      </c>
      <c r="Z89">
        <v>2.62141</v>
      </c>
      <c r="AA89">
        <v>0.37230000000000002</v>
      </c>
      <c r="AB89">
        <v>9.8799999999999999E-3</v>
      </c>
      <c r="AD89">
        <v>1.98752</v>
      </c>
      <c r="AE89">
        <v>75</v>
      </c>
      <c r="AG89">
        <v>1</v>
      </c>
      <c r="AJ89">
        <v>1.9859800000000001</v>
      </c>
      <c r="AK89">
        <v>0.61924000000000001</v>
      </c>
      <c r="AL89">
        <v>0.27655000000000002</v>
      </c>
      <c r="AM89">
        <v>2.88178</v>
      </c>
      <c r="AN89">
        <v>2.04881</v>
      </c>
      <c r="AO89">
        <v>0.66539999999999999</v>
      </c>
      <c r="AP89">
        <v>0.64759</v>
      </c>
      <c r="AQ89">
        <v>3.31521</v>
      </c>
      <c r="AS89">
        <v>1</v>
      </c>
      <c r="AT89">
        <v>1</v>
      </c>
      <c r="AU89">
        <v>0</v>
      </c>
      <c r="AV89">
        <v>0</v>
      </c>
      <c r="AW89" s="4">
        <v>0</v>
      </c>
      <c r="AX89">
        <v>0</v>
      </c>
      <c r="AY89">
        <v>0</v>
      </c>
      <c r="BA89" s="1">
        <v>44320</v>
      </c>
      <c r="BB89">
        <v>3</v>
      </c>
      <c r="BC89">
        <v>3</v>
      </c>
      <c r="BD89">
        <v>1</v>
      </c>
      <c r="BE89">
        <v>48</v>
      </c>
      <c r="BF89">
        <v>1</v>
      </c>
      <c r="BG89">
        <v>0</v>
      </c>
      <c r="BH89">
        <v>48</v>
      </c>
      <c r="BI89" s="1">
        <v>43642</v>
      </c>
      <c r="BJ89">
        <v>3</v>
      </c>
      <c r="BK89">
        <v>3</v>
      </c>
      <c r="BL89">
        <v>0</v>
      </c>
      <c r="BM89">
        <v>16</v>
      </c>
      <c r="BN89">
        <v>1</v>
      </c>
      <c r="BO89">
        <v>0</v>
      </c>
      <c r="BP89">
        <v>16</v>
      </c>
      <c r="BQ89" s="1">
        <v>43174</v>
      </c>
      <c r="BR89">
        <v>1</v>
      </c>
      <c r="BS89">
        <v>1</v>
      </c>
      <c r="BT89">
        <v>0</v>
      </c>
      <c r="BU89">
        <v>4</v>
      </c>
      <c r="BV89">
        <v>1</v>
      </c>
      <c r="BW89">
        <v>0</v>
      </c>
      <c r="BX89">
        <v>4</v>
      </c>
      <c r="BY89">
        <v>30</v>
      </c>
      <c r="CA89" t="s">
        <v>388</v>
      </c>
      <c r="CB89" t="s">
        <v>835</v>
      </c>
      <c r="CC89">
        <v>50841</v>
      </c>
      <c r="CD89">
        <v>10</v>
      </c>
      <c r="CE89">
        <v>6413224061</v>
      </c>
      <c r="CF89" t="s">
        <v>99</v>
      </c>
      <c r="CG89" t="s">
        <v>100</v>
      </c>
      <c r="CH89" s="1">
        <v>35278</v>
      </c>
      <c r="CI89" t="s">
        <v>100</v>
      </c>
      <c r="CJ89" t="s">
        <v>100</v>
      </c>
      <c r="CK89" t="s">
        <v>100</v>
      </c>
      <c r="CL89" t="s">
        <v>103</v>
      </c>
      <c r="CM89" t="s">
        <v>834</v>
      </c>
      <c r="CN89">
        <v>40</v>
      </c>
      <c r="CO89" s="1">
        <v>44621</v>
      </c>
      <c r="CP89" s="1"/>
      <c r="CV89"/>
      <c r="CW89">
        <v>2</v>
      </c>
    </row>
    <row r="90" spans="1:101" x14ac:dyDescent="0.25">
      <c r="A90" t="s">
        <v>259</v>
      </c>
      <c r="B90" s="18" t="s">
        <v>2127</v>
      </c>
      <c r="C90" s="18">
        <v>165323</v>
      </c>
      <c r="D90" t="s">
        <v>966</v>
      </c>
      <c r="E90" t="s">
        <v>968</v>
      </c>
      <c r="F90" t="s">
        <v>328</v>
      </c>
      <c r="G90" t="s">
        <v>2142</v>
      </c>
      <c r="H90">
        <v>28.9</v>
      </c>
      <c r="I90" t="s">
        <v>112</v>
      </c>
      <c r="K90" t="s">
        <v>100</v>
      </c>
      <c r="L90" t="s">
        <v>106</v>
      </c>
      <c r="M90">
        <v>5</v>
      </c>
      <c r="N90">
        <v>3</v>
      </c>
      <c r="O90">
        <v>4</v>
      </c>
      <c r="P90">
        <v>5</v>
      </c>
      <c r="Q90">
        <v>5</v>
      </c>
      <c r="S90">
        <v>4</v>
      </c>
      <c r="U90" s="8">
        <v>3.5169100000000002</v>
      </c>
      <c r="V90" s="8">
        <v>0.74411000000000005</v>
      </c>
      <c r="W90">
        <v>29.6</v>
      </c>
      <c r="X90">
        <v>0.62424000000000002</v>
      </c>
      <c r="Y90">
        <v>1.36835</v>
      </c>
      <c r="Z90">
        <v>2.8952300000000002</v>
      </c>
      <c r="AA90">
        <v>0.50295000000000001</v>
      </c>
      <c r="AB90">
        <v>3.3009999999999998E-2</v>
      </c>
      <c r="AD90">
        <v>2.1485599999999998</v>
      </c>
      <c r="AE90">
        <v>16.7</v>
      </c>
      <c r="AG90">
        <v>1</v>
      </c>
      <c r="AJ90">
        <v>2.1303800000000002</v>
      </c>
      <c r="AK90">
        <v>0.70186000000000004</v>
      </c>
      <c r="AL90">
        <v>0.34333999999999998</v>
      </c>
      <c r="AM90">
        <v>3.1755900000000001</v>
      </c>
      <c r="AN90">
        <v>2.0646900000000001</v>
      </c>
      <c r="AO90">
        <v>0.65422000000000002</v>
      </c>
      <c r="AP90">
        <v>0.81164000000000003</v>
      </c>
      <c r="AQ90">
        <v>3.4966599999999999</v>
      </c>
      <c r="AS90">
        <v>0</v>
      </c>
      <c r="AT90">
        <v>0</v>
      </c>
      <c r="AU90">
        <v>0</v>
      </c>
      <c r="AV90">
        <v>2</v>
      </c>
      <c r="AW90" s="4">
        <v>1625</v>
      </c>
      <c r="AX90">
        <v>0</v>
      </c>
      <c r="AY90">
        <v>2</v>
      </c>
      <c r="BA90" s="1">
        <v>44256</v>
      </c>
      <c r="BB90">
        <v>4</v>
      </c>
      <c r="BC90">
        <v>4</v>
      </c>
      <c r="BD90">
        <v>1</v>
      </c>
      <c r="BE90">
        <v>20</v>
      </c>
      <c r="BF90">
        <v>1</v>
      </c>
      <c r="BG90">
        <v>0</v>
      </c>
      <c r="BH90">
        <v>20</v>
      </c>
      <c r="BI90" s="1">
        <v>43559</v>
      </c>
      <c r="BJ90">
        <v>2</v>
      </c>
      <c r="BK90">
        <v>2</v>
      </c>
      <c r="BL90">
        <v>0</v>
      </c>
      <c r="BM90">
        <v>12</v>
      </c>
      <c r="BN90">
        <v>1</v>
      </c>
      <c r="BO90">
        <v>0</v>
      </c>
      <c r="BP90">
        <v>12</v>
      </c>
      <c r="BQ90" s="1">
        <v>43055</v>
      </c>
      <c r="BR90">
        <v>0</v>
      </c>
      <c r="BS90">
        <v>0</v>
      </c>
      <c r="BT90">
        <v>0</v>
      </c>
      <c r="BU90">
        <v>0</v>
      </c>
      <c r="BV90">
        <v>0</v>
      </c>
      <c r="BW90">
        <v>0</v>
      </c>
      <c r="BX90">
        <v>0</v>
      </c>
      <c r="BY90">
        <v>14</v>
      </c>
      <c r="CA90" t="s">
        <v>388</v>
      </c>
      <c r="CB90" t="s">
        <v>969</v>
      </c>
      <c r="CC90">
        <v>51016</v>
      </c>
      <c r="CD90">
        <v>960</v>
      </c>
      <c r="CE90">
        <v>7123724466</v>
      </c>
      <c r="CF90" t="s">
        <v>99</v>
      </c>
      <c r="CG90" t="s">
        <v>100</v>
      </c>
      <c r="CH90" s="1">
        <v>35521</v>
      </c>
      <c r="CI90" t="s">
        <v>100</v>
      </c>
      <c r="CJ90" t="s">
        <v>100</v>
      </c>
      <c r="CK90" t="s">
        <v>100</v>
      </c>
      <c r="CL90" t="s">
        <v>103</v>
      </c>
      <c r="CM90" t="s">
        <v>967</v>
      </c>
      <c r="CN90">
        <v>39</v>
      </c>
      <c r="CO90" s="1">
        <v>44621</v>
      </c>
      <c r="CP90" s="1"/>
      <c r="CV90"/>
      <c r="CW90">
        <v>2</v>
      </c>
    </row>
    <row r="91" spans="1:101" x14ac:dyDescent="0.25">
      <c r="A91" t="s">
        <v>259</v>
      </c>
      <c r="B91" s="18" t="s">
        <v>2127</v>
      </c>
      <c r="C91" s="18">
        <v>165222</v>
      </c>
      <c r="D91" t="s">
        <v>590</v>
      </c>
      <c r="E91" t="s">
        <v>248</v>
      </c>
      <c r="F91" t="s">
        <v>218</v>
      </c>
      <c r="G91" t="s">
        <v>2142</v>
      </c>
      <c r="H91">
        <v>63</v>
      </c>
      <c r="I91" t="s">
        <v>112</v>
      </c>
      <c r="K91" t="s">
        <v>100</v>
      </c>
      <c r="L91" t="s">
        <v>106</v>
      </c>
      <c r="M91">
        <v>4</v>
      </c>
      <c r="N91">
        <v>3</v>
      </c>
      <c r="O91">
        <v>4</v>
      </c>
      <c r="P91">
        <v>4</v>
      </c>
      <c r="Q91">
        <v>3</v>
      </c>
      <c r="R91">
        <v>4</v>
      </c>
      <c r="S91">
        <v>4</v>
      </c>
      <c r="U91" s="8">
        <v>2.6784400000000002</v>
      </c>
      <c r="V91" s="8">
        <v>0.55664999999999998</v>
      </c>
      <c r="W91">
        <v>65</v>
      </c>
      <c r="X91">
        <v>0.59045999999999998</v>
      </c>
      <c r="Y91">
        <v>1.1471100000000001</v>
      </c>
      <c r="Z91">
        <v>2.3275399999999999</v>
      </c>
      <c r="AA91">
        <v>0.50458999999999998</v>
      </c>
      <c r="AB91">
        <v>2.5950000000000001E-2</v>
      </c>
      <c r="AD91">
        <v>1.5313300000000001</v>
      </c>
      <c r="AE91">
        <v>44.4</v>
      </c>
      <c r="AG91">
        <v>1</v>
      </c>
      <c r="AJ91">
        <v>1.7815700000000001</v>
      </c>
      <c r="AK91">
        <v>0.62922999999999996</v>
      </c>
      <c r="AL91">
        <v>0.28495999999999999</v>
      </c>
      <c r="AM91">
        <v>2.6957499999999999</v>
      </c>
      <c r="AN91">
        <v>1.7596799999999999</v>
      </c>
      <c r="AO91">
        <v>0.69023999999999996</v>
      </c>
      <c r="AP91">
        <v>0.73158000000000001</v>
      </c>
      <c r="AQ91">
        <v>3.1370200000000001</v>
      </c>
      <c r="AS91">
        <v>3</v>
      </c>
      <c r="AT91">
        <v>1</v>
      </c>
      <c r="AU91">
        <v>1</v>
      </c>
      <c r="AV91">
        <v>1</v>
      </c>
      <c r="AW91" s="4">
        <v>655.1</v>
      </c>
      <c r="AX91">
        <v>0</v>
      </c>
      <c r="AY91">
        <v>1</v>
      </c>
      <c r="BA91" s="1">
        <v>43804</v>
      </c>
      <c r="BB91">
        <v>3</v>
      </c>
      <c r="BC91">
        <v>1</v>
      </c>
      <c r="BD91">
        <v>2</v>
      </c>
      <c r="BE91">
        <v>12</v>
      </c>
      <c r="BF91">
        <v>1</v>
      </c>
      <c r="BG91">
        <v>0</v>
      </c>
      <c r="BH91">
        <v>12</v>
      </c>
      <c r="BI91" s="1">
        <v>43391</v>
      </c>
      <c r="BJ91">
        <v>2</v>
      </c>
      <c r="BK91">
        <v>2</v>
      </c>
      <c r="BL91">
        <v>0</v>
      </c>
      <c r="BM91">
        <v>0</v>
      </c>
      <c r="BN91">
        <v>1</v>
      </c>
      <c r="BO91">
        <v>0</v>
      </c>
      <c r="BP91">
        <v>0</v>
      </c>
      <c r="BQ91" s="1">
        <v>42936</v>
      </c>
      <c r="BR91">
        <v>4</v>
      </c>
      <c r="BS91">
        <v>2</v>
      </c>
      <c r="BT91">
        <v>2</v>
      </c>
      <c r="BU91">
        <v>48</v>
      </c>
      <c r="BV91">
        <v>1</v>
      </c>
      <c r="BW91">
        <v>0</v>
      </c>
      <c r="BX91">
        <v>48</v>
      </c>
      <c r="BY91">
        <v>14</v>
      </c>
      <c r="CA91" t="s">
        <v>388</v>
      </c>
      <c r="CB91" t="s">
        <v>592</v>
      </c>
      <c r="CC91">
        <v>50060</v>
      </c>
      <c r="CD91">
        <v>920</v>
      </c>
      <c r="CE91">
        <v>6418721590</v>
      </c>
      <c r="CF91" t="s">
        <v>99</v>
      </c>
      <c r="CG91" t="s">
        <v>100</v>
      </c>
      <c r="CH91" s="1">
        <v>34516</v>
      </c>
      <c r="CI91" t="s">
        <v>100</v>
      </c>
      <c r="CJ91" t="s">
        <v>101</v>
      </c>
      <c r="CK91" t="s">
        <v>100</v>
      </c>
      <c r="CL91" t="s">
        <v>103</v>
      </c>
      <c r="CM91" t="s">
        <v>591</v>
      </c>
      <c r="CN91">
        <v>71</v>
      </c>
      <c r="CO91" s="1">
        <v>44621</v>
      </c>
      <c r="CP91" s="1"/>
      <c r="CV91"/>
    </row>
    <row r="92" spans="1:101" x14ac:dyDescent="0.25">
      <c r="A92" t="s">
        <v>259</v>
      </c>
      <c r="B92" s="18" t="s">
        <v>2127</v>
      </c>
      <c r="C92" s="18">
        <v>165322</v>
      </c>
      <c r="D92" t="s">
        <v>963</v>
      </c>
      <c r="E92" t="s">
        <v>263</v>
      </c>
      <c r="F92" t="s">
        <v>264</v>
      </c>
      <c r="G92" t="s">
        <v>2142</v>
      </c>
      <c r="H92">
        <v>42.3</v>
      </c>
      <c r="I92" t="s">
        <v>121</v>
      </c>
      <c r="K92" t="s">
        <v>100</v>
      </c>
      <c r="L92" t="s">
        <v>106</v>
      </c>
      <c r="M92">
        <v>5</v>
      </c>
      <c r="N92">
        <v>5</v>
      </c>
      <c r="O92">
        <v>4</v>
      </c>
      <c r="P92">
        <v>4</v>
      </c>
      <c r="Q92">
        <v>4</v>
      </c>
      <c r="R92">
        <v>4</v>
      </c>
      <c r="S92">
        <v>5</v>
      </c>
      <c r="U92" s="8">
        <v>3.9397000000000002</v>
      </c>
      <c r="V92" s="8">
        <v>0.80464999999999998</v>
      </c>
      <c r="W92">
        <v>60.5</v>
      </c>
      <c r="X92">
        <v>0.45107000000000003</v>
      </c>
      <c r="Y92">
        <v>1.2557199999999999</v>
      </c>
      <c r="Z92">
        <v>3.5724</v>
      </c>
      <c r="AA92">
        <v>0.49112</v>
      </c>
      <c r="AB92">
        <v>3.8559999999999997E-2</v>
      </c>
      <c r="AD92">
        <v>2.68398</v>
      </c>
      <c r="AE92">
        <v>61.5</v>
      </c>
      <c r="AG92">
        <v>1</v>
      </c>
      <c r="AJ92">
        <v>2.0937999999999999</v>
      </c>
      <c r="AK92">
        <v>0.63834000000000002</v>
      </c>
      <c r="AL92">
        <v>0.28055000000000002</v>
      </c>
      <c r="AM92">
        <v>3.0126900000000001</v>
      </c>
      <c r="AN92">
        <v>2.6242800000000002</v>
      </c>
      <c r="AO92">
        <v>0.51976999999999995</v>
      </c>
      <c r="AP92">
        <v>1.07412</v>
      </c>
      <c r="AQ92">
        <v>4.1288</v>
      </c>
      <c r="AS92">
        <v>0</v>
      </c>
      <c r="AT92">
        <v>5</v>
      </c>
      <c r="AU92">
        <v>1</v>
      </c>
      <c r="AV92">
        <v>1</v>
      </c>
      <c r="AW92" s="4">
        <v>3250</v>
      </c>
      <c r="AX92">
        <v>0</v>
      </c>
      <c r="AY92">
        <v>1</v>
      </c>
      <c r="BA92" s="1">
        <v>44476</v>
      </c>
      <c r="BB92">
        <v>2</v>
      </c>
      <c r="BC92">
        <v>2</v>
      </c>
      <c r="BD92">
        <v>2</v>
      </c>
      <c r="BE92">
        <v>8</v>
      </c>
      <c r="BF92">
        <v>1</v>
      </c>
      <c r="BG92">
        <v>0</v>
      </c>
      <c r="BH92">
        <v>8</v>
      </c>
      <c r="BI92" s="1">
        <v>43888</v>
      </c>
      <c r="BJ92">
        <v>4</v>
      </c>
      <c r="BK92">
        <v>2</v>
      </c>
      <c r="BL92">
        <v>2</v>
      </c>
      <c r="BM92">
        <v>24</v>
      </c>
      <c r="BN92">
        <v>1</v>
      </c>
      <c r="BO92">
        <v>0</v>
      </c>
      <c r="BP92">
        <v>24</v>
      </c>
      <c r="BQ92" s="1">
        <v>43515</v>
      </c>
      <c r="BR92">
        <v>0</v>
      </c>
      <c r="BS92">
        <v>0</v>
      </c>
      <c r="BT92">
        <v>0</v>
      </c>
      <c r="BU92">
        <v>0</v>
      </c>
      <c r="BV92">
        <v>0</v>
      </c>
      <c r="BW92">
        <v>0</v>
      </c>
      <c r="BX92">
        <v>0</v>
      </c>
      <c r="BY92">
        <v>12</v>
      </c>
      <c r="CA92" t="s">
        <v>963</v>
      </c>
      <c r="CB92" t="s">
        <v>965</v>
      </c>
      <c r="CC92">
        <v>52402</v>
      </c>
      <c r="CD92">
        <v>560</v>
      </c>
      <c r="CE92">
        <v>3193632420</v>
      </c>
      <c r="CF92" t="s">
        <v>139</v>
      </c>
      <c r="CG92" t="s">
        <v>100</v>
      </c>
      <c r="CH92" s="1">
        <v>35557</v>
      </c>
      <c r="CI92" t="s">
        <v>101</v>
      </c>
      <c r="CJ92" t="s">
        <v>100</v>
      </c>
      <c r="CK92" t="s">
        <v>100</v>
      </c>
      <c r="CL92" t="s">
        <v>103</v>
      </c>
      <c r="CM92" t="s">
        <v>964</v>
      </c>
      <c r="CN92">
        <v>64</v>
      </c>
      <c r="CO92" s="1">
        <v>44621</v>
      </c>
      <c r="CP92" s="1"/>
      <c r="CV92"/>
    </row>
    <row r="93" spans="1:101" x14ac:dyDescent="0.25">
      <c r="A93" t="s">
        <v>259</v>
      </c>
      <c r="B93" s="18" t="s">
        <v>2127</v>
      </c>
      <c r="C93" s="18">
        <v>165554</v>
      </c>
      <c r="D93" t="s">
        <v>1766</v>
      </c>
      <c r="E93" t="s">
        <v>1247</v>
      </c>
      <c r="F93" t="s">
        <v>203</v>
      </c>
      <c r="G93" t="s">
        <v>2141</v>
      </c>
      <c r="H93">
        <v>34.4</v>
      </c>
      <c r="I93" t="s">
        <v>98</v>
      </c>
      <c r="K93" t="s">
        <v>100</v>
      </c>
      <c r="L93" t="s">
        <v>106</v>
      </c>
      <c r="M93">
        <v>4</v>
      </c>
      <c r="N93">
        <v>4</v>
      </c>
      <c r="O93">
        <v>3</v>
      </c>
      <c r="P93">
        <v>2</v>
      </c>
      <c r="Q93">
        <v>2</v>
      </c>
      <c r="S93">
        <v>5</v>
      </c>
      <c r="U93" s="8">
        <v>3.2915700000000001</v>
      </c>
      <c r="V93" s="8">
        <v>0.83147000000000004</v>
      </c>
      <c r="W93">
        <v>40.5</v>
      </c>
      <c r="X93">
        <v>0.27171000000000001</v>
      </c>
      <c r="Y93">
        <v>1.10318</v>
      </c>
      <c r="Z93">
        <v>2.8680400000000001</v>
      </c>
      <c r="AA93">
        <v>0.496</v>
      </c>
      <c r="AB93">
        <v>9.5E-4</v>
      </c>
      <c r="AD93">
        <v>2.18838</v>
      </c>
      <c r="AE93">
        <v>55.6</v>
      </c>
      <c r="AG93">
        <v>1</v>
      </c>
      <c r="AJ93">
        <v>1.7845599999999999</v>
      </c>
      <c r="AK93">
        <v>0.59484999999999999</v>
      </c>
      <c r="AL93">
        <v>0.26516000000000001</v>
      </c>
      <c r="AM93">
        <v>2.6445599999999998</v>
      </c>
      <c r="AN93">
        <v>2.5104899999999999</v>
      </c>
      <c r="AO93">
        <v>0.33599000000000001</v>
      </c>
      <c r="AP93">
        <v>1.17435</v>
      </c>
      <c r="AQ93">
        <v>3.9297499999999999</v>
      </c>
      <c r="AS93">
        <v>2</v>
      </c>
      <c r="AT93">
        <v>1</v>
      </c>
      <c r="AU93">
        <v>0</v>
      </c>
      <c r="AV93">
        <v>0</v>
      </c>
      <c r="AW93" s="4">
        <v>0</v>
      </c>
      <c r="AX93">
        <v>0</v>
      </c>
      <c r="AY93">
        <v>0</v>
      </c>
      <c r="BA93" s="1">
        <v>44301</v>
      </c>
      <c r="BB93">
        <v>3</v>
      </c>
      <c r="BC93">
        <v>3</v>
      </c>
      <c r="BD93">
        <v>1</v>
      </c>
      <c r="BE93">
        <v>20</v>
      </c>
      <c r="BF93">
        <v>1</v>
      </c>
      <c r="BG93">
        <v>0</v>
      </c>
      <c r="BH93">
        <v>20</v>
      </c>
      <c r="BI93" s="1">
        <v>43587</v>
      </c>
      <c r="BJ93">
        <v>5</v>
      </c>
      <c r="BK93">
        <v>5</v>
      </c>
      <c r="BL93">
        <v>5</v>
      </c>
      <c r="BM93">
        <v>36</v>
      </c>
      <c r="BN93">
        <v>1</v>
      </c>
      <c r="BO93">
        <v>0</v>
      </c>
      <c r="BP93">
        <v>36</v>
      </c>
      <c r="BQ93" s="1">
        <v>43067</v>
      </c>
      <c r="BR93">
        <v>1</v>
      </c>
      <c r="BS93">
        <v>0</v>
      </c>
      <c r="BT93">
        <v>1</v>
      </c>
      <c r="BU93">
        <v>8</v>
      </c>
      <c r="BV93">
        <v>0</v>
      </c>
      <c r="BW93">
        <v>0</v>
      </c>
      <c r="BX93">
        <v>8</v>
      </c>
      <c r="BY93">
        <v>23.332999999999998</v>
      </c>
      <c r="CA93" t="s">
        <v>1766</v>
      </c>
      <c r="CB93" t="s">
        <v>1768</v>
      </c>
      <c r="CC93">
        <v>51249</v>
      </c>
      <c r="CD93">
        <v>710</v>
      </c>
      <c r="CE93">
        <v>7127542568</v>
      </c>
      <c r="CF93" t="s">
        <v>99</v>
      </c>
      <c r="CG93" t="s">
        <v>100</v>
      </c>
      <c r="CH93" s="1">
        <v>38353</v>
      </c>
      <c r="CI93" t="s">
        <v>100</v>
      </c>
      <c r="CJ93" t="s">
        <v>100</v>
      </c>
      <c r="CK93" t="s">
        <v>100</v>
      </c>
      <c r="CL93" t="s">
        <v>103</v>
      </c>
      <c r="CM93" t="s">
        <v>1767</v>
      </c>
      <c r="CN93">
        <v>59</v>
      </c>
      <c r="CO93" s="1">
        <v>44621</v>
      </c>
      <c r="CP93" s="1"/>
      <c r="CV93"/>
      <c r="CW93">
        <v>2</v>
      </c>
    </row>
    <row r="94" spans="1:101" x14ac:dyDescent="0.25">
      <c r="A94" t="s">
        <v>259</v>
      </c>
      <c r="B94" s="18" t="s">
        <v>2127</v>
      </c>
      <c r="C94" s="18">
        <v>165540</v>
      </c>
      <c r="D94" t="s">
        <v>1717</v>
      </c>
      <c r="E94" t="s">
        <v>374</v>
      </c>
      <c r="F94" t="s">
        <v>328</v>
      </c>
      <c r="G94" t="s">
        <v>2141</v>
      </c>
      <c r="H94">
        <v>42.1</v>
      </c>
      <c r="I94" t="s">
        <v>98</v>
      </c>
      <c r="K94" t="s">
        <v>100</v>
      </c>
      <c r="L94" t="s">
        <v>106</v>
      </c>
      <c r="M94">
        <v>1</v>
      </c>
      <c r="N94">
        <v>3</v>
      </c>
      <c r="O94">
        <v>1</v>
      </c>
      <c r="P94">
        <v>2</v>
      </c>
      <c r="Q94">
        <v>1</v>
      </c>
      <c r="R94">
        <v>4</v>
      </c>
      <c r="S94">
        <v>4</v>
      </c>
      <c r="U94" s="8">
        <v>3.0623999999999998</v>
      </c>
      <c r="V94" s="8">
        <v>0.84397</v>
      </c>
      <c r="X94">
        <v>0.18992000000000001</v>
      </c>
      <c r="Y94">
        <v>1.03389</v>
      </c>
      <c r="Z94">
        <v>2.6102500000000002</v>
      </c>
      <c r="AA94">
        <v>0.53178999999999998</v>
      </c>
      <c r="AB94">
        <v>3.4290000000000001E-2</v>
      </c>
      <c r="AC94">
        <v>6</v>
      </c>
      <c r="AD94">
        <v>2.0285000000000002</v>
      </c>
      <c r="AF94">
        <v>6</v>
      </c>
      <c r="AH94">
        <v>6</v>
      </c>
      <c r="AJ94">
        <v>2.1521400000000002</v>
      </c>
      <c r="AK94">
        <v>0.71419999999999995</v>
      </c>
      <c r="AL94">
        <v>0.33146999999999999</v>
      </c>
      <c r="AM94">
        <v>3.19781</v>
      </c>
      <c r="AN94">
        <v>1.9296199999999999</v>
      </c>
      <c r="AO94">
        <v>0.1956</v>
      </c>
      <c r="AP94">
        <v>0.95354000000000005</v>
      </c>
      <c r="AQ94">
        <v>3.0236000000000001</v>
      </c>
      <c r="AS94">
        <v>2</v>
      </c>
      <c r="AT94">
        <v>39</v>
      </c>
      <c r="AU94">
        <v>5</v>
      </c>
      <c r="AV94">
        <v>14</v>
      </c>
      <c r="AW94" s="4">
        <v>118803.15</v>
      </c>
      <c r="AX94">
        <v>1</v>
      </c>
      <c r="AY94">
        <v>15</v>
      </c>
      <c r="BA94" s="1">
        <v>44292</v>
      </c>
      <c r="BB94">
        <v>26</v>
      </c>
      <c r="BC94">
        <v>23</v>
      </c>
      <c r="BD94">
        <v>24</v>
      </c>
      <c r="BE94">
        <v>164</v>
      </c>
      <c r="BF94">
        <v>1</v>
      </c>
      <c r="BG94">
        <v>0</v>
      </c>
      <c r="BH94">
        <v>164</v>
      </c>
      <c r="BI94" s="1">
        <v>43567</v>
      </c>
      <c r="BJ94">
        <v>32</v>
      </c>
      <c r="BK94">
        <v>30</v>
      </c>
      <c r="BL94">
        <v>20</v>
      </c>
      <c r="BM94">
        <v>219</v>
      </c>
      <c r="BN94">
        <v>1</v>
      </c>
      <c r="BO94">
        <v>0</v>
      </c>
      <c r="BP94">
        <v>219</v>
      </c>
      <c r="BQ94" s="1">
        <v>43066</v>
      </c>
      <c r="BR94">
        <v>5</v>
      </c>
      <c r="BS94">
        <v>3</v>
      </c>
      <c r="BT94">
        <v>2</v>
      </c>
      <c r="BU94">
        <v>36</v>
      </c>
      <c r="BV94">
        <v>1</v>
      </c>
      <c r="BW94">
        <v>0</v>
      </c>
      <c r="BX94">
        <v>36</v>
      </c>
      <c r="BY94">
        <v>161</v>
      </c>
      <c r="CA94" t="s">
        <v>140</v>
      </c>
      <c r="CB94" t="s">
        <v>1719</v>
      </c>
      <c r="CC94">
        <v>51106</v>
      </c>
      <c r="CD94">
        <v>960</v>
      </c>
      <c r="CE94">
        <v>7122763000</v>
      </c>
      <c r="CF94" t="s">
        <v>99</v>
      </c>
      <c r="CG94" t="s">
        <v>100</v>
      </c>
      <c r="CH94" s="1">
        <v>38078</v>
      </c>
      <c r="CI94" t="s">
        <v>100</v>
      </c>
      <c r="CJ94" t="s">
        <v>100</v>
      </c>
      <c r="CK94" t="s">
        <v>100</v>
      </c>
      <c r="CL94" t="s">
        <v>103</v>
      </c>
      <c r="CM94" t="s">
        <v>1718</v>
      </c>
      <c r="CN94">
        <v>101</v>
      </c>
      <c r="CO94" s="1">
        <v>44621</v>
      </c>
      <c r="CP94" s="1"/>
      <c r="CV94"/>
    </row>
    <row r="95" spans="1:101" x14ac:dyDescent="0.25">
      <c r="A95" t="s">
        <v>259</v>
      </c>
      <c r="B95" s="18" t="s">
        <v>2127</v>
      </c>
      <c r="C95" s="18">
        <v>165623</v>
      </c>
      <c r="D95" t="s">
        <v>1984</v>
      </c>
      <c r="E95" t="s">
        <v>673</v>
      </c>
      <c r="F95" t="s">
        <v>235</v>
      </c>
      <c r="G95" t="s">
        <v>2142</v>
      </c>
      <c r="H95">
        <v>45.1</v>
      </c>
      <c r="I95" t="s">
        <v>112</v>
      </c>
      <c r="K95" t="s">
        <v>100</v>
      </c>
      <c r="L95" t="s">
        <v>106</v>
      </c>
      <c r="M95">
        <v>4</v>
      </c>
      <c r="N95">
        <v>4</v>
      </c>
      <c r="O95">
        <v>3</v>
      </c>
      <c r="P95">
        <v>3</v>
      </c>
      <c r="Q95">
        <v>2</v>
      </c>
      <c r="R95">
        <v>4</v>
      </c>
      <c r="S95">
        <v>3</v>
      </c>
      <c r="U95" s="8">
        <v>4.4211499999999999</v>
      </c>
      <c r="V95" s="8">
        <v>0.60694000000000004</v>
      </c>
      <c r="W95">
        <v>71.2</v>
      </c>
      <c r="X95">
        <v>0.70804999999999996</v>
      </c>
      <c r="Y95">
        <v>1.31498</v>
      </c>
      <c r="Z95">
        <v>3.4184399999999999</v>
      </c>
      <c r="AA95">
        <v>0.23526</v>
      </c>
      <c r="AB95">
        <v>2.4230000000000002E-2</v>
      </c>
      <c r="AD95">
        <v>3.10616</v>
      </c>
      <c r="AE95">
        <v>73.7</v>
      </c>
      <c r="AG95">
        <v>1</v>
      </c>
      <c r="AJ95">
        <v>1.97312</v>
      </c>
      <c r="AK95">
        <v>0.64312999999999998</v>
      </c>
      <c r="AL95">
        <v>0.31330999999999998</v>
      </c>
      <c r="AM95">
        <v>2.9295599999999999</v>
      </c>
      <c r="AN95">
        <v>3.22282</v>
      </c>
      <c r="AO95">
        <v>0.80981999999999998</v>
      </c>
      <c r="AP95">
        <v>0.72548000000000001</v>
      </c>
      <c r="AQ95">
        <v>4.7648400000000004</v>
      </c>
      <c r="AS95">
        <v>0</v>
      </c>
      <c r="AT95">
        <v>0</v>
      </c>
      <c r="AU95">
        <v>0</v>
      </c>
      <c r="AV95">
        <v>1</v>
      </c>
      <c r="AW95" s="4">
        <v>5000</v>
      </c>
      <c r="AX95">
        <v>0</v>
      </c>
      <c r="AY95">
        <v>1</v>
      </c>
      <c r="BA95" s="1">
        <v>44342</v>
      </c>
      <c r="BB95">
        <v>4</v>
      </c>
      <c r="BC95">
        <v>4</v>
      </c>
      <c r="BD95">
        <v>0</v>
      </c>
      <c r="BE95">
        <v>16</v>
      </c>
      <c r="BF95">
        <v>1</v>
      </c>
      <c r="BG95">
        <v>0</v>
      </c>
      <c r="BH95">
        <v>16</v>
      </c>
      <c r="BI95" s="1">
        <v>43670</v>
      </c>
      <c r="BJ95">
        <v>8</v>
      </c>
      <c r="BK95">
        <v>8</v>
      </c>
      <c r="BL95">
        <v>0</v>
      </c>
      <c r="BM95">
        <v>36</v>
      </c>
      <c r="BN95">
        <v>1</v>
      </c>
      <c r="BO95">
        <v>0</v>
      </c>
      <c r="BP95">
        <v>36</v>
      </c>
      <c r="BQ95" s="1">
        <v>43223</v>
      </c>
      <c r="BR95">
        <v>3</v>
      </c>
      <c r="BS95">
        <v>3</v>
      </c>
      <c r="BT95">
        <v>0</v>
      </c>
      <c r="BU95">
        <v>12</v>
      </c>
      <c r="BV95">
        <v>1</v>
      </c>
      <c r="BW95">
        <v>0</v>
      </c>
      <c r="BX95">
        <v>12</v>
      </c>
      <c r="BY95">
        <v>22</v>
      </c>
      <c r="CA95" t="s">
        <v>1986</v>
      </c>
      <c r="CB95" t="s">
        <v>1987</v>
      </c>
      <c r="CC95">
        <v>50638</v>
      </c>
      <c r="CD95">
        <v>370</v>
      </c>
      <c r="CE95">
        <v>3198243212</v>
      </c>
      <c r="CF95" t="s">
        <v>99</v>
      </c>
      <c r="CG95" t="s">
        <v>100</v>
      </c>
      <c r="CH95" s="1">
        <v>43235</v>
      </c>
      <c r="CI95" t="s">
        <v>100</v>
      </c>
      <c r="CJ95" t="s">
        <v>100</v>
      </c>
      <c r="CK95" t="s">
        <v>100</v>
      </c>
      <c r="CL95" t="s">
        <v>103</v>
      </c>
      <c r="CM95" t="s">
        <v>1985</v>
      </c>
      <c r="CN95">
        <v>55</v>
      </c>
      <c r="CO95" s="1">
        <v>44621</v>
      </c>
      <c r="CP95" s="1"/>
      <c r="CV95"/>
    </row>
    <row r="96" spans="1:101" x14ac:dyDescent="0.25">
      <c r="A96" t="s">
        <v>259</v>
      </c>
      <c r="B96" s="18" t="s">
        <v>2127</v>
      </c>
      <c r="C96" s="18">
        <v>165275</v>
      </c>
      <c r="D96" t="s">
        <v>798</v>
      </c>
      <c r="E96" t="s">
        <v>512</v>
      </c>
      <c r="F96" t="s">
        <v>157</v>
      </c>
      <c r="G96" t="s">
        <v>2141</v>
      </c>
      <c r="H96">
        <v>26.3</v>
      </c>
      <c r="I96" t="s">
        <v>98</v>
      </c>
      <c r="K96" t="s">
        <v>100</v>
      </c>
      <c r="L96" t="s">
        <v>102</v>
      </c>
      <c r="M96">
        <v>3</v>
      </c>
      <c r="N96">
        <v>2</v>
      </c>
      <c r="O96">
        <v>3</v>
      </c>
      <c r="P96">
        <v>4</v>
      </c>
      <c r="Q96">
        <v>4</v>
      </c>
      <c r="S96">
        <v>3</v>
      </c>
      <c r="U96" s="8">
        <v>3.0930200000000001</v>
      </c>
      <c r="V96" s="8">
        <v>0.53947000000000001</v>
      </c>
      <c r="W96">
        <v>59.5</v>
      </c>
      <c r="X96">
        <v>0.74541999999999997</v>
      </c>
      <c r="Y96">
        <v>1.2848900000000001</v>
      </c>
      <c r="Z96">
        <v>2.7781400000000001</v>
      </c>
      <c r="AA96">
        <v>0.42888999999999999</v>
      </c>
      <c r="AB96">
        <v>1.281E-2</v>
      </c>
      <c r="AD96">
        <v>1.80813</v>
      </c>
      <c r="AE96">
        <v>50</v>
      </c>
      <c r="AG96">
        <v>0</v>
      </c>
      <c r="AJ96">
        <v>2.0930900000000001</v>
      </c>
      <c r="AK96">
        <v>0.71960000000000002</v>
      </c>
      <c r="AL96">
        <v>0.36236000000000002</v>
      </c>
      <c r="AM96">
        <v>3.1750500000000001</v>
      </c>
      <c r="AN96">
        <v>1.76851</v>
      </c>
      <c r="AO96">
        <v>0.76195999999999997</v>
      </c>
      <c r="AP96">
        <v>0.55755999999999994</v>
      </c>
      <c r="AQ96">
        <v>3.0757300000000001</v>
      </c>
      <c r="AS96">
        <v>1</v>
      </c>
      <c r="AT96">
        <v>3</v>
      </c>
      <c r="AU96">
        <v>0</v>
      </c>
      <c r="AV96">
        <v>0</v>
      </c>
      <c r="AW96" s="4">
        <v>0</v>
      </c>
      <c r="AX96">
        <v>0</v>
      </c>
      <c r="AY96">
        <v>0</v>
      </c>
      <c r="BA96" s="1">
        <v>43853</v>
      </c>
      <c r="BB96">
        <v>5</v>
      </c>
      <c r="BC96">
        <v>2</v>
      </c>
      <c r="BD96">
        <v>3</v>
      </c>
      <c r="BE96">
        <v>20</v>
      </c>
      <c r="BF96">
        <v>1</v>
      </c>
      <c r="BG96">
        <v>0</v>
      </c>
      <c r="BH96">
        <v>20</v>
      </c>
      <c r="BI96" s="1">
        <v>43442</v>
      </c>
      <c r="BJ96">
        <v>2</v>
      </c>
      <c r="BK96">
        <v>2</v>
      </c>
      <c r="BL96">
        <v>0</v>
      </c>
      <c r="BM96">
        <v>12</v>
      </c>
      <c r="BN96">
        <v>1</v>
      </c>
      <c r="BO96">
        <v>0</v>
      </c>
      <c r="BP96">
        <v>12</v>
      </c>
      <c r="BQ96" s="1">
        <v>42992</v>
      </c>
      <c r="BR96">
        <v>6</v>
      </c>
      <c r="BS96">
        <v>6</v>
      </c>
      <c r="BT96">
        <v>0</v>
      </c>
      <c r="BU96">
        <v>32</v>
      </c>
      <c r="BV96">
        <v>1</v>
      </c>
      <c r="BW96">
        <v>0</v>
      </c>
      <c r="BX96">
        <v>32</v>
      </c>
      <c r="BY96">
        <v>19.332999999999998</v>
      </c>
      <c r="CA96" t="s">
        <v>800</v>
      </c>
      <c r="CB96" t="s">
        <v>801</v>
      </c>
      <c r="CC96">
        <v>50801</v>
      </c>
      <c r="CD96">
        <v>870</v>
      </c>
      <c r="CE96">
        <v>6417825012</v>
      </c>
      <c r="CF96" t="s">
        <v>99</v>
      </c>
      <c r="CG96" t="s">
        <v>100</v>
      </c>
      <c r="CH96" s="1">
        <v>35237</v>
      </c>
      <c r="CI96" t="s">
        <v>100</v>
      </c>
      <c r="CJ96" t="s">
        <v>101</v>
      </c>
      <c r="CK96" t="s">
        <v>100</v>
      </c>
      <c r="CL96" t="s">
        <v>103</v>
      </c>
      <c r="CM96" t="s">
        <v>799</v>
      </c>
      <c r="CN96">
        <v>40</v>
      </c>
      <c r="CO96" s="1">
        <v>44621</v>
      </c>
      <c r="CP96" s="1"/>
      <c r="CV96"/>
      <c r="CW96">
        <v>2</v>
      </c>
    </row>
    <row r="97" spans="1:104" x14ac:dyDescent="0.25">
      <c r="A97" t="s">
        <v>259</v>
      </c>
      <c r="B97" s="18" t="s">
        <v>2127</v>
      </c>
      <c r="C97" s="18">
        <v>165199</v>
      </c>
      <c r="D97" t="s">
        <v>510</v>
      </c>
      <c r="E97" t="s">
        <v>512</v>
      </c>
      <c r="F97" t="s">
        <v>157</v>
      </c>
      <c r="G97" t="s">
        <v>2142</v>
      </c>
      <c r="H97">
        <v>64.7</v>
      </c>
      <c r="I97" t="s">
        <v>112</v>
      </c>
      <c r="K97" t="s">
        <v>100</v>
      </c>
      <c r="L97" t="s">
        <v>106</v>
      </c>
      <c r="M97">
        <v>5</v>
      </c>
      <c r="N97">
        <v>2</v>
      </c>
      <c r="O97">
        <v>4</v>
      </c>
      <c r="P97">
        <v>5</v>
      </c>
      <c r="Q97">
        <v>5</v>
      </c>
      <c r="R97">
        <v>4</v>
      </c>
      <c r="S97">
        <v>2</v>
      </c>
      <c r="U97" s="8">
        <v>2.54541</v>
      </c>
      <c r="V97" s="8">
        <v>0.26147999999999999</v>
      </c>
      <c r="W97">
        <v>58.5</v>
      </c>
      <c r="X97">
        <v>1.0200800000000001</v>
      </c>
      <c r="Y97">
        <v>1.28155</v>
      </c>
      <c r="Z97">
        <v>2.1431499999999999</v>
      </c>
      <c r="AA97">
        <v>0.19314999999999999</v>
      </c>
      <c r="AB97">
        <v>2.3460000000000002E-2</v>
      </c>
      <c r="AD97">
        <v>1.26386</v>
      </c>
      <c r="AE97">
        <v>60</v>
      </c>
      <c r="AG97">
        <v>1</v>
      </c>
      <c r="AJ97">
        <v>1.8350900000000001</v>
      </c>
      <c r="AK97">
        <v>0.63229999999999997</v>
      </c>
      <c r="AL97">
        <v>0.29144999999999999</v>
      </c>
      <c r="AM97">
        <v>2.7588400000000002</v>
      </c>
      <c r="AN97">
        <v>1.4099600000000001</v>
      </c>
      <c r="AO97">
        <v>1.18668</v>
      </c>
      <c r="AP97">
        <v>0.33599000000000001</v>
      </c>
      <c r="AQ97">
        <v>2.9130500000000001</v>
      </c>
      <c r="AS97">
        <v>0</v>
      </c>
      <c r="AT97">
        <v>0</v>
      </c>
      <c r="AU97">
        <v>0</v>
      </c>
      <c r="AV97">
        <v>0</v>
      </c>
      <c r="AW97" s="4">
        <v>0</v>
      </c>
      <c r="AX97">
        <v>0</v>
      </c>
      <c r="AY97">
        <v>0</v>
      </c>
      <c r="BA97" s="1">
        <v>43664</v>
      </c>
      <c r="BB97">
        <v>3</v>
      </c>
      <c r="BC97">
        <v>3</v>
      </c>
      <c r="BD97">
        <v>0</v>
      </c>
      <c r="BE97">
        <v>12</v>
      </c>
      <c r="BF97">
        <v>1</v>
      </c>
      <c r="BG97">
        <v>0</v>
      </c>
      <c r="BH97">
        <v>12</v>
      </c>
      <c r="BI97" s="1">
        <v>43202</v>
      </c>
      <c r="BJ97">
        <v>3</v>
      </c>
      <c r="BK97">
        <v>3</v>
      </c>
      <c r="BL97">
        <v>0</v>
      </c>
      <c r="BM97">
        <v>12</v>
      </c>
      <c r="BN97">
        <v>1</v>
      </c>
      <c r="BO97">
        <v>0</v>
      </c>
      <c r="BP97">
        <v>12</v>
      </c>
      <c r="BQ97" s="1">
        <v>42768</v>
      </c>
      <c r="BR97">
        <v>3</v>
      </c>
      <c r="BS97">
        <v>3</v>
      </c>
      <c r="BT97">
        <v>0</v>
      </c>
      <c r="BU97">
        <v>12</v>
      </c>
      <c r="BV97">
        <v>1</v>
      </c>
      <c r="BW97">
        <v>0</v>
      </c>
      <c r="BX97">
        <v>12</v>
      </c>
      <c r="BY97">
        <v>12</v>
      </c>
      <c r="CA97" t="s">
        <v>388</v>
      </c>
      <c r="CB97" t="s">
        <v>513</v>
      </c>
      <c r="CC97">
        <v>50801</v>
      </c>
      <c r="CD97">
        <v>870</v>
      </c>
      <c r="CE97">
        <v>6417828511</v>
      </c>
      <c r="CF97" t="s">
        <v>99</v>
      </c>
      <c r="CG97" t="s">
        <v>100</v>
      </c>
      <c r="CH97" s="1">
        <v>34394</v>
      </c>
      <c r="CI97" t="s">
        <v>100</v>
      </c>
      <c r="CJ97" t="s">
        <v>101</v>
      </c>
      <c r="CK97" t="s">
        <v>100</v>
      </c>
      <c r="CL97" t="s">
        <v>103</v>
      </c>
      <c r="CM97" t="s">
        <v>511</v>
      </c>
      <c r="CN97">
        <v>74</v>
      </c>
      <c r="CO97" s="1">
        <v>44621</v>
      </c>
      <c r="CP97" s="1"/>
      <c r="CV97"/>
    </row>
    <row r="98" spans="1:104" x14ac:dyDescent="0.25">
      <c r="A98" t="s">
        <v>259</v>
      </c>
      <c r="B98" s="18" t="s">
        <v>2127</v>
      </c>
      <c r="C98" s="18">
        <v>165516</v>
      </c>
      <c r="D98" t="s">
        <v>1638</v>
      </c>
      <c r="E98" t="s">
        <v>1640</v>
      </c>
      <c r="F98" t="s">
        <v>104</v>
      </c>
      <c r="G98" t="s">
        <v>2141</v>
      </c>
      <c r="H98">
        <v>51.3</v>
      </c>
      <c r="I98" t="s">
        <v>108</v>
      </c>
      <c r="K98" t="s">
        <v>100</v>
      </c>
      <c r="L98" t="s">
        <v>106</v>
      </c>
      <c r="M98">
        <v>3</v>
      </c>
      <c r="N98">
        <v>4</v>
      </c>
      <c r="O98">
        <v>2</v>
      </c>
      <c r="P98">
        <v>3</v>
      </c>
      <c r="Q98">
        <v>3</v>
      </c>
      <c r="S98">
        <v>5</v>
      </c>
      <c r="U98" s="8">
        <v>3.0449799999999998</v>
      </c>
      <c r="V98" s="8">
        <v>0.81782999999999995</v>
      </c>
      <c r="W98">
        <v>100</v>
      </c>
      <c r="X98">
        <v>0.48496</v>
      </c>
      <c r="Y98">
        <v>1.3027899999999999</v>
      </c>
      <c r="Z98">
        <v>2.6811799999999999</v>
      </c>
      <c r="AA98">
        <v>0.63388</v>
      </c>
      <c r="AB98">
        <v>2.3120000000000002E-2</v>
      </c>
      <c r="AD98">
        <v>1.7421899999999999</v>
      </c>
      <c r="AE98">
        <v>100</v>
      </c>
      <c r="AH98">
        <v>6</v>
      </c>
      <c r="AJ98">
        <v>1.88446</v>
      </c>
      <c r="AK98">
        <v>0.58574000000000004</v>
      </c>
      <c r="AL98">
        <v>0.26222000000000001</v>
      </c>
      <c r="AM98">
        <v>2.7324199999999998</v>
      </c>
      <c r="AN98">
        <v>1.8926700000000001</v>
      </c>
      <c r="AO98">
        <v>0.60901000000000005</v>
      </c>
      <c r="AP98">
        <v>1.1680200000000001</v>
      </c>
      <c r="AQ98">
        <v>3.5184600000000001</v>
      </c>
      <c r="AS98">
        <v>1</v>
      </c>
      <c r="AT98">
        <v>2</v>
      </c>
      <c r="AU98">
        <v>0</v>
      </c>
      <c r="AV98">
        <v>2</v>
      </c>
      <c r="AW98" s="4">
        <v>10682.22</v>
      </c>
      <c r="AX98">
        <v>0</v>
      </c>
      <c r="AY98">
        <v>2</v>
      </c>
      <c r="BA98" s="1">
        <v>43867</v>
      </c>
      <c r="BB98">
        <v>11</v>
      </c>
      <c r="BC98">
        <v>9</v>
      </c>
      <c r="BD98">
        <v>2</v>
      </c>
      <c r="BE98">
        <v>72</v>
      </c>
      <c r="BF98">
        <v>1</v>
      </c>
      <c r="BG98">
        <v>0</v>
      </c>
      <c r="BH98">
        <v>72</v>
      </c>
      <c r="BI98" s="1">
        <v>43475</v>
      </c>
      <c r="BJ98">
        <v>7</v>
      </c>
      <c r="BK98">
        <v>7</v>
      </c>
      <c r="BL98">
        <v>0</v>
      </c>
      <c r="BM98">
        <v>24</v>
      </c>
      <c r="BN98">
        <v>1</v>
      </c>
      <c r="BO98">
        <v>0</v>
      </c>
      <c r="BP98">
        <v>24</v>
      </c>
      <c r="BQ98" s="1">
        <v>43013</v>
      </c>
      <c r="BR98">
        <v>4</v>
      </c>
      <c r="BS98">
        <v>4</v>
      </c>
      <c r="BT98">
        <v>0</v>
      </c>
      <c r="BU98">
        <v>20</v>
      </c>
      <c r="BV98">
        <v>1</v>
      </c>
      <c r="BW98">
        <v>0</v>
      </c>
      <c r="BX98">
        <v>20</v>
      </c>
      <c r="BY98">
        <v>47.332999999999998</v>
      </c>
      <c r="CA98" t="s">
        <v>1641</v>
      </c>
      <c r="CB98" t="s">
        <v>1642</v>
      </c>
      <c r="CC98">
        <v>52060</v>
      </c>
      <c r="CD98">
        <v>480</v>
      </c>
      <c r="CE98">
        <v>5636524968</v>
      </c>
      <c r="CF98" t="s">
        <v>99</v>
      </c>
      <c r="CG98" t="s">
        <v>100</v>
      </c>
      <c r="CH98" s="1">
        <v>37956</v>
      </c>
      <c r="CI98" t="s">
        <v>100</v>
      </c>
      <c r="CJ98" t="s">
        <v>101</v>
      </c>
      <c r="CK98" t="s">
        <v>100</v>
      </c>
      <c r="CL98" t="s">
        <v>103</v>
      </c>
      <c r="CM98" t="s">
        <v>1639</v>
      </c>
      <c r="CN98">
        <v>75</v>
      </c>
      <c r="CO98" s="1">
        <v>44621</v>
      </c>
      <c r="CP98" s="1"/>
      <c r="CV98"/>
      <c r="CW98">
        <v>2</v>
      </c>
    </row>
    <row r="99" spans="1:104" x14ac:dyDescent="0.25">
      <c r="A99" t="s">
        <v>259</v>
      </c>
      <c r="B99" s="18" t="s">
        <v>2127</v>
      </c>
      <c r="C99" s="18">
        <v>165299</v>
      </c>
      <c r="D99" t="s">
        <v>884</v>
      </c>
      <c r="E99" t="s">
        <v>116</v>
      </c>
      <c r="F99" t="s">
        <v>264</v>
      </c>
      <c r="G99" t="s">
        <v>2141</v>
      </c>
      <c r="I99" t="s">
        <v>98</v>
      </c>
      <c r="K99" t="s">
        <v>100</v>
      </c>
      <c r="L99" t="s">
        <v>106</v>
      </c>
      <c r="M99">
        <v>1</v>
      </c>
      <c r="N99">
        <v>1</v>
      </c>
      <c r="O99">
        <v>1</v>
      </c>
      <c r="S99">
        <v>1</v>
      </c>
      <c r="AC99">
        <v>6</v>
      </c>
      <c r="AF99">
        <v>6</v>
      </c>
      <c r="AH99">
        <v>6</v>
      </c>
      <c r="AS99">
        <v>4</v>
      </c>
      <c r="AT99">
        <v>36</v>
      </c>
      <c r="AU99">
        <v>0</v>
      </c>
      <c r="AV99">
        <v>2</v>
      </c>
      <c r="AW99" s="4">
        <v>101401.79</v>
      </c>
      <c r="AX99">
        <v>2</v>
      </c>
      <c r="AY99">
        <v>4</v>
      </c>
      <c r="BA99" s="1">
        <v>43823</v>
      </c>
      <c r="BB99">
        <v>22</v>
      </c>
      <c r="BC99">
        <v>22</v>
      </c>
      <c r="BD99">
        <v>7</v>
      </c>
      <c r="BE99">
        <v>148</v>
      </c>
      <c r="BF99">
        <v>1</v>
      </c>
      <c r="BG99">
        <v>0</v>
      </c>
      <c r="BH99">
        <v>148</v>
      </c>
      <c r="BI99" s="1">
        <v>43405</v>
      </c>
      <c r="BJ99">
        <v>12</v>
      </c>
      <c r="BK99">
        <v>6</v>
      </c>
      <c r="BL99">
        <v>6</v>
      </c>
      <c r="BM99">
        <v>92</v>
      </c>
      <c r="BN99">
        <v>1</v>
      </c>
      <c r="BO99">
        <v>0</v>
      </c>
      <c r="BP99">
        <v>92</v>
      </c>
      <c r="BQ99" s="1">
        <v>42943</v>
      </c>
      <c r="BR99">
        <v>25</v>
      </c>
      <c r="BS99">
        <v>5</v>
      </c>
      <c r="BT99">
        <v>20</v>
      </c>
      <c r="BU99">
        <v>372</v>
      </c>
      <c r="BV99">
        <v>1</v>
      </c>
      <c r="BW99">
        <v>0</v>
      </c>
      <c r="BX99">
        <v>372</v>
      </c>
      <c r="BY99">
        <v>166.667</v>
      </c>
      <c r="CA99" t="s">
        <v>886</v>
      </c>
      <c r="CB99" t="s">
        <v>887</v>
      </c>
      <c r="CC99">
        <v>52302</v>
      </c>
      <c r="CD99">
        <v>560</v>
      </c>
      <c r="CE99">
        <v>3193774823</v>
      </c>
      <c r="CF99" t="s">
        <v>99</v>
      </c>
      <c r="CG99" t="s">
        <v>100</v>
      </c>
      <c r="CH99" s="1">
        <v>35370</v>
      </c>
      <c r="CI99" t="s">
        <v>100</v>
      </c>
      <c r="CJ99" t="s">
        <v>101</v>
      </c>
      <c r="CK99" t="s">
        <v>100</v>
      </c>
      <c r="CL99" t="s">
        <v>103</v>
      </c>
      <c r="CM99" t="s">
        <v>885</v>
      </c>
      <c r="CN99">
        <v>100</v>
      </c>
      <c r="CO99" s="1">
        <v>44621</v>
      </c>
      <c r="CP99" s="1"/>
      <c r="CQ99">
        <v>10</v>
      </c>
      <c r="CS99">
        <v>12</v>
      </c>
      <c r="CU99">
        <v>2</v>
      </c>
      <c r="CV99">
        <v>2</v>
      </c>
      <c r="CW99">
        <v>2</v>
      </c>
      <c r="CX99">
        <v>12</v>
      </c>
      <c r="CY99">
        <v>6</v>
      </c>
      <c r="CZ99">
        <v>6</v>
      </c>
    </row>
    <row r="100" spans="1:104" x14ac:dyDescent="0.25">
      <c r="A100" t="s">
        <v>259</v>
      </c>
      <c r="B100" s="18" t="s">
        <v>2127</v>
      </c>
      <c r="C100" s="18">
        <v>165463</v>
      </c>
      <c r="D100" t="s">
        <v>1455</v>
      </c>
      <c r="E100" t="s">
        <v>1274</v>
      </c>
      <c r="F100" t="s">
        <v>209</v>
      </c>
      <c r="G100" t="s">
        <v>2141</v>
      </c>
      <c r="H100">
        <v>40.5</v>
      </c>
      <c r="I100" t="s">
        <v>98</v>
      </c>
      <c r="K100" t="s">
        <v>100</v>
      </c>
      <c r="L100" t="s">
        <v>106</v>
      </c>
      <c r="M100">
        <v>3</v>
      </c>
      <c r="N100">
        <v>4</v>
      </c>
      <c r="O100">
        <v>2</v>
      </c>
      <c r="P100">
        <v>4</v>
      </c>
      <c r="Q100">
        <v>4</v>
      </c>
      <c r="R100">
        <v>4</v>
      </c>
      <c r="S100">
        <v>3</v>
      </c>
      <c r="U100" s="8">
        <v>4.4254100000000003</v>
      </c>
      <c r="V100" s="8">
        <v>0.55320999999999998</v>
      </c>
      <c r="X100">
        <v>0.25724000000000002</v>
      </c>
      <c r="Y100">
        <v>0.81045</v>
      </c>
      <c r="Z100">
        <v>3.9565700000000001</v>
      </c>
      <c r="AA100">
        <v>0.53866999999999998</v>
      </c>
      <c r="AB100">
        <v>1.503E-2</v>
      </c>
      <c r="AC100">
        <v>6</v>
      </c>
      <c r="AD100">
        <v>3.61496</v>
      </c>
      <c r="AF100">
        <v>6</v>
      </c>
      <c r="AG100">
        <v>1</v>
      </c>
      <c r="AJ100">
        <v>2.11469</v>
      </c>
      <c r="AK100">
        <v>0.74143000000000003</v>
      </c>
      <c r="AL100">
        <v>0.31236000000000003</v>
      </c>
      <c r="AM100">
        <v>3.1684700000000001</v>
      </c>
      <c r="AN100">
        <v>3.4996399999999999</v>
      </c>
      <c r="AO100">
        <v>0.25520999999999999</v>
      </c>
      <c r="AP100">
        <v>0.66327000000000003</v>
      </c>
      <c r="AQ100">
        <v>4.4098100000000002</v>
      </c>
      <c r="AS100">
        <v>1</v>
      </c>
      <c r="AT100">
        <v>0</v>
      </c>
      <c r="AU100">
        <v>2</v>
      </c>
      <c r="AV100">
        <v>3</v>
      </c>
      <c r="AW100" s="4">
        <v>24500</v>
      </c>
      <c r="AX100">
        <v>0</v>
      </c>
      <c r="AY100">
        <v>3</v>
      </c>
      <c r="BA100" s="1">
        <v>44259</v>
      </c>
      <c r="BB100">
        <v>1</v>
      </c>
      <c r="BC100">
        <v>1</v>
      </c>
      <c r="BD100">
        <v>0</v>
      </c>
      <c r="BE100">
        <v>4</v>
      </c>
      <c r="BF100">
        <v>1</v>
      </c>
      <c r="BG100">
        <v>0</v>
      </c>
      <c r="BH100">
        <v>4</v>
      </c>
      <c r="BI100" s="1">
        <v>43607</v>
      </c>
      <c r="BJ100">
        <v>10</v>
      </c>
      <c r="BK100">
        <v>7</v>
      </c>
      <c r="BL100">
        <v>1</v>
      </c>
      <c r="BM100">
        <v>64</v>
      </c>
      <c r="BN100">
        <v>1</v>
      </c>
      <c r="BO100">
        <v>0</v>
      </c>
      <c r="BP100">
        <v>64</v>
      </c>
      <c r="BQ100" s="1">
        <v>43153</v>
      </c>
      <c r="BR100">
        <v>11</v>
      </c>
      <c r="BS100">
        <v>11</v>
      </c>
      <c r="BT100">
        <v>0</v>
      </c>
      <c r="BU100">
        <v>52</v>
      </c>
      <c r="BV100">
        <v>1</v>
      </c>
      <c r="BW100">
        <v>0</v>
      </c>
      <c r="BX100">
        <v>52</v>
      </c>
      <c r="BY100">
        <v>32</v>
      </c>
      <c r="CA100" t="s">
        <v>1457</v>
      </c>
      <c r="CB100" t="s">
        <v>1458</v>
      </c>
      <c r="CC100">
        <v>50595</v>
      </c>
      <c r="CD100">
        <v>390</v>
      </c>
      <c r="CE100">
        <v>5158322727</v>
      </c>
      <c r="CF100" t="s">
        <v>99</v>
      </c>
      <c r="CG100" t="s">
        <v>100</v>
      </c>
      <c r="CH100" s="1">
        <v>37408</v>
      </c>
      <c r="CI100" t="s">
        <v>100</v>
      </c>
      <c r="CJ100" t="s">
        <v>100</v>
      </c>
      <c r="CK100" t="s">
        <v>100</v>
      </c>
      <c r="CL100" t="s">
        <v>103</v>
      </c>
      <c r="CM100" t="s">
        <v>1456</v>
      </c>
      <c r="CN100">
        <v>70</v>
      </c>
      <c r="CO100" s="1">
        <v>44621</v>
      </c>
      <c r="CP100" s="1"/>
      <c r="CV100"/>
    </row>
    <row r="101" spans="1:104" x14ac:dyDescent="0.25">
      <c r="A101" t="s">
        <v>259</v>
      </c>
      <c r="B101" s="18" t="s">
        <v>2127</v>
      </c>
      <c r="C101" s="18">
        <v>165287</v>
      </c>
      <c r="D101" t="s">
        <v>842</v>
      </c>
      <c r="E101" t="s">
        <v>844</v>
      </c>
      <c r="F101" t="s">
        <v>752</v>
      </c>
      <c r="G101" t="s">
        <v>2142</v>
      </c>
      <c r="H101">
        <v>60</v>
      </c>
      <c r="I101" t="s">
        <v>112</v>
      </c>
      <c r="K101" t="s">
        <v>100</v>
      </c>
      <c r="L101" t="s">
        <v>106</v>
      </c>
      <c r="M101">
        <v>5</v>
      </c>
      <c r="N101">
        <v>4</v>
      </c>
      <c r="O101">
        <v>5</v>
      </c>
      <c r="P101">
        <v>5</v>
      </c>
      <c r="Q101">
        <v>5</v>
      </c>
      <c r="R101">
        <v>5</v>
      </c>
      <c r="S101">
        <v>4</v>
      </c>
      <c r="U101" s="8">
        <v>3.3299300000000001</v>
      </c>
      <c r="V101" s="8">
        <v>0.66749000000000003</v>
      </c>
      <c r="W101">
        <v>44.9</v>
      </c>
      <c r="X101">
        <v>0.34107999999999999</v>
      </c>
      <c r="Y101">
        <v>1.00857</v>
      </c>
      <c r="Z101">
        <v>3.0445099999999998</v>
      </c>
      <c r="AA101">
        <v>0.51400999999999997</v>
      </c>
      <c r="AB101">
        <v>6.7999999999999996E-3</v>
      </c>
      <c r="AD101">
        <v>2.3213599999999999</v>
      </c>
      <c r="AE101">
        <v>38.5</v>
      </c>
      <c r="AG101">
        <v>1</v>
      </c>
      <c r="AJ101">
        <v>2.0260899999999999</v>
      </c>
      <c r="AK101">
        <v>0.62556</v>
      </c>
      <c r="AL101">
        <v>0.27187</v>
      </c>
      <c r="AM101">
        <v>2.9235099999999998</v>
      </c>
      <c r="AN101">
        <v>2.34558</v>
      </c>
      <c r="AO101">
        <v>0.40106000000000003</v>
      </c>
      <c r="AP101">
        <v>0.91949000000000003</v>
      </c>
      <c r="AQ101">
        <v>3.5962200000000002</v>
      </c>
      <c r="AS101">
        <v>0</v>
      </c>
      <c r="AT101">
        <v>0</v>
      </c>
      <c r="AU101">
        <v>0</v>
      </c>
      <c r="AV101">
        <v>0</v>
      </c>
      <c r="AW101" s="4">
        <v>0</v>
      </c>
      <c r="AX101">
        <v>0</v>
      </c>
      <c r="AY101">
        <v>0</v>
      </c>
      <c r="BA101" s="1">
        <v>44294</v>
      </c>
      <c r="BB101">
        <v>1</v>
      </c>
      <c r="BC101">
        <v>1</v>
      </c>
      <c r="BD101">
        <v>0</v>
      </c>
      <c r="BE101">
        <v>8</v>
      </c>
      <c r="BF101">
        <v>1</v>
      </c>
      <c r="BG101">
        <v>0</v>
      </c>
      <c r="BH101">
        <v>8</v>
      </c>
      <c r="BI101" s="1">
        <v>43628</v>
      </c>
      <c r="BJ101">
        <v>0</v>
      </c>
      <c r="BK101">
        <v>0</v>
      </c>
      <c r="BL101">
        <v>0</v>
      </c>
      <c r="BM101">
        <v>0</v>
      </c>
      <c r="BN101">
        <v>0</v>
      </c>
      <c r="BO101">
        <v>0</v>
      </c>
      <c r="BP101">
        <v>0</v>
      </c>
      <c r="BQ101" s="1">
        <v>43167</v>
      </c>
      <c r="BR101">
        <v>1</v>
      </c>
      <c r="BS101">
        <v>1</v>
      </c>
      <c r="BT101">
        <v>0</v>
      </c>
      <c r="BU101">
        <v>4</v>
      </c>
      <c r="BV101">
        <v>1</v>
      </c>
      <c r="BW101">
        <v>0</v>
      </c>
      <c r="BX101">
        <v>4</v>
      </c>
      <c r="BY101">
        <v>4.6669999999999998</v>
      </c>
      <c r="CA101" t="s">
        <v>388</v>
      </c>
      <c r="CB101" t="s">
        <v>845</v>
      </c>
      <c r="CC101">
        <v>52358</v>
      </c>
      <c r="CD101">
        <v>150</v>
      </c>
      <c r="CE101">
        <v>3196432551</v>
      </c>
      <c r="CF101" t="s">
        <v>99</v>
      </c>
      <c r="CG101" t="s">
        <v>100</v>
      </c>
      <c r="CH101" s="1">
        <v>35309</v>
      </c>
      <c r="CI101" t="s">
        <v>100</v>
      </c>
      <c r="CJ101" t="s">
        <v>100</v>
      </c>
      <c r="CK101" t="s">
        <v>100</v>
      </c>
      <c r="CL101" t="s">
        <v>103</v>
      </c>
      <c r="CM101" t="s">
        <v>843</v>
      </c>
      <c r="CN101">
        <v>65</v>
      </c>
      <c r="CO101" s="1">
        <v>44621</v>
      </c>
      <c r="CP101" s="1"/>
      <c r="CV101"/>
    </row>
    <row r="102" spans="1:104" x14ac:dyDescent="0.25">
      <c r="A102" t="s">
        <v>259</v>
      </c>
      <c r="B102" s="18" t="s">
        <v>2127</v>
      </c>
      <c r="C102" s="18">
        <v>165157</v>
      </c>
      <c r="D102" t="s">
        <v>360</v>
      </c>
      <c r="E102" t="s">
        <v>362</v>
      </c>
      <c r="F102" t="s">
        <v>363</v>
      </c>
      <c r="G102" t="s">
        <v>2142</v>
      </c>
      <c r="H102">
        <v>67.400000000000006</v>
      </c>
      <c r="I102" t="s">
        <v>112</v>
      </c>
      <c r="K102" t="s">
        <v>100</v>
      </c>
      <c r="L102" t="s">
        <v>106</v>
      </c>
      <c r="M102">
        <v>3</v>
      </c>
      <c r="N102">
        <v>4</v>
      </c>
      <c r="O102">
        <v>2</v>
      </c>
      <c r="P102">
        <v>3</v>
      </c>
      <c r="Q102">
        <v>3</v>
      </c>
      <c r="S102">
        <v>4</v>
      </c>
      <c r="U102" s="8">
        <v>3.98211</v>
      </c>
      <c r="V102" s="8">
        <v>0.69199999999999995</v>
      </c>
      <c r="W102">
        <v>60</v>
      </c>
      <c r="X102">
        <v>0.49759999999999999</v>
      </c>
      <c r="Y102">
        <v>1.1896</v>
      </c>
      <c r="Z102">
        <v>3.41995</v>
      </c>
      <c r="AA102">
        <v>0.32399</v>
      </c>
      <c r="AB102">
        <v>5.5730000000000002E-2</v>
      </c>
      <c r="AD102">
        <v>2.79251</v>
      </c>
      <c r="AE102">
        <v>54.5</v>
      </c>
      <c r="AG102">
        <v>0</v>
      </c>
      <c r="AJ102">
        <v>1.78393</v>
      </c>
      <c r="AK102">
        <v>0.59419</v>
      </c>
      <c r="AL102">
        <v>0.26718999999999998</v>
      </c>
      <c r="AM102">
        <v>2.6453099999999998</v>
      </c>
      <c r="AN102">
        <v>3.2046700000000001</v>
      </c>
      <c r="AO102">
        <v>0.61599999999999999</v>
      </c>
      <c r="AP102">
        <v>0.96992</v>
      </c>
      <c r="AQ102">
        <v>4.7528300000000003</v>
      </c>
      <c r="AS102">
        <v>0</v>
      </c>
      <c r="AT102">
        <v>0</v>
      </c>
      <c r="AU102">
        <v>1</v>
      </c>
      <c r="AV102">
        <v>4</v>
      </c>
      <c r="AW102" s="4">
        <v>12692.76</v>
      </c>
      <c r="AX102">
        <v>0</v>
      </c>
      <c r="AY102">
        <v>4</v>
      </c>
      <c r="BA102" s="1">
        <v>43818</v>
      </c>
      <c r="BB102">
        <v>9</v>
      </c>
      <c r="BC102">
        <v>9</v>
      </c>
      <c r="BD102">
        <v>0</v>
      </c>
      <c r="BE102">
        <v>48</v>
      </c>
      <c r="BF102">
        <v>1</v>
      </c>
      <c r="BG102">
        <v>0</v>
      </c>
      <c r="BH102">
        <v>48</v>
      </c>
      <c r="BI102" s="1">
        <v>43405</v>
      </c>
      <c r="BJ102">
        <v>13</v>
      </c>
      <c r="BK102">
        <v>11</v>
      </c>
      <c r="BL102">
        <v>1</v>
      </c>
      <c r="BM102">
        <v>84</v>
      </c>
      <c r="BN102">
        <v>1</v>
      </c>
      <c r="BO102">
        <v>0</v>
      </c>
      <c r="BP102">
        <v>84</v>
      </c>
      <c r="BQ102" s="1">
        <v>42936</v>
      </c>
      <c r="BR102">
        <v>4</v>
      </c>
      <c r="BS102">
        <v>4</v>
      </c>
      <c r="BT102">
        <v>0</v>
      </c>
      <c r="BU102">
        <v>40</v>
      </c>
      <c r="BV102">
        <v>1</v>
      </c>
      <c r="BW102">
        <v>0</v>
      </c>
      <c r="BX102">
        <v>40</v>
      </c>
      <c r="BY102">
        <v>58.667000000000002</v>
      </c>
      <c r="CA102" t="s">
        <v>364</v>
      </c>
      <c r="CB102" t="s">
        <v>365</v>
      </c>
      <c r="CC102">
        <v>51250</v>
      </c>
      <c r="CD102">
        <v>830</v>
      </c>
      <c r="CE102">
        <v>7127228305</v>
      </c>
      <c r="CF102" t="s">
        <v>99</v>
      </c>
      <c r="CG102" t="s">
        <v>100</v>
      </c>
      <c r="CH102" s="1">
        <v>33150</v>
      </c>
      <c r="CI102" t="s">
        <v>100</v>
      </c>
      <c r="CJ102" t="s">
        <v>101</v>
      </c>
      <c r="CK102" t="s">
        <v>100</v>
      </c>
      <c r="CL102" t="s">
        <v>103</v>
      </c>
      <c r="CM102" t="s">
        <v>361</v>
      </c>
      <c r="CN102">
        <v>69</v>
      </c>
      <c r="CO102" s="1">
        <v>44621</v>
      </c>
      <c r="CP102" s="1"/>
      <c r="CV102"/>
      <c r="CW102">
        <v>2</v>
      </c>
    </row>
    <row r="103" spans="1:104" x14ac:dyDescent="0.25">
      <c r="A103" t="s">
        <v>259</v>
      </c>
      <c r="B103" s="18" t="s">
        <v>2127</v>
      </c>
      <c r="C103" s="18">
        <v>165570</v>
      </c>
      <c r="D103" t="s">
        <v>1813</v>
      </c>
      <c r="E103" t="s">
        <v>795</v>
      </c>
      <c r="F103" t="s">
        <v>796</v>
      </c>
      <c r="G103" t="s">
        <v>2141</v>
      </c>
      <c r="H103">
        <v>52.2</v>
      </c>
      <c r="I103" t="s">
        <v>98</v>
      </c>
      <c r="K103" t="s">
        <v>100</v>
      </c>
      <c r="L103" t="s">
        <v>106</v>
      </c>
      <c r="M103">
        <v>3</v>
      </c>
      <c r="N103">
        <v>3</v>
      </c>
      <c r="O103">
        <v>2</v>
      </c>
      <c r="P103">
        <v>5</v>
      </c>
      <c r="Q103">
        <v>5</v>
      </c>
      <c r="S103">
        <v>4</v>
      </c>
      <c r="U103" s="8">
        <v>2.5698099999999999</v>
      </c>
      <c r="V103" s="8">
        <v>0.66125999999999996</v>
      </c>
      <c r="W103">
        <v>58.7</v>
      </c>
      <c r="X103">
        <v>0.61323000000000005</v>
      </c>
      <c r="Y103">
        <v>1.2744899999999999</v>
      </c>
      <c r="Z103">
        <v>2.2386900000000001</v>
      </c>
      <c r="AA103">
        <v>0.36054999999999998</v>
      </c>
      <c r="AB103">
        <v>7.1799999999999998E-3</v>
      </c>
      <c r="AD103">
        <v>1.2953300000000001</v>
      </c>
      <c r="AE103">
        <v>28.6</v>
      </c>
      <c r="AG103">
        <v>0</v>
      </c>
      <c r="AJ103">
        <v>1.84683</v>
      </c>
      <c r="AK103">
        <v>0.62429000000000001</v>
      </c>
      <c r="AL103">
        <v>0.28244000000000002</v>
      </c>
      <c r="AM103">
        <v>2.7535599999999998</v>
      </c>
      <c r="AN103">
        <v>1.43588</v>
      </c>
      <c r="AO103">
        <v>0.72253000000000001</v>
      </c>
      <c r="AP103">
        <v>0.87680999999999998</v>
      </c>
      <c r="AQ103">
        <v>2.9466100000000002</v>
      </c>
      <c r="AS103">
        <v>0</v>
      </c>
      <c r="AT103">
        <v>4</v>
      </c>
      <c r="AU103">
        <v>3</v>
      </c>
      <c r="AV103">
        <v>3</v>
      </c>
      <c r="AW103" s="4">
        <v>11630.14</v>
      </c>
      <c r="AX103">
        <v>0</v>
      </c>
      <c r="AY103">
        <v>3</v>
      </c>
      <c r="BA103" s="1">
        <v>44420</v>
      </c>
      <c r="BB103">
        <v>9</v>
      </c>
      <c r="BC103">
        <v>9</v>
      </c>
      <c r="BD103">
        <v>0</v>
      </c>
      <c r="BE103">
        <v>56</v>
      </c>
      <c r="BF103">
        <v>1</v>
      </c>
      <c r="BG103">
        <v>0</v>
      </c>
      <c r="BH103">
        <v>56</v>
      </c>
      <c r="BI103" s="1">
        <v>43775</v>
      </c>
      <c r="BJ103">
        <v>8</v>
      </c>
      <c r="BK103">
        <v>5</v>
      </c>
      <c r="BL103">
        <v>4</v>
      </c>
      <c r="BM103">
        <v>36</v>
      </c>
      <c r="BN103">
        <v>1</v>
      </c>
      <c r="BO103">
        <v>0</v>
      </c>
      <c r="BP103">
        <v>36</v>
      </c>
      <c r="BQ103" s="1">
        <v>43341</v>
      </c>
      <c r="BR103">
        <v>10</v>
      </c>
      <c r="BS103">
        <v>10</v>
      </c>
      <c r="BT103">
        <v>0</v>
      </c>
      <c r="BU103">
        <v>40</v>
      </c>
      <c r="BV103">
        <v>1</v>
      </c>
      <c r="BW103">
        <v>0</v>
      </c>
      <c r="BX103">
        <v>40</v>
      </c>
      <c r="BY103">
        <v>46.667000000000002</v>
      </c>
      <c r="CA103" t="s">
        <v>1815</v>
      </c>
      <c r="CB103" t="s">
        <v>1816</v>
      </c>
      <c r="CC103">
        <v>52577</v>
      </c>
      <c r="CD103">
        <v>610</v>
      </c>
      <c r="CE103">
        <v>6416737032</v>
      </c>
      <c r="CF103" t="s">
        <v>99</v>
      </c>
      <c r="CG103" t="s">
        <v>100</v>
      </c>
      <c r="CH103" s="1">
        <v>38869</v>
      </c>
      <c r="CI103" t="s">
        <v>100</v>
      </c>
      <c r="CJ103" t="s">
        <v>100</v>
      </c>
      <c r="CK103" t="s">
        <v>100</v>
      </c>
      <c r="CL103" t="s">
        <v>103</v>
      </c>
      <c r="CM103" t="s">
        <v>1814</v>
      </c>
      <c r="CN103">
        <v>92</v>
      </c>
      <c r="CO103" s="1">
        <v>44621</v>
      </c>
      <c r="CP103" s="1"/>
      <c r="CV103"/>
      <c r="CW103">
        <v>2</v>
      </c>
    </row>
    <row r="104" spans="1:104" x14ac:dyDescent="0.25">
      <c r="A104" t="s">
        <v>259</v>
      </c>
      <c r="B104" s="18" t="s">
        <v>2127</v>
      </c>
      <c r="C104" s="18">
        <v>165395</v>
      </c>
      <c r="D104" t="s">
        <v>1230</v>
      </c>
      <c r="E104" t="s">
        <v>170</v>
      </c>
      <c r="F104" t="s">
        <v>312</v>
      </c>
      <c r="G104" t="s">
        <v>2141</v>
      </c>
      <c r="H104">
        <v>22</v>
      </c>
      <c r="I104" t="s">
        <v>98</v>
      </c>
      <c r="K104" t="s">
        <v>100</v>
      </c>
      <c r="L104" t="s">
        <v>106</v>
      </c>
      <c r="M104">
        <v>1</v>
      </c>
      <c r="N104">
        <v>1</v>
      </c>
      <c r="O104">
        <v>1</v>
      </c>
      <c r="P104">
        <v>3</v>
      </c>
      <c r="Q104">
        <v>3</v>
      </c>
      <c r="R104">
        <v>2</v>
      </c>
      <c r="S104">
        <v>1</v>
      </c>
      <c r="U104" s="8">
        <v>3.2987700000000002</v>
      </c>
      <c r="V104" s="8">
        <v>0.98728000000000005</v>
      </c>
      <c r="W104">
        <v>45</v>
      </c>
      <c r="X104">
        <v>0.61143000000000003</v>
      </c>
      <c r="Y104">
        <v>1.5987100000000001</v>
      </c>
      <c r="Z104">
        <v>2.3168099999999998</v>
      </c>
      <c r="AA104">
        <v>0.26427</v>
      </c>
      <c r="AB104">
        <v>0</v>
      </c>
      <c r="AD104">
        <v>1.7000599999999999</v>
      </c>
      <c r="AF104">
        <v>6</v>
      </c>
      <c r="AG104">
        <v>0</v>
      </c>
      <c r="AJ104">
        <v>1.8251500000000001</v>
      </c>
      <c r="AK104">
        <v>0.67169000000000001</v>
      </c>
      <c r="AL104">
        <v>0.31369000000000002</v>
      </c>
      <c r="AM104">
        <v>2.81053</v>
      </c>
      <c r="AN104">
        <v>1.9069199999999999</v>
      </c>
      <c r="AO104">
        <v>0.66957999999999995</v>
      </c>
      <c r="AP104">
        <v>1.17866</v>
      </c>
      <c r="AQ104">
        <v>3.7057799999999999</v>
      </c>
      <c r="AS104">
        <v>1</v>
      </c>
      <c r="AT104">
        <v>2</v>
      </c>
      <c r="AU104">
        <v>4</v>
      </c>
      <c r="AV104">
        <v>3</v>
      </c>
      <c r="AW104" s="4">
        <v>64953.68</v>
      </c>
      <c r="AX104">
        <v>0</v>
      </c>
      <c r="AY104">
        <v>3</v>
      </c>
      <c r="BA104" s="1">
        <v>44237</v>
      </c>
      <c r="BB104">
        <v>18</v>
      </c>
      <c r="BC104">
        <v>15</v>
      </c>
      <c r="BD104">
        <v>5</v>
      </c>
      <c r="BE104">
        <v>80</v>
      </c>
      <c r="BF104">
        <v>1</v>
      </c>
      <c r="BG104">
        <v>0</v>
      </c>
      <c r="BH104">
        <v>80</v>
      </c>
      <c r="BI104" s="1">
        <v>43516</v>
      </c>
      <c r="BJ104">
        <v>7</v>
      </c>
      <c r="BK104">
        <v>3</v>
      </c>
      <c r="BL104">
        <v>0</v>
      </c>
      <c r="BM104">
        <v>158</v>
      </c>
      <c r="BN104">
        <v>1</v>
      </c>
      <c r="BO104">
        <v>0</v>
      </c>
      <c r="BP104">
        <v>158</v>
      </c>
      <c r="BQ104" s="1">
        <v>43055</v>
      </c>
      <c r="BR104">
        <v>7</v>
      </c>
      <c r="BS104">
        <v>6</v>
      </c>
      <c r="BT104">
        <v>1</v>
      </c>
      <c r="BU104">
        <v>28</v>
      </c>
      <c r="BV104">
        <v>1</v>
      </c>
      <c r="BW104">
        <v>0</v>
      </c>
      <c r="BX104">
        <v>28</v>
      </c>
      <c r="BY104">
        <v>97.332999999999998</v>
      </c>
      <c r="CA104" t="s">
        <v>1232</v>
      </c>
      <c r="CB104" t="s">
        <v>1233</v>
      </c>
      <c r="CC104">
        <v>52623</v>
      </c>
      <c r="CD104">
        <v>280</v>
      </c>
      <c r="CE104">
        <v>3193924259</v>
      </c>
      <c r="CF104" t="s">
        <v>99</v>
      </c>
      <c r="CG104" t="s">
        <v>100</v>
      </c>
      <c r="CH104" s="1">
        <v>36118</v>
      </c>
      <c r="CI104" t="s">
        <v>100</v>
      </c>
      <c r="CJ104" t="s">
        <v>100</v>
      </c>
      <c r="CK104" t="s">
        <v>100</v>
      </c>
      <c r="CL104" t="s">
        <v>103</v>
      </c>
      <c r="CM104" t="s">
        <v>1231</v>
      </c>
      <c r="CN104">
        <v>40</v>
      </c>
      <c r="CO104" s="1">
        <v>44621</v>
      </c>
      <c r="CP104" s="1"/>
      <c r="CS104">
        <v>12</v>
      </c>
      <c r="CV104"/>
      <c r="CX104">
        <v>12</v>
      </c>
    </row>
    <row r="105" spans="1:104" x14ac:dyDescent="0.25">
      <c r="A105" t="s">
        <v>259</v>
      </c>
      <c r="B105" s="18" t="s">
        <v>2127</v>
      </c>
      <c r="C105" s="18">
        <v>165510</v>
      </c>
      <c r="D105" t="s">
        <v>1618</v>
      </c>
      <c r="E105" t="s">
        <v>208</v>
      </c>
      <c r="F105" t="s">
        <v>164</v>
      </c>
      <c r="G105" t="s">
        <v>2142</v>
      </c>
      <c r="H105">
        <v>65.400000000000006</v>
      </c>
      <c r="I105" t="s">
        <v>138</v>
      </c>
      <c r="K105" t="s">
        <v>100</v>
      </c>
      <c r="L105" t="s">
        <v>106</v>
      </c>
      <c r="M105">
        <v>3</v>
      </c>
      <c r="N105">
        <v>2</v>
      </c>
      <c r="O105">
        <v>3</v>
      </c>
      <c r="P105">
        <v>2</v>
      </c>
      <c r="Q105">
        <v>1</v>
      </c>
      <c r="R105">
        <v>2</v>
      </c>
      <c r="S105">
        <v>2</v>
      </c>
      <c r="U105" s="8">
        <v>3.5245899999999999</v>
      </c>
      <c r="V105" s="8">
        <v>0.32939000000000002</v>
      </c>
      <c r="W105">
        <v>50.9</v>
      </c>
      <c r="X105">
        <v>0.58728000000000002</v>
      </c>
      <c r="Y105">
        <v>0.91666999999999998</v>
      </c>
      <c r="Z105">
        <v>2.87147</v>
      </c>
      <c r="AA105">
        <v>0.1676</v>
      </c>
      <c r="AB105">
        <v>1.915E-2</v>
      </c>
      <c r="AD105">
        <v>2.6079300000000001</v>
      </c>
      <c r="AE105">
        <v>57.1</v>
      </c>
      <c r="AG105">
        <v>0</v>
      </c>
      <c r="AJ105">
        <v>2.0376799999999999</v>
      </c>
      <c r="AK105">
        <v>0.64090000000000003</v>
      </c>
      <c r="AL105">
        <v>0.30525000000000002</v>
      </c>
      <c r="AM105">
        <v>2.9838300000000002</v>
      </c>
      <c r="AN105">
        <v>2.6201500000000002</v>
      </c>
      <c r="AO105">
        <v>0.67401999999999995</v>
      </c>
      <c r="AP105">
        <v>0.40411999999999998</v>
      </c>
      <c r="AQ105">
        <v>3.7294999999999998</v>
      </c>
      <c r="AS105">
        <v>0</v>
      </c>
      <c r="AT105">
        <v>5</v>
      </c>
      <c r="AU105">
        <v>1</v>
      </c>
      <c r="AV105">
        <v>2</v>
      </c>
      <c r="AW105" s="4">
        <v>13204.75</v>
      </c>
      <c r="AX105">
        <v>0</v>
      </c>
      <c r="AY105">
        <v>2</v>
      </c>
      <c r="BA105" s="1">
        <v>44280</v>
      </c>
      <c r="BB105">
        <v>4</v>
      </c>
      <c r="BC105">
        <v>4</v>
      </c>
      <c r="BD105">
        <v>0</v>
      </c>
      <c r="BE105">
        <v>8</v>
      </c>
      <c r="BF105">
        <v>1</v>
      </c>
      <c r="BG105">
        <v>0</v>
      </c>
      <c r="BH105">
        <v>8</v>
      </c>
      <c r="BI105" s="1">
        <v>43628</v>
      </c>
      <c r="BJ105">
        <v>6</v>
      </c>
      <c r="BK105">
        <v>5</v>
      </c>
      <c r="BL105">
        <v>1</v>
      </c>
      <c r="BM105">
        <v>28</v>
      </c>
      <c r="BN105">
        <v>1</v>
      </c>
      <c r="BO105">
        <v>0</v>
      </c>
      <c r="BP105">
        <v>28</v>
      </c>
      <c r="BQ105" s="1">
        <v>43181</v>
      </c>
      <c r="BR105">
        <v>2</v>
      </c>
      <c r="BS105">
        <v>1</v>
      </c>
      <c r="BT105">
        <v>1</v>
      </c>
      <c r="BU105">
        <v>28</v>
      </c>
      <c r="BV105">
        <v>1</v>
      </c>
      <c r="BW105">
        <v>0</v>
      </c>
      <c r="BX105">
        <v>28</v>
      </c>
      <c r="BY105">
        <v>18</v>
      </c>
      <c r="CA105" t="s">
        <v>1620</v>
      </c>
      <c r="CB105" t="s">
        <v>1621</v>
      </c>
      <c r="CC105">
        <v>52806</v>
      </c>
      <c r="CD105">
        <v>810</v>
      </c>
      <c r="CE105">
        <v>5633915342</v>
      </c>
      <c r="CF105" t="s">
        <v>99</v>
      </c>
      <c r="CG105" t="s">
        <v>100</v>
      </c>
      <c r="CH105" s="1">
        <v>38231</v>
      </c>
      <c r="CI105" t="s">
        <v>100</v>
      </c>
      <c r="CJ105" t="s">
        <v>100</v>
      </c>
      <c r="CK105" t="s">
        <v>100</v>
      </c>
      <c r="CL105" t="s">
        <v>103</v>
      </c>
      <c r="CM105" t="s">
        <v>1619</v>
      </c>
      <c r="CN105">
        <v>98</v>
      </c>
      <c r="CO105" s="1">
        <v>44621</v>
      </c>
      <c r="CP105" s="1"/>
      <c r="CV105"/>
    </row>
    <row r="106" spans="1:104" x14ac:dyDescent="0.25">
      <c r="A106" t="s">
        <v>259</v>
      </c>
      <c r="B106" s="18" t="s">
        <v>2127</v>
      </c>
      <c r="C106" s="18" t="s">
        <v>2079</v>
      </c>
      <c r="D106" t="s">
        <v>2080</v>
      </c>
      <c r="E106" t="s">
        <v>192</v>
      </c>
      <c r="F106" t="s">
        <v>982</v>
      </c>
      <c r="G106" t="s">
        <v>2141</v>
      </c>
      <c r="H106">
        <v>26.9</v>
      </c>
      <c r="I106" t="s">
        <v>98</v>
      </c>
      <c r="K106" t="s">
        <v>100</v>
      </c>
      <c r="L106" t="s">
        <v>106</v>
      </c>
      <c r="M106">
        <v>5</v>
      </c>
      <c r="N106">
        <v>5</v>
      </c>
      <c r="O106">
        <v>4</v>
      </c>
      <c r="P106">
        <v>4</v>
      </c>
      <c r="Q106">
        <v>4</v>
      </c>
      <c r="S106">
        <v>5</v>
      </c>
      <c r="U106" s="8">
        <v>3.9114399999999998</v>
      </c>
      <c r="V106" s="8">
        <v>0.96906000000000003</v>
      </c>
      <c r="W106">
        <v>44.8</v>
      </c>
      <c r="X106">
        <v>0.89936000000000005</v>
      </c>
      <c r="Y106">
        <v>1.86842</v>
      </c>
      <c r="Z106">
        <v>3.3243</v>
      </c>
      <c r="AA106">
        <v>0.76439000000000001</v>
      </c>
      <c r="AB106">
        <v>0</v>
      </c>
      <c r="AD106">
        <v>2.0430199999999998</v>
      </c>
      <c r="AE106">
        <v>14.3</v>
      </c>
      <c r="AG106">
        <v>0</v>
      </c>
      <c r="AJ106">
        <v>1.54158</v>
      </c>
      <c r="AK106">
        <v>0.58345000000000002</v>
      </c>
      <c r="AL106">
        <v>0.28198000000000001</v>
      </c>
      <c r="AM106">
        <v>2.4070100000000001</v>
      </c>
      <c r="AN106">
        <v>2.7131400000000001</v>
      </c>
      <c r="AO106">
        <v>1.13385</v>
      </c>
      <c r="AP106">
        <v>1.28704</v>
      </c>
      <c r="AQ106">
        <v>5.1306799999999999</v>
      </c>
      <c r="AS106">
        <v>1</v>
      </c>
      <c r="AT106">
        <v>0</v>
      </c>
      <c r="AU106">
        <v>0</v>
      </c>
      <c r="AV106">
        <v>0</v>
      </c>
      <c r="AW106" s="4">
        <v>0</v>
      </c>
      <c r="AX106">
        <v>0</v>
      </c>
      <c r="AY106">
        <v>0</v>
      </c>
      <c r="BA106" s="1">
        <v>44364</v>
      </c>
      <c r="BB106">
        <v>0</v>
      </c>
      <c r="BC106">
        <v>0</v>
      </c>
      <c r="BD106">
        <v>0</v>
      </c>
      <c r="BE106">
        <v>0</v>
      </c>
      <c r="BF106">
        <v>0</v>
      </c>
      <c r="BG106">
        <v>0</v>
      </c>
      <c r="BH106">
        <v>0</v>
      </c>
      <c r="BI106" s="1">
        <v>43699</v>
      </c>
      <c r="BJ106">
        <v>2</v>
      </c>
      <c r="BK106">
        <v>2</v>
      </c>
      <c r="BL106">
        <v>0</v>
      </c>
      <c r="BM106">
        <v>8</v>
      </c>
      <c r="BN106">
        <v>1</v>
      </c>
      <c r="BO106">
        <v>0</v>
      </c>
      <c r="BP106">
        <v>8</v>
      </c>
      <c r="BQ106" s="1">
        <v>43223</v>
      </c>
      <c r="BR106">
        <v>2</v>
      </c>
      <c r="BS106">
        <v>1</v>
      </c>
      <c r="BT106">
        <v>1</v>
      </c>
      <c r="BU106">
        <v>36</v>
      </c>
      <c r="BV106">
        <v>1</v>
      </c>
      <c r="BW106">
        <v>0</v>
      </c>
      <c r="BX106">
        <v>36</v>
      </c>
      <c r="BY106">
        <v>8.6669999999999998</v>
      </c>
      <c r="CA106" t="s">
        <v>140</v>
      </c>
      <c r="CB106" t="s">
        <v>2082</v>
      </c>
      <c r="CC106">
        <v>52537</v>
      </c>
      <c r="CD106">
        <v>250</v>
      </c>
      <c r="CE106">
        <v>6416643202</v>
      </c>
      <c r="CF106" t="s">
        <v>142</v>
      </c>
      <c r="CG106" t="s">
        <v>100</v>
      </c>
      <c r="CH106" s="1">
        <v>34774</v>
      </c>
      <c r="CI106" t="s">
        <v>100</v>
      </c>
      <c r="CJ106" t="s">
        <v>100</v>
      </c>
      <c r="CK106" t="s">
        <v>100</v>
      </c>
      <c r="CL106" t="s">
        <v>103</v>
      </c>
      <c r="CM106" t="s">
        <v>2081</v>
      </c>
      <c r="CN106">
        <v>32</v>
      </c>
      <c r="CO106" s="1">
        <v>44621</v>
      </c>
      <c r="CP106" s="1"/>
      <c r="CV106"/>
      <c r="CW106">
        <v>2</v>
      </c>
    </row>
    <row r="107" spans="1:104" x14ac:dyDescent="0.25">
      <c r="A107" t="s">
        <v>259</v>
      </c>
      <c r="B107" s="18" t="s">
        <v>2127</v>
      </c>
      <c r="C107" s="18">
        <v>165557</v>
      </c>
      <c r="D107" t="s">
        <v>1777</v>
      </c>
      <c r="E107" t="s">
        <v>1444</v>
      </c>
      <c r="F107" t="s">
        <v>163</v>
      </c>
      <c r="G107" t="s">
        <v>2142</v>
      </c>
      <c r="H107">
        <v>23.8</v>
      </c>
      <c r="I107" t="s">
        <v>138</v>
      </c>
      <c r="K107" t="s">
        <v>100</v>
      </c>
      <c r="L107" t="s">
        <v>106</v>
      </c>
      <c r="M107">
        <v>5</v>
      </c>
      <c r="N107">
        <v>5</v>
      </c>
      <c r="O107">
        <v>3</v>
      </c>
      <c r="P107">
        <v>5</v>
      </c>
      <c r="Q107">
        <v>5</v>
      </c>
      <c r="R107">
        <v>5</v>
      </c>
      <c r="S107">
        <v>5</v>
      </c>
      <c r="U107" s="8">
        <v>6.2177899999999999</v>
      </c>
      <c r="V107" s="8">
        <v>0.96506999999999998</v>
      </c>
      <c r="W107">
        <v>51.5</v>
      </c>
      <c r="X107">
        <v>1.3766799999999999</v>
      </c>
      <c r="Y107">
        <v>2.3417500000000002</v>
      </c>
      <c r="Z107">
        <v>5.2074100000000003</v>
      </c>
      <c r="AA107">
        <v>0.54537999999999998</v>
      </c>
      <c r="AB107">
        <v>0.16395000000000001</v>
      </c>
      <c r="AD107">
        <v>3.8760400000000002</v>
      </c>
      <c r="AE107">
        <v>50</v>
      </c>
      <c r="AG107">
        <v>1</v>
      </c>
      <c r="AJ107">
        <v>1.97793</v>
      </c>
      <c r="AK107">
        <v>0.67727000000000004</v>
      </c>
      <c r="AL107">
        <v>0.29726999999999998</v>
      </c>
      <c r="AM107">
        <v>2.9524699999999999</v>
      </c>
      <c r="AN107">
        <v>4.0118400000000003</v>
      </c>
      <c r="AO107">
        <v>1.4952000000000001</v>
      </c>
      <c r="AP107">
        <v>1.2157899999999999</v>
      </c>
      <c r="AQ107">
        <v>6.6491600000000002</v>
      </c>
      <c r="AS107">
        <v>0</v>
      </c>
      <c r="AT107">
        <v>0</v>
      </c>
      <c r="AU107">
        <v>0</v>
      </c>
      <c r="AV107">
        <v>2</v>
      </c>
      <c r="AW107" s="4">
        <v>15650</v>
      </c>
      <c r="AX107">
        <v>0</v>
      </c>
      <c r="AY107">
        <v>2</v>
      </c>
      <c r="BA107" s="1">
        <v>44476</v>
      </c>
      <c r="BB107">
        <v>5</v>
      </c>
      <c r="BC107">
        <v>4</v>
      </c>
      <c r="BD107">
        <v>1</v>
      </c>
      <c r="BE107">
        <v>36</v>
      </c>
      <c r="BF107">
        <v>1</v>
      </c>
      <c r="BG107">
        <v>0</v>
      </c>
      <c r="BH107">
        <v>36</v>
      </c>
      <c r="BI107" s="1">
        <v>43874</v>
      </c>
      <c r="BJ107">
        <v>3</v>
      </c>
      <c r="BK107">
        <v>3</v>
      </c>
      <c r="BL107">
        <v>0</v>
      </c>
      <c r="BM107">
        <v>12</v>
      </c>
      <c r="BN107">
        <v>1</v>
      </c>
      <c r="BO107">
        <v>0</v>
      </c>
      <c r="BP107">
        <v>12</v>
      </c>
      <c r="BQ107" s="1">
        <v>43484</v>
      </c>
      <c r="BR107">
        <v>2</v>
      </c>
      <c r="BS107">
        <v>2</v>
      </c>
      <c r="BT107">
        <v>0</v>
      </c>
      <c r="BU107">
        <v>8</v>
      </c>
      <c r="BV107">
        <v>1</v>
      </c>
      <c r="BW107">
        <v>0</v>
      </c>
      <c r="BX107">
        <v>8</v>
      </c>
      <c r="BY107">
        <v>23.332999999999998</v>
      </c>
      <c r="CA107" t="s">
        <v>1779</v>
      </c>
      <c r="CB107" t="s">
        <v>1780</v>
      </c>
      <c r="CC107">
        <v>50323</v>
      </c>
      <c r="CD107">
        <v>760</v>
      </c>
      <c r="CE107">
        <v>5152670438</v>
      </c>
      <c r="CF107" t="s">
        <v>139</v>
      </c>
      <c r="CG107" t="s">
        <v>100</v>
      </c>
      <c r="CH107" s="1">
        <v>38555</v>
      </c>
      <c r="CI107" t="s">
        <v>101</v>
      </c>
      <c r="CJ107" t="s">
        <v>100</v>
      </c>
      <c r="CK107" t="s">
        <v>101</v>
      </c>
      <c r="CL107" t="s">
        <v>103</v>
      </c>
      <c r="CM107" t="s">
        <v>1778</v>
      </c>
      <c r="CN107">
        <v>30</v>
      </c>
      <c r="CO107" s="1">
        <v>44621</v>
      </c>
      <c r="CP107" s="1"/>
      <c r="CV107"/>
    </row>
    <row r="108" spans="1:104" x14ac:dyDescent="0.25">
      <c r="A108" t="s">
        <v>259</v>
      </c>
      <c r="B108" s="18" t="s">
        <v>2127</v>
      </c>
      <c r="C108" s="18">
        <v>165238</v>
      </c>
      <c r="D108" t="s">
        <v>657</v>
      </c>
      <c r="E108" t="s">
        <v>659</v>
      </c>
      <c r="F108" t="s">
        <v>149</v>
      </c>
      <c r="G108" t="s">
        <v>2141</v>
      </c>
      <c r="H108">
        <v>28</v>
      </c>
      <c r="I108" t="s">
        <v>109</v>
      </c>
      <c r="K108" t="s">
        <v>100</v>
      </c>
      <c r="L108" t="s">
        <v>106</v>
      </c>
      <c r="M108">
        <v>1</v>
      </c>
      <c r="N108">
        <v>3</v>
      </c>
      <c r="O108">
        <v>2</v>
      </c>
      <c r="P108">
        <v>1</v>
      </c>
      <c r="Q108">
        <v>3</v>
      </c>
      <c r="R108">
        <v>1</v>
      </c>
      <c r="S108">
        <v>3</v>
      </c>
      <c r="U108" s="8">
        <v>2.9544100000000002</v>
      </c>
      <c r="V108" s="8">
        <v>0.52422000000000002</v>
      </c>
      <c r="W108">
        <v>60.6</v>
      </c>
      <c r="X108">
        <v>1.11252</v>
      </c>
      <c r="Y108">
        <v>1.6367400000000001</v>
      </c>
      <c r="Z108">
        <v>2.6423100000000002</v>
      </c>
      <c r="AA108">
        <v>0.50390999999999997</v>
      </c>
      <c r="AB108">
        <v>8.0499999999999999E-3</v>
      </c>
      <c r="AD108">
        <v>1.3176699999999999</v>
      </c>
      <c r="AE108">
        <v>60</v>
      </c>
      <c r="AG108">
        <v>0</v>
      </c>
      <c r="AJ108">
        <v>1.67841</v>
      </c>
      <c r="AK108">
        <v>0.66030999999999995</v>
      </c>
      <c r="AL108">
        <v>0.30961</v>
      </c>
      <c r="AM108">
        <v>2.6483300000000001</v>
      </c>
      <c r="AN108">
        <v>1.6072200000000001</v>
      </c>
      <c r="AO108">
        <v>1.2393099999999999</v>
      </c>
      <c r="AP108">
        <v>0.63409000000000004</v>
      </c>
      <c r="AQ108">
        <v>3.5222000000000002</v>
      </c>
      <c r="AS108">
        <v>0</v>
      </c>
      <c r="AT108">
        <v>3</v>
      </c>
      <c r="AU108">
        <v>5</v>
      </c>
      <c r="AV108">
        <v>0</v>
      </c>
      <c r="AW108" s="4">
        <v>0</v>
      </c>
      <c r="AX108">
        <v>0</v>
      </c>
      <c r="AY108">
        <v>0</v>
      </c>
      <c r="BA108" s="1">
        <v>44552</v>
      </c>
      <c r="BB108">
        <v>6</v>
      </c>
      <c r="BC108">
        <v>6</v>
      </c>
      <c r="BD108">
        <v>0</v>
      </c>
      <c r="BE108">
        <v>28</v>
      </c>
      <c r="BF108">
        <v>1</v>
      </c>
      <c r="BG108">
        <v>0</v>
      </c>
      <c r="BH108">
        <v>28</v>
      </c>
      <c r="BI108" s="1">
        <v>43823</v>
      </c>
      <c r="BJ108">
        <v>10</v>
      </c>
      <c r="BK108">
        <v>5</v>
      </c>
      <c r="BL108">
        <v>5</v>
      </c>
      <c r="BM108">
        <v>44</v>
      </c>
      <c r="BN108">
        <v>1</v>
      </c>
      <c r="BO108">
        <v>0</v>
      </c>
      <c r="BP108">
        <v>44</v>
      </c>
      <c r="BQ108" s="1">
        <v>43402</v>
      </c>
      <c r="BR108">
        <v>10</v>
      </c>
      <c r="BS108">
        <v>10</v>
      </c>
      <c r="BT108">
        <v>0</v>
      </c>
      <c r="BU108">
        <v>48</v>
      </c>
      <c r="BV108">
        <v>1</v>
      </c>
      <c r="BW108">
        <v>0</v>
      </c>
      <c r="BX108">
        <v>48</v>
      </c>
      <c r="BY108">
        <v>36.667000000000002</v>
      </c>
      <c r="CA108" t="s">
        <v>660</v>
      </c>
      <c r="CB108" t="s">
        <v>661</v>
      </c>
      <c r="CC108">
        <v>51442</v>
      </c>
      <c r="CD108">
        <v>230</v>
      </c>
      <c r="CE108">
        <v>7122635611</v>
      </c>
      <c r="CF108" t="s">
        <v>99</v>
      </c>
      <c r="CG108" t="s">
        <v>100</v>
      </c>
      <c r="CH108" s="1">
        <v>34642</v>
      </c>
      <c r="CI108" t="s">
        <v>100</v>
      </c>
      <c r="CJ108" t="s">
        <v>100</v>
      </c>
      <c r="CK108" t="s">
        <v>100</v>
      </c>
      <c r="CL108" t="s">
        <v>103</v>
      </c>
      <c r="CM108" t="s">
        <v>658</v>
      </c>
      <c r="CN108">
        <v>46</v>
      </c>
      <c r="CO108" s="1">
        <v>44621</v>
      </c>
      <c r="CP108" s="1"/>
      <c r="CV108"/>
    </row>
    <row r="109" spans="1:104" x14ac:dyDescent="0.25">
      <c r="A109" t="s">
        <v>259</v>
      </c>
      <c r="B109" s="18" t="s">
        <v>2127</v>
      </c>
      <c r="C109" s="18">
        <v>165603</v>
      </c>
      <c r="D109" t="s">
        <v>1915</v>
      </c>
      <c r="E109" t="s">
        <v>183</v>
      </c>
      <c r="F109" t="s">
        <v>1379</v>
      </c>
      <c r="G109" t="s">
        <v>2142</v>
      </c>
      <c r="H109">
        <v>27.8</v>
      </c>
      <c r="I109" t="s">
        <v>112</v>
      </c>
      <c r="K109" t="s">
        <v>100</v>
      </c>
      <c r="L109" t="s">
        <v>122</v>
      </c>
      <c r="M109">
        <v>3</v>
      </c>
      <c r="N109">
        <v>3</v>
      </c>
      <c r="O109">
        <v>3</v>
      </c>
      <c r="P109">
        <v>2</v>
      </c>
      <c r="Q109">
        <v>2</v>
      </c>
      <c r="S109">
        <v>4</v>
      </c>
      <c r="U109" s="8">
        <v>3.22946</v>
      </c>
      <c r="V109" s="8">
        <v>0.69921</v>
      </c>
      <c r="W109">
        <v>38.1</v>
      </c>
      <c r="X109">
        <v>0.53015999999999996</v>
      </c>
      <c r="Y109">
        <v>1.2293700000000001</v>
      </c>
      <c r="Z109">
        <v>2.8900700000000001</v>
      </c>
      <c r="AA109">
        <v>0.33916000000000002</v>
      </c>
      <c r="AB109">
        <v>1.8259999999999998E-2</v>
      </c>
      <c r="AD109">
        <v>2.0000900000000001</v>
      </c>
      <c r="AE109">
        <v>20</v>
      </c>
      <c r="AG109">
        <v>0</v>
      </c>
      <c r="AJ109">
        <v>2.0152899999999998</v>
      </c>
      <c r="AK109">
        <v>0.62665999999999999</v>
      </c>
      <c r="AL109">
        <v>0.28155000000000002</v>
      </c>
      <c r="AM109">
        <v>2.9235099999999998</v>
      </c>
      <c r="AN109">
        <v>2.0317799999999999</v>
      </c>
      <c r="AO109">
        <v>0.62229000000000001</v>
      </c>
      <c r="AP109">
        <v>0.93003999999999998</v>
      </c>
      <c r="AQ109">
        <v>3.4877199999999999</v>
      </c>
      <c r="AS109">
        <v>1</v>
      </c>
      <c r="AT109">
        <v>0</v>
      </c>
      <c r="AU109">
        <v>0</v>
      </c>
      <c r="AV109">
        <v>1</v>
      </c>
      <c r="AW109" s="4">
        <v>3250</v>
      </c>
      <c r="AX109">
        <v>0</v>
      </c>
      <c r="AY109">
        <v>1</v>
      </c>
      <c r="BA109" s="1">
        <v>44460</v>
      </c>
      <c r="BB109">
        <v>7</v>
      </c>
      <c r="BC109">
        <v>7</v>
      </c>
      <c r="BD109">
        <v>0</v>
      </c>
      <c r="BE109">
        <v>32</v>
      </c>
      <c r="BF109">
        <v>1</v>
      </c>
      <c r="BG109">
        <v>0</v>
      </c>
      <c r="BH109">
        <v>32</v>
      </c>
      <c r="BI109" s="1">
        <v>43804</v>
      </c>
      <c r="BJ109">
        <v>4</v>
      </c>
      <c r="BK109">
        <v>3</v>
      </c>
      <c r="BL109">
        <v>1</v>
      </c>
      <c r="BM109">
        <v>16</v>
      </c>
      <c r="BN109">
        <v>1</v>
      </c>
      <c r="BO109">
        <v>0</v>
      </c>
      <c r="BP109">
        <v>16</v>
      </c>
      <c r="BQ109" s="1">
        <v>43411</v>
      </c>
      <c r="BR109">
        <v>4</v>
      </c>
      <c r="BS109">
        <v>4</v>
      </c>
      <c r="BT109">
        <v>0</v>
      </c>
      <c r="BU109">
        <v>28</v>
      </c>
      <c r="BV109">
        <v>1</v>
      </c>
      <c r="BW109">
        <v>0</v>
      </c>
      <c r="BX109">
        <v>28</v>
      </c>
      <c r="BY109">
        <v>26</v>
      </c>
      <c r="CA109" t="s">
        <v>1915</v>
      </c>
      <c r="CB109" t="s">
        <v>1917</v>
      </c>
      <c r="CC109">
        <v>50622</v>
      </c>
      <c r="CD109">
        <v>80</v>
      </c>
      <c r="CE109">
        <v>3199845372</v>
      </c>
      <c r="CF109" t="s">
        <v>99</v>
      </c>
      <c r="CG109" t="s">
        <v>100</v>
      </c>
      <c r="CH109" s="1">
        <v>40695</v>
      </c>
      <c r="CI109" t="s">
        <v>100</v>
      </c>
      <c r="CJ109" t="s">
        <v>100</v>
      </c>
      <c r="CK109" t="s">
        <v>100</v>
      </c>
      <c r="CL109" t="s">
        <v>103</v>
      </c>
      <c r="CM109" t="s">
        <v>1916</v>
      </c>
      <c r="CN109">
        <v>31</v>
      </c>
      <c r="CO109" s="1">
        <v>44621</v>
      </c>
      <c r="CP109" s="1"/>
      <c r="CV109"/>
      <c r="CW109">
        <v>2</v>
      </c>
    </row>
    <row r="110" spans="1:104" x14ac:dyDescent="0.25">
      <c r="A110" t="s">
        <v>259</v>
      </c>
      <c r="B110" s="18" t="s">
        <v>2127</v>
      </c>
      <c r="C110" s="18">
        <v>165228</v>
      </c>
      <c r="D110" t="s">
        <v>615</v>
      </c>
      <c r="E110" t="s">
        <v>305</v>
      </c>
      <c r="F110" t="s">
        <v>306</v>
      </c>
      <c r="G110" t="s">
        <v>2142</v>
      </c>
      <c r="H110">
        <v>52.7</v>
      </c>
      <c r="I110" t="s">
        <v>112</v>
      </c>
      <c r="K110" t="s">
        <v>100</v>
      </c>
      <c r="L110" t="s">
        <v>122</v>
      </c>
      <c r="M110">
        <v>3</v>
      </c>
      <c r="N110">
        <v>2</v>
      </c>
      <c r="O110">
        <v>3</v>
      </c>
      <c r="P110">
        <v>2</v>
      </c>
      <c r="Q110">
        <v>1</v>
      </c>
      <c r="R110">
        <v>5</v>
      </c>
      <c r="S110">
        <v>2</v>
      </c>
      <c r="U110" s="8">
        <v>2.9889399999999999</v>
      </c>
      <c r="V110" s="8">
        <v>0.42825000000000002</v>
      </c>
      <c r="W110">
        <v>81.8</v>
      </c>
      <c r="X110">
        <v>0.75039</v>
      </c>
      <c r="Y110">
        <v>1.1786399999999999</v>
      </c>
      <c r="Z110">
        <v>2.5869900000000001</v>
      </c>
      <c r="AA110">
        <v>0.17494000000000001</v>
      </c>
      <c r="AB110">
        <v>5.8590000000000003E-2</v>
      </c>
      <c r="AD110">
        <v>1.81029</v>
      </c>
      <c r="AE110">
        <v>71.400000000000006</v>
      </c>
      <c r="AH110">
        <v>6</v>
      </c>
      <c r="AJ110">
        <v>1.9693000000000001</v>
      </c>
      <c r="AK110">
        <v>0.70093000000000005</v>
      </c>
      <c r="AL110">
        <v>0.33627000000000001</v>
      </c>
      <c r="AM110">
        <v>3.00651</v>
      </c>
      <c r="AN110">
        <v>1.88192</v>
      </c>
      <c r="AO110">
        <v>0.78747</v>
      </c>
      <c r="AP110">
        <v>0.47693999999999998</v>
      </c>
      <c r="AQ110">
        <v>3.1388500000000001</v>
      </c>
      <c r="AS110">
        <v>2</v>
      </c>
      <c r="AT110">
        <v>4</v>
      </c>
      <c r="AU110">
        <v>4</v>
      </c>
      <c r="AV110">
        <v>2</v>
      </c>
      <c r="AW110" s="4">
        <v>59089.05</v>
      </c>
      <c r="AX110">
        <v>0</v>
      </c>
      <c r="AY110">
        <v>2</v>
      </c>
      <c r="BA110" s="1">
        <v>44497</v>
      </c>
      <c r="BB110">
        <v>1</v>
      </c>
      <c r="BC110">
        <v>1</v>
      </c>
      <c r="BD110">
        <v>1</v>
      </c>
      <c r="BE110">
        <v>4</v>
      </c>
      <c r="BF110">
        <v>1</v>
      </c>
      <c r="BG110">
        <v>0</v>
      </c>
      <c r="BH110">
        <v>4</v>
      </c>
      <c r="BI110" s="1">
        <v>43790</v>
      </c>
      <c r="BJ110">
        <v>9</v>
      </c>
      <c r="BK110">
        <v>5</v>
      </c>
      <c r="BL110">
        <v>4</v>
      </c>
      <c r="BM110">
        <v>78</v>
      </c>
      <c r="BN110">
        <v>1</v>
      </c>
      <c r="BO110">
        <v>0</v>
      </c>
      <c r="BP110">
        <v>78</v>
      </c>
      <c r="BQ110" s="1">
        <v>43363</v>
      </c>
      <c r="BR110">
        <v>2</v>
      </c>
      <c r="BS110">
        <v>2</v>
      </c>
      <c r="BT110">
        <v>0</v>
      </c>
      <c r="BU110">
        <v>8</v>
      </c>
      <c r="BV110">
        <v>1</v>
      </c>
      <c r="BW110">
        <v>0</v>
      </c>
      <c r="BX110">
        <v>8</v>
      </c>
      <c r="BY110">
        <v>29.332999999999998</v>
      </c>
      <c r="CA110" t="s">
        <v>388</v>
      </c>
      <c r="CB110" t="s">
        <v>617</v>
      </c>
      <c r="CC110">
        <v>52001</v>
      </c>
      <c r="CD110">
        <v>300</v>
      </c>
      <c r="CE110">
        <v>5635560673</v>
      </c>
      <c r="CF110" t="s">
        <v>99</v>
      </c>
      <c r="CG110" t="s">
        <v>100</v>
      </c>
      <c r="CH110" s="1">
        <v>34455</v>
      </c>
      <c r="CI110" t="s">
        <v>100</v>
      </c>
      <c r="CJ110" t="s">
        <v>100</v>
      </c>
      <c r="CK110" t="s">
        <v>100</v>
      </c>
      <c r="CL110" t="s">
        <v>103</v>
      </c>
      <c r="CM110" t="s">
        <v>616</v>
      </c>
      <c r="CN110">
        <v>84</v>
      </c>
      <c r="CO110" s="1">
        <v>44621</v>
      </c>
      <c r="CP110" s="1"/>
      <c r="CV110"/>
    </row>
    <row r="111" spans="1:104" x14ac:dyDescent="0.25">
      <c r="A111" t="s">
        <v>259</v>
      </c>
      <c r="B111" s="18" t="s">
        <v>2127</v>
      </c>
      <c r="C111" s="18">
        <v>165339</v>
      </c>
      <c r="D111" t="s">
        <v>1028</v>
      </c>
      <c r="E111" t="s">
        <v>1030</v>
      </c>
      <c r="F111" t="s">
        <v>130</v>
      </c>
      <c r="G111" t="s">
        <v>2141</v>
      </c>
      <c r="H111">
        <v>29.9</v>
      </c>
      <c r="I111" t="s">
        <v>98</v>
      </c>
      <c r="K111" t="s">
        <v>100</v>
      </c>
      <c r="L111" t="s">
        <v>122</v>
      </c>
      <c r="M111">
        <v>5</v>
      </c>
      <c r="N111">
        <v>3</v>
      </c>
      <c r="O111">
        <v>5</v>
      </c>
      <c r="P111">
        <v>5</v>
      </c>
      <c r="Q111">
        <v>5</v>
      </c>
      <c r="S111">
        <v>4</v>
      </c>
      <c r="U111" s="8">
        <v>2.8495599999999999</v>
      </c>
      <c r="V111" s="8">
        <v>0.62482000000000004</v>
      </c>
      <c r="W111">
        <v>30.4</v>
      </c>
      <c r="X111">
        <v>0.48374</v>
      </c>
      <c r="Y111">
        <v>1.10856</v>
      </c>
      <c r="Z111">
        <v>2.4273799999999999</v>
      </c>
      <c r="AA111">
        <v>0.41324</v>
      </c>
      <c r="AB111">
        <v>8.7399999999999995E-3</v>
      </c>
      <c r="AD111">
        <v>1.7410099999999999</v>
      </c>
      <c r="AE111">
        <v>20</v>
      </c>
      <c r="AG111">
        <v>0</v>
      </c>
      <c r="AJ111">
        <v>1.88775</v>
      </c>
      <c r="AK111">
        <v>0.60372000000000003</v>
      </c>
      <c r="AL111">
        <v>0.26247999999999999</v>
      </c>
      <c r="AM111">
        <v>2.7539500000000001</v>
      </c>
      <c r="AN111">
        <v>1.88808</v>
      </c>
      <c r="AO111">
        <v>0.58938999999999997</v>
      </c>
      <c r="AP111">
        <v>0.89146999999999998</v>
      </c>
      <c r="AQ111">
        <v>3.2669100000000002</v>
      </c>
      <c r="AS111">
        <v>0</v>
      </c>
      <c r="AT111">
        <v>1</v>
      </c>
      <c r="AU111">
        <v>0</v>
      </c>
      <c r="AV111">
        <v>1</v>
      </c>
      <c r="AW111" s="4">
        <v>11277.5</v>
      </c>
      <c r="AX111">
        <v>0</v>
      </c>
      <c r="AY111">
        <v>1</v>
      </c>
      <c r="BA111" s="1">
        <v>44301</v>
      </c>
      <c r="BB111">
        <v>0</v>
      </c>
      <c r="BC111">
        <v>0</v>
      </c>
      <c r="BD111">
        <v>0</v>
      </c>
      <c r="BE111">
        <v>0</v>
      </c>
      <c r="BF111">
        <v>0</v>
      </c>
      <c r="BG111">
        <v>0</v>
      </c>
      <c r="BH111">
        <v>0</v>
      </c>
      <c r="BI111" s="1">
        <v>43628</v>
      </c>
      <c r="BJ111">
        <v>0</v>
      </c>
      <c r="BK111">
        <v>0</v>
      </c>
      <c r="BL111">
        <v>0</v>
      </c>
      <c r="BM111">
        <v>0</v>
      </c>
      <c r="BN111">
        <v>0</v>
      </c>
      <c r="BO111">
        <v>0</v>
      </c>
      <c r="BP111">
        <v>0</v>
      </c>
      <c r="BQ111" s="1">
        <v>43188</v>
      </c>
      <c r="BR111">
        <v>1</v>
      </c>
      <c r="BS111">
        <v>0</v>
      </c>
      <c r="BT111">
        <v>1</v>
      </c>
      <c r="BU111">
        <v>20</v>
      </c>
      <c r="BV111">
        <v>0</v>
      </c>
      <c r="BW111">
        <v>0</v>
      </c>
      <c r="BX111">
        <v>20</v>
      </c>
      <c r="BY111">
        <v>3.3330000000000002</v>
      </c>
      <c r="CA111" t="s">
        <v>347</v>
      </c>
      <c r="CB111" t="s">
        <v>1031</v>
      </c>
      <c r="CC111">
        <v>50625</v>
      </c>
      <c r="CD111">
        <v>110</v>
      </c>
      <c r="CE111">
        <v>6418573401</v>
      </c>
      <c r="CF111" t="s">
        <v>99</v>
      </c>
      <c r="CG111" t="s">
        <v>100</v>
      </c>
      <c r="CH111" s="1">
        <v>35643</v>
      </c>
      <c r="CI111" t="s">
        <v>100</v>
      </c>
      <c r="CJ111" t="s">
        <v>100</v>
      </c>
      <c r="CK111" t="s">
        <v>100</v>
      </c>
      <c r="CL111" t="s">
        <v>103</v>
      </c>
      <c r="CM111" t="s">
        <v>1029</v>
      </c>
      <c r="CN111">
        <v>38</v>
      </c>
      <c r="CO111" s="1">
        <v>44621</v>
      </c>
      <c r="CP111" s="1"/>
      <c r="CV111"/>
      <c r="CW111">
        <v>2</v>
      </c>
    </row>
    <row r="112" spans="1:104" x14ac:dyDescent="0.25">
      <c r="A112" t="s">
        <v>259</v>
      </c>
      <c r="B112" s="18" t="s">
        <v>2127</v>
      </c>
      <c r="C112" s="18">
        <v>165193</v>
      </c>
      <c r="D112" t="s">
        <v>493</v>
      </c>
      <c r="E112" t="s">
        <v>495</v>
      </c>
      <c r="F112" t="s">
        <v>249</v>
      </c>
      <c r="G112" t="s">
        <v>2142</v>
      </c>
      <c r="H112">
        <v>37.700000000000003</v>
      </c>
      <c r="I112" t="s">
        <v>112</v>
      </c>
      <c r="K112" t="s">
        <v>100</v>
      </c>
      <c r="L112" t="s">
        <v>122</v>
      </c>
      <c r="M112">
        <v>1</v>
      </c>
      <c r="N112">
        <v>2</v>
      </c>
      <c r="O112">
        <v>1</v>
      </c>
      <c r="P112">
        <v>4</v>
      </c>
      <c r="Q112">
        <v>2</v>
      </c>
      <c r="R112">
        <v>5</v>
      </c>
      <c r="S112">
        <v>3</v>
      </c>
      <c r="U112" s="8">
        <v>2.9838900000000002</v>
      </c>
      <c r="V112" s="8">
        <v>0.47810999999999998</v>
      </c>
      <c r="W112">
        <v>73.5</v>
      </c>
      <c r="X112">
        <v>0.92274999999999996</v>
      </c>
      <c r="Y112">
        <v>1.40086</v>
      </c>
      <c r="Z112">
        <v>2.4959899999999999</v>
      </c>
      <c r="AA112">
        <v>0.43175999999999998</v>
      </c>
      <c r="AB112">
        <v>1.3559999999999999E-2</v>
      </c>
      <c r="AD112">
        <v>1.58304</v>
      </c>
      <c r="AE112">
        <v>80</v>
      </c>
      <c r="AG112">
        <v>1</v>
      </c>
      <c r="AJ112">
        <v>2.1165699999999998</v>
      </c>
      <c r="AK112">
        <v>0.7177</v>
      </c>
      <c r="AL112">
        <v>0.33768999999999999</v>
      </c>
      <c r="AM112">
        <v>3.1719599999999999</v>
      </c>
      <c r="AN112">
        <v>1.5311699999999999</v>
      </c>
      <c r="AO112">
        <v>0.94572000000000001</v>
      </c>
      <c r="AP112">
        <v>0.53022999999999998</v>
      </c>
      <c r="AQ112">
        <v>2.9701</v>
      </c>
      <c r="AS112">
        <v>2</v>
      </c>
      <c r="AT112">
        <v>6</v>
      </c>
      <c r="AU112">
        <v>4</v>
      </c>
      <c r="AV112">
        <v>2</v>
      </c>
      <c r="AW112" s="4">
        <v>62933.29</v>
      </c>
      <c r="AX112">
        <v>1</v>
      </c>
      <c r="AY112">
        <v>3</v>
      </c>
      <c r="BA112" s="1">
        <v>43845</v>
      </c>
      <c r="BB112">
        <v>7</v>
      </c>
      <c r="BC112">
        <v>7</v>
      </c>
      <c r="BD112">
        <v>1</v>
      </c>
      <c r="BE112">
        <v>60</v>
      </c>
      <c r="BF112">
        <v>1</v>
      </c>
      <c r="BG112">
        <v>0</v>
      </c>
      <c r="BH112">
        <v>60</v>
      </c>
      <c r="BI112" s="1">
        <v>43433</v>
      </c>
      <c r="BJ112">
        <v>13</v>
      </c>
      <c r="BK112">
        <v>9</v>
      </c>
      <c r="BL112">
        <v>4</v>
      </c>
      <c r="BM112">
        <v>223</v>
      </c>
      <c r="BN112">
        <v>1</v>
      </c>
      <c r="BO112">
        <v>0</v>
      </c>
      <c r="BP112">
        <v>223</v>
      </c>
      <c r="BQ112" s="1">
        <v>42950</v>
      </c>
      <c r="BR112">
        <v>6</v>
      </c>
      <c r="BS112">
        <v>6</v>
      </c>
      <c r="BT112">
        <v>0</v>
      </c>
      <c r="BU112">
        <v>24</v>
      </c>
      <c r="BV112">
        <v>1</v>
      </c>
      <c r="BW112">
        <v>0</v>
      </c>
      <c r="BX112">
        <v>24</v>
      </c>
      <c r="BY112">
        <v>108.333</v>
      </c>
      <c r="CA112" t="s">
        <v>388</v>
      </c>
      <c r="CB112" t="s">
        <v>496</v>
      </c>
      <c r="CC112">
        <v>51529</v>
      </c>
      <c r="CD112">
        <v>420</v>
      </c>
      <c r="CE112">
        <v>7126432121</v>
      </c>
      <c r="CF112" t="s">
        <v>99</v>
      </c>
      <c r="CG112" t="s">
        <v>100</v>
      </c>
      <c r="CH112" s="1">
        <v>34304</v>
      </c>
      <c r="CI112" t="s">
        <v>100</v>
      </c>
      <c r="CJ112" t="s">
        <v>101</v>
      </c>
      <c r="CK112" t="s">
        <v>100</v>
      </c>
      <c r="CL112" t="s">
        <v>103</v>
      </c>
      <c r="CM112" t="s">
        <v>494</v>
      </c>
      <c r="CN112">
        <v>57</v>
      </c>
      <c r="CO112" s="1">
        <v>44621</v>
      </c>
      <c r="CP112" s="1"/>
      <c r="CV112"/>
    </row>
    <row r="113" spans="1:102" x14ac:dyDescent="0.25">
      <c r="A113" t="s">
        <v>259</v>
      </c>
      <c r="B113" s="18" t="s">
        <v>2127</v>
      </c>
      <c r="C113" s="18">
        <v>165218</v>
      </c>
      <c r="D113" t="s">
        <v>575</v>
      </c>
      <c r="E113" t="s">
        <v>166</v>
      </c>
      <c r="F113" t="s">
        <v>230</v>
      </c>
      <c r="G113" t="s">
        <v>2141</v>
      </c>
      <c r="H113">
        <v>50.5</v>
      </c>
      <c r="I113" t="s">
        <v>98</v>
      </c>
      <c r="K113" t="s">
        <v>100</v>
      </c>
      <c r="L113" t="s">
        <v>122</v>
      </c>
      <c r="M113">
        <v>2</v>
      </c>
      <c r="N113">
        <v>3</v>
      </c>
      <c r="O113">
        <v>2</v>
      </c>
      <c r="P113">
        <v>3</v>
      </c>
      <c r="Q113">
        <v>3</v>
      </c>
      <c r="R113">
        <v>3</v>
      </c>
      <c r="S113">
        <v>3</v>
      </c>
      <c r="U113" s="8">
        <v>3.3670399999999998</v>
      </c>
      <c r="V113" s="8">
        <v>0.58011000000000001</v>
      </c>
      <c r="X113">
        <v>0.33814</v>
      </c>
      <c r="Y113">
        <v>0.91825000000000001</v>
      </c>
      <c r="Z113">
        <v>3.0004599999999999</v>
      </c>
      <c r="AA113">
        <v>0.42551</v>
      </c>
      <c r="AB113">
        <v>2.5479999999999999E-2</v>
      </c>
      <c r="AC113">
        <v>6</v>
      </c>
      <c r="AD113">
        <v>2.4487899999999998</v>
      </c>
      <c r="AF113">
        <v>6</v>
      </c>
      <c r="AH113">
        <v>6</v>
      </c>
      <c r="AJ113">
        <v>2.1086</v>
      </c>
      <c r="AK113">
        <v>0.73194000000000004</v>
      </c>
      <c r="AL113">
        <v>0.35121000000000002</v>
      </c>
      <c r="AM113">
        <v>3.1917499999999999</v>
      </c>
      <c r="AN113">
        <v>2.3775200000000001</v>
      </c>
      <c r="AO113">
        <v>0.33982000000000001</v>
      </c>
      <c r="AP113">
        <v>0.61858999999999997</v>
      </c>
      <c r="AQ113">
        <v>3.3307000000000002</v>
      </c>
      <c r="AS113">
        <v>1</v>
      </c>
      <c r="AT113">
        <v>0</v>
      </c>
      <c r="AU113">
        <v>0</v>
      </c>
      <c r="AV113">
        <v>0</v>
      </c>
      <c r="AW113" s="4">
        <v>0</v>
      </c>
      <c r="AX113">
        <v>0</v>
      </c>
      <c r="AY113">
        <v>0</v>
      </c>
      <c r="BA113" s="1">
        <v>44406</v>
      </c>
      <c r="BB113">
        <v>1</v>
      </c>
      <c r="BC113">
        <v>1</v>
      </c>
      <c r="BD113">
        <v>0</v>
      </c>
      <c r="BE113">
        <v>4</v>
      </c>
      <c r="BF113">
        <v>1</v>
      </c>
      <c r="BG113">
        <v>0</v>
      </c>
      <c r="BH113">
        <v>4</v>
      </c>
      <c r="BI113" s="1">
        <v>43720</v>
      </c>
      <c r="BJ113">
        <v>11</v>
      </c>
      <c r="BK113">
        <v>11</v>
      </c>
      <c r="BL113">
        <v>0</v>
      </c>
      <c r="BM113">
        <v>80</v>
      </c>
      <c r="BN113">
        <v>1</v>
      </c>
      <c r="BO113">
        <v>0</v>
      </c>
      <c r="BP113">
        <v>80</v>
      </c>
      <c r="BQ113" s="1">
        <v>43265</v>
      </c>
      <c r="BR113">
        <v>7</v>
      </c>
      <c r="BS113">
        <v>6</v>
      </c>
      <c r="BT113">
        <v>1</v>
      </c>
      <c r="BU113">
        <v>44</v>
      </c>
      <c r="BV113">
        <v>1</v>
      </c>
      <c r="BW113">
        <v>0</v>
      </c>
      <c r="BX113">
        <v>44</v>
      </c>
      <c r="BY113">
        <v>36</v>
      </c>
      <c r="CA113" t="s">
        <v>577</v>
      </c>
      <c r="CB113" t="s">
        <v>578</v>
      </c>
      <c r="CC113">
        <v>52732</v>
      </c>
      <c r="CD113">
        <v>220</v>
      </c>
      <c r="CE113">
        <v>5632436600</v>
      </c>
      <c r="CF113" t="s">
        <v>99</v>
      </c>
      <c r="CG113" t="s">
        <v>100</v>
      </c>
      <c r="CH113" s="1">
        <v>34425</v>
      </c>
      <c r="CI113" t="s">
        <v>100</v>
      </c>
      <c r="CJ113" t="s">
        <v>100</v>
      </c>
      <c r="CK113" t="s">
        <v>100</v>
      </c>
      <c r="CL113" t="s">
        <v>103</v>
      </c>
      <c r="CM113" t="s">
        <v>576</v>
      </c>
      <c r="CN113">
        <v>90</v>
      </c>
      <c r="CO113" s="1">
        <v>44621</v>
      </c>
      <c r="CP113" s="1"/>
      <c r="CV113"/>
    </row>
    <row r="114" spans="1:102" x14ac:dyDescent="0.25">
      <c r="A114" t="s">
        <v>259</v>
      </c>
      <c r="B114" s="18" t="s">
        <v>2127</v>
      </c>
      <c r="C114" s="18">
        <v>165468</v>
      </c>
      <c r="D114" t="s">
        <v>1471</v>
      </c>
      <c r="E114" t="s">
        <v>1473</v>
      </c>
      <c r="F114" t="s">
        <v>158</v>
      </c>
      <c r="G114" t="s">
        <v>2142</v>
      </c>
      <c r="H114">
        <v>69.099999999999994</v>
      </c>
      <c r="I114" t="s">
        <v>112</v>
      </c>
      <c r="K114" t="s">
        <v>100</v>
      </c>
      <c r="L114" t="s">
        <v>106</v>
      </c>
      <c r="M114">
        <v>3</v>
      </c>
      <c r="N114">
        <v>5</v>
      </c>
      <c r="O114">
        <v>2</v>
      </c>
      <c r="P114">
        <v>2</v>
      </c>
      <c r="Q114">
        <v>3</v>
      </c>
      <c r="R114">
        <v>2</v>
      </c>
      <c r="S114">
        <v>5</v>
      </c>
      <c r="U114" s="8">
        <v>5.1815600000000002</v>
      </c>
      <c r="V114" s="8">
        <v>0.83762000000000003</v>
      </c>
      <c r="W114">
        <v>44.1</v>
      </c>
      <c r="X114">
        <v>0.71616000000000002</v>
      </c>
      <c r="Y114">
        <v>1.5537799999999999</v>
      </c>
      <c r="Z114">
        <v>4.6183800000000002</v>
      </c>
      <c r="AA114">
        <v>0.4834</v>
      </c>
      <c r="AB114">
        <v>5.3600000000000002E-2</v>
      </c>
      <c r="AD114">
        <v>3.62778</v>
      </c>
      <c r="AE114">
        <v>64.3</v>
      </c>
      <c r="AG114">
        <v>0</v>
      </c>
      <c r="AJ114">
        <v>2.0529999999999999</v>
      </c>
      <c r="AK114">
        <v>0.65554999999999997</v>
      </c>
      <c r="AL114">
        <v>0.29692000000000002</v>
      </c>
      <c r="AM114">
        <v>3.0054599999999998</v>
      </c>
      <c r="AN114">
        <v>3.6175799999999998</v>
      </c>
      <c r="AO114">
        <v>0.80357999999999996</v>
      </c>
      <c r="AP114">
        <v>1.0564899999999999</v>
      </c>
      <c r="AQ114">
        <v>5.4433299999999996</v>
      </c>
      <c r="AS114">
        <v>1</v>
      </c>
      <c r="AT114">
        <v>2</v>
      </c>
      <c r="AU114">
        <v>1</v>
      </c>
      <c r="AV114">
        <v>1</v>
      </c>
      <c r="AW114" s="4">
        <v>18370</v>
      </c>
      <c r="AX114">
        <v>0</v>
      </c>
      <c r="AY114">
        <v>1</v>
      </c>
      <c r="BA114" s="1">
        <v>43888</v>
      </c>
      <c r="BB114">
        <v>7</v>
      </c>
      <c r="BC114">
        <v>7</v>
      </c>
      <c r="BD114">
        <v>3</v>
      </c>
      <c r="BE114">
        <v>32</v>
      </c>
      <c r="BF114">
        <v>1</v>
      </c>
      <c r="BG114">
        <v>0</v>
      </c>
      <c r="BH114">
        <v>32</v>
      </c>
      <c r="BI114" s="1">
        <v>43524</v>
      </c>
      <c r="BJ114">
        <v>12</v>
      </c>
      <c r="BK114">
        <v>11</v>
      </c>
      <c r="BL114">
        <v>1</v>
      </c>
      <c r="BM114">
        <v>48</v>
      </c>
      <c r="BN114">
        <v>1</v>
      </c>
      <c r="BO114">
        <v>0</v>
      </c>
      <c r="BP114">
        <v>48</v>
      </c>
      <c r="BQ114" s="1">
        <v>43048</v>
      </c>
      <c r="BR114">
        <v>6</v>
      </c>
      <c r="BS114">
        <v>5</v>
      </c>
      <c r="BT114">
        <v>1</v>
      </c>
      <c r="BU114">
        <v>44</v>
      </c>
      <c r="BV114">
        <v>1</v>
      </c>
      <c r="BW114">
        <v>0</v>
      </c>
      <c r="BX114">
        <v>44</v>
      </c>
      <c r="BY114">
        <v>39.332999999999998</v>
      </c>
      <c r="CA114" t="s">
        <v>1471</v>
      </c>
      <c r="CB114" t="s">
        <v>1474</v>
      </c>
      <c r="CC114">
        <v>50036</v>
      </c>
      <c r="CD114">
        <v>70</v>
      </c>
      <c r="CE114">
        <v>5154325274</v>
      </c>
      <c r="CF114" t="s">
        <v>99</v>
      </c>
      <c r="CG114" t="s">
        <v>100</v>
      </c>
      <c r="CH114" s="1">
        <v>37500</v>
      </c>
      <c r="CI114" t="s">
        <v>101</v>
      </c>
      <c r="CJ114" t="s">
        <v>101</v>
      </c>
      <c r="CK114" t="s">
        <v>100</v>
      </c>
      <c r="CL114" t="s">
        <v>103</v>
      </c>
      <c r="CM114" t="s">
        <v>1472</v>
      </c>
      <c r="CN114">
        <v>76</v>
      </c>
      <c r="CO114" s="1">
        <v>44621</v>
      </c>
      <c r="CP114" s="1"/>
      <c r="CV114"/>
    </row>
    <row r="115" spans="1:102" x14ac:dyDescent="0.25">
      <c r="A115" t="s">
        <v>259</v>
      </c>
      <c r="B115" s="18" t="s">
        <v>2127</v>
      </c>
      <c r="C115" s="18">
        <v>165597</v>
      </c>
      <c r="D115" t="s">
        <v>1894</v>
      </c>
      <c r="E115" t="s">
        <v>1068</v>
      </c>
      <c r="F115" t="s">
        <v>163</v>
      </c>
      <c r="G115" t="s">
        <v>2142</v>
      </c>
      <c r="H115">
        <v>36.299999999999997</v>
      </c>
      <c r="I115" t="s">
        <v>112</v>
      </c>
      <c r="K115" t="s">
        <v>100</v>
      </c>
      <c r="L115" t="s">
        <v>106</v>
      </c>
      <c r="M115">
        <v>5</v>
      </c>
      <c r="N115">
        <v>5</v>
      </c>
      <c r="O115">
        <v>3</v>
      </c>
      <c r="P115">
        <v>5</v>
      </c>
      <c r="Q115">
        <v>5</v>
      </c>
      <c r="R115">
        <v>5</v>
      </c>
      <c r="S115">
        <v>5</v>
      </c>
      <c r="U115" s="8">
        <v>4.9453399999999998</v>
      </c>
      <c r="V115" s="8">
        <v>1.67021</v>
      </c>
      <c r="W115">
        <v>59.3</v>
      </c>
      <c r="X115">
        <v>0.60714999999999997</v>
      </c>
      <c r="Y115">
        <v>2.2773599999999998</v>
      </c>
      <c r="Z115">
        <v>4.3662400000000003</v>
      </c>
      <c r="AA115">
        <v>1.1489499999999999</v>
      </c>
      <c r="AB115">
        <v>0.23941999999999999</v>
      </c>
      <c r="AD115">
        <v>2.66798</v>
      </c>
      <c r="AE115">
        <v>50</v>
      </c>
      <c r="AG115">
        <v>0</v>
      </c>
      <c r="AJ115">
        <v>2.2357999999999998</v>
      </c>
      <c r="AK115">
        <v>0.76848000000000005</v>
      </c>
      <c r="AL115">
        <v>0.39012000000000002</v>
      </c>
      <c r="AM115">
        <v>3.3944100000000001</v>
      </c>
      <c r="AN115">
        <v>2.4429500000000002</v>
      </c>
      <c r="AO115">
        <v>0.58115000000000006</v>
      </c>
      <c r="AP115">
        <v>1.6033299999999999</v>
      </c>
      <c r="AQ115">
        <v>4.5998900000000003</v>
      </c>
      <c r="AS115">
        <v>0</v>
      </c>
      <c r="AT115">
        <v>4</v>
      </c>
      <c r="AU115">
        <v>1</v>
      </c>
      <c r="AV115">
        <v>1</v>
      </c>
      <c r="AW115" s="4">
        <v>650</v>
      </c>
      <c r="AX115">
        <v>0</v>
      </c>
      <c r="AY115">
        <v>1</v>
      </c>
      <c r="BA115" s="1">
        <v>43692</v>
      </c>
      <c r="BB115">
        <v>8</v>
      </c>
      <c r="BC115">
        <v>1</v>
      </c>
      <c r="BD115">
        <v>7</v>
      </c>
      <c r="BE115">
        <v>32</v>
      </c>
      <c r="BF115">
        <v>1</v>
      </c>
      <c r="BG115">
        <v>0</v>
      </c>
      <c r="BH115">
        <v>32</v>
      </c>
      <c r="BI115" s="1">
        <v>43251</v>
      </c>
      <c r="BJ115">
        <v>5</v>
      </c>
      <c r="BK115">
        <v>3</v>
      </c>
      <c r="BL115">
        <v>1</v>
      </c>
      <c r="BM115">
        <v>20</v>
      </c>
      <c r="BN115">
        <v>1</v>
      </c>
      <c r="BO115">
        <v>0</v>
      </c>
      <c r="BP115">
        <v>20</v>
      </c>
      <c r="BQ115" s="1">
        <v>42824</v>
      </c>
      <c r="BR115">
        <v>6</v>
      </c>
      <c r="BS115">
        <v>6</v>
      </c>
      <c r="BT115">
        <v>0</v>
      </c>
      <c r="BU115">
        <v>28</v>
      </c>
      <c r="BV115">
        <v>1</v>
      </c>
      <c r="BW115">
        <v>0</v>
      </c>
      <c r="BX115">
        <v>28</v>
      </c>
      <c r="BY115">
        <v>27.332999999999998</v>
      </c>
      <c r="CA115" t="s">
        <v>1896</v>
      </c>
      <c r="CB115" t="s">
        <v>1897</v>
      </c>
      <c r="CC115">
        <v>50266</v>
      </c>
      <c r="CD115">
        <v>760</v>
      </c>
      <c r="CE115">
        <v>5159782400</v>
      </c>
      <c r="CF115" t="s">
        <v>99</v>
      </c>
      <c r="CG115" t="s">
        <v>100</v>
      </c>
      <c r="CH115" s="1">
        <v>40116</v>
      </c>
      <c r="CI115" t="s">
        <v>101</v>
      </c>
      <c r="CJ115" t="s">
        <v>101</v>
      </c>
      <c r="CK115" t="s">
        <v>100</v>
      </c>
      <c r="CL115" t="s">
        <v>103</v>
      </c>
      <c r="CM115" t="s">
        <v>1895</v>
      </c>
      <c r="CN115">
        <v>40</v>
      </c>
      <c r="CO115" s="1">
        <v>44621</v>
      </c>
      <c r="CP115" s="1"/>
      <c r="CV115"/>
    </row>
    <row r="116" spans="1:102" x14ac:dyDescent="0.25">
      <c r="A116" t="s">
        <v>259</v>
      </c>
      <c r="B116" s="18" t="s">
        <v>2127</v>
      </c>
      <c r="C116" s="18">
        <v>165379</v>
      </c>
      <c r="D116" t="s">
        <v>1173</v>
      </c>
      <c r="E116" t="s">
        <v>1175</v>
      </c>
      <c r="F116" t="s">
        <v>211</v>
      </c>
      <c r="G116" t="s">
        <v>2141</v>
      </c>
      <c r="H116">
        <v>49.6</v>
      </c>
      <c r="I116" t="s">
        <v>98</v>
      </c>
      <c r="K116" t="s">
        <v>100</v>
      </c>
      <c r="L116" t="s">
        <v>106</v>
      </c>
      <c r="M116">
        <v>4</v>
      </c>
      <c r="N116">
        <v>4</v>
      </c>
      <c r="O116">
        <v>4</v>
      </c>
      <c r="P116">
        <v>3</v>
      </c>
      <c r="Q116">
        <v>5</v>
      </c>
      <c r="R116">
        <v>1</v>
      </c>
      <c r="S116">
        <v>5</v>
      </c>
      <c r="U116" s="8">
        <v>3.1511800000000001</v>
      </c>
      <c r="V116" s="8">
        <v>0.77642</v>
      </c>
      <c r="W116">
        <v>49.1</v>
      </c>
      <c r="X116">
        <v>0.45973999999999998</v>
      </c>
      <c r="Y116">
        <v>1.2361599999999999</v>
      </c>
      <c r="Z116">
        <v>2.4999500000000001</v>
      </c>
      <c r="AA116">
        <v>0.57533000000000001</v>
      </c>
      <c r="AB116">
        <v>3.6760000000000001E-2</v>
      </c>
      <c r="AD116">
        <v>1.9150199999999999</v>
      </c>
      <c r="AE116">
        <v>45.5</v>
      </c>
      <c r="AG116">
        <v>1</v>
      </c>
      <c r="AJ116">
        <v>1.8791599999999999</v>
      </c>
      <c r="AK116">
        <v>0.60372000000000003</v>
      </c>
      <c r="AL116">
        <v>0.27318999999999999</v>
      </c>
      <c r="AM116">
        <v>2.7560699999999998</v>
      </c>
      <c r="AN116">
        <v>2.0863</v>
      </c>
      <c r="AO116">
        <v>0.56013999999999997</v>
      </c>
      <c r="AP116">
        <v>1.0643400000000001</v>
      </c>
      <c r="AQ116">
        <v>3.6099299999999999</v>
      </c>
      <c r="AS116">
        <v>0</v>
      </c>
      <c r="AT116">
        <v>0</v>
      </c>
      <c r="AU116">
        <v>0</v>
      </c>
      <c r="AV116">
        <v>5</v>
      </c>
      <c r="AW116" s="4">
        <v>6505.1</v>
      </c>
      <c r="AX116">
        <v>0</v>
      </c>
      <c r="AY116">
        <v>5</v>
      </c>
      <c r="BA116" s="1">
        <v>44427</v>
      </c>
      <c r="BB116">
        <v>0</v>
      </c>
      <c r="BC116">
        <v>0</v>
      </c>
      <c r="BD116">
        <v>0</v>
      </c>
      <c r="BE116">
        <v>0</v>
      </c>
      <c r="BF116">
        <v>0</v>
      </c>
      <c r="BG116">
        <v>0</v>
      </c>
      <c r="BH116">
        <v>0</v>
      </c>
      <c r="BI116" s="1">
        <v>43713</v>
      </c>
      <c r="BJ116">
        <v>4</v>
      </c>
      <c r="BK116">
        <v>4</v>
      </c>
      <c r="BL116">
        <v>0</v>
      </c>
      <c r="BM116">
        <v>20</v>
      </c>
      <c r="BN116">
        <v>1</v>
      </c>
      <c r="BO116">
        <v>0</v>
      </c>
      <c r="BP116">
        <v>20</v>
      </c>
      <c r="BQ116" s="1">
        <v>43284</v>
      </c>
      <c r="BR116">
        <v>0</v>
      </c>
      <c r="BS116">
        <v>0</v>
      </c>
      <c r="BT116">
        <v>0</v>
      </c>
      <c r="BU116">
        <v>0</v>
      </c>
      <c r="BV116">
        <v>0</v>
      </c>
      <c r="BW116">
        <v>0</v>
      </c>
      <c r="BX116">
        <v>0</v>
      </c>
      <c r="BY116">
        <v>6.6669999999999998</v>
      </c>
      <c r="CA116" t="s">
        <v>1173</v>
      </c>
      <c r="CB116" t="s">
        <v>1176</v>
      </c>
      <c r="CC116">
        <v>52042</v>
      </c>
      <c r="CD116">
        <v>210</v>
      </c>
      <c r="CE116">
        <v>5639286461</v>
      </c>
      <c r="CF116" t="s">
        <v>99</v>
      </c>
      <c r="CG116" t="s">
        <v>100</v>
      </c>
      <c r="CH116" s="1">
        <v>35796</v>
      </c>
      <c r="CI116" t="s">
        <v>100</v>
      </c>
      <c r="CJ116" t="s">
        <v>100</v>
      </c>
      <c r="CK116" t="s">
        <v>100</v>
      </c>
      <c r="CL116" t="s">
        <v>103</v>
      </c>
      <c r="CM116" t="s">
        <v>1174</v>
      </c>
      <c r="CN116">
        <v>56</v>
      </c>
      <c r="CO116" s="1">
        <v>44621</v>
      </c>
      <c r="CP116" s="1"/>
      <c r="CV116"/>
    </row>
    <row r="117" spans="1:102" x14ac:dyDescent="0.25">
      <c r="A117" t="s">
        <v>259</v>
      </c>
      <c r="B117" s="18" t="s">
        <v>2127</v>
      </c>
      <c r="C117" s="18">
        <v>165316</v>
      </c>
      <c r="D117" t="s">
        <v>948</v>
      </c>
      <c r="E117" t="s">
        <v>822</v>
      </c>
      <c r="F117" t="s">
        <v>238</v>
      </c>
      <c r="G117" t="s">
        <v>2141</v>
      </c>
      <c r="H117">
        <v>40.6</v>
      </c>
      <c r="I117" t="s">
        <v>98</v>
      </c>
      <c r="K117" t="s">
        <v>100</v>
      </c>
      <c r="L117" t="s">
        <v>106</v>
      </c>
      <c r="M117">
        <v>3</v>
      </c>
      <c r="N117">
        <v>2</v>
      </c>
      <c r="O117">
        <v>3</v>
      </c>
      <c r="P117">
        <v>4</v>
      </c>
      <c r="Q117">
        <v>4</v>
      </c>
      <c r="S117">
        <v>3</v>
      </c>
      <c r="U117" s="8">
        <v>2.6778900000000001</v>
      </c>
      <c r="V117" s="8">
        <v>0.42009999999999997</v>
      </c>
      <c r="W117">
        <v>18.5</v>
      </c>
      <c r="X117">
        <v>0.59133000000000002</v>
      </c>
      <c r="Y117">
        <v>1.0114300000000001</v>
      </c>
      <c r="Z117">
        <v>2.48238</v>
      </c>
      <c r="AA117">
        <v>0.30264000000000002</v>
      </c>
      <c r="AB117">
        <v>1.055E-2</v>
      </c>
      <c r="AD117">
        <v>1.6664600000000001</v>
      </c>
      <c r="AE117">
        <v>20</v>
      </c>
      <c r="AG117">
        <v>0</v>
      </c>
      <c r="AJ117">
        <v>1.9098999999999999</v>
      </c>
      <c r="AK117">
        <v>0.65693999999999997</v>
      </c>
      <c r="AL117">
        <v>0.29169</v>
      </c>
      <c r="AM117">
        <v>2.8585199999999999</v>
      </c>
      <c r="AN117">
        <v>1.7862899999999999</v>
      </c>
      <c r="AO117">
        <v>0.66210999999999998</v>
      </c>
      <c r="AP117">
        <v>0.53937000000000002</v>
      </c>
      <c r="AQ117">
        <v>2.9577900000000001</v>
      </c>
      <c r="AS117">
        <v>1</v>
      </c>
      <c r="AT117">
        <v>0</v>
      </c>
      <c r="AU117">
        <v>0</v>
      </c>
      <c r="AV117">
        <v>0</v>
      </c>
      <c r="AW117" s="4">
        <v>0</v>
      </c>
      <c r="AX117">
        <v>0</v>
      </c>
      <c r="AY117">
        <v>0</v>
      </c>
      <c r="BA117" s="1">
        <v>44371</v>
      </c>
      <c r="BB117">
        <v>5</v>
      </c>
      <c r="BC117">
        <v>5</v>
      </c>
      <c r="BD117">
        <v>1</v>
      </c>
      <c r="BE117">
        <v>44</v>
      </c>
      <c r="BF117">
        <v>1</v>
      </c>
      <c r="BG117">
        <v>0</v>
      </c>
      <c r="BH117">
        <v>44</v>
      </c>
      <c r="BI117" s="1">
        <v>43685</v>
      </c>
      <c r="BJ117">
        <v>1</v>
      </c>
      <c r="BK117">
        <v>1</v>
      </c>
      <c r="BL117">
        <v>0</v>
      </c>
      <c r="BM117">
        <v>4</v>
      </c>
      <c r="BN117">
        <v>1</v>
      </c>
      <c r="BO117">
        <v>0</v>
      </c>
      <c r="BP117">
        <v>4</v>
      </c>
      <c r="BQ117" s="1">
        <v>43237</v>
      </c>
      <c r="BR117">
        <v>0</v>
      </c>
      <c r="BS117">
        <v>0</v>
      </c>
      <c r="BT117">
        <v>0</v>
      </c>
      <c r="BU117">
        <v>0</v>
      </c>
      <c r="BV117">
        <v>0</v>
      </c>
      <c r="BW117">
        <v>0</v>
      </c>
      <c r="BX117">
        <v>0</v>
      </c>
      <c r="BY117">
        <v>23.332999999999998</v>
      </c>
      <c r="CA117" t="s">
        <v>388</v>
      </c>
      <c r="CB117" t="s">
        <v>950</v>
      </c>
      <c r="CC117">
        <v>50627</v>
      </c>
      <c r="CD117">
        <v>410</v>
      </c>
      <c r="CE117">
        <v>6419393491</v>
      </c>
      <c r="CF117" t="s">
        <v>99</v>
      </c>
      <c r="CG117" t="s">
        <v>100</v>
      </c>
      <c r="CH117" s="1">
        <v>35550</v>
      </c>
      <c r="CI117" t="s">
        <v>100</v>
      </c>
      <c r="CJ117" t="s">
        <v>100</v>
      </c>
      <c r="CK117" t="s">
        <v>100</v>
      </c>
      <c r="CL117" t="s">
        <v>103</v>
      </c>
      <c r="CM117" t="s">
        <v>949</v>
      </c>
      <c r="CN117">
        <v>40</v>
      </c>
      <c r="CO117" s="1">
        <v>44621</v>
      </c>
      <c r="CP117" s="1"/>
      <c r="CV117"/>
      <c r="CW117">
        <v>2</v>
      </c>
    </row>
    <row r="118" spans="1:102" x14ac:dyDescent="0.25">
      <c r="A118" t="s">
        <v>259</v>
      </c>
      <c r="B118" s="18" t="s">
        <v>2127</v>
      </c>
      <c r="C118" s="18">
        <v>165391</v>
      </c>
      <c r="D118" t="s">
        <v>1221</v>
      </c>
      <c r="E118" t="s">
        <v>1223</v>
      </c>
      <c r="F118" t="s">
        <v>211</v>
      </c>
      <c r="G118" t="s">
        <v>2142</v>
      </c>
      <c r="H118">
        <v>32.4</v>
      </c>
      <c r="I118" t="s">
        <v>112</v>
      </c>
      <c r="K118" t="s">
        <v>100</v>
      </c>
      <c r="L118" t="s">
        <v>106</v>
      </c>
      <c r="M118">
        <v>4</v>
      </c>
      <c r="N118">
        <v>4</v>
      </c>
      <c r="O118">
        <v>4</v>
      </c>
      <c r="P118">
        <v>3</v>
      </c>
      <c r="Q118">
        <v>3</v>
      </c>
      <c r="R118">
        <v>3</v>
      </c>
      <c r="S118">
        <v>5</v>
      </c>
      <c r="U118" s="8">
        <v>2.8978700000000002</v>
      </c>
      <c r="V118" s="8">
        <v>0.80413000000000001</v>
      </c>
      <c r="W118">
        <v>39.4</v>
      </c>
      <c r="X118">
        <v>0.21853</v>
      </c>
      <c r="Y118">
        <v>1.0226599999999999</v>
      </c>
      <c r="Z118">
        <v>2.5029699999999999</v>
      </c>
      <c r="AA118">
        <v>0.46017000000000002</v>
      </c>
      <c r="AB118">
        <v>1.469E-2</v>
      </c>
      <c r="AD118">
        <v>1.87521</v>
      </c>
      <c r="AE118">
        <v>28.6</v>
      </c>
      <c r="AG118">
        <v>1</v>
      </c>
      <c r="AJ118">
        <v>1.81606</v>
      </c>
      <c r="AK118">
        <v>0.60119999999999996</v>
      </c>
      <c r="AL118">
        <v>0.25942999999999999</v>
      </c>
      <c r="AM118">
        <v>2.6766899999999998</v>
      </c>
      <c r="AN118">
        <v>2.1139000000000001</v>
      </c>
      <c r="AO118">
        <v>0.26737</v>
      </c>
      <c r="AP118">
        <v>1.1608000000000001</v>
      </c>
      <c r="AQ118">
        <v>3.4181900000000001</v>
      </c>
      <c r="AS118">
        <v>0</v>
      </c>
      <c r="AT118">
        <v>0</v>
      </c>
      <c r="AU118">
        <v>0</v>
      </c>
      <c r="AV118">
        <v>0</v>
      </c>
      <c r="AW118" s="4">
        <v>0</v>
      </c>
      <c r="AX118">
        <v>0</v>
      </c>
      <c r="AY118">
        <v>0</v>
      </c>
      <c r="BA118" s="1">
        <v>44378</v>
      </c>
      <c r="BB118">
        <v>2</v>
      </c>
      <c r="BC118">
        <v>2</v>
      </c>
      <c r="BD118">
        <v>0</v>
      </c>
      <c r="BE118">
        <v>8</v>
      </c>
      <c r="BF118">
        <v>1</v>
      </c>
      <c r="BG118">
        <v>0</v>
      </c>
      <c r="BH118">
        <v>8</v>
      </c>
      <c r="BI118" s="1">
        <v>43705</v>
      </c>
      <c r="BJ118">
        <v>1</v>
      </c>
      <c r="BK118">
        <v>1</v>
      </c>
      <c r="BL118">
        <v>0</v>
      </c>
      <c r="BM118">
        <v>4</v>
      </c>
      <c r="BN118">
        <v>1</v>
      </c>
      <c r="BO118">
        <v>0</v>
      </c>
      <c r="BP118">
        <v>4</v>
      </c>
      <c r="BQ118" s="1">
        <v>43272</v>
      </c>
      <c r="BR118">
        <v>3</v>
      </c>
      <c r="BS118">
        <v>3</v>
      </c>
      <c r="BT118">
        <v>0</v>
      </c>
      <c r="BU118">
        <v>16</v>
      </c>
      <c r="BV118">
        <v>1</v>
      </c>
      <c r="BW118">
        <v>0</v>
      </c>
      <c r="BX118">
        <v>16</v>
      </c>
      <c r="BY118">
        <v>8</v>
      </c>
      <c r="CA118" t="s">
        <v>140</v>
      </c>
      <c r="CB118" t="s">
        <v>1224</v>
      </c>
      <c r="CC118">
        <v>52043</v>
      </c>
      <c r="CD118">
        <v>210</v>
      </c>
      <c r="CE118">
        <v>5632451620</v>
      </c>
      <c r="CF118" t="s">
        <v>99</v>
      </c>
      <c r="CG118" t="s">
        <v>100</v>
      </c>
      <c r="CH118" s="1">
        <v>35886</v>
      </c>
      <c r="CI118" t="s">
        <v>100</v>
      </c>
      <c r="CJ118" t="s">
        <v>100</v>
      </c>
      <c r="CK118" t="s">
        <v>100</v>
      </c>
      <c r="CL118" t="s">
        <v>103</v>
      </c>
      <c r="CM118" t="s">
        <v>1222</v>
      </c>
      <c r="CN118">
        <v>40</v>
      </c>
      <c r="CO118" s="1">
        <v>44621</v>
      </c>
      <c r="CP118" s="1"/>
      <c r="CV118"/>
    </row>
    <row r="119" spans="1:102" x14ac:dyDescent="0.25">
      <c r="A119" t="s">
        <v>259</v>
      </c>
      <c r="B119" s="18" t="s">
        <v>2127</v>
      </c>
      <c r="C119" s="18">
        <v>165372</v>
      </c>
      <c r="D119" t="s">
        <v>1144</v>
      </c>
      <c r="E119" t="s">
        <v>1146</v>
      </c>
      <c r="F119" t="s">
        <v>123</v>
      </c>
      <c r="G119" t="s">
        <v>2142</v>
      </c>
      <c r="H119">
        <v>43.1</v>
      </c>
      <c r="I119" t="s">
        <v>138</v>
      </c>
      <c r="K119" t="s">
        <v>100</v>
      </c>
      <c r="L119" t="s">
        <v>106</v>
      </c>
      <c r="M119">
        <v>4</v>
      </c>
      <c r="N119">
        <v>5</v>
      </c>
      <c r="O119">
        <v>3</v>
      </c>
      <c r="P119">
        <v>4</v>
      </c>
      <c r="Q119">
        <v>5</v>
      </c>
      <c r="R119">
        <v>3</v>
      </c>
      <c r="S119">
        <v>5</v>
      </c>
      <c r="U119" s="8">
        <v>4.7990199999999996</v>
      </c>
      <c r="V119" s="8">
        <v>0.93284999999999996</v>
      </c>
      <c r="W119">
        <v>56.9</v>
      </c>
      <c r="X119">
        <v>0.71628999999999998</v>
      </c>
      <c r="Y119">
        <v>1.6491400000000001</v>
      </c>
      <c r="Z119">
        <v>4.4627299999999996</v>
      </c>
      <c r="AA119">
        <v>0.66286</v>
      </c>
      <c r="AB119">
        <v>1.7940000000000001E-2</v>
      </c>
      <c r="AD119">
        <v>3.14988</v>
      </c>
      <c r="AE119">
        <v>22.2</v>
      </c>
      <c r="AG119">
        <v>0</v>
      </c>
      <c r="AJ119">
        <v>2.0836800000000002</v>
      </c>
      <c r="AK119">
        <v>0.65115999999999996</v>
      </c>
      <c r="AL119">
        <v>0.31308999999999998</v>
      </c>
      <c r="AM119">
        <v>3.04793</v>
      </c>
      <c r="AN119">
        <v>3.09476</v>
      </c>
      <c r="AO119">
        <v>0.80913999999999997</v>
      </c>
      <c r="AP119">
        <v>1.1158399999999999</v>
      </c>
      <c r="AQ119">
        <v>4.9712199999999998</v>
      </c>
      <c r="AS119">
        <v>0</v>
      </c>
      <c r="AT119">
        <v>0</v>
      </c>
      <c r="AU119">
        <v>0</v>
      </c>
      <c r="AV119">
        <v>0</v>
      </c>
      <c r="AW119" s="4">
        <v>0</v>
      </c>
      <c r="AX119">
        <v>0</v>
      </c>
      <c r="AY119">
        <v>0</v>
      </c>
      <c r="BA119" s="1">
        <v>44238</v>
      </c>
      <c r="BB119">
        <v>3</v>
      </c>
      <c r="BC119">
        <v>3</v>
      </c>
      <c r="BD119">
        <v>0</v>
      </c>
      <c r="BE119">
        <v>16</v>
      </c>
      <c r="BF119">
        <v>1</v>
      </c>
      <c r="BG119">
        <v>0</v>
      </c>
      <c r="BH119">
        <v>16</v>
      </c>
      <c r="BI119" s="1">
        <v>43531</v>
      </c>
      <c r="BJ119">
        <v>7</v>
      </c>
      <c r="BK119">
        <v>7</v>
      </c>
      <c r="BL119">
        <v>0</v>
      </c>
      <c r="BM119">
        <v>36</v>
      </c>
      <c r="BN119">
        <v>1</v>
      </c>
      <c r="BO119">
        <v>0</v>
      </c>
      <c r="BP119">
        <v>36</v>
      </c>
      <c r="BQ119" s="1">
        <v>43041</v>
      </c>
      <c r="BR119">
        <v>4</v>
      </c>
      <c r="BS119">
        <v>4</v>
      </c>
      <c r="BT119">
        <v>0</v>
      </c>
      <c r="BU119">
        <v>40</v>
      </c>
      <c r="BV119">
        <v>1</v>
      </c>
      <c r="BW119">
        <v>0</v>
      </c>
      <c r="BX119">
        <v>40</v>
      </c>
      <c r="BY119">
        <v>26.667000000000002</v>
      </c>
      <c r="CA119" t="s">
        <v>1147</v>
      </c>
      <c r="CB119" t="s">
        <v>1148</v>
      </c>
      <c r="CC119">
        <v>51537</v>
      </c>
      <c r="CD119">
        <v>820</v>
      </c>
      <c r="CE119">
        <v>7127555174</v>
      </c>
      <c r="CF119" t="s">
        <v>99</v>
      </c>
      <c r="CG119" t="s">
        <v>100</v>
      </c>
      <c r="CH119" s="1">
        <v>35704</v>
      </c>
      <c r="CI119" t="s">
        <v>101</v>
      </c>
      <c r="CJ119" t="s">
        <v>100</v>
      </c>
      <c r="CK119" t="s">
        <v>100</v>
      </c>
      <c r="CL119" t="s">
        <v>103</v>
      </c>
      <c r="CM119" t="s">
        <v>1145</v>
      </c>
      <c r="CN119">
        <v>71</v>
      </c>
      <c r="CO119" s="1">
        <v>44621</v>
      </c>
      <c r="CP119" s="1"/>
      <c r="CV119"/>
    </row>
    <row r="120" spans="1:102" x14ac:dyDescent="0.25">
      <c r="A120" t="s">
        <v>259</v>
      </c>
      <c r="B120" s="18" t="s">
        <v>2127</v>
      </c>
      <c r="C120" s="18">
        <v>165256</v>
      </c>
      <c r="D120" t="s">
        <v>720</v>
      </c>
      <c r="E120" t="s">
        <v>722</v>
      </c>
      <c r="F120" t="s">
        <v>723</v>
      </c>
      <c r="G120" t="s">
        <v>2141</v>
      </c>
      <c r="H120">
        <v>35.6</v>
      </c>
      <c r="I120" t="s">
        <v>98</v>
      </c>
      <c r="K120" t="s">
        <v>100</v>
      </c>
      <c r="L120" t="s">
        <v>106</v>
      </c>
      <c r="M120">
        <v>1</v>
      </c>
      <c r="N120">
        <v>1</v>
      </c>
      <c r="O120">
        <v>2</v>
      </c>
      <c r="P120">
        <v>3</v>
      </c>
      <c r="Q120">
        <v>1</v>
      </c>
      <c r="R120">
        <v>5</v>
      </c>
      <c r="S120">
        <v>1</v>
      </c>
      <c r="U120" s="8">
        <v>2.8475700000000002</v>
      </c>
      <c r="V120" s="8">
        <v>0.53503000000000001</v>
      </c>
      <c r="W120">
        <v>57.6</v>
      </c>
      <c r="X120">
        <v>0.62887000000000004</v>
      </c>
      <c r="Y120">
        <v>1.1638999999999999</v>
      </c>
      <c r="Z120">
        <v>2.5668799999999998</v>
      </c>
      <c r="AA120">
        <v>0.51548000000000005</v>
      </c>
      <c r="AB120">
        <v>2.554E-2</v>
      </c>
      <c r="AD120">
        <v>1.68367</v>
      </c>
      <c r="AE120">
        <v>57.1</v>
      </c>
      <c r="AG120">
        <v>0</v>
      </c>
      <c r="AJ120">
        <v>1.96838</v>
      </c>
      <c r="AK120">
        <v>0.68679999999999997</v>
      </c>
      <c r="AL120">
        <v>0.31785999999999998</v>
      </c>
      <c r="AM120">
        <v>2.9730400000000001</v>
      </c>
      <c r="AN120">
        <v>1.7511099999999999</v>
      </c>
      <c r="AO120">
        <v>0.67352000000000001</v>
      </c>
      <c r="AP120">
        <v>0.63036999999999999</v>
      </c>
      <c r="AQ120">
        <v>3.0240499999999999</v>
      </c>
      <c r="AS120">
        <v>1</v>
      </c>
      <c r="AT120">
        <v>16</v>
      </c>
      <c r="AU120">
        <v>1</v>
      </c>
      <c r="AV120">
        <v>0</v>
      </c>
      <c r="AW120" s="4">
        <v>0</v>
      </c>
      <c r="AX120">
        <v>0</v>
      </c>
      <c r="AY120">
        <v>0</v>
      </c>
      <c r="BA120" s="1">
        <v>44539</v>
      </c>
      <c r="BB120">
        <v>8</v>
      </c>
      <c r="BC120">
        <v>7</v>
      </c>
      <c r="BD120">
        <v>1</v>
      </c>
      <c r="BE120">
        <v>24</v>
      </c>
      <c r="BF120">
        <v>1</v>
      </c>
      <c r="BG120">
        <v>0</v>
      </c>
      <c r="BH120">
        <v>24</v>
      </c>
      <c r="BI120" s="1">
        <v>43790</v>
      </c>
      <c r="BJ120">
        <v>12</v>
      </c>
      <c r="BK120">
        <v>11</v>
      </c>
      <c r="BL120">
        <v>3</v>
      </c>
      <c r="BM120">
        <v>76</v>
      </c>
      <c r="BN120">
        <v>1</v>
      </c>
      <c r="BO120">
        <v>0</v>
      </c>
      <c r="BP120">
        <v>76</v>
      </c>
      <c r="BQ120" s="1">
        <v>43363</v>
      </c>
      <c r="BR120">
        <v>23</v>
      </c>
      <c r="BS120">
        <v>19</v>
      </c>
      <c r="BT120">
        <v>4</v>
      </c>
      <c r="BU120">
        <v>88</v>
      </c>
      <c r="BV120">
        <v>1</v>
      </c>
      <c r="BW120">
        <v>0</v>
      </c>
      <c r="BX120">
        <v>88</v>
      </c>
      <c r="BY120">
        <v>52</v>
      </c>
      <c r="CA120" t="s">
        <v>724</v>
      </c>
      <c r="CB120" t="s">
        <v>725</v>
      </c>
      <c r="CC120">
        <v>51040</v>
      </c>
      <c r="CD120">
        <v>660</v>
      </c>
      <c r="CE120">
        <v>7124232510</v>
      </c>
      <c r="CF120" t="s">
        <v>99</v>
      </c>
      <c r="CG120" t="s">
        <v>100</v>
      </c>
      <c r="CH120" s="1">
        <v>34851</v>
      </c>
      <c r="CI120" t="s">
        <v>100</v>
      </c>
      <c r="CJ120" t="s">
        <v>100</v>
      </c>
      <c r="CK120" t="s">
        <v>100</v>
      </c>
      <c r="CL120" t="s">
        <v>103</v>
      </c>
      <c r="CM120" t="s">
        <v>721</v>
      </c>
      <c r="CN120">
        <v>54</v>
      </c>
      <c r="CO120" s="1">
        <v>44621</v>
      </c>
      <c r="CP120" s="1"/>
      <c r="CS120">
        <v>12</v>
      </c>
      <c r="CV120"/>
      <c r="CX120">
        <v>12</v>
      </c>
    </row>
    <row r="121" spans="1:102" x14ac:dyDescent="0.25">
      <c r="A121" t="s">
        <v>259</v>
      </c>
      <c r="B121" s="18" t="s">
        <v>2127</v>
      </c>
      <c r="C121" s="18">
        <v>165145</v>
      </c>
      <c r="D121" t="s">
        <v>325</v>
      </c>
      <c r="E121" t="s">
        <v>327</v>
      </c>
      <c r="F121" t="s">
        <v>328</v>
      </c>
      <c r="G121" t="s">
        <v>2141</v>
      </c>
      <c r="H121">
        <v>39.200000000000003</v>
      </c>
      <c r="I121" t="s">
        <v>98</v>
      </c>
      <c r="K121" t="s">
        <v>100</v>
      </c>
      <c r="L121" t="s">
        <v>106</v>
      </c>
      <c r="M121">
        <v>2</v>
      </c>
      <c r="N121">
        <v>3</v>
      </c>
      <c r="O121">
        <v>2</v>
      </c>
      <c r="P121">
        <v>4</v>
      </c>
      <c r="Q121">
        <v>4</v>
      </c>
      <c r="S121">
        <v>4</v>
      </c>
      <c r="U121" s="8">
        <v>3.2541500000000001</v>
      </c>
      <c r="V121" s="8">
        <v>0.78569999999999995</v>
      </c>
      <c r="W121">
        <v>66.7</v>
      </c>
      <c r="X121">
        <v>0.44629000000000002</v>
      </c>
      <c r="Y121">
        <v>1.2319899999999999</v>
      </c>
      <c r="Z121">
        <v>3.0188299999999999</v>
      </c>
      <c r="AA121">
        <v>0.63238000000000005</v>
      </c>
      <c r="AB121">
        <v>4.4200000000000003E-2</v>
      </c>
      <c r="AD121">
        <v>2.02216</v>
      </c>
      <c r="AE121">
        <v>66.7</v>
      </c>
      <c r="AG121">
        <v>0</v>
      </c>
      <c r="AJ121">
        <v>1.9539899999999999</v>
      </c>
      <c r="AK121">
        <v>0.68672999999999995</v>
      </c>
      <c r="AL121">
        <v>0.34676000000000001</v>
      </c>
      <c r="AM121">
        <v>2.9874900000000002</v>
      </c>
      <c r="AN121">
        <v>2.1186500000000001</v>
      </c>
      <c r="AO121">
        <v>0.47803000000000001</v>
      </c>
      <c r="AP121">
        <v>0.84855999999999998</v>
      </c>
      <c r="AQ121">
        <v>3.43912</v>
      </c>
      <c r="AS121">
        <v>2</v>
      </c>
      <c r="AT121">
        <v>8</v>
      </c>
      <c r="AU121">
        <v>10</v>
      </c>
      <c r="AV121">
        <v>2</v>
      </c>
      <c r="AW121" s="4">
        <v>42472.25</v>
      </c>
      <c r="AX121">
        <v>0</v>
      </c>
      <c r="AY121">
        <v>2</v>
      </c>
      <c r="BA121" s="1">
        <v>43726</v>
      </c>
      <c r="BB121">
        <v>6</v>
      </c>
      <c r="BC121">
        <v>6</v>
      </c>
      <c r="BD121">
        <v>1</v>
      </c>
      <c r="BE121">
        <v>48</v>
      </c>
      <c r="BF121">
        <v>1</v>
      </c>
      <c r="BG121">
        <v>0</v>
      </c>
      <c r="BH121">
        <v>48</v>
      </c>
      <c r="BI121" s="1">
        <v>43279</v>
      </c>
      <c r="BJ121">
        <v>12</v>
      </c>
      <c r="BK121">
        <v>2</v>
      </c>
      <c r="BL121">
        <v>10</v>
      </c>
      <c r="BM121">
        <v>76</v>
      </c>
      <c r="BN121">
        <v>1</v>
      </c>
      <c r="BO121">
        <v>0</v>
      </c>
      <c r="BP121">
        <v>76</v>
      </c>
      <c r="BQ121" s="1">
        <v>42838</v>
      </c>
      <c r="BR121">
        <v>5</v>
      </c>
      <c r="BS121">
        <v>5</v>
      </c>
      <c r="BT121">
        <v>0</v>
      </c>
      <c r="BU121">
        <v>36</v>
      </c>
      <c r="BV121">
        <v>1</v>
      </c>
      <c r="BW121">
        <v>0</v>
      </c>
      <c r="BX121">
        <v>36</v>
      </c>
      <c r="BY121">
        <v>55.332999999999998</v>
      </c>
      <c r="CA121" t="s">
        <v>329</v>
      </c>
      <c r="CB121" t="s">
        <v>330</v>
      </c>
      <c r="CC121">
        <v>51054</v>
      </c>
      <c r="CD121">
        <v>960</v>
      </c>
      <c r="CE121">
        <v>7129433837</v>
      </c>
      <c r="CF121" t="s">
        <v>99</v>
      </c>
      <c r="CG121" t="s">
        <v>100</v>
      </c>
      <c r="CH121" s="1">
        <v>32475</v>
      </c>
      <c r="CI121" t="s">
        <v>100</v>
      </c>
      <c r="CJ121" t="s">
        <v>101</v>
      </c>
      <c r="CK121" t="s">
        <v>100</v>
      </c>
      <c r="CL121" t="s">
        <v>103</v>
      </c>
      <c r="CM121" t="s">
        <v>326</v>
      </c>
      <c r="CN121">
        <v>60</v>
      </c>
      <c r="CO121" s="1">
        <v>44621</v>
      </c>
      <c r="CP121" s="1"/>
      <c r="CV121"/>
      <c r="CW121">
        <v>2</v>
      </c>
    </row>
    <row r="122" spans="1:102" x14ac:dyDescent="0.25">
      <c r="A122" t="s">
        <v>259</v>
      </c>
      <c r="B122" s="18" t="s">
        <v>2127</v>
      </c>
      <c r="C122" s="18">
        <v>165352</v>
      </c>
      <c r="D122" t="s">
        <v>1076</v>
      </c>
      <c r="E122" t="s">
        <v>1078</v>
      </c>
      <c r="F122" t="s">
        <v>1079</v>
      </c>
      <c r="G122" t="s">
        <v>2141</v>
      </c>
      <c r="H122">
        <v>39.700000000000003</v>
      </c>
      <c r="I122" t="s">
        <v>98</v>
      </c>
      <c r="K122" t="s">
        <v>100</v>
      </c>
      <c r="L122" t="s">
        <v>122</v>
      </c>
      <c r="M122">
        <v>5</v>
      </c>
      <c r="N122">
        <v>4</v>
      </c>
      <c r="O122">
        <v>4</v>
      </c>
      <c r="P122">
        <v>5</v>
      </c>
      <c r="Q122">
        <v>5</v>
      </c>
      <c r="S122">
        <v>4</v>
      </c>
      <c r="U122" s="8">
        <v>3.30369</v>
      </c>
      <c r="V122" s="8">
        <v>0.69850000000000001</v>
      </c>
      <c r="W122">
        <v>43.6</v>
      </c>
      <c r="X122">
        <v>0.74595999999999996</v>
      </c>
      <c r="Y122">
        <v>1.4444600000000001</v>
      </c>
      <c r="Z122">
        <v>2.7340399999999998</v>
      </c>
      <c r="AA122">
        <v>0.51161000000000001</v>
      </c>
      <c r="AB122">
        <v>9.9900000000000006E-3</v>
      </c>
      <c r="AD122">
        <v>1.8592299999999999</v>
      </c>
      <c r="AE122">
        <v>28.6</v>
      </c>
      <c r="AG122">
        <v>1</v>
      </c>
      <c r="AJ122">
        <v>2.0007199999999998</v>
      </c>
      <c r="AK122">
        <v>0.61756</v>
      </c>
      <c r="AL122">
        <v>0.26539000000000001</v>
      </c>
      <c r="AM122">
        <v>2.8836599999999999</v>
      </c>
      <c r="AN122">
        <v>1.90246</v>
      </c>
      <c r="AO122">
        <v>0.88851000000000002</v>
      </c>
      <c r="AP122">
        <v>0.98567000000000005</v>
      </c>
      <c r="AQ122">
        <v>3.6171899999999999</v>
      </c>
      <c r="AS122">
        <v>0</v>
      </c>
      <c r="AT122">
        <v>0</v>
      </c>
      <c r="AU122">
        <v>0</v>
      </c>
      <c r="AV122">
        <v>1</v>
      </c>
      <c r="AW122" s="4">
        <v>21895.25</v>
      </c>
      <c r="AX122">
        <v>0</v>
      </c>
      <c r="AY122">
        <v>1</v>
      </c>
      <c r="BA122" s="1">
        <v>43795</v>
      </c>
      <c r="BB122">
        <v>0</v>
      </c>
      <c r="BC122">
        <v>0</v>
      </c>
      <c r="BD122">
        <v>0</v>
      </c>
      <c r="BE122">
        <v>0</v>
      </c>
      <c r="BF122">
        <v>0</v>
      </c>
      <c r="BG122">
        <v>0</v>
      </c>
      <c r="BH122">
        <v>0</v>
      </c>
      <c r="BI122" s="1">
        <v>43377</v>
      </c>
      <c r="BJ122">
        <v>4</v>
      </c>
      <c r="BK122">
        <v>4</v>
      </c>
      <c r="BL122">
        <v>0</v>
      </c>
      <c r="BM122">
        <v>16</v>
      </c>
      <c r="BN122">
        <v>1</v>
      </c>
      <c r="BO122">
        <v>0</v>
      </c>
      <c r="BP122">
        <v>16</v>
      </c>
      <c r="BQ122" s="1">
        <v>42914</v>
      </c>
      <c r="BR122">
        <v>2</v>
      </c>
      <c r="BS122">
        <v>2</v>
      </c>
      <c r="BT122">
        <v>0</v>
      </c>
      <c r="BU122">
        <v>8</v>
      </c>
      <c r="BV122">
        <v>1</v>
      </c>
      <c r="BW122">
        <v>0</v>
      </c>
      <c r="BX122">
        <v>8</v>
      </c>
      <c r="BY122">
        <v>6.6669999999999998</v>
      </c>
      <c r="CA122" t="s">
        <v>347</v>
      </c>
      <c r="CB122" t="s">
        <v>1080</v>
      </c>
      <c r="CC122">
        <v>50536</v>
      </c>
      <c r="CD122">
        <v>730</v>
      </c>
      <c r="CE122">
        <v>7128524266</v>
      </c>
      <c r="CF122" t="s">
        <v>99</v>
      </c>
      <c r="CG122" t="s">
        <v>100</v>
      </c>
      <c r="CH122" s="1">
        <v>35643</v>
      </c>
      <c r="CI122" t="s">
        <v>100</v>
      </c>
      <c r="CJ122" t="s">
        <v>101</v>
      </c>
      <c r="CK122" t="s">
        <v>100</v>
      </c>
      <c r="CL122" t="s">
        <v>103</v>
      </c>
      <c r="CM122" t="s">
        <v>1077</v>
      </c>
      <c r="CN122">
        <v>50</v>
      </c>
      <c r="CO122" s="1">
        <v>44621</v>
      </c>
      <c r="CP122" s="1"/>
      <c r="CV122"/>
      <c r="CW122">
        <v>2</v>
      </c>
    </row>
    <row r="123" spans="1:102" x14ac:dyDescent="0.25">
      <c r="A123" t="s">
        <v>259</v>
      </c>
      <c r="B123" s="18" t="s">
        <v>2127</v>
      </c>
      <c r="C123" s="18">
        <v>165456</v>
      </c>
      <c r="D123" t="s">
        <v>1432</v>
      </c>
      <c r="E123" t="s">
        <v>1434</v>
      </c>
      <c r="F123" t="s">
        <v>954</v>
      </c>
      <c r="G123" t="s">
        <v>2141</v>
      </c>
      <c r="H123">
        <v>37.799999999999997</v>
      </c>
      <c r="I123" t="s">
        <v>98</v>
      </c>
      <c r="K123" t="s">
        <v>100</v>
      </c>
      <c r="L123" t="s">
        <v>106</v>
      </c>
      <c r="M123">
        <v>5</v>
      </c>
      <c r="N123">
        <v>4</v>
      </c>
      <c r="O123">
        <v>4</v>
      </c>
      <c r="P123">
        <v>5</v>
      </c>
      <c r="Q123">
        <v>5</v>
      </c>
      <c r="S123">
        <v>5</v>
      </c>
      <c r="U123" s="8">
        <v>2.81135</v>
      </c>
      <c r="V123" s="8">
        <v>0.73453999999999997</v>
      </c>
      <c r="W123">
        <v>36.4</v>
      </c>
      <c r="X123">
        <v>0.39923999999999998</v>
      </c>
      <c r="Y123">
        <v>1.1337699999999999</v>
      </c>
      <c r="Z123">
        <v>2.6055000000000001</v>
      </c>
      <c r="AA123">
        <v>0.61748000000000003</v>
      </c>
      <c r="AB123">
        <v>8.77E-3</v>
      </c>
      <c r="AD123">
        <v>1.67757</v>
      </c>
      <c r="AE123">
        <v>37.5</v>
      </c>
      <c r="AG123">
        <v>1</v>
      </c>
      <c r="AJ123">
        <v>1.9652799999999999</v>
      </c>
      <c r="AK123">
        <v>0.60584000000000005</v>
      </c>
      <c r="AL123">
        <v>0.25728000000000001</v>
      </c>
      <c r="AM123">
        <v>2.8284099999999999</v>
      </c>
      <c r="AN123">
        <v>1.74752</v>
      </c>
      <c r="AO123">
        <v>0.48472999999999999</v>
      </c>
      <c r="AP123">
        <v>1.06921</v>
      </c>
      <c r="AQ123">
        <v>3.1382599999999998</v>
      </c>
      <c r="AS123">
        <v>0</v>
      </c>
      <c r="AT123">
        <v>0</v>
      </c>
      <c r="AU123">
        <v>0</v>
      </c>
      <c r="AV123">
        <v>0</v>
      </c>
      <c r="AW123" s="4">
        <v>0</v>
      </c>
      <c r="AX123">
        <v>0</v>
      </c>
      <c r="AY123">
        <v>0</v>
      </c>
      <c r="BA123" s="1">
        <v>44258</v>
      </c>
      <c r="BB123">
        <v>4</v>
      </c>
      <c r="BC123">
        <v>4</v>
      </c>
      <c r="BD123">
        <v>0</v>
      </c>
      <c r="BE123">
        <v>20</v>
      </c>
      <c r="BF123">
        <v>1</v>
      </c>
      <c r="BG123">
        <v>0</v>
      </c>
      <c r="BH123">
        <v>20</v>
      </c>
      <c r="BI123" s="1">
        <v>43657</v>
      </c>
      <c r="BJ123">
        <v>0</v>
      </c>
      <c r="BK123">
        <v>0</v>
      </c>
      <c r="BL123">
        <v>0</v>
      </c>
      <c r="BM123">
        <v>0</v>
      </c>
      <c r="BN123">
        <v>0</v>
      </c>
      <c r="BO123">
        <v>0</v>
      </c>
      <c r="BP123">
        <v>0</v>
      </c>
      <c r="BQ123" s="1">
        <v>43202</v>
      </c>
      <c r="BR123">
        <v>1</v>
      </c>
      <c r="BS123">
        <v>1</v>
      </c>
      <c r="BT123">
        <v>0</v>
      </c>
      <c r="BU123">
        <v>4</v>
      </c>
      <c r="BV123">
        <v>1</v>
      </c>
      <c r="BW123">
        <v>0</v>
      </c>
      <c r="BX123">
        <v>4</v>
      </c>
      <c r="BY123">
        <v>10.667</v>
      </c>
      <c r="CA123" t="s">
        <v>1435</v>
      </c>
      <c r="CB123" t="s">
        <v>1436</v>
      </c>
      <c r="CC123">
        <v>52316</v>
      </c>
      <c r="CD123">
        <v>470</v>
      </c>
      <c r="CE123">
        <v>3196643256</v>
      </c>
      <c r="CF123" t="s">
        <v>99</v>
      </c>
      <c r="CG123" t="s">
        <v>100</v>
      </c>
      <c r="CH123" s="1">
        <v>37408</v>
      </c>
      <c r="CI123" t="s">
        <v>100</v>
      </c>
      <c r="CJ123" t="s">
        <v>100</v>
      </c>
      <c r="CK123" t="s">
        <v>100</v>
      </c>
      <c r="CL123" t="s">
        <v>103</v>
      </c>
      <c r="CM123" t="s">
        <v>1433</v>
      </c>
      <c r="CN123">
        <v>60</v>
      </c>
      <c r="CO123" s="1">
        <v>44621</v>
      </c>
      <c r="CP123" s="1"/>
      <c r="CV123"/>
      <c r="CW123">
        <v>2</v>
      </c>
    </row>
    <row r="124" spans="1:102" x14ac:dyDescent="0.25">
      <c r="A124" t="s">
        <v>259</v>
      </c>
      <c r="B124" s="18" t="s">
        <v>2127</v>
      </c>
      <c r="C124" s="18">
        <v>165559</v>
      </c>
      <c r="D124" t="s">
        <v>1781</v>
      </c>
      <c r="E124" t="s">
        <v>305</v>
      </c>
      <c r="F124" t="s">
        <v>306</v>
      </c>
      <c r="G124" t="s">
        <v>2141</v>
      </c>
      <c r="H124">
        <v>58.8</v>
      </c>
      <c r="I124" t="s">
        <v>98</v>
      </c>
      <c r="K124" t="s">
        <v>100</v>
      </c>
      <c r="L124" t="s">
        <v>106</v>
      </c>
      <c r="M124">
        <v>4</v>
      </c>
      <c r="N124">
        <v>4</v>
      </c>
      <c r="O124">
        <v>4</v>
      </c>
      <c r="P124">
        <v>4</v>
      </c>
      <c r="Q124">
        <v>3</v>
      </c>
      <c r="R124">
        <v>5</v>
      </c>
      <c r="S124">
        <v>4</v>
      </c>
      <c r="U124" s="8">
        <v>3.7958799999999999</v>
      </c>
      <c r="V124" s="8">
        <v>0.67742000000000002</v>
      </c>
      <c r="W124">
        <v>55.7</v>
      </c>
      <c r="X124">
        <v>0.75127999999999995</v>
      </c>
      <c r="Y124">
        <v>1.42869</v>
      </c>
      <c r="Z124">
        <v>3.1866400000000001</v>
      </c>
      <c r="AA124">
        <v>0.29836000000000001</v>
      </c>
      <c r="AB124">
        <v>2.7820000000000001E-2</v>
      </c>
      <c r="AD124">
        <v>2.3671899999999999</v>
      </c>
      <c r="AE124">
        <v>45.5</v>
      </c>
      <c r="AG124">
        <v>0</v>
      </c>
      <c r="AJ124">
        <v>1.95208</v>
      </c>
      <c r="AK124">
        <v>0.70028999999999997</v>
      </c>
      <c r="AL124">
        <v>0.33617000000000002</v>
      </c>
      <c r="AM124">
        <v>2.98854</v>
      </c>
      <c r="AN124">
        <v>2.4825599999999999</v>
      </c>
      <c r="AO124">
        <v>0.78913</v>
      </c>
      <c r="AP124">
        <v>0.75466999999999995</v>
      </c>
      <c r="AQ124">
        <v>4.0102399999999996</v>
      </c>
      <c r="AS124">
        <v>0</v>
      </c>
      <c r="AT124">
        <v>0</v>
      </c>
      <c r="AU124">
        <v>0</v>
      </c>
      <c r="AV124">
        <v>1</v>
      </c>
      <c r="AW124" s="4">
        <v>655.08000000000004</v>
      </c>
      <c r="AX124">
        <v>0</v>
      </c>
      <c r="AY124">
        <v>1</v>
      </c>
      <c r="BA124" s="1">
        <v>43839</v>
      </c>
      <c r="BB124">
        <v>3</v>
      </c>
      <c r="BC124">
        <v>3</v>
      </c>
      <c r="BD124">
        <v>0</v>
      </c>
      <c r="BE124">
        <v>12</v>
      </c>
      <c r="BF124">
        <v>1</v>
      </c>
      <c r="BG124">
        <v>0</v>
      </c>
      <c r="BH124">
        <v>12</v>
      </c>
      <c r="BI124" s="1">
        <v>43411</v>
      </c>
      <c r="BJ124">
        <v>0</v>
      </c>
      <c r="BK124">
        <v>0</v>
      </c>
      <c r="BL124">
        <v>0</v>
      </c>
      <c r="BM124">
        <v>0</v>
      </c>
      <c r="BN124">
        <v>0</v>
      </c>
      <c r="BO124">
        <v>0</v>
      </c>
      <c r="BP124">
        <v>0</v>
      </c>
      <c r="BQ124" s="1">
        <v>42950</v>
      </c>
      <c r="BR124">
        <v>2</v>
      </c>
      <c r="BS124">
        <v>2</v>
      </c>
      <c r="BT124">
        <v>0</v>
      </c>
      <c r="BU124">
        <v>12</v>
      </c>
      <c r="BV124">
        <v>1</v>
      </c>
      <c r="BW124">
        <v>0</v>
      </c>
      <c r="BX124">
        <v>12</v>
      </c>
      <c r="BY124">
        <v>8</v>
      </c>
      <c r="CA124" t="s">
        <v>1783</v>
      </c>
      <c r="CB124" t="s">
        <v>1784</v>
      </c>
      <c r="CC124">
        <v>52001</v>
      </c>
      <c r="CD124">
        <v>300</v>
      </c>
      <c r="CE124">
        <v>5635571076</v>
      </c>
      <c r="CF124" t="s">
        <v>99</v>
      </c>
      <c r="CG124" t="s">
        <v>100</v>
      </c>
      <c r="CH124" s="1">
        <v>38684</v>
      </c>
      <c r="CI124" t="s">
        <v>100</v>
      </c>
      <c r="CJ124" t="s">
        <v>101</v>
      </c>
      <c r="CK124" t="s">
        <v>100</v>
      </c>
      <c r="CL124" t="s">
        <v>103</v>
      </c>
      <c r="CM124" t="s">
        <v>1782</v>
      </c>
      <c r="CN124">
        <v>102</v>
      </c>
      <c r="CO124" s="1">
        <v>44621</v>
      </c>
      <c r="CP124" s="1"/>
      <c r="CV124"/>
    </row>
    <row r="125" spans="1:102" x14ac:dyDescent="0.25">
      <c r="A125" t="s">
        <v>259</v>
      </c>
      <c r="B125" s="18" t="s">
        <v>2127</v>
      </c>
      <c r="C125" s="18">
        <v>165491</v>
      </c>
      <c r="D125" t="s">
        <v>1557</v>
      </c>
      <c r="E125" t="s">
        <v>1554</v>
      </c>
      <c r="F125" t="s">
        <v>156</v>
      </c>
      <c r="G125" t="s">
        <v>2142</v>
      </c>
      <c r="H125">
        <v>34.1</v>
      </c>
      <c r="I125" t="s">
        <v>121</v>
      </c>
      <c r="K125" t="s">
        <v>100</v>
      </c>
      <c r="L125" t="s">
        <v>106</v>
      </c>
      <c r="M125">
        <v>5</v>
      </c>
      <c r="N125">
        <v>4</v>
      </c>
      <c r="O125">
        <v>4</v>
      </c>
      <c r="P125">
        <v>5</v>
      </c>
      <c r="Q125">
        <v>5</v>
      </c>
      <c r="R125">
        <v>5</v>
      </c>
      <c r="S125">
        <v>4</v>
      </c>
      <c r="U125" s="8">
        <v>3.2800600000000002</v>
      </c>
      <c r="V125" s="8">
        <v>0.77251999999999998</v>
      </c>
      <c r="W125">
        <v>45.9</v>
      </c>
      <c r="X125">
        <v>0.42646000000000001</v>
      </c>
      <c r="Y125">
        <v>1.1989799999999999</v>
      </c>
      <c r="Z125">
        <v>2.7853400000000001</v>
      </c>
      <c r="AA125">
        <v>0.63036000000000003</v>
      </c>
      <c r="AB125">
        <v>6.8680000000000005E-2</v>
      </c>
      <c r="AD125">
        <v>2.08108</v>
      </c>
      <c r="AE125">
        <v>20</v>
      </c>
      <c r="AG125">
        <v>0</v>
      </c>
      <c r="AJ125">
        <v>1.7674700000000001</v>
      </c>
      <c r="AK125">
        <v>0.62261</v>
      </c>
      <c r="AL125">
        <v>0.28560000000000002</v>
      </c>
      <c r="AM125">
        <v>2.6756700000000002</v>
      </c>
      <c r="AN125">
        <v>2.4104800000000002</v>
      </c>
      <c r="AO125">
        <v>0.50383</v>
      </c>
      <c r="AP125">
        <v>1.01301</v>
      </c>
      <c r="AQ125">
        <v>3.8704800000000001</v>
      </c>
      <c r="AS125">
        <v>0</v>
      </c>
      <c r="AT125">
        <v>0</v>
      </c>
      <c r="AU125">
        <v>0</v>
      </c>
      <c r="AV125">
        <v>0</v>
      </c>
      <c r="AW125" s="4">
        <v>0</v>
      </c>
      <c r="AX125">
        <v>0</v>
      </c>
      <c r="AY125">
        <v>0</v>
      </c>
      <c r="BA125" s="1">
        <v>43888</v>
      </c>
      <c r="BB125">
        <v>1</v>
      </c>
      <c r="BC125">
        <v>1</v>
      </c>
      <c r="BD125">
        <v>0</v>
      </c>
      <c r="BE125">
        <v>8</v>
      </c>
      <c r="BF125">
        <v>1</v>
      </c>
      <c r="BG125">
        <v>0</v>
      </c>
      <c r="BH125">
        <v>8</v>
      </c>
      <c r="BI125" s="1">
        <v>43503</v>
      </c>
      <c r="BJ125">
        <v>5</v>
      </c>
      <c r="BK125">
        <v>5</v>
      </c>
      <c r="BL125">
        <v>0</v>
      </c>
      <c r="BM125">
        <v>24</v>
      </c>
      <c r="BN125">
        <v>1</v>
      </c>
      <c r="BO125">
        <v>0</v>
      </c>
      <c r="BP125">
        <v>24</v>
      </c>
      <c r="BQ125" s="1">
        <v>43027</v>
      </c>
      <c r="BR125">
        <v>0</v>
      </c>
      <c r="BS125">
        <v>0</v>
      </c>
      <c r="BT125">
        <v>0</v>
      </c>
      <c r="BU125">
        <v>0</v>
      </c>
      <c r="BV125">
        <v>0</v>
      </c>
      <c r="BW125">
        <v>0</v>
      </c>
      <c r="BX125">
        <v>0</v>
      </c>
      <c r="BY125">
        <v>12</v>
      </c>
      <c r="CA125" t="s">
        <v>1559</v>
      </c>
      <c r="CB125" t="s">
        <v>1560</v>
      </c>
      <c r="CC125">
        <v>52136</v>
      </c>
      <c r="CD125">
        <v>440</v>
      </c>
      <c r="CE125">
        <v>5635472364</v>
      </c>
      <c r="CF125" t="s">
        <v>99</v>
      </c>
      <c r="CG125" t="s">
        <v>100</v>
      </c>
      <c r="CH125" s="1">
        <v>37803</v>
      </c>
      <c r="CI125" t="s">
        <v>100</v>
      </c>
      <c r="CJ125" t="s">
        <v>101</v>
      </c>
      <c r="CK125" t="s">
        <v>100</v>
      </c>
      <c r="CL125" t="s">
        <v>103</v>
      </c>
      <c r="CM125" t="s">
        <v>1558</v>
      </c>
      <c r="CN125">
        <v>46</v>
      </c>
      <c r="CO125" s="1">
        <v>44621</v>
      </c>
      <c r="CP125" s="1"/>
      <c r="CV125"/>
    </row>
    <row r="126" spans="1:102" x14ac:dyDescent="0.25">
      <c r="A126" t="s">
        <v>259</v>
      </c>
      <c r="B126" s="18" t="s">
        <v>2127</v>
      </c>
      <c r="C126" s="18">
        <v>165532</v>
      </c>
      <c r="D126" t="s">
        <v>1683</v>
      </c>
      <c r="E126" t="s">
        <v>659</v>
      </c>
      <c r="F126" t="s">
        <v>149</v>
      </c>
      <c r="G126" t="s">
        <v>2142</v>
      </c>
      <c r="H126">
        <v>70.900000000000006</v>
      </c>
      <c r="I126" t="s">
        <v>112</v>
      </c>
      <c r="K126" t="s">
        <v>100</v>
      </c>
      <c r="L126" t="s">
        <v>106</v>
      </c>
      <c r="M126">
        <v>4</v>
      </c>
      <c r="N126">
        <v>4</v>
      </c>
      <c r="O126">
        <v>3</v>
      </c>
      <c r="P126">
        <v>4</v>
      </c>
      <c r="Q126">
        <v>3</v>
      </c>
      <c r="R126">
        <v>5</v>
      </c>
      <c r="S126">
        <v>5</v>
      </c>
      <c r="U126" s="8">
        <v>3.55003</v>
      </c>
      <c r="V126" s="8">
        <v>0.96197999999999995</v>
      </c>
      <c r="W126">
        <v>37.200000000000003</v>
      </c>
      <c r="X126">
        <v>0.38294</v>
      </c>
      <c r="Y126">
        <v>1.3449199999999999</v>
      </c>
      <c r="Z126">
        <v>3.1151</v>
      </c>
      <c r="AA126">
        <v>0.63946000000000003</v>
      </c>
      <c r="AB126">
        <v>3.022E-2</v>
      </c>
      <c r="AD126">
        <v>2.2051099999999999</v>
      </c>
      <c r="AE126">
        <v>14.3</v>
      </c>
      <c r="AG126">
        <v>0</v>
      </c>
      <c r="AJ126">
        <v>1.9722200000000001</v>
      </c>
      <c r="AK126">
        <v>0.65602000000000005</v>
      </c>
      <c r="AL126">
        <v>0.28900999999999999</v>
      </c>
      <c r="AM126">
        <v>2.9172600000000002</v>
      </c>
      <c r="AN126">
        <v>2.2889699999999999</v>
      </c>
      <c r="AO126">
        <v>0.42936999999999997</v>
      </c>
      <c r="AP126">
        <v>1.24654</v>
      </c>
      <c r="AQ126">
        <v>3.8421400000000001</v>
      </c>
      <c r="AS126">
        <v>0</v>
      </c>
      <c r="AT126">
        <v>2</v>
      </c>
      <c r="AU126">
        <v>0</v>
      </c>
      <c r="AV126">
        <v>0</v>
      </c>
      <c r="AW126" s="4">
        <v>0</v>
      </c>
      <c r="AX126">
        <v>0</v>
      </c>
      <c r="AY126">
        <v>0</v>
      </c>
      <c r="BA126" s="1">
        <v>44431</v>
      </c>
      <c r="BB126">
        <v>7</v>
      </c>
      <c r="BC126">
        <v>7</v>
      </c>
      <c r="BD126">
        <v>0</v>
      </c>
      <c r="BE126">
        <v>36</v>
      </c>
      <c r="BF126">
        <v>1</v>
      </c>
      <c r="BG126">
        <v>0</v>
      </c>
      <c r="BH126">
        <v>36</v>
      </c>
      <c r="BI126" s="1">
        <v>43790</v>
      </c>
      <c r="BJ126">
        <v>3</v>
      </c>
      <c r="BK126">
        <v>3</v>
      </c>
      <c r="BL126">
        <v>2</v>
      </c>
      <c r="BM126">
        <v>16</v>
      </c>
      <c r="BN126">
        <v>1</v>
      </c>
      <c r="BO126">
        <v>0</v>
      </c>
      <c r="BP126">
        <v>16</v>
      </c>
      <c r="BQ126" s="1">
        <v>43328</v>
      </c>
      <c r="BR126">
        <v>1</v>
      </c>
      <c r="BS126">
        <v>1</v>
      </c>
      <c r="BT126">
        <v>0</v>
      </c>
      <c r="BU126">
        <v>4</v>
      </c>
      <c r="BV126">
        <v>1</v>
      </c>
      <c r="BW126">
        <v>0</v>
      </c>
      <c r="BX126">
        <v>4</v>
      </c>
      <c r="BY126">
        <v>24</v>
      </c>
      <c r="CA126" t="s">
        <v>1685</v>
      </c>
      <c r="CB126" t="s">
        <v>1686</v>
      </c>
      <c r="CC126">
        <v>51442</v>
      </c>
      <c r="CD126">
        <v>230</v>
      </c>
      <c r="CE126">
        <v>7122633114</v>
      </c>
      <c r="CF126" t="s">
        <v>99</v>
      </c>
      <c r="CG126" t="s">
        <v>100</v>
      </c>
      <c r="CH126" s="1">
        <v>38078</v>
      </c>
      <c r="CI126" t="s">
        <v>101</v>
      </c>
      <c r="CJ126" t="s">
        <v>100</v>
      </c>
      <c r="CK126" t="s">
        <v>100</v>
      </c>
      <c r="CL126" t="s">
        <v>103</v>
      </c>
      <c r="CM126" t="s">
        <v>1684</v>
      </c>
      <c r="CN126">
        <v>89</v>
      </c>
      <c r="CO126" s="1">
        <v>44621</v>
      </c>
      <c r="CP126" s="1"/>
      <c r="CV126"/>
    </row>
    <row r="127" spans="1:102" x14ac:dyDescent="0.25">
      <c r="A127" t="s">
        <v>259</v>
      </c>
      <c r="B127" s="18" t="s">
        <v>2127</v>
      </c>
      <c r="C127" s="18">
        <v>165412</v>
      </c>
      <c r="D127" t="s">
        <v>1277</v>
      </c>
      <c r="E127" t="s">
        <v>1279</v>
      </c>
      <c r="F127" t="s">
        <v>631</v>
      </c>
      <c r="G127" t="s">
        <v>2142</v>
      </c>
      <c r="H127">
        <v>41.6</v>
      </c>
      <c r="I127" t="s">
        <v>112</v>
      </c>
      <c r="K127" t="s">
        <v>100</v>
      </c>
      <c r="L127" t="s">
        <v>106</v>
      </c>
      <c r="M127">
        <v>3</v>
      </c>
      <c r="N127">
        <v>4</v>
      </c>
      <c r="O127">
        <v>3</v>
      </c>
      <c r="P127">
        <v>1</v>
      </c>
      <c r="Q127">
        <v>1</v>
      </c>
      <c r="S127">
        <v>4</v>
      </c>
      <c r="U127" s="8">
        <v>3.1605300000000001</v>
      </c>
      <c r="V127" s="8">
        <v>0.58686000000000005</v>
      </c>
      <c r="W127">
        <v>34.9</v>
      </c>
      <c r="X127">
        <v>0.50175999999999998</v>
      </c>
      <c r="Y127">
        <v>1.0886199999999999</v>
      </c>
      <c r="Z127">
        <v>2.6818</v>
      </c>
      <c r="AA127">
        <v>0.44170999999999999</v>
      </c>
      <c r="AB127">
        <v>2.298E-2</v>
      </c>
      <c r="AD127">
        <v>2.0719099999999999</v>
      </c>
      <c r="AE127">
        <v>33.299999999999997</v>
      </c>
      <c r="AG127">
        <v>0</v>
      </c>
      <c r="AJ127">
        <v>1.71526</v>
      </c>
      <c r="AK127">
        <v>0.61307</v>
      </c>
      <c r="AL127">
        <v>0.30021999999999999</v>
      </c>
      <c r="AM127">
        <v>2.6285599999999998</v>
      </c>
      <c r="AN127">
        <v>2.4729000000000001</v>
      </c>
      <c r="AO127">
        <v>0.60202</v>
      </c>
      <c r="AP127">
        <v>0.73204999999999998</v>
      </c>
      <c r="AQ127">
        <v>3.7962699999999998</v>
      </c>
      <c r="AS127">
        <v>0</v>
      </c>
      <c r="AT127">
        <v>0</v>
      </c>
      <c r="AU127">
        <v>0</v>
      </c>
      <c r="AV127">
        <v>0</v>
      </c>
      <c r="AW127" s="4">
        <v>0</v>
      </c>
      <c r="AX127">
        <v>0</v>
      </c>
      <c r="AY127">
        <v>0</v>
      </c>
      <c r="BA127" s="1">
        <v>43830</v>
      </c>
      <c r="BB127">
        <v>5</v>
      </c>
      <c r="BC127">
        <v>5</v>
      </c>
      <c r="BD127">
        <v>0</v>
      </c>
      <c r="BE127">
        <v>24</v>
      </c>
      <c r="BF127">
        <v>1</v>
      </c>
      <c r="BG127">
        <v>0</v>
      </c>
      <c r="BH127">
        <v>24</v>
      </c>
      <c r="BI127" s="1">
        <v>43384</v>
      </c>
      <c r="BJ127">
        <v>4</v>
      </c>
      <c r="BK127">
        <v>4</v>
      </c>
      <c r="BL127">
        <v>0</v>
      </c>
      <c r="BM127">
        <v>12</v>
      </c>
      <c r="BN127">
        <v>1</v>
      </c>
      <c r="BO127">
        <v>0</v>
      </c>
      <c r="BP127">
        <v>12</v>
      </c>
      <c r="BQ127" s="1">
        <v>42929</v>
      </c>
      <c r="BR127">
        <v>3</v>
      </c>
      <c r="BS127">
        <v>3</v>
      </c>
      <c r="BT127">
        <v>0</v>
      </c>
      <c r="BU127">
        <v>8</v>
      </c>
      <c r="BV127">
        <v>1</v>
      </c>
      <c r="BW127">
        <v>0</v>
      </c>
      <c r="BX127">
        <v>8</v>
      </c>
      <c r="BY127">
        <v>17.332999999999998</v>
      </c>
      <c r="CA127" t="s">
        <v>1280</v>
      </c>
      <c r="CB127" t="s">
        <v>1281</v>
      </c>
      <c r="CC127">
        <v>50076</v>
      </c>
      <c r="CD127">
        <v>40</v>
      </c>
      <c r="CE127">
        <v>7122685393</v>
      </c>
      <c r="CF127" t="s">
        <v>99</v>
      </c>
      <c r="CG127" t="s">
        <v>100</v>
      </c>
      <c r="CH127" s="1">
        <v>36251</v>
      </c>
      <c r="CI127" t="s">
        <v>100</v>
      </c>
      <c r="CJ127" t="s">
        <v>101</v>
      </c>
      <c r="CK127" t="s">
        <v>100</v>
      </c>
      <c r="CL127" t="s">
        <v>103</v>
      </c>
      <c r="CM127" t="s">
        <v>1278</v>
      </c>
      <c r="CN127">
        <v>60</v>
      </c>
      <c r="CO127" s="1">
        <v>44621</v>
      </c>
      <c r="CP127" s="1"/>
      <c r="CV127"/>
      <c r="CW127">
        <v>2</v>
      </c>
    </row>
    <row r="128" spans="1:102" x14ac:dyDescent="0.25">
      <c r="A128" t="s">
        <v>259</v>
      </c>
      <c r="B128" s="18" t="s">
        <v>2127</v>
      </c>
      <c r="C128" s="18">
        <v>165433</v>
      </c>
      <c r="D128" t="s">
        <v>1341</v>
      </c>
      <c r="E128" t="s">
        <v>412</v>
      </c>
      <c r="F128" t="s">
        <v>212</v>
      </c>
      <c r="G128" t="s">
        <v>2142</v>
      </c>
      <c r="H128">
        <v>36.799999999999997</v>
      </c>
      <c r="I128" t="s">
        <v>138</v>
      </c>
      <c r="K128" t="s">
        <v>100</v>
      </c>
      <c r="L128" t="s">
        <v>106</v>
      </c>
      <c r="M128">
        <v>2</v>
      </c>
      <c r="N128">
        <v>4</v>
      </c>
      <c r="O128">
        <v>1</v>
      </c>
      <c r="P128">
        <v>5</v>
      </c>
      <c r="Q128">
        <v>5</v>
      </c>
      <c r="S128">
        <v>4</v>
      </c>
      <c r="U128" s="8">
        <v>3.70696</v>
      </c>
      <c r="V128" s="8">
        <v>0.78224000000000005</v>
      </c>
      <c r="W128">
        <v>100</v>
      </c>
      <c r="X128">
        <v>0.63046999999999997</v>
      </c>
      <c r="Y128">
        <v>1.4127099999999999</v>
      </c>
      <c r="Z128">
        <v>3.3482599999999998</v>
      </c>
      <c r="AA128">
        <v>0.43680000000000002</v>
      </c>
      <c r="AB128">
        <v>7.0050000000000001E-2</v>
      </c>
      <c r="AD128">
        <v>2.2942499999999999</v>
      </c>
      <c r="AE128">
        <v>100</v>
      </c>
      <c r="AH128">
        <v>6</v>
      </c>
      <c r="AJ128">
        <v>2.19936</v>
      </c>
      <c r="AK128">
        <v>0.70098000000000005</v>
      </c>
      <c r="AL128">
        <v>0.33333000000000002</v>
      </c>
      <c r="AM128">
        <v>3.23367</v>
      </c>
      <c r="AN128">
        <v>2.1355499999999998</v>
      </c>
      <c r="AO128">
        <v>0.66157999999999995</v>
      </c>
      <c r="AP128">
        <v>0.87887000000000004</v>
      </c>
      <c r="AQ128">
        <v>3.6194099999999998</v>
      </c>
      <c r="AS128">
        <v>0</v>
      </c>
      <c r="AT128">
        <v>3</v>
      </c>
      <c r="AU128">
        <v>3</v>
      </c>
      <c r="AV128">
        <v>23</v>
      </c>
      <c r="AW128" s="4">
        <v>135580.88</v>
      </c>
      <c r="AX128">
        <v>0</v>
      </c>
      <c r="AY128">
        <v>23</v>
      </c>
      <c r="BA128" s="1">
        <v>44364</v>
      </c>
      <c r="BB128">
        <v>8</v>
      </c>
      <c r="BC128">
        <v>8</v>
      </c>
      <c r="BD128">
        <v>0</v>
      </c>
      <c r="BE128">
        <v>157</v>
      </c>
      <c r="BF128">
        <v>1</v>
      </c>
      <c r="BG128">
        <v>0</v>
      </c>
      <c r="BH128">
        <v>157</v>
      </c>
      <c r="BI128" s="1">
        <v>43657</v>
      </c>
      <c r="BJ128">
        <v>7</v>
      </c>
      <c r="BK128">
        <v>4</v>
      </c>
      <c r="BL128">
        <v>3</v>
      </c>
      <c r="BM128">
        <v>40</v>
      </c>
      <c r="BN128">
        <v>1</v>
      </c>
      <c r="BO128">
        <v>0</v>
      </c>
      <c r="BP128">
        <v>40</v>
      </c>
      <c r="BQ128" s="1">
        <v>43195</v>
      </c>
      <c r="BR128">
        <v>2</v>
      </c>
      <c r="BS128">
        <v>2</v>
      </c>
      <c r="BT128">
        <v>0</v>
      </c>
      <c r="BU128">
        <v>8</v>
      </c>
      <c r="BV128">
        <v>1</v>
      </c>
      <c r="BW128">
        <v>0</v>
      </c>
      <c r="BX128">
        <v>8</v>
      </c>
      <c r="BY128">
        <v>93.167000000000002</v>
      </c>
      <c r="CA128" t="s">
        <v>1341</v>
      </c>
      <c r="CB128" t="s">
        <v>1343</v>
      </c>
      <c r="CC128">
        <v>50461</v>
      </c>
      <c r="CD128">
        <v>650</v>
      </c>
      <c r="CE128">
        <v>6417325511</v>
      </c>
      <c r="CF128" t="s">
        <v>99</v>
      </c>
      <c r="CG128" t="s">
        <v>100</v>
      </c>
      <c r="CH128" s="1">
        <v>37408</v>
      </c>
      <c r="CI128" t="s">
        <v>100</v>
      </c>
      <c r="CJ128" t="s">
        <v>100</v>
      </c>
      <c r="CK128" t="s">
        <v>100</v>
      </c>
      <c r="CL128" t="s">
        <v>103</v>
      </c>
      <c r="CM128" t="s">
        <v>1342</v>
      </c>
      <c r="CN128">
        <v>60</v>
      </c>
      <c r="CO128" s="1">
        <v>44621</v>
      </c>
      <c r="CP128" s="1"/>
      <c r="CV128"/>
      <c r="CW128">
        <v>2</v>
      </c>
    </row>
    <row r="129" spans="1:102" x14ac:dyDescent="0.25">
      <c r="A129" t="s">
        <v>259</v>
      </c>
      <c r="B129" s="18" t="s">
        <v>2127</v>
      </c>
      <c r="C129" s="18">
        <v>165283</v>
      </c>
      <c r="D129" t="s">
        <v>824</v>
      </c>
      <c r="E129" t="s">
        <v>826</v>
      </c>
      <c r="F129" t="s">
        <v>452</v>
      </c>
      <c r="G129" t="s">
        <v>2142</v>
      </c>
      <c r="H129">
        <v>35.5</v>
      </c>
      <c r="I129" t="s">
        <v>112</v>
      </c>
      <c r="K129" t="s">
        <v>100</v>
      </c>
      <c r="L129" t="s">
        <v>106</v>
      </c>
      <c r="M129">
        <v>4</v>
      </c>
      <c r="N129">
        <v>4</v>
      </c>
      <c r="O129">
        <v>2</v>
      </c>
      <c r="P129">
        <v>5</v>
      </c>
      <c r="Q129">
        <v>5</v>
      </c>
      <c r="S129">
        <v>5</v>
      </c>
      <c r="U129" s="8">
        <v>3.5995599999999999</v>
      </c>
      <c r="V129" s="8">
        <v>0.83409999999999995</v>
      </c>
      <c r="W129">
        <v>34.200000000000003</v>
      </c>
      <c r="X129">
        <v>0.39737</v>
      </c>
      <c r="Y129">
        <v>1.2314700000000001</v>
      </c>
      <c r="Z129">
        <v>2.7846299999999999</v>
      </c>
      <c r="AA129">
        <v>0.39100000000000001</v>
      </c>
      <c r="AB129">
        <v>5.11E-3</v>
      </c>
      <c r="AD129">
        <v>2.36809</v>
      </c>
      <c r="AE129">
        <v>14.3</v>
      </c>
      <c r="AG129">
        <v>0</v>
      </c>
      <c r="AJ129">
        <v>1.96323</v>
      </c>
      <c r="AK129">
        <v>0.64195999999999998</v>
      </c>
      <c r="AL129">
        <v>0.27773999999999999</v>
      </c>
      <c r="AM129">
        <v>2.88293</v>
      </c>
      <c r="AN129">
        <v>2.4694099999999999</v>
      </c>
      <c r="AO129">
        <v>0.45532</v>
      </c>
      <c r="AP129">
        <v>1.1247100000000001</v>
      </c>
      <c r="AQ129">
        <v>3.9421400000000002</v>
      </c>
      <c r="AS129">
        <v>3</v>
      </c>
      <c r="AT129">
        <v>0</v>
      </c>
      <c r="AU129">
        <v>1</v>
      </c>
      <c r="AV129">
        <v>1</v>
      </c>
      <c r="AW129" s="4">
        <v>3250</v>
      </c>
      <c r="AX129">
        <v>0</v>
      </c>
      <c r="AY129">
        <v>1</v>
      </c>
      <c r="BA129" s="1">
        <v>44413</v>
      </c>
      <c r="BB129">
        <v>7</v>
      </c>
      <c r="BC129">
        <v>6</v>
      </c>
      <c r="BD129">
        <v>1</v>
      </c>
      <c r="BE129">
        <v>52</v>
      </c>
      <c r="BF129">
        <v>1</v>
      </c>
      <c r="BG129">
        <v>0</v>
      </c>
      <c r="BH129">
        <v>52</v>
      </c>
      <c r="BI129" s="1">
        <v>43615</v>
      </c>
      <c r="BJ129">
        <v>3</v>
      </c>
      <c r="BK129">
        <v>2</v>
      </c>
      <c r="BL129">
        <v>0</v>
      </c>
      <c r="BM129">
        <v>16</v>
      </c>
      <c r="BN129">
        <v>1</v>
      </c>
      <c r="BO129">
        <v>0</v>
      </c>
      <c r="BP129">
        <v>16</v>
      </c>
      <c r="BQ129" s="1">
        <v>43153</v>
      </c>
      <c r="BR129">
        <v>1</v>
      </c>
      <c r="BS129">
        <v>0</v>
      </c>
      <c r="BT129">
        <v>1</v>
      </c>
      <c r="BU129">
        <v>20</v>
      </c>
      <c r="BV129">
        <v>0</v>
      </c>
      <c r="BW129">
        <v>0</v>
      </c>
      <c r="BX129">
        <v>20</v>
      </c>
      <c r="BY129">
        <v>34.667000000000002</v>
      </c>
      <c r="CA129" t="s">
        <v>824</v>
      </c>
      <c r="CB129" t="s">
        <v>827</v>
      </c>
      <c r="CC129">
        <v>51240</v>
      </c>
      <c r="CD129">
        <v>590</v>
      </c>
      <c r="CE129">
        <v>7127534663</v>
      </c>
      <c r="CF129" t="s">
        <v>99</v>
      </c>
      <c r="CG129" t="s">
        <v>100</v>
      </c>
      <c r="CH129" s="1">
        <v>35309</v>
      </c>
      <c r="CI129" t="s">
        <v>100</v>
      </c>
      <c r="CJ129" t="s">
        <v>100</v>
      </c>
      <c r="CK129" t="s">
        <v>100</v>
      </c>
      <c r="CL129" t="s">
        <v>103</v>
      </c>
      <c r="CM129" t="s">
        <v>825</v>
      </c>
      <c r="CN129">
        <v>40</v>
      </c>
      <c r="CO129" s="1">
        <v>44621</v>
      </c>
      <c r="CP129" s="1"/>
      <c r="CV129"/>
      <c r="CW129">
        <v>2</v>
      </c>
    </row>
    <row r="130" spans="1:102" x14ac:dyDescent="0.25">
      <c r="A130" t="s">
        <v>259</v>
      </c>
      <c r="B130" s="18" t="s">
        <v>2127</v>
      </c>
      <c r="C130" s="18">
        <v>165273</v>
      </c>
      <c r="D130" t="s">
        <v>790</v>
      </c>
      <c r="E130" t="s">
        <v>258</v>
      </c>
      <c r="F130" t="s">
        <v>163</v>
      </c>
      <c r="G130" t="s">
        <v>2141</v>
      </c>
      <c r="H130">
        <v>60</v>
      </c>
      <c r="I130" t="s">
        <v>109</v>
      </c>
      <c r="J130" t="s">
        <v>110</v>
      </c>
      <c r="K130" t="s">
        <v>100</v>
      </c>
      <c r="L130" t="s">
        <v>106</v>
      </c>
      <c r="M130">
        <v>1</v>
      </c>
      <c r="N130">
        <v>3</v>
      </c>
      <c r="O130">
        <v>1</v>
      </c>
      <c r="P130">
        <v>2</v>
      </c>
      <c r="Q130">
        <v>2</v>
      </c>
      <c r="R130">
        <v>3</v>
      </c>
      <c r="S130">
        <v>3</v>
      </c>
      <c r="U130" s="8">
        <v>3.44285</v>
      </c>
      <c r="V130" s="8">
        <v>0.54473000000000005</v>
      </c>
      <c r="W130">
        <v>63.9</v>
      </c>
      <c r="X130">
        <v>0.48470000000000002</v>
      </c>
      <c r="Y130">
        <v>1.0294300000000001</v>
      </c>
      <c r="Z130">
        <v>3.0644300000000002</v>
      </c>
      <c r="AA130">
        <v>0.29077999999999998</v>
      </c>
      <c r="AB130">
        <v>0.10743999999999999</v>
      </c>
      <c r="AD130">
        <v>2.41343</v>
      </c>
      <c r="AE130">
        <v>90.9</v>
      </c>
      <c r="AG130">
        <v>1</v>
      </c>
      <c r="AJ130">
        <v>1.9623200000000001</v>
      </c>
      <c r="AK130">
        <v>0.74394000000000005</v>
      </c>
      <c r="AL130">
        <v>0.3584</v>
      </c>
      <c r="AM130">
        <v>3.0646499999999999</v>
      </c>
      <c r="AN130">
        <v>2.5178600000000002</v>
      </c>
      <c r="AO130">
        <v>0.47925000000000001</v>
      </c>
      <c r="AP130">
        <v>0.56920000000000004</v>
      </c>
      <c r="AQ130">
        <v>3.5469300000000001</v>
      </c>
      <c r="AS130">
        <v>11</v>
      </c>
      <c r="AT130">
        <v>38</v>
      </c>
      <c r="AU130">
        <v>0</v>
      </c>
      <c r="AV130">
        <v>4</v>
      </c>
      <c r="AW130" s="4">
        <v>136471.51</v>
      </c>
      <c r="AX130">
        <v>0</v>
      </c>
      <c r="AY130">
        <v>4</v>
      </c>
      <c r="BA130" s="1">
        <v>44264</v>
      </c>
      <c r="BB130">
        <v>21</v>
      </c>
      <c r="BC130">
        <v>5</v>
      </c>
      <c r="BD130">
        <v>16</v>
      </c>
      <c r="BE130">
        <v>282</v>
      </c>
      <c r="BF130">
        <v>1</v>
      </c>
      <c r="BG130">
        <v>0</v>
      </c>
      <c r="BH130">
        <v>282</v>
      </c>
      <c r="BI130" s="1">
        <v>43552</v>
      </c>
      <c r="BJ130">
        <v>23</v>
      </c>
      <c r="BK130">
        <v>14</v>
      </c>
      <c r="BL130">
        <v>14</v>
      </c>
      <c r="BM130">
        <v>112</v>
      </c>
      <c r="BN130">
        <v>1</v>
      </c>
      <c r="BO130">
        <v>0</v>
      </c>
      <c r="BP130">
        <v>112</v>
      </c>
      <c r="BQ130" s="1">
        <v>43088</v>
      </c>
      <c r="BR130">
        <v>16</v>
      </c>
      <c r="BS130">
        <v>9</v>
      </c>
      <c r="BT130">
        <v>7</v>
      </c>
      <c r="BU130">
        <v>104</v>
      </c>
      <c r="BV130">
        <v>1</v>
      </c>
      <c r="BW130">
        <v>0</v>
      </c>
      <c r="BX130">
        <v>104</v>
      </c>
      <c r="BY130">
        <v>195.667</v>
      </c>
      <c r="CA130" t="s">
        <v>718</v>
      </c>
      <c r="CB130" t="s">
        <v>792</v>
      </c>
      <c r="CC130">
        <v>50315</v>
      </c>
      <c r="CD130">
        <v>760</v>
      </c>
      <c r="CE130">
        <v>5152852559</v>
      </c>
      <c r="CF130" t="s">
        <v>99</v>
      </c>
      <c r="CG130" t="s">
        <v>100</v>
      </c>
      <c r="CH130" s="1">
        <v>35186</v>
      </c>
      <c r="CI130" t="s">
        <v>100</v>
      </c>
      <c r="CJ130" t="s">
        <v>100</v>
      </c>
      <c r="CK130" t="s">
        <v>100</v>
      </c>
      <c r="CL130" t="s">
        <v>103</v>
      </c>
      <c r="CM130" t="s">
        <v>791</v>
      </c>
      <c r="CN130">
        <v>89</v>
      </c>
      <c r="CO130" s="1">
        <v>44621</v>
      </c>
      <c r="CP130" s="1"/>
      <c r="CV130"/>
    </row>
    <row r="131" spans="1:102" x14ac:dyDescent="0.25">
      <c r="A131" t="s">
        <v>259</v>
      </c>
      <c r="B131" s="18" t="s">
        <v>2127</v>
      </c>
      <c r="C131" s="18">
        <v>165312</v>
      </c>
      <c r="D131" t="s">
        <v>936</v>
      </c>
      <c r="E131" t="s">
        <v>938</v>
      </c>
      <c r="F131" t="s">
        <v>582</v>
      </c>
      <c r="G131" t="s">
        <v>2142</v>
      </c>
      <c r="H131">
        <v>35.1</v>
      </c>
      <c r="I131" t="s">
        <v>112</v>
      </c>
      <c r="K131" t="s">
        <v>100</v>
      </c>
      <c r="L131" t="s">
        <v>106</v>
      </c>
      <c r="M131">
        <v>3</v>
      </c>
      <c r="N131">
        <v>3</v>
      </c>
      <c r="O131">
        <v>3</v>
      </c>
      <c r="P131">
        <v>4</v>
      </c>
      <c r="Q131">
        <v>4</v>
      </c>
      <c r="S131">
        <v>3</v>
      </c>
      <c r="U131" s="8">
        <v>3.1438199999999998</v>
      </c>
      <c r="V131" s="8">
        <v>0.59774000000000005</v>
      </c>
      <c r="W131">
        <v>40</v>
      </c>
      <c r="X131">
        <v>0.29265999999999998</v>
      </c>
      <c r="Y131">
        <v>0.89039999999999997</v>
      </c>
      <c r="Z131">
        <v>2.6538400000000002</v>
      </c>
      <c r="AA131">
        <v>0.54920000000000002</v>
      </c>
      <c r="AB131">
        <v>7.5649999999999995E-2</v>
      </c>
      <c r="AD131">
        <v>2.2534200000000002</v>
      </c>
      <c r="AE131">
        <v>28.6</v>
      </c>
      <c r="AG131">
        <v>1</v>
      </c>
      <c r="AJ131">
        <v>2.0295000000000001</v>
      </c>
      <c r="AK131">
        <v>0.66859000000000002</v>
      </c>
      <c r="AL131">
        <v>0.31885000000000002</v>
      </c>
      <c r="AM131">
        <v>3.01694</v>
      </c>
      <c r="AN131">
        <v>2.2730999999999999</v>
      </c>
      <c r="AO131">
        <v>0.32197999999999999</v>
      </c>
      <c r="AP131">
        <v>0.70208000000000004</v>
      </c>
      <c r="AQ131">
        <v>3.2900800000000001</v>
      </c>
      <c r="AS131">
        <v>1</v>
      </c>
      <c r="AT131">
        <v>0</v>
      </c>
      <c r="AU131">
        <v>0</v>
      </c>
      <c r="AV131">
        <v>0</v>
      </c>
      <c r="AW131" s="4">
        <v>0</v>
      </c>
      <c r="AX131">
        <v>0</v>
      </c>
      <c r="AY131">
        <v>0</v>
      </c>
      <c r="BA131" s="1">
        <v>44224</v>
      </c>
      <c r="BB131">
        <v>2</v>
      </c>
      <c r="BC131">
        <v>1</v>
      </c>
      <c r="BD131">
        <v>1</v>
      </c>
      <c r="BE131">
        <v>8</v>
      </c>
      <c r="BF131">
        <v>1</v>
      </c>
      <c r="BG131">
        <v>0</v>
      </c>
      <c r="BH131">
        <v>8</v>
      </c>
      <c r="BI131" s="1">
        <v>43573</v>
      </c>
      <c r="BJ131">
        <v>12</v>
      </c>
      <c r="BK131">
        <v>12</v>
      </c>
      <c r="BL131">
        <v>0</v>
      </c>
      <c r="BM131">
        <v>56</v>
      </c>
      <c r="BN131">
        <v>1</v>
      </c>
      <c r="BO131">
        <v>0</v>
      </c>
      <c r="BP131">
        <v>56</v>
      </c>
      <c r="BQ131" s="1">
        <v>43088</v>
      </c>
      <c r="BR131">
        <v>5</v>
      </c>
      <c r="BS131">
        <v>5</v>
      </c>
      <c r="BT131">
        <v>0</v>
      </c>
      <c r="BU131">
        <v>24</v>
      </c>
      <c r="BV131">
        <v>1</v>
      </c>
      <c r="BW131">
        <v>0</v>
      </c>
      <c r="BX131">
        <v>24</v>
      </c>
      <c r="BY131">
        <v>26.667000000000002</v>
      </c>
      <c r="CA131" t="s">
        <v>388</v>
      </c>
      <c r="CB131" t="s">
        <v>939</v>
      </c>
      <c r="CC131">
        <v>50540</v>
      </c>
      <c r="CD131">
        <v>750</v>
      </c>
      <c r="CE131">
        <v>7122884441</v>
      </c>
      <c r="CF131" t="s">
        <v>99</v>
      </c>
      <c r="CG131" t="s">
        <v>100</v>
      </c>
      <c r="CH131" s="1">
        <v>35400</v>
      </c>
      <c r="CI131" t="s">
        <v>100</v>
      </c>
      <c r="CJ131" t="s">
        <v>100</v>
      </c>
      <c r="CK131" t="s">
        <v>100</v>
      </c>
      <c r="CL131" t="s">
        <v>103</v>
      </c>
      <c r="CM131" t="s">
        <v>937</v>
      </c>
      <c r="CN131">
        <v>46</v>
      </c>
      <c r="CO131" s="1">
        <v>44621</v>
      </c>
      <c r="CP131" s="1"/>
      <c r="CV131"/>
      <c r="CW131">
        <v>2</v>
      </c>
    </row>
    <row r="132" spans="1:102" x14ac:dyDescent="0.25">
      <c r="A132" t="s">
        <v>259</v>
      </c>
      <c r="B132" s="18" t="s">
        <v>2127</v>
      </c>
      <c r="C132" s="18">
        <v>165156</v>
      </c>
      <c r="D132" t="s">
        <v>354</v>
      </c>
      <c r="E132" t="s">
        <v>356</v>
      </c>
      <c r="F132" t="s">
        <v>357</v>
      </c>
      <c r="G132" t="s">
        <v>2141</v>
      </c>
      <c r="H132">
        <v>54.1</v>
      </c>
      <c r="I132" t="s">
        <v>98</v>
      </c>
      <c r="K132" t="s">
        <v>101</v>
      </c>
      <c r="L132" t="s">
        <v>102</v>
      </c>
      <c r="M132">
        <v>1</v>
      </c>
      <c r="N132">
        <v>3</v>
      </c>
      <c r="O132">
        <v>1</v>
      </c>
      <c r="P132">
        <v>4</v>
      </c>
      <c r="Q132">
        <v>5</v>
      </c>
      <c r="R132">
        <v>4</v>
      </c>
      <c r="S132">
        <v>3</v>
      </c>
      <c r="U132" s="8">
        <v>3.0839799999999999</v>
      </c>
      <c r="V132" s="8">
        <v>0.63914000000000004</v>
      </c>
      <c r="W132">
        <v>42.6</v>
      </c>
      <c r="X132">
        <v>0.43375999999999998</v>
      </c>
      <c r="Y132">
        <v>1.0729</v>
      </c>
      <c r="Z132">
        <v>2.2778399999999999</v>
      </c>
      <c r="AA132">
        <v>0.38885999999999998</v>
      </c>
      <c r="AB132">
        <v>7.1569999999999995E-2</v>
      </c>
      <c r="AD132">
        <v>2.0110800000000002</v>
      </c>
      <c r="AE132">
        <v>14.3</v>
      </c>
      <c r="AG132">
        <v>1</v>
      </c>
      <c r="AJ132">
        <v>1.9475199999999999</v>
      </c>
      <c r="AK132">
        <v>0.73797999999999997</v>
      </c>
      <c r="AL132">
        <v>0.37186999999999998</v>
      </c>
      <c r="AM132">
        <v>3.0573600000000001</v>
      </c>
      <c r="AN132">
        <v>2.1140500000000002</v>
      </c>
      <c r="AO132">
        <v>0.43234</v>
      </c>
      <c r="AP132">
        <v>0.64366999999999996</v>
      </c>
      <c r="AQ132">
        <v>3.1847799999999999</v>
      </c>
      <c r="AS132">
        <v>1</v>
      </c>
      <c r="AT132">
        <v>11</v>
      </c>
      <c r="AU132">
        <v>1</v>
      </c>
      <c r="AV132">
        <v>2</v>
      </c>
      <c r="AW132" s="4">
        <v>159087.5</v>
      </c>
      <c r="AX132">
        <v>0</v>
      </c>
      <c r="AY132">
        <v>2</v>
      </c>
      <c r="BA132" s="1">
        <v>43692</v>
      </c>
      <c r="BB132">
        <v>12</v>
      </c>
      <c r="BC132">
        <v>7</v>
      </c>
      <c r="BD132">
        <v>5</v>
      </c>
      <c r="BE132">
        <v>115</v>
      </c>
      <c r="BF132">
        <v>1</v>
      </c>
      <c r="BG132">
        <v>0</v>
      </c>
      <c r="BH132">
        <v>115</v>
      </c>
      <c r="BI132" s="1">
        <v>43230</v>
      </c>
      <c r="BJ132">
        <v>11</v>
      </c>
      <c r="BK132">
        <v>3</v>
      </c>
      <c r="BL132">
        <v>8</v>
      </c>
      <c r="BM132">
        <v>56</v>
      </c>
      <c r="BN132">
        <v>1</v>
      </c>
      <c r="BO132">
        <v>0</v>
      </c>
      <c r="BP132">
        <v>56</v>
      </c>
      <c r="BQ132" s="1">
        <v>42810</v>
      </c>
      <c r="BR132">
        <v>9</v>
      </c>
      <c r="BS132">
        <v>9</v>
      </c>
      <c r="BT132">
        <v>0</v>
      </c>
      <c r="BU132">
        <v>44</v>
      </c>
      <c r="BV132">
        <v>1</v>
      </c>
      <c r="BW132">
        <v>0</v>
      </c>
      <c r="BX132">
        <v>44</v>
      </c>
      <c r="BY132">
        <v>83.5</v>
      </c>
      <c r="CA132" t="s">
        <v>358</v>
      </c>
      <c r="CB132" t="s">
        <v>359</v>
      </c>
      <c r="CC132">
        <v>50501</v>
      </c>
      <c r="CD132">
        <v>930</v>
      </c>
      <c r="CE132">
        <v>5155767226</v>
      </c>
      <c r="CF132" t="s">
        <v>99</v>
      </c>
      <c r="CG132" t="s">
        <v>100</v>
      </c>
      <c r="CH132" s="1">
        <v>33071</v>
      </c>
      <c r="CI132" t="s">
        <v>100</v>
      </c>
      <c r="CJ132" t="s">
        <v>101</v>
      </c>
      <c r="CK132" t="s">
        <v>100</v>
      </c>
      <c r="CL132" t="s">
        <v>103</v>
      </c>
      <c r="CM132" t="s">
        <v>355</v>
      </c>
      <c r="CN132">
        <v>65</v>
      </c>
      <c r="CO132" s="1">
        <v>44621</v>
      </c>
      <c r="CP132" s="1"/>
      <c r="CV132"/>
    </row>
    <row r="133" spans="1:102" x14ac:dyDescent="0.25">
      <c r="A133" t="s">
        <v>259</v>
      </c>
      <c r="B133" s="18" t="s">
        <v>2127</v>
      </c>
      <c r="C133" s="18">
        <v>1.6000000000000001E+171</v>
      </c>
      <c r="D133" t="s">
        <v>2040</v>
      </c>
      <c r="E133" t="s">
        <v>1087</v>
      </c>
      <c r="F133" t="s">
        <v>97</v>
      </c>
      <c r="G133" t="s">
        <v>2143</v>
      </c>
      <c r="H133">
        <v>31.9</v>
      </c>
      <c r="I133" t="s">
        <v>105</v>
      </c>
      <c r="K133" t="s">
        <v>100</v>
      </c>
      <c r="L133" t="s">
        <v>106</v>
      </c>
      <c r="M133">
        <v>2</v>
      </c>
      <c r="N133">
        <v>1</v>
      </c>
      <c r="O133">
        <v>3</v>
      </c>
      <c r="P133">
        <v>2</v>
      </c>
      <c r="Q133">
        <v>2</v>
      </c>
      <c r="S133">
        <v>1</v>
      </c>
      <c r="U133" s="8">
        <v>4.2230499999999997</v>
      </c>
      <c r="V133" s="8">
        <v>0.69494</v>
      </c>
      <c r="W133">
        <v>40</v>
      </c>
      <c r="X133">
        <v>0.78852</v>
      </c>
      <c r="Y133">
        <v>1.48346</v>
      </c>
      <c r="Z133">
        <v>3.7181199999999999</v>
      </c>
      <c r="AA133">
        <v>0.40066000000000002</v>
      </c>
      <c r="AB133">
        <v>0</v>
      </c>
      <c r="AD133">
        <v>2.7395900000000002</v>
      </c>
      <c r="AE133">
        <v>60</v>
      </c>
      <c r="AH133">
        <v>6</v>
      </c>
      <c r="AJ133">
        <v>1.94991</v>
      </c>
      <c r="AK133">
        <v>0.59286000000000005</v>
      </c>
      <c r="AL133">
        <v>0.24446000000000001</v>
      </c>
      <c r="AM133">
        <v>2.7872300000000001</v>
      </c>
      <c r="AN133">
        <v>2.8763200000000002</v>
      </c>
      <c r="AO133">
        <v>0.97833000000000003</v>
      </c>
      <c r="AP133">
        <v>1.0646</v>
      </c>
      <c r="AQ133">
        <v>4.7837500000000004</v>
      </c>
      <c r="AS133">
        <v>0</v>
      </c>
      <c r="AT133">
        <v>0</v>
      </c>
      <c r="AU133">
        <v>0</v>
      </c>
      <c r="AV133">
        <v>1</v>
      </c>
      <c r="AW133" s="4">
        <v>6500</v>
      </c>
      <c r="AX133">
        <v>0</v>
      </c>
      <c r="AY133">
        <v>1</v>
      </c>
      <c r="BA133" s="1">
        <v>44483</v>
      </c>
      <c r="BB133">
        <v>3</v>
      </c>
      <c r="BC133">
        <v>3</v>
      </c>
      <c r="BD133">
        <v>0</v>
      </c>
      <c r="BE133">
        <v>28</v>
      </c>
      <c r="BF133">
        <v>1</v>
      </c>
      <c r="BG133">
        <v>0</v>
      </c>
      <c r="BH133">
        <v>28</v>
      </c>
      <c r="BI133" s="1">
        <v>43795</v>
      </c>
      <c r="BJ133">
        <v>1</v>
      </c>
      <c r="BK133">
        <v>1</v>
      </c>
      <c r="BL133">
        <v>0</v>
      </c>
      <c r="BM133">
        <v>8</v>
      </c>
      <c r="BN133">
        <v>1</v>
      </c>
      <c r="BO133">
        <v>0</v>
      </c>
      <c r="BP133">
        <v>8</v>
      </c>
      <c r="BQ133" s="1">
        <v>43356</v>
      </c>
      <c r="BR133">
        <v>0</v>
      </c>
      <c r="BS133">
        <v>0</v>
      </c>
      <c r="BT133">
        <v>0</v>
      </c>
      <c r="BU133">
        <v>0</v>
      </c>
      <c r="BV133">
        <v>0</v>
      </c>
      <c r="BW133">
        <v>0</v>
      </c>
      <c r="BX133">
        <v>0</v>
      </c>
      <c r="BY133">
        <v>16.667000000000002</v>
      </c>
      <c r="CA133" t="s">
        <v>140</v>
      </c>
      <c r="CB133" t="s">
        <v>2042</v>
      </c>
      <c r="CC133">
        <v>50441</v>
      </c>
      <c r="CD133">
        <v>340</v>
      </c>
      <c r="CE133">
        <v>6414565000</v>
      </c>
      <c r="CF133" t="s">
        <v>142</v>
      </c>
      <c r="CG133" t="s">
        <v>101</v>
      </c>
      <c r="CH133" s="1">
        <v>27119</v>
      </c>
      <c r="CI133" t="s">
        <v>100</v>
      </c>
      <c r="CJ133" t="s">
        <v>100</v>
      </c>
      <c r="CK133" t="s">
        <v>100</v>
      </c>
      <c r="CL133" t="s">
        <v>103</v>
      </c>
      <c r="CM133" t="s">
        <v>2041</v>
      </c>
      <c r="CN133">
        <v>52</v>
      </c>
      <c r="CO133" s="1">
        <v>44621</v>
      </c>
      <c r="CP133" s="1"/>
      <c r="CS133">
        <v>12</v>
      </c>
      <c r="CV133"/>
      <c r="CW133">
        <v>2</v>
      </c>
      <c r="CX133">
        <v>12</v>
      </c>
    </row>
    <row r="134" spans="1:102" x14ac:dyDescent="0.25">
      <c r="A134" t="s">
        <v>259</v>
      </c>
      <c r="B134" s="18" t="s">
        <v>2127</v>
      </c>
      <c r="C134" s="18">
        <v>165291</v>
      </c>
      <c r="D134" t="s">
        <v>855</v>
      </c>
      <c r="E134" t="s">
        <v>356</v>
      </c>
      <c r="F134" t="s">
        <v>357</v>
      </c>
      <c r="G134" t="s">
        <v>2142</v>
      </c>
      <c r="H134">
        <v>90.3</v>
      </c>
      <c r="I134" t="s">
        <v>112</v>
      </c>
      <c r="K134" t="s">
        <v>100</v>
      </c>
      <c r="L134" t="s">
        <v>106</v>
      </c>
      <c r="M134">
        <v>2</v>
      </c>
      <c r="N134">
        <v>5</v>
      </c>
      <c r="O134">
        <v>1</v>
      </c>
      <c r="P134">
        <v>4</v>
      </c>
      <c r="Q134">
        <v>2</v>
      </c>
      <c r="R134">
        <v>5</v>
      </c>
      <c r="S134">
        <v>5</v>
      </c>
      <c r="U134" s="8">
        <v>5.0604800000000001</v>
      </c>
      <c r="V134" s="8">
        <v>1.21045</v>
      </c>
      <c r="W134">
        <v>44.7</v>
      </c>
      <c r="X134">
        <v>0.86573999999999995</v>
      </c>
      <c r="Y134">
        <v>2.0761799999999999</v>
      </c>
      <c r="Z134">
        <v>4.2210900000000002</v>
      </c>
      <c r="AA134">
        <v>0.76620999999999995</v>
      </c>
      <c r="AB134">
        <v>1.183E-2</v>
      </c>
      <c r="AD134">
        <v>2.9843000000000002</v>
      </c>
      <c r="AE134">
        <v>28.6</v>
      </c>
      <c r="AH134">
        <v>6</v>
      </c>
      <c r="AJ134">
        <v>2.0361099999999999</v>
      </c>
      <c r="AK134">
        <v>0.63571</v>
      </c>
      <c r="AL134">
        <v>0.31067</v>
      </c>
      <c r="AM134">
        <v>2.9824999999999999</v>
      </c>
      <c r="AN134">
        <v>3.0005899999999999</v>
      </c>
      <c r="AO134">
        <v>1.00173</v>
      </c>
      <c r="AP134">
        <v>1.4591499999999999</v>
      </c>
      <c r="AQ134">
        <v>5.3570799999999998</v>
      </c>
      <c r="AS134">
        <v>3</v>
      </c>
      <c r="AT134">
        <v>1</v>
      </c>
      <c r="AU134">
        <v>2</v>
      </c>
      <c r="AV134">
        <v>4</v>
      </c>
      <c r="AW134" s="4">
        <v>81331.25</v>
      </c>
      <c r="AX134">
        <v>0</v>
      </c>
      <c r="AY134">
        <v>4</v>
      </c>
      <c r="BA134" s="1">
        <v>44312</v>
      </c>
      <c r="BB134">
        <v>10</v>
      </c>
      <c r="BC134">
        <v>9</v>
      </c>
      <c r="BD134">
        <v>2</v>
      </c>
      <c r="BE134">
        <v>115</v>
      </c>
      <c r="BF134">
        <v>1</v>
      </c>
      <c r="BG134">
        <v>0</v>
      </c>
      <c r="BH134">
        <v>115</v>
      </c>
      <c r="BI134" s="1">
        <v>43657</v>
      </c>
      <c r="BJ134">
        <v>15</v>
      </c>
      <c r="BK134">
        <v>10</v>
      </c>
      <c r="BL134">
        <v>5</v>
      </c>
      <c r="BM134">
        <v>147</v>
      </c>
      <c r="BN134">
        <v>1</v>
      </c>
      <c r="BO134">
        <v>0</v>
      </c>
      <c r="BP134">
        <v>147</v>
      </c>
      <c r="BQ134" s="1">
        <v>43188</v>
      </c>
      <c r="BR134">
        <v>3</v>
      </c>
      <c r="BS134">
        <v>2</v>
      </c>
      <c r="BT134">
        <v>1</v>
      </c>
      <c r="BU134">
        <v>16</v>
      </c>
      <c r="BV134">
        <v>1</v>
      </c>
      <c r="BW134">
        <v>0</v>
      </c>
      <c r="BX134">
        <v>16</v>
      </c>
      <c r="BY134">
        <v>109.167</v>
      </c>
      <c r="CA134" t="s">
        <v>855</v>
      </c>
      <c r="CB134" t="s">
        <v>857</v>
      </c>
      <c r="CC134">
        <v>50501</v>
      </c>
      <c r="CD134">
        <v>930</v>
      </c>
      <c r="CE134">
        <v>5155732121</v>
      </c>
      <c r="CF134" t="s">
        <v>99</v>
      </c>
      <c r="CG134" t="s">
        <v>100</v>
      </c>
      <c r="CH134" s="1">
        <v>35309</v>
      </c>
      <c r="CI134" t="s">
        <v>101</v>
      </c>
      <c r="CJ134" t="s">
        <v>100</v>
      </c>
      <c r="CK134" t="s">
        <v>100</v>
      </c>
      <c r="CL134" t="s">
        <v>103</v>
      </c>
      <c r="CM134" t="s">
        <v>856</v>
      </c>
      <c r="CN134">
        <v>155</v>
      </c>
      <c r="CO134" s="1">
        <v>44621</v>
      </c>
      <c r="CP134" s="1"/>
      <c r="CV134"/>
    </row>
    <row r="135" spans="1:102" x14ac:dyDescent="0.25">
      <c r="A135" t="s">
        <v>259</v>
      </c>
      <c r="B135" s="18" t="s">
        <v>2127</v>
      </c>
      <c r="C135" s="18">
        <v>165232</v>
      </c>
      <c r="D135" t="s">
        <v>628</v>
      </c>
      <c r="E135" t="s">
        <v>630</v>
      </c>
      <c r="F135" t="s">
        <v>631</v>
      </c>
      <c r="G135" t="s">
        <v>2142</v>
      </c>
      <c r="H135">
        <v>38</v>
      </c>
      <c r="I135" t="s">
        <v>112</v>
      </c>
      <c r="K135" t="s">
        <v>100</v>
      </c>
      <c r="L135" t="s">
        <v>106</v>
      </c>
      <c r="M135">
        <v>4</v>
      </c>
      <c r="N135">
        <v>4</v>
      </c>
      <c r="O135">
        <v>3</v>
      </c>
      <c r="P135">
        <v>4</v>
      </c>
      <c r="Q135">
        <v>4</v>
      </c>
      <c r="S135">
        <v>3</v>
      </c>
      <c r="U135" s="8">
        <v>4.0145499999999998</v>
      </c>
      <c r="V135" s="8">
        <v>0.67752999999999997</v>
      </c>
      <c r="W135">
        <v>40.5</v>
      </c>
      <c r="X135">
        <v>0.62412000000000001</v>
      </c>
      <c r="Y135">
        <v>1.30165</v>
      </c>
      <c r="Z135">
        <v>3.49309</v>
      </c>
      <c r="AA135">
        <v>0.43389</v>
      </c>
      <c r="AB135">
        <v>1.4880000000000001E-2</v>
      </c>
      <c r="AD135">
        <v>2.7128999999999999</v>
      </c>
      <c r="AE135">
        <v>33.299999999999997</v>
      </c>
      <c r="AG135">
        <v>0</v>
      </c>
      <c r="AJ135">
        <v>1.8544499999999999</v>
      </c>
      <c r="AK135">
        <v>0.64085999999999999</v>
      </c>
      <c r="AL135">
        <v>0.36941000000000002</v>
      </c>
      <c r="AM135">
        <v>2.8647200000000002</v>
      </c>
      <c r="AN135">
        <v>2.99491</v>
      </c>
      <c r="AO135">
        <v>0.71635000000000004</v>
      </c>
      <c r="AP135">
        <v>0.68686999999999998</v>
      </c>
      <c r="AQ135">
        <v>4.4245599999999996</v>
      </c>
      <c r="AS135">
        <v>1</v>
      </c>
      <c r="AT135">
        <v>0</v>
      </c>
      <c r="AU135">
        <v>2</v>
      </c>
      <c r="AV135">
        <v>1</v>
      </c>
      <c r="AW135" s="4">
        <v>650</v>
      </c>
      <c r="AX135">
        <v>0</v>
      </c>
      <c r="AY135">
        <v>1</v>
      </c>
      <c r="BA135" s="1">
        <v>44203</v>
      </c>
      <c r="BB135">
        <v>4</v>
      </c>
      <c r="BC135">
        <v>4</v>
      </c>
      <c r="BD135">
        <v>0</v>
      </c>
      <c r="BE135">
        <v>16</v>
      </c>
      <c r="BF135">
        <v>1</v>
      </c>
      <c r="BG135">
        <v>0</v>
      </c>
      <c r="BH135">
        <v>16</v>
      </c>
      <c r="BI135" s="1">
        <v>43631</v>
      </c>
      <c r="BJ135">
        <v>8</v>
      </c>
      <c r="BK135">
        <v>6</v>
      </c>
      <c r="BL135">
        <v>2</v>
      </c>
      <c r="BM135">
        <v>52</v>
      </c>
      <c r="BN135">
        <v>1</v>
      </c>
      <c r="BO135">
        <v>0</v>
      </c>
      <c r="BP135">
        <v>52</v>
      </c>
      <c r="BQ135" s="1">
        <v>43167</v>
      </c>
      <c r="BR135">
        <v>0</v>
      </c>
      <c r="BS135">
        <v>0</v>
      </c>
      <c r="BT135">
        <v>0</v>
      </c>
      <c r="BU135">
        <v>0</v>
      </c>
      <c r="BV135">
        <v>0</v>
      </c>
      <c r="BW135">
        <v>0</v>
      </c>
      <c r="BX135">
        <v>0</v>
      </c>
      <c r="BY135">
        <v>25.332999999999998</v>
      </c>
      <c r="CA135" t="s">
        <v>628</v>
      </c>
      <c r="CB135" t="s">
        <v>632</v>
      </c>
      <c r="CC135">
        <v>50025</v>
      </c>
      <c r="CD135">
        <v>40</v>
      </c>
      <c r="CE135">
        <v>7125632651</v>
      </c>
      <c r="CF135" t="s">
        <v>99</v>
      </c>
      <c r="CG135" t="s">
        <v>100</v>
      </c>
      <c r="CH135" s="1">
        <v>34610</v>
      </c>
      <c r="CI135" t="s">
        <v>100</v>
      </c>
      <c r="CJ135" t="s">
        <v>100</v>
      </c>
      <c r="CK135" t="s">
        <v>100</v>
      </c>
      <c r="CL135" t="s">
        <v>103</v>
      </c>
      <c r="CM135" t="s">
        <v>629</v>
      </c>
      <c r="CN135">
        <v>64</v>
      </c>
      <c r="CO135" s="1">
        <v>44621</v>
      </c>
      <c r="CP135" s="1"/>
      <c r="CV135"/>
      <c r="CW135">
        <v>2</v>
      </c>
    </row>
    <row r="136" spans="1:102" x14ac:dyDescent="0.25">
      <c r="A136" t="s">
        <v>259</v>
      </c>
      <c r="B136" s="18" t="s">
        <v>2127</v>
      </c>
      <c r="C136" s="18">
        <v>165081</v>
      </c>
      <c r="D136" t="s">
        <v>295</v>
      </c>
      <c r="E136" t="s">
        <v>232</v>
      </c>
      <c r="F136" t="s">
        <v>283</v>
      </c>
      <c r="G136" t="s">
        <v>2142</v>
      </c>
      <c r="H136">
        <v>55.6</v>
      </c>
      <c r="I136" t="s">
        <v>112</v>
      </c>
      <c r="K136" t="s">
        <v>100</v>
      </c>
      <c r="L136" t="s">
        <v>106</v>
      </c>
      <c r="M136">
        <v>4</v>
      </c>
      <c r="N136">
        <v>4</v>
      </c>
      <c r="O136">
        <v>3</v>
      </c>
      <c r="P136">
        <v>4</v>
      </c>
      <c r="Q136">
        <v>4</v>
      </c>
      <c r="R136">
        <v>4</v>
      </c>
      <c r="S136">
        <v>4</v>
      </c>
      <c r="U136" s="8">
        <v>4.6388999999999996</v>
      </c>
      <c r="V136" s="8">
        <v>0.71877999999999997</v>
      </c>
      <c r="W136">
        <v>36.799999999999997</v>
      </c>
      <c r="X136">
        <v>0.88919000000000004</v>
      </c>
      <c r="Y136">
        <v>1.6079699999999999</v>
      </c>
      <c r="Z136">
        <v>4.0922599999999996</v>
      </c>
      <c r="AA136">
        <v>0.59321000000000002</v>
      </c>
      <c r="AB136">
        <v>2.5870000000000001E-2</v>
      </c>
      <c r="AD136">
        <v>3.0309300000000001</v>
      </c>
      <c r="AE136">
        <v>45.5</v>
      </c>
      <c r="AH136">
        <v>6</v>
      </c>
      <c r="AJ136">
        <v>1.9360200000000001</v>
      </c>
      <c r="AK136">
        <v>0.64605000000000001</v>
      </c>
      <c r="AL136">
        <v>0.29121999999999998</v>
      </c>
      <c r="AM136">
        <v>2.8732899999999999</v>
      </c>
      <c r="AN136">
        <v>3.2050299999999998</v>
      </c>
      <c r="AO136">
        <v>1.0124</v>
      </c>
      <c r="AP136">
        <v>0.92432999999999998</v>
      </c>
      <c r="AQ136">
        <v>5.0974199999999996</v>
      </c>
      <c r="AS136">
        <v>1</v>
      </c>
      <c r="AT136">
        <v>0</v>
      </c>
      <c r="AU136">
        <v>1</v>
      </c>
      <c r="AV136">
        <v>3</v>
      </c>
      <c r="AW136" s="4">
        <v>11375</v>
      </c>
      <c r="AX136">
        <v>0</v>
      </c>
      <c r="AY136">
        <v>3</v>
      </c>
      <c r="BA136" s="1">
        <v>44116</v>
      </c>
      <c r="BB136">
        <v>5</v>
      </c>
      <c r="BC136">
        <v>4</v>
      </c>
      <c r="BD136">
        <v>1</v>
      </c>
      <c r="BE136">
        <v>24</v>
      </c>
      <c r="BF136">
        <v>1</v>
      </c>
      <c r="BG136">
        <v>0</v>
      </c>
      <c r="BH136">
        <v>24</v>
      </c>
      <c r="BI136" s="1">
        <v>43823</v>
      </c>
      <c r="BJ136">
        <v>3</v>
      </c>
      <c r="BK136">
        <v>3</v>
      </c>
      <c r="BL136">
        <v>0</v>
      </c>
      <c r="BM136">
        <v>8</v>
      </c>
      <c r="BN136">
        <v>1</v>
      </c>
      <c r="BO136">
        <v>0</v>
      </c>
      <c r="BP136">
        <v>8</v>
      </c>
      <c r="BQ136" s="1">
        <v>43377</v>
      </c>
      <c r="BR136">
        <v>3</v>
      </c>
      <c r="BS136">
        <v>3</v>
      </c>
      <c r="BT136">
        <v>0</v>
      </c>
      <c r="BU136">
        <v>12</v>
      </c>
      <c r="BV136">
        <v>1</v>
      </c>
      <c r="BW136">
        <v>0</v>
      </c>
      <c r="BX136">
        <v>12</v>
      </c>
      <c r="BY136">
        <v>16.667000000000002</v>
      </c>
      <c r="CA136" t="s">
        <v>297</v>
      </c>
      <c r="CB136" t="s">
        <v>298</v>
      </c>
      <c r="CC136">
        <v>50702</v>
      </c>
      <c r="CD136">
        <v>60</v>
      </c>
      <c r="CE136">
        <v>3192918100</v>
      </c>
      <c r="CF136" t="s">
        <v>99</v>
      </c>
      <c r="CG136" t="s">
        <v>100</v>
      </c>
      <c r="CH136" s="1">
        <v>25065</v>
      </c>
      <c r="CI136" t="s">
        <v>101</v>
      </c>
      <c r="CJ136" t="s">
        <v>100</v>
      </c>
      <c r="CK136" t="s">
        <v>100</v>
      </c>
      <c r="CL136" t="s">
        <v>103</v>
      </c>
      <c r="CM136" t="s">
        <v>296</v>
      </c>
      <c r="CN136">
        <v>72</v>
      </c>
      <c r="CO136" s="1">
        <v>44621</v>
      </c>
      <c r="CP136" s="1"/>
      <c r="CV136"/>
    </row>
    <row r="137" spans="1:102" x14ac:dyDescent="0.25">
      <c r="A137" t="s">
        <v>259</v>
      </c>
      <c r="B137" s="18" t="s">
        <v>2127</v>
      </c>
      <c r="C137" s="18">
        <v>165531</v>
      </c>
      <c r="D137" t="s">
        <v>1679</v>
      </c>
      <c r="E137" t="s">
        <v>1673</v>
      </c>
      <c r="F137" t="s">
        <v>369</v>
      </c>
      <c r="G137" t="s">
        <v>2141</v>
      </c>
      <c r="H137">
        <v>37.9</v>
      </c>
      <c r="I137" t="s">
        <v>108</v>
      </c>
      <c r="K137" t="s">
        <v>100</v>
      </c>
      <c r="L137" t="s">
        <v>106</v>
      </c>
      <c r="M137">
        <v>1</v>
      </c>
      <c r="N137">
        <v>2</v>
      </c>
      <c r="O137">
        <v>1</v>
      </c>
      <c r="P137">
        <v>1</v>
      </c>
      <c r="Q137">
        <v>1</v>
      </c>
      <c r="R137">
        <v>3</v>
      </c>
      <c r="S137">
        <v>2</v>
      </c>
      <c r="U137" s="8">
        <v>3.26064</v>
      </c>
      <c r="V137" s="8">
        <v>0.49242999999999998</v>
      </c>
      <c r="W137">
        <v>58.3</v>
      </c>
      <c r="X137">
        <v>0.80481999999999998</v>
      </c>
      <c r="Y137">
        <v>1.29725</v>
      </c>
      <c r="Z137">
        <v>2.8623599999999998</v>
      </c>
      <c r="AA137">
        <v>0.39845999999999998</v>
      </c>
      <c r="AB137">
        <v>5.9200000000000003E-2</v>
      </c>
      <c r="AD137">
        <v>1.96339</v>
      </c>
      <c r="AE137">
        <v>71.400000000000006</v>
      </c>
      <c r="AG137">
        <v>0</v>
      </c>
      <c r="AJ137">
        <v>1.95024</v>
      </c>
      <c r="AK137">
        <v>0.77417999999999998</v>
      </c>
      <c r="AL137">
        <v>0.39618999999999999</v>
      </c>
      <c r="AM137">
        <v>3.1206200000000002</v>
      </c>
      <c r="AN137">
        <v>2.0610300000000001</v>
      </c>
      <c r="AO137">
        <v>0.76468000000000003</v>
      </c>
      <c r="AP137">
        <v>0.46546999999999999</v>
      </c>
      <c r="AQ137">
        <v>3.2989700000000002</v>
      </c>
      <c r="AS137">
        <v>4</v>
      </c>
      <c r="AT137">
        <v>25</v>
      </c>
      <c r="AU137">
        <v>0</v>
      </c>
      <c r="AV137">
        <v>3</v>
      </c>
      <c r="AW137" s="4">
        <v>311151.75</v>
      </c>
      <c r="AX137">
        <v>0</v>
      </c>
      <c r="AY137">
        <v>3</v>
      </c>
      <c r="BA137" s="1">
        <v>43565</v>
      </c>
      <c r="BB137">
        <v>27</v>
      </c>
      <c r="BC137">
        <v>13</v>
      </c>
      <c r="BD137">
        <v>15</v>
      </c>
      <c r="BE137">
        <v>215</v>
      </c>
      <c r="BF137">
        <v>1</v>
      </c>
      <c r="BG137">
        <v>0</v>
      </c>
      <c r="BH137">
        <v>215</v>
      </c>
      <c r="BI137" s="1">
        <v>43088</v>
      </c>
      <c r="BJ137">
        <v>12</v>
      </c>
      <c r="BK137">
        <v>6</v>
      </c>
      <c r="BL137">
        <v>6</v>
      </c>
      <c r="BM137">
        <v>76</v>
      </c>
      <c r="BN137">
        <v>1</v>
      </c>
      <c r="BO137">
        <v>0</v>
      </c>
      <c r="BP137">
        <v>76</v>
      </c>
      <c r="BQ137" s="1">
        <v>42677</v>
      </c>
      <c r="BR137">
        <v>11</v>
      </c>
      <c r="BS137">
        <v>3</v>
      </c>
      <c r="BT137">
        <v>8</v>
      </c>
      <c r="BU137">
        <v>127</v>
      </c>
      <c r="BV137">
        <v>1</v>
      </c>
      <c r="BW137">
        <v>0</v>
      </c>
      <c r="BX137">
        <v>127</v>
      </c>
      <c r="BY137">
        <v>154</v>
      </c>
      <c r="CA137" t="s">
        <v>1681</v>
      </c>
      <c r="CB137" t="s">
        <v>1682</v>
      </c>
      <c r="CC137">
        <v>51601</v>
      </c>
      <c r="CD137">
        <v>720</v>
      </c>
      <c r="CE137">
        <v>7122464515</v>
      </c>
      <c r="CF137" t="s">
        <v>99</v>
      </c>
      <c r="CG137" t="s">
        <v>100</v>
      </c>
      <c r="CH137" s="1">
        <v>38078</v>
      </c>
      <c r="CI137" t="s">
        <v>100</v>
      </c>
      <c r="CJ137" t="s">
        <v>101</v>
      </c>
      <c r="CK137" t="s">
        <v>100</v>
      </c>
      <c r="CL137" t="s">
        <v>103</v>
      </c>
      <c r="CM137" t="s">
        <v>1680</v>
      </c>
      <c r="CN137">
        <v>90</v>
      </c>
      <c r="CO137" s="1">
        <v>44621</v>
      </c>
      <c r="CP137" s="1"/>
      <c r="CV137"/>
    </row>
    <row r="138" spans="1:102" x14ac:dyDescent="0.25">
      <c r="A138" t="s">
        <v>259</v>
      </c>
      <c r="B138" s="18" t="s">
        <v>2127</v>
      </c>
      <c r="C138" s="18">
        <v>165175</v>
      </c>
      <c r="D138" t="s">
        <v>419</v>
      </c>
      <c r="E138" t="s">
        <v>258</v>
      </c>
      <c r="F138" t="s">
        <v>163</v>
      </c>
      <c r="G138" t="s">
        <v>2141</v>
      </c>
      <c r="H138">
        <v>55.2</v>
      </c>
      <c r="I138" t="s">
        <v>98</v>
      </c>
      <c r="K138" t="s">
        <v>100</v>
      </c>
      <c r="L138" t="s">
        <v>106</v>
      </c>
      <c r="M138">
        <v>2</v>
      </c>
      <c r="N138">
        <v>2</v>
      </c>
      <c r="O138">
        <v>2</v>
      </c>
      <c r="P138">
        <v>3</v>
      </c>
      <c r="Q138">
        <v>5</v>
      </c>
      <c r="R138">
        <v>2</v>
      </c>
      <c r="S138">
        <v>2</v>
      </c>
      <c r="U138" s="8">
        <v>2.1077300000000001</v>
      </c>
      <c r="V138" s="8">
        <v>0.36118</v>
      </c>
      <c r="W138">
        <v>100</v>
      </c>
      <c r="X138">
        <v>0.24232000000000001</v>
      </c>
      <c r="Y138">
        <v>0.60348999999999997</v>
      </c>
      <c r="Z138">
        <v>1.94817</v>
      </c>
      <c r="AA138">
        <v>0.30154999999999998</v>
      </c>
      <c r="AB138">
        <v>5.7110000000000001E-2</v>
      </c>
      <c r="AD138">
        <v>1.50424</v>
      </c>
      <c r="AE138">
        <v>100</v>
      </c>
      <c r="AG138">
        <v>1</v>
      </c>
      <c r="AJ138">
        <v>1.9422699999999999</v>
      </c>
      <c r="AK138">
        <v>0.70720000000000005</v>
      </c>
      <c r="AL138">
        <v>0.31537999999999999</v>
      </c>
      <c r="AM138">
        <v>2.9648500000000002</v>
      </c>
      <c r="AN138">
        <v>1.5855300000000001</v>
      </c>
      <c r="AO138">
        <v>0.25203999999999999</v>
      </c>
      <c r="AP138">
        <v>0.42887999999999998</v>
      </c>
      <c r="AQ138">
        <v>2.2445499999999998</v>
      </c>
      <c r="AS138">
        <v>1</v>
      </c>
      <c r="AT138">
        <v>5</v>
      </c>
      <c r="AU138">
        <v>0</v>
      </c>
      <c r="AV138">
        <v>1</v>
      </c>
      <c r="AW138" s="4">
        <v>650</v>
      </c>
      <c r="AX138">
        <v>1</v>
      </c>
      <c r="AY138">
        <v>2</v>
      </c>
      <c r="BA138" s="1">
        <v>43670</v>
      </c>
      <c r="BB138">
        <v>13</v>
      </c>
      <c r="BC138">
        <v>7</v>
      </c>
      <c r="BD138">
        <v>6</v>
      </c>
      <c r="BE138">
        <v>76</v>
      </c>
      <c r="BF138">
        <v>1</v>
      </c>
      <c r="BG138">
        <v>0</v>
      </c>
      <c r="BH138">
        <v>76</v>
      </c>
      <c r="BI138" s="1">
        <v>43195</v>
      </c>
      <c r="BJ138">
        <v>3</v>
      </c>
      <c r="BK138">
        <v>3</v>
      </c>
      <c r="BL138">
        <v>0</v>
      </c>
      <c r="BM138">
        <v>16</v>
      </c>
      <c r="BN138">
        <v>1</v>
      </c>
      <c r="BO138">
        <v>0</v>
      </c>
      <c r="BP138">
        <v>16</v>
      </c>
      <c r="BQ138" s="1">
        <v>42796</v>
      </c>
      <c r="BR138">
        <v>1</v>
      </c>
      <c r="BS138">
        <v>1</v>
      </c>
      <c r="BT138">
        <v>0</v>
      </c>
      <c r="BU138">
        <v>4</v>
      </c>
      <c r="BV138">
        <v>1</v>
      </c>
      <c r="BW138">
        <v>0</v>
      </c>
      <c r="BX138">
        <v>4</v>
      </c>
      <c r="BY138">
        <v>44</v>
      </c>
      <c r="CA138" t="s">
        <v>421</v>
      </c>
      <c r="CB138" t="s">
        <v>422</v>
      </c>
      <c r="CC138">
        <v>50315</v>
      </c>
      <c r="CD138">
        <v>760</v>
      </c>
      <c r="CE138">
        <v>5152853070</v>
      </c>
      <c r="CF138" t="s">
        <v>99</v>
      </c>
      <c r="CG138" t="s">
        <v>100</v>
      </c>
      <c r="CH138" s="1">
        <v>33909</v>
      </c>
      <c r="CI138" t="s">
        <v>100</v>
      </c>
      <c r="CJ138" t="s">
        <v>101</v>
      </c>
      <c r="CK138" t="s">
        <v>100</v>
      </c>
      <c r="CL138" t="s">
        <v>103</v>
      </c>
      <c r="CM138" t="s">
        <v>420</v>
      </c>
      <c r="CN138">
        <v>77</v>
      </c>
      <c r="CO138" s="1">
        <v>44621</v>
      </c>
      <c r="CP138" s="1"/>
      <c r="CV138"/>
    </row>
    <row r="139" spans="1:102" x14ac:dyDescent="0.25">
      <c r="A139" t="s">
        <v>259</v>
      </c>
      <c r="B139" s="18" t="s">
        <v>2127</v>
      </c>
      <c r="C139" s="18">
        <v>165530</v>
      </c>
      <c r="D139" t="s">
        <v>1675</v>
      </c>
      <c r="E139" t="s">
        <v>165</v>
      </c>
      <c r="F139" t="s">
        <v>817</v>
      </c>
      <c r="G139" t="s">
        <v>2142</v>
      </c>
      <c r="H139">
        <v>60.1</v>
      </c>
      <c r="I139" t="s">
        <v>112</v>
      </c>
      <c r="K139" t="s">
        <v>100</v>
      </c>
      <c r="L139" t="s">
        <v>106</v>
      </c>
      <c r="M139">
        <v>2</v>
      </c>
      <c r="N139">
        <v>4</v>
      </c>
      <c r="O139">
        <v>1</v>
      </c>
      <c r="P139">
        <v>3</v>
      </c>
      <c r="Q139">
        <v>2</v>
      </c>
      <c r="R139">
        <v>5</v>
      </c>
      <c r="S139">
        <v>4</v>
      </c>
      <c r="U139" s="8">
        <v>4.0548500000000001</v>
      </c>
      <c r="V139" s="8">
        <v>0.77605000000000002</v>
      </c>
      <c r="W139">
        <v>57.3</v>
      </c>
      <c r="X139">
        <v>0.58179000000000003</v>
      </c>
      <c r="Y139">
        <v>1.3578399999999999</v>
      </c>
      <c r="Z139">
        <v>3.6281099999999999</v>
      </c>
      <c r="AA139">
        <v>0.39151000000000002</v>
      </c>
      <c r="AB139">
        <v>0</v>
      </c>
      <c r="AD139">
        <v>2.6970100000000001</v>
      </c>
      <c r="AE139">
        <v>53.8</v>
      </c>
      <c r="AG139">
        <v>0</v>
      </c>
      <c r="AJ139">
        <v>1.8711500000000001</v>
      </c>
      <c r="AK139">
        <v>0.62070000000000003</v>
      </c>
      <c r="AL139">
        <v>0.27966000000000002</v>
      </c>
      <c r="AM139">
        <v>2.7715100000000001</v>
      </c>
      <c r="AN139">
        <v>2.9508000000000001</v>
      </c>
      <c r="AO139">
        <v>0.68945000000000001</v>
      </c>
      <c r="AP139">
        <v>1.0392399999999999</v>
      </c>
      <c r="AQ139">
        <v>4.6192799999999998</v>
      </c>
      <c r="AS139">
        <v>5</v>
      </c>
      <c r="AT139">
        <v>3</v>
      </c>
      <c r="AU139">
        <v>1</v>
      </c>
      <c r="AV139">
        <v>3</v>
      </c>
      <c r="AW139" s="4">
        <v>69625.279999999999</v>
      </c>
      <c r="AX139">
        <v>0</v>
      </c>
      <c r="AY139">
        <v>3</v>
      </c>
      <c r="BA139" s="1">
        <v>43727</v>
      </c>
      <c r="BB139">
        <v>6</v>
      </c>
      <c r="BC139">
        <v>3</v>
      </c>
      <c r="BD139">
        <v>5</v>
      </c>
      <c r="BE139">
        <v>99</v>
      </c>
      <c r="BF139">
        <v>1</v>
      </c>
      <c r="BG139">
        <v>0</v>
      </c>
      <c r="BH139">
        <v>99</v>
      </c>
      <c r="BI139" s="1">
        <v>43537</v>
      </c>
      <c r="BJ139">
        <v>7</v>
      </c>
      <c r="BK139">
        <v>6</v>
      </c>
      <c r="BL139">
        <v>1</v>
      </c>
      <c r="BM139">
        <v>32</v>
      </c>
      <c r="BN139">
        <v>1</v>
      </c>
      <c r="BO139">
        <v>0</v>
      </c>
      <c r="BP139">
        <v>32</v>
      </c>
      <c r="BQ139" s="1">
        <v>43356</v>
      </c>
      <c r="BR139">
        <v>12</v>
      </c>
      <c r="BS139">
        <v>12</v>
      </c>
      <c r="BT139">
        <v>0</v>
      </c>
      <c r="BU139">
        <v>68</v>
      </c>
      <c r="BV139">
        <v>1</v>
      </c>
      <c r="BW139">
        <v>0</v>
      </c>
      <c r="BX139">
        <v>68</v>
      </c>
      <c r="BY139">
        <v>71.5</v>
      </c>
      <c r="CA139" t="s">
        <v>1677</v>
      </c>
      <c r="CB139" t="s">
        <v>1678</v>
      </c>
      <c r="CC139">
        <v>51534</v>
      </c>
      <c r="CD139">
        <v>640</v>
      </c>
      <c r="CE139">
        <v>7123029016</v>
      </c>
      <c r="CF139" t="s">
        <v>99</v>
      </c>
      <c r="CG139" t="s">
        <v>100</v>
      </c>
      <c r="CH139" s="1">
        <v>38113</v>
      </c>
      <c r="CI139" t="s">
        <v>100</v>
      </c>
      <c r="CJ139" t="s">
        <v>101</v>
      </c>
      <c r="CK139" t="s">
        <v>100</v>
      </c>
      <c r="CL139" t="s">
        <v>103</v>
      </c>
      <c r="CM139" t="s">
        <v>1676</v>
      </c>
      <c r="CN139">
        <v>75</v>
      </c>
      <c r="CO139" s="1">
        <v>44621</v>
      </c>
      <c r="CP139" s="1"/>
      <c r="CV139"/>
    </row>
    <row r="140" spans="1:102" x14ac:dyDescent="0.25">
      <c r="A140" t="s">
        <v>259</v>
      </c>
      <c r="B140" s="18" t="s">
        <v>2127</v>
      </c>
      <c r="C140" s="18">
        <v>165257</v>
      </c>
      <c r="D140" t="s">
        <v>726</v>
      </c>
      <c r="E140" t="s">
        <v>252</v>
      </c>
      <c r="F140" t="s">
        <v>604</v>
      </c>
      <c r="G140" t="s">
        <v>2141</v>
      </c>
      <c r="H140">
        <v>29.7</v>
      </c>
      <c r="I140" t="s">
        <v>98</v>
      </c>
      <c r="K140" t="s">
        <v>100</v>
      </c>
      <c r="L140" t="s">
        <v>106</v>
      </c>
      <c r="M140">
        <v>3</v>
      </c>
      <c r="N140">
        <v>4</v>
      </c>
      <c r="O140">
        <v>2</v>
      </c>
      <c r="P140">
        <v>2</v>
      </c>
      <c r="Q140">
        <v>2</v>
      </c>
      <c r="S140">
        <v>4</v>
      </c>
      <c r="U140" s="8">
        <v>4.2123799999999996</v>
      </c>
      <c r="V140" s="8">
        <v>1.0061100000000001</v>
      </c>
      <c r="W140">
        <v>40.9</v>
      </c>
      <c r="X140">
        <v>0.75500999999999996</v>
      </c>
      <c r="Y140">
        <v>1.76112</v>
      </c>
      <c r="Z140">
        <v>3.4269699999999998</v>
      </c>
      <c r="AA140">
        <v>0.81823000000000001</v>
      </c>
      <c r="AB140">
        <v>2.8420000000000001E-2</v>
      </c>
      <c r="AD140">
        <v>2.4512700000000001</v>
      </c>
      <c r="AE140">
        <v>28.6</v>
      </c>
      <c r="AG140">
        <v>1</v>
      </c>
      <c r="AJ140">
        <v>1.9427300000000001</v>
      </c>
      <c r="AK140">
        <v>0.75146999999999997</v>
      </c>
      <c r="AL140">
        <v>0.48465999999999998</v>
      </c>
      <c r="AM140">
        <v>3.1788599999999998</v>
      </c>
      <c r="AN140">
        <v>2.58311</v>
      </c>
      <c r="AO140">
        <v>0.73904000000000003</v>
      </c>
      <c r="AP140">
        <v>0.77742999999999995</v>
      </c>
      <c r="AQ140">
        <v>4.1838100000000003</v>
      </c>
      <c r="AS140">
        <v>0</v>
      </c>
      <c r="AT140">
        <v>0</v>
      </c>
      <c r="AU140">
        <v>1</v>
      </c>
      <c r="AV140">
        <v>0</v>
      </c>
      <c r="AW140" s="4">
        <v>0</v>
      </c>
      <c r="AX140">
        <v>0</v>
      </c>
      <c r="AY140">
        <v>0</v>
      </c>
      <c r="BA140" s="1">
        <v>43881</v>
      </c>
      <c r="BB140">
        <v>1</v>
      </c>
      <c r="BC140">
        <v>1</v>
      </c>
      <c r="BD140">
        <v>0</v>
      </c>
      <c r="BE140">
        <v>20</v>
      </c>
      <c r="BF140">
        <v>1</v>
      </c>
      <c r="BG140">
        <v>0</v>
      </c>
      <c r="BH140">
        <v>20</v>
      </c>
      <c r="BI140" s="1">
        <v>43496</v>
      </c>
      <c r="BJ140">
        <v>16</v>
      </c>
      <c r="BK140">
        <v>15</v>
      </c>
      <c r="BL140">
        <v>0</v>
      </c>
      <c r="BM140">
        <v>76</v>
      </c>
      <c r="BN140">
        <v>1</v>
      </c>
      <c r="BO140">
        <v>0</v>
      </c>
      <c r="BP140">
        <v>76</v>
      </c>
      <c r="BQ140" s="1">
        <v>43027</v>
      </c>
      <c r="BR140">
        <v>0</v>
      </c>
      <c r="BS140">
        <v>0</v>
      </c>
      <c r="BT140">
        <v>0</v>
      </c>
      <c r="BU140">
        <v>0</v>
      </c>
      <c r="BV140">
        <v>0</v>
      </c>
      <c r="BW140">
        <v>0</v>
      </c>
      <c r="BX140">
        <v>0</v>
      </c>
      <c r="BY140">
        <v>35.332999999999998</v>
      </c>
      <c r="CA140" t="s">
        <v>728</v>
      </c>
      <c r="CB140" t="s">
        <v>729</v>
      </c>
      <c r="CC140">
        <v>52544</v>
      </c>
      <c r="CD140">
        <v>30</v>
      </c>
      <c r="CE140">
        <v>6418562757</v>
      </c>
      <c r="CF140" t="s">
        <v>99</v>
      </c>
      <c r="CG140" t="s">
        <v>100</v>
      </c>
      <c r="CH140" s="1">
        <v>34851</v>
      </c>
      <c r="CI140" t="s">
        <v>100</v>
      </c>
      <c r="CJ140" t="s">
        <v>101</v>
      </c>
      <c r="CK140" t="s">
        <v>100</v>
      </c>
      <c r="CL140" t="s">
        <v>103</v>
      </c>
      <c r="CM140" t="s">
        <v>727</v>
      </c>
      <c r="CN140">
        <v>58</v>
      </c>
      <c r="CO140" s="1">
        <v>44621</v>
      </c>
      <c r="CP140" s="1"/>
      <c r="CV140"/>
      <c r="CW140">
        <v>2</v>
      </c>
    </row>
    <row r="141" spans="1:102" x14ac:dyDescent="0.25">
      <c r="A141" t="s">
        <v>259</v>
      </c>
      <c r="B141" s="18" t="s">
        <v>2127</v>
      </c>
      <c r="C141" s="18">
        <v>165489</v>
      </c>
      <c r="D141" t="s">
        <v>1548</v>
      </c>
      <c r="E141" t="s">
        <v>368</v>
      </c>
      <c r="F141" t="s">
        <v>369</v>
      </c>
      <c r="G141" t="s">
        <v>2141</v>
      </c>
      <c r="H141">
        <v>32.299999999999997</v>
      </c>
      <c r="I141" t="s">
        <v>124</v>
      </c>
      <c r="K141" t="s">
        <v>100</v>
      </c>
      <c r="L141" t="s">
        <v>106</v>
      </c>
      <c r="M141">
        <v>3</v>
      </c>
      <c r="N141">
        <v>3</v>
      </c>
      <c r="O141">
        <v>3</v>
      </c>
      <c r="P141">
        <v>4</v>
      </c>
      <c r="Q141">
        <v>4</v>
      </c>
      <c r="S141">
        <v>4</v>
      </c>
      <c r="U141" s="8">
        <v>3.23176</v>
      </c>
      <c r="V141" s="8">
        <v>0.71550999999999998</v>
      </c>
      <c r="W141">
        <v>54.8</v>
      </c>
      <c r="X141">
        <v>0.80828</v>
      </c>
      <c r="Y141">
        <v>1.52379</v>
      </c>
      <c r="Z141">
        <v>2.7416200000000002</v>
      </c>
      <c r="AA141">
        <v>0.68123</v>
      </c>
      <c r="AB141">
        <v>1.968E-2</v>
      </c>
      <c r="AD141">
        <v>1.70797</v>
      </c>
      <c r="AE141">
        <v>40</v>
      </c>
      <c r="AG141">
        <v>1</v>
      </c>
      <c r="AJ141">
        <v>2.10486</v>
      </c>
      <c r="AK141">
        <v>0.65958000000000006</v>
      </c>
      <c r="AL141">
        <v>0.35121000000000002</v>
      </c>
      <c r="AM141">
        <v>3.1156600000000001</v>
      </c>
      <c r="AN141">
        <v>1.6612</v>
      </c>
      <c r="AO141">
        <v>0.90139999999999998</v>
      </c>
      <c r="AP141">
        <v>0.76295000000000002</v>
      </c>
      <c r="AQ141">
        <v>3.27495</v>
      </c>
      <c r="AS141">
        <v>0</v>
      </c>
      <c r="AT141">
        <v>0</v>
      </c>
      <c r="AU141">
        <v>0</v>
      </c>
      <c r="AV141">
        <v>9</v>
      </c>
      <c r="AW141" s="4">
        <v>15066.8</v>
      </c>
      <c r="AX141">
        <v>0</v>
      </c>
      <c r="AY141">
        <v>9</v>
      </c>
      <c r="BA141" s="1">
        <v>44462</v>
      </c>
      <c r="BB141">
        <v>4</v>
      </c>
      <c r="BC141">
        <v>4</v>
      </c>
      <c r="BD141">
        <v>0</v>
      </c>
      <c r="BE141">
        <v>16</v>
      </c>
      <c r="BF141">
        <v>1</v>
      </c>
      <c r="BG141">
        <v>0</v>
      </c>
      <c r="BH141">
        <v>16</v>
      </c>
      <c r="BI141" s="1">
        <v>43839</v>
      </c>
      <c r="BJ141">
        <v>3</v>
      </c>
      <c r="BK141">
        <v>3</v>
      </c>
      <c r="BL141">
        <v>0</v>
      </c>
      <c r="BM141">
        <v>12</v>
      </c>
      <c r="BN141">
        <v>1</v>
      </c>
      <c r="BO141">
        <v>0</v>
      </c>
      <c r="BP141">
        <v>12</v>
      </c>
      <c r="BQ141" s="1">
        <v>43411</v>
      </c>
      <c r="BR141">
        <v>7</v>
      </c>
      <c r="BS141">
        <v>7</v>
      </c>
      <c r="BT141">
        <v>0</v>
      </c>
      <c r="BU141">
        <v>32</v>
      </c>
      <c r="BV141">
        <v>1</v>
      </c>
      <c r="BW141">
        <v>0</v>
      </c>
      <c r="BX141">
        <v>32</v>
      </c>
      <c r="BY141">
        <v>17.332999999999998</v>
      </c>
      <c r="CA141" t="s">
        <v>1550</v>
      </c>
      <c r="CB141" t="s">
        <v>1551</v>
      </c>
      <c r="CC141">
        <v>51632</v>
      </c>
      <c r="CD141">
        <v>720</v>
      </c>
      <c r="CE141">
        <v>7125425621</v>
      </c>
      <c r="CF141" t="s">
        <v>99</v>
      </c>
      <c r="CG141" t="s">
        <v>100</v>
      </c>
      <c r="CH141" s="1">
        <v>37803</v>
      </c>
      <c r="CI141" t="s">
        <v>100</v>
      </c>
      <c r="CJ141" t="s">
        <v>100</v>
      </c>
      <c r="CK141" t="s">
        <v>100</v>
      </c>
      <c r="CL141" t="s">
        <v>103</v>
      </c>
      <c r="CM141" t="s">
        <v>1549</v>
      </c>
      <c r="CN141">
        <v>45</v>
      </c>
      <c r="CO141" s="1">
        <v>44621</v>
      </c>
      <c r="CP141" s="1"/>
      <c r="CV141"/>
      <c r="CW141">
        <v>2</v>
      </c>
    </row>
    <row r="142" spans="1:102" x14ac:dyDescent="0.25">
      <c r="A142" t="s">
        <v>259</v>
      </c>
      <c r="B142" s="18" t="s">
        <v>2127</v>
      </c>
      <c r="C142" s="18">
        <v>165503</v>
      </c>
      <c r="D142" t="s">
        <v>1598</v>
      </c>
      <c r="E142" t="s">
        <v>190</v>
      </c>
      <c r="F142" t="s">
        <v>245</v>
      </c>
      <c r="G142" t="s">
        <v>2142</v>
      </c>
      <c r="H142">
        <v>101.8</v>
      </c>
      <c r="I142" t="s">
        <v>112</v>
      </c>
      <c r="K142" t="s">
        <v>100</v>
      </c>
      <c r="L142" t="s">
        <v>106</v>
      </c>
      <c r="M142">
        <v>5</v>
      </c>
      <c r="N142">
        <v>4</v>
      </c>
      <c r="O142">
        <v>4</v>
      </c>
      <c r="P142">
        <v>5</v>
      </c>
      <c r="Q142">
        <v>2</v>
      </c>
      <c r="R142">
        <v>5</v>
      </c>
      <c r="S142">
        <v>4</v>
      </c>
      <c r="U142" s="8">
        <v>3.8293599999999999</v>
      </c>
      <c r="V142" s="8">
        <v>0.78815999999999997</v>
      </c>
      <c r="W142">
        <v>40</v>
      </c>
      <c r="X142">
        <v>0.61117999999999995</v>
      </c>
      <c r="Y142">
        <v>1.39934</v>
      </c>
      <c r="Z142">
        <v>3.2031000000000001</v>
      </c>
      <c r="AA142">
        <v>0.66468000000000005</v>
      </c>
      <c r="AB142">
        <v>4.1950000000000001E-2</v>
      </c>
      <c r="AD142">
        <v>2.4300199999999998</v>
      </c>
      <c r="AE142">
        <v>26.3</v>
      </c>
      <c r="AG142">
        <v>0</v>
      </c>
      <c r="AJ142">
        <v>1.9351499999999999</v>
      </c>
      <c r="AK142">
        <v>0.72853999999999997</v>
      </c>
      <c r="AL142">
        <v>0.36077999999999999</v>
      </c>
      <c r="AM142">
        <v>3.0244800000000001</v>
      </c>
      <c r="AN142">
        <v>2.5707499999999999</v>
      </c>
      <c r="AO142">
        <v>0.61707999999999996</v>
      </c>
      <c r="AP142">
        <v>0.81813000000000002</v>
      </c>
      <c r="AQ142">
        <v>3.9975299999999998</v>
      </c>
      <c r="AS142">
        <v>0</v>
      </c>
      <c r="AT142">
        <v>0</v>
      </c>
      <c r="AU142">
        <v>0</v>
      </c>
      <c r="AV142">
        <v>1</v>
      </c>
      <c r="AW142" s="4">
        <v>3250</v>
      </c>
      <c r="AX142">
        <v>0</v>
      </c>
      <c r="AY142">
        <v>1</v>
      </c>
      <c r="BA142" s="1">
        <v>44266</v>
      </c>
      <c r="BB142">
        <v>2</v>
      </c>
      <c r="BC142">
        <v>1</v>
      </c>
      <c r="BD142">
        <v>1</v>
      </c>
      <c r="BE142">
        <v>12</v>
      </c>
      <c r="BF142">
        <v>1</v>
      </c>
      <c r="BG142">
        <v>0</v>
      </c>
      <c r="BH142">
        <v>12</v>
      </c>
      <c r="BI142" s="1">
        <v>43622</v>
      </c>
      <c r="BJ142">
        <v>4</v>
      </c>
      <c r="BK142">
        <v>4</v>
      </c>
      <c r="BL142">
        <v>0</v>
      </c>
      <c r="BM142">
        <v>20</v>
      </c>
      <c r="BN142">
        <v>1</v>
      </c>
      <c r="BO142">
        <v>0</v>
      </c>
      <c r="BP142">
        <v>20</v>
      </c>
      <c r="BQ142" s="1">
        <v>43153</v>
      </c>
      <c r="BR142">
        <v>1</v>
      </c>
      <c r="BS142">
        <v>1</v>
      </c>
      <c r="BT142">
        <v>0</v>
      </c>
      <c r="BU142">
        <v>4</v>
      </c>
      <c r="BV142">
        <v>1</v>
      </c>
      <c r="BW142">
        <v>0</v>
      </c>
      <c r="BX142">
        <v>4</v>
      </c>
      <c r="BY142">
        <v>13.333</v>
      </c>
      <c r="CA142" t="s">
        <v>1600</v>
      </c>
      <c r="CB142" t="s">
        <v>1601</v>
      </c>
      <c r="CC142">
        <v>52057</v>
      </c>
      <c r="CD142">
        <v>270</v>
      </c>
      <c r="CE142">
        <v>5639273907</v>
      </c>
      <c r="CF142" t="s">
        <v>99</v>
      </c>
      <c r="CG142" t="s">
        <v>100</v>
      </c>
      <c r="CH142" s="1">
        <v>37926</v>
      </c>
      <c r="CI142" t="s">
        <v>101</v>
      </c>
      <c r="CJ142" t="s">
        <v>100</v>
      </c>
      <c r="CK142" t="s">
        <v>100</v>
      </c>
      <c r="CL142" t="s">
        <v>103</v>
      </c>
      <c r="CM142" t="s">
        <v>1599</v>
      </c>
      <c r="CN142">
        <v>133</v>
      </c>
      <c r="CO142" s="1">
        <v>44621</v>
      </c>
      <c r="CP142" s="1"/>
      <c r="CV142"/>
    </row>
    <row r="143" spans="1:102" x14ac:dyDescent="0.25">
      <c r="A143" t="s">
        <v>259</v>
      </c>
      <c r="B143" s="18" t="s">
        <v>2127</v>
      </c>
      <c r="C143" s="18">
        <v>165190</v>
      </c>
      <c r="D143" t="s">
        <v>480</v>
      </c>
      <c r="E143" t="s">
        <v>482</v>
      </c>
      <c r="F143" t="s">
        <v>483</v>
      </c>
      <c r="G143" t="s">
        <v>2142</v>
      </c>
      <c r="H143">
        <v>66.8</v>
      </c>
      <c r="I143" t="s">
        <v>112</v>
      </c>
      <c r="K143" t="s">
        <v>100</v>
      </c>
      <c r="L143" t="s">
        <v>106</v>
      </c>
      <c r="M143">
        <v>2</v>
      </c>
      <c r="N143">
        <v>3</v>
      </c>
      <c r="O143">
        <v>2</v>
      </c>
      <c r="P143">
        <v>4</v>
      </c>
      <c r="Q143">
        <v>2</v>
      </c>
      <c r="R143">
        <v>5</v>
      </c>
      <c r="S143">
        <v>4</v>
      </c>
      <c r="U143" s="8">
        <v>3.0774699999999999</v>
      </c>
      <c r="V143" s="8">
        <v>0.68633</v>
      </c>
      <c r="W143">
        <v>47.8</v>
      </c>
      <c r="X143">
        <v>0.38120999999999999</v>
      </c>
      <c r="Y143">
        <v>1.0675300000000001</v>
      </c>
      <c r="Z143">
        <v>2.6819299999999999</v>
      </c>
      <c r="AA143">
        <v>0.36935000000000001</v>
      </c>
      <c r="AB143">
        <v>1.789E-2</v>
      </c>
      <c r="AD143">
        <v>2.0099300000000002</v>
      </c>
      <c r="AE143">
        <v>33.299999999999997</v>
      </c>
      <c r="AG143">
        <v>0</v>
      </c>
      <c r="AJ143">
        <v>1.9881599999999999</v>
      </c>
      <c r="AK143">
        <v>0.60231999999999997</v>
      </c>
      <c r="AL143">
        <v>0.26932</v>
      </c>
      <c r="AM143">
        <v>2.8597999999999999</v>
      </c>
      <c r="AN143">
        <v>2.0696500000000002</v>
      </c>
      <c r="AO143">
        <v>0.46554000000000001</v>
      </c>
      <c r="AP143">
        <v>0.95437000000000005</v>
      </c>
      <c r="AQ143">
        <v>3.3976099999999998</v>
      </c>
      <c r="AS143">
        <v>2</v>
      </c>
      <c r="AT143">
        <v>0</v>
      </c>
      <c r="AU143">
        <v>0</v>
      </c>
      <c r="AV143">
        <v>2</v>
      </c>
      <c r="AW143" s="4">
        <v>14527.5</v>
      </c>
      <c r="AX143">
        <v>0</v>
      </c>
      <c r="AY143">
        <v>2</v>
      </c>
      <c r="BA143" s="1">
        <v>44273</v>
      </c>
      <c r="BB143">
        <v>11</v>
      </c>
      <c r="BC143">
        <v>11</v>
      </c>
      <c r="BD143">
        <v>0</v>
      </c>
      <c r="BE143">
        <v>48</v>
      </c>
      <c r="BF143">
        <v>1</v>
      </c>
      <c r="BG143">
        <v>0</v>
      </c>
      <c r="BH143">
        <v>48</v>
      </c>
      <c r="BI143" s="1">
        <v>43601</v>
      </c>
      <c r="BJ143">
        <v>11</v>
      </c>
      <c r="BK143">
        <v>11</v>
      </c>
      <c r="BL143">
        <v>0</v>
      </c>
      <c r="BM143">
        <v>44</v>
      </c>
      <c r="BN143">
        <v>1</v>
      </c>
      <c r="BO143">
        <v>0</v>
      </c>
      <c r="BP143">
        <v>44</v>
      </c>
      <c r="BQ143" s="1">
        <v>43130</v>
      </c>
      <c r="BR143">
        <v>10</v>
      </c>
      <c r="BS143">
        <v>9</v>
      </c>
      <c r="BT143">
        <v>1</v>
      </c>
      <c r="BU143">
        <v>48</v>
      </c>
      <c r="BV143">
        <v>1</v>
      </c>
      <c r="BW143">
        <v>0</v>
      </c>
      <c r="BX143">
        <v>48</v>
      </c>
      <c r="BY143">
        <v>46.667000000000002</v>
      </c>
      <c r="CA143" t="s">
        <v>145</v>
      </c>
      <c r="CB143" t="s">
        <v>484</v>
      </c>
      <c r="CC143">
        <v>50511</v>
      </c>
      <c r="CD143">
        <v>540</v>
      </c>
      <c r="CE143">
        <v>5152952414</v>
      </c>
      <c r="CF143" t="s">
        <v>99</v>
      </c>
      <c r="CG143" t="s">
        <v>100</v>
      </c>
      <c r="CH143" s="1">
        <v>34304</v>
      </c>
      <c r="CI143" t="s">
        <v>101</v>
      </c>
      <c r="CJ143" t="s">
        <v>100</v>
      </c>
      <c r="CK143" t="s">
        <v>100</v>
      </c>
      <c r="CL143" t="s">
        <v>103</v>
      </c>
      <c r="CM143" t="s">
        <v>481</v>
      </c>
      <c r="CN143">
        <v>90</v>
      </c>
      <c r="CO143" s="1">
        <v>44621</v>
      </c>
      <c r="CP143" s="1"/>
      <c r="CV143"/>
    </row>
    <row r="144" spans="1:102" x14ac:dyDescent="0.25">
      <c r="A144" t="s">
        <v>259</v>
      </c>
      <c r="B144" s="18" t="s">
        <v>2127</v>
      </c>
      <c r="C144" s="18">
        <v>165169</v>
      </c>
      <c r="D144" t="s">
        <v>395</v>
      </c>
      <c r="E144" t="s">
        <v>208</v>
      </c>
      <c r="F144" t="s">
        <v>164</v>
      </c>
      <c r="G144" t="s">
        <v>2142</v>
      </c>
      <c r="H144">
        <v>105</v>
      </c>
      <c r="I144" t="s">
        <v>112</v>
      </c>
      <c r="K144" t="s">
        <v>100</v>
      </c>
      <c r="L144" t="s">
        <v>102</v>
      </c>
      <c r="M144">
        <v>4</v>
      </c>
      <c r="N144">
        <v>4</v>
      </c>
      <c r="O144">
        <v>2</v>
      </c>
      <c r="P144">
        <v>5</v>
      </c>
      <c r="Q144">
        <v>4</v>
      </c>
      <c r="R144">
        <v>5</v>
      </c>
      <c r="S144">
        <v>4</v>
      </c>
      <c r="U144" s="8">
        <v>3.2879200000000002</v>
      </c>
      <c r="V144" s="8">
        <v>0.74726000000000004</v>
      </c>
      <c r="W144">
        <v>52.9</v>
      </c>
      <c r="X144">
        <v>0.47727000000000003</v>
      </c>
      <c r="Y144">
        <v>1.2245299999999999</v>
      </c>
      <c r="Z144">
        <v>2.93058</v>
      </c>
      <c r="AA144">
        <v>0.47088999999999998</v>
      </c>
      <c r="AB144">
        <v>6.3350000000000004E-2</v>
      </c>
      <c r="AD144">
        <v>2.0633900000000001</v>
      </c>
      <c r="AE144">
        <v>45.5</v>
      </c>
      <c r="AG144">
        <v>1</v>
      </c>
      <c r="AJ144">
        <v>1.8735599999999999</v>
      </c>
      <c r="AK144">
        <v>0.67622000000000004</v>
      </c>
      <c r="AL144">
        <v>0.31467000000000001</v>
      </c>
      <c r="AM144">
        <v>2.8644500000000002</v>
      </c>
      <c r="AN144">
        <v>2.2546499999999998</v>
      </c>
      <c r="AO144">
        <v>0.51915999999999995</v>
      </c>
      <c r="AP144">
        <v>0.88936000000000004</v>
      </c>
      <c r="AQ144">
        <v>3.6240700000000001</v>
      </c>
      <c r="AS144">
        <v>0</v>
      </c>
      <c r="AT144">
        <v>3</v>
      </c>
      <c r="AU144">
        <v>1</v>
      </c>
      <c r="AV144">
        <v>0</v>
      </c>
      <c r="AW144" s="4">
        <v>0</v>
      </c>
      <c r="AX144">
        <v>0</v>
      </c>
      <c r="AY144">
        <v>0</v>
      </c>
      <c r="BA144" s="1">
        <v>44560</v>
      </c>
      <c r="BB144">
        <v>11</v>
      </c>
      <c r="BC144">
        <v>9</v>
      </c>
      <c r="BD144">
        <v>2</v>
      </c>
      <c r="BE144">
        <v>64</v>
      </c>
      <c r="BF144">
        <v>1</v>
      </c>
      <c r="BG144">
        <v>0</v>
      </c>
      <c r="BH144">
        <v>64</v>
      </c>
      <c r="BI144" s="1">
        <v>43705</v>
      </c>
      <c r="BJ144">
        <v>6</v>
      </c>
      <c r="BK144">
        <v>5</v>
      </c>
      <c r="BL144">
        <v>5</v>
      </c>
      <c r="BM144">
        <v>28</v>
      </c>
      <c r="BN144">
        <v>1</v>
      </c>
      <c r="BO144">
        <v>0</v>
      </c>
      <c r="BP144">
        <v>28</v>
      </c>
      <c r="BQ144" s="1">
        <v>43237</v>
      </c>
      <c r="BR144">
        <v>7</v>
      </c>
      <c r="BS144">
        <v>7</v>
      </c>
      <c r="BT144">
        <v>0</v>
      </c>
      <c r="BU144">
        <v>44</v>
      </c>
      <c r="BV144">
        <v>1</v>
      </c>
      <c r="BW144">
        <v>0</v>
      </c>
      <c r="BX144">
        <v>44</v>
      </c>
      <c r="BY144">
        <v>48.667000000000002</v>
      </c>
      <c r="CA144" t="s">
        <v>145</v>
      </c>
      <c r="CB144" t="s">
        <v>397</v>
      </c>
      <c r="CC144">
        <v>52804</v>
      </c>
      <c r="CD144">
        <v>810</v>
      </c>
      <c r="CE144">
        <v>5633241651</v>
      </c>
      <c r="CF144" t="s">
        <v>99</v>
      </c>
      <c r="CG144" t="s">
        <v>100</v>
      </c>
      <c r="CH144" s="1">
        <v>33655</v>
      </c>
      <c r="CI144" t="s">
        <v>100</v>
      </c>
      <c r="CJ144" t="s">
        <v>100</v>
      </c>
      <c r="CK144" t="s">
        <v>100</v>
      </c>
      <c r="CL144" t="s">
        <v>103</v>
      </c>
      <c r="CM144" t="s">
        <v>396</v>
      </c>
      <c r="CN144">
        <v>190</v>
      </c>
      <c r="CO144" s="1">
        <v>44621</v>
      </c>
      <c r="CP144" s="1"/>
      <c r="CV144"/>
    </row>
    <row r="145" spans="1:102" x14ac:dyDescent="0.25">
      <c r="A145" t="s">
        <v>259</v>
      </c>
      <c r="B145" s="18" t="s">
        <v>2127</v>
      </c>
      <c r="C145" s="18">
        <v>165192</v>
      </c>
      <c r="D145" t="s">
        <v>488</v>
      </c>
      <c r="E145" t="s">
        <v>490</v>
      </c>
      <c r="F145" t="s">
        <v>491</v>
      </c>
      <c r="G145" t="s">
        <v>2142</v>
      </c>
      <c r="H145">
        <v>46.2</v>
      </c>
      <c r="I145" t="s">
        <v>112</v>
      </c>
      <c r="K145" t="s">
        <v>100</v>
      </c>
      <c r="L145" t="s">
        <v>106</v>
      </c>
      <c r="M145">
        <v>3</v>
      </c>
      <c r="N145">
        <v>4</v>
      </c>
      <c r="O145">
        <v>2</v>
      </c>
      <c r="P145">
        <v>2</v>
      </c>
      <c r="Q145">
        <v>1</v>
      </c>
      <c r="R145">
        <v>3</v>
      </c>
      <c r="S145">
        <v>5</v>
      </c>
      <c r="U145" s="8">
        <v>3.62358</v>
      </c>
      <c r="V145" s="8">
        <v>0.83770999999999995</v>
      </c>
      <c r="W145">
        <v>38</v>
      </c>
      <c r="X145">
        <v>0.46359</v>
      </c>
      <c r="Y145">
        <v>1.3012900000000001</v>
      </c>
      <c r="Z145">
        <v>3.1357699999999999</v>
      </c>
      <c r="AA145">
        <v>0.50314999999999999</v>
      </c>
      <c r="AB145">
        <v>1.719E-2</v>
      </c>
      <c r="AD145">
        <v>2.3222800000000001</v>
      </c>
      <c r="AE145">
        <v>46.2</v>
      </c>
      <c r="AG145">
        <v>0</v>
      </c>
      <c r="AJ145">
        <v>1.9738599999999999</v>
      </c>
      <c r="AK145">
        <v>0.64985999999999999</v>
      </c>
      <c r="AL145">
        <v>0.29186000000000001</v>
      </c>
      <c r="AM145">
        <v>2.9155799999999998</v>
      </c>
      <c r="AN145">
        <v>2.4085999999999999</v>
      </c>
      <c r="AO145">
        <v>0.52473000000000003</v>
      </c>
      <c r="AP145">
        <v>1.0749200000000001</v>
      </c>
      <c r="AQ145">
        <v>3.9239899999999999</v>
      </c>
      <c r="AS145">
        <v>0</v>
      </c>
      <c r="AT145">
        <v>0</v>
      </c>
      <c r="AU145">
        <v>0</v>
      </c>
      <c r="AV145">
        <v>0</v>
      </c>
      <c r="AW145" s="4">
        <v>0</v>
      </c>
      <c r="AX145">
        <v>0</v>
      </c>
      <c r="AY145">
        <v>0</v>
      </c>
      <c r="BA145" s="1">
        <v>44271</v>
      </c>
      <c r="BB145">
        <v>8</v>
      </c>
      <c r="BC145">
        <v>8</v>
      </c>
      <c r="BD145">
        <v>0</v>
      </c>
      <c r="BE145">
        <v>40</v>
      </c>
      <c r="BF145">
        <v>1</v>
      </c>
      <c r="BG145">
        <v>0</v>
      </c>
      <c r="BH145">
        <v>40</v>
      </c>
      <c r="BI145" s="1">
        <v>43580</v>
      </c>
      <c r="BJ145">
        <v>16</v>
      </c>
      <c r="BK145">
        <v>16</v>
      </c>
      <c r="BL145">
        <v>0</v>
      </c>
      <c r="BM145">
        <v>80</v>
      </c>
      <c r="BN145">
        <v>1</v>
      </c>
      <c r="BO145">
        <v>0</v>
      </c>
      <c r="BP145">
        <v>80</v>
      </c>
      <c r="BQ145" s="1">
        <v>43088</v>
      </c>
      <c r="BR145">
        <v>4</v>
      </c>
      <c r="BS145">
        <v>4</v>
      </c>
      <c r="BT145">
        <v>0</v>
      </c>
      <c r="BU145">
        <v>20</v>
      </c>
      <c r="BV145">
        <v>1</v>
      </c>
      <c r="BW145">
        <v>0</v>
      </c>
      <c r="BX145">
        <v>20</v>
      </c>
      <c r="BY145">
        <v>50</v>
      </c>
      <c r="CA145" t="s">
        <v>145</v>
      </c>
      <c r="CB145" t="s">
        <v>492</v>
      </c>
      <c r="CC145">
        <v>51334</v>
      </c>
      <c r="CD145">
        <v>310</v>
      </c>
      <c r="CE145">
        <v>7123623522</v>
      </c>
      <c r="CF145" t="s">
        <v>99</v>
      </c>
      <c r="CG145" t="s">
        <v>100</v>
      </c>
      <c r="CH145" s="1">
        <v>34304</v>
      </c>
      <c r="CI145" t="s">
        <v>100</v>
      </c>
      <c r="CJ145" t="s">
        <v>100</v>
      </c>
      <c r="CK145" t="s">
        <v>100</v>
      </c>
      <c r="CL145" t="s">
        <v>103</v>
      </c>
      <c r="CM145" t="s">
        <v>489</v>
      </c>
      <c r="CN145">
        <v>90</v>
      </c>
      <c r="CO145" s="1">
        <v>44621</v>
      </c>
      <c r="CP145" s="1"/>
      <c r="CV145"/>
    </row>
    <row r="146" spans="1:102" x14ac:dyDescent="0.25">
      <c r="A146" t="s">
        <v>259</v>
      </c>
      <c r="B146" s="18" t="s">
        <v>2127</v>
      </c>
      <c r="C146" s="18">
        <v>165237</v>
      </c>
      <c r="D146" t="s">
        <v>652</v>
      </c>
      <c r="E146" t="s">
        <v>654</v>
      </c>
      <c r="F146" t="s">
        <v>655</v>
      </c>
      <c r="G146" t="s">
        <v>2142</v>
      </c>
      <c r="H146">
        <v>29.8</v>
      </c>
      <c r="I146" t="s">
        <v>112</v>
      </c>
      <c r="K146" t="s">
        <v>100</v>
      </c>
      <c r="L146" t="s">
        <v>106</v>
      </c>
      <c r="M146">
        <v>2</v>
      </c>
      <c r="N146">
        <v>4</v>
      </c>
      <c r="O146">
        <v>1</v>
      </c>
      <c r="P146">
        <v>5</v>
      </c>
      <c r="Q146">
        <v>5</v>
      </c>
      <c r="S146">
        <v>5</v>
      </c>
      <c r="U146" s="8">
        <v>3.4250099999999999</v>
      </c>
      <c r="V146" s="8">
        <v>1.09185</v>
      </c>
      <c r="W146">
        <v>52.8</v>
      </c>
      <c r="X146">
        <v>0.48022999999999999</v>
      </c>
      <c r="Y146">
        <v>1.5720700000000001</v>
      </c>
      <c r="Z146">
        <v>3.1003799999999999</v>
      </c>
      <c r="AA146">
        <v>0.88807000000000003</v>
      </c>
      <c r="AB146">
        <v>1.3990000000000001E-2</v>
      </c>
      <c r="AD146">
        <v>1.85294</v>
      </c>
      <c r="AE146">
        <v>50</v>
      </c>
      <c r="AG146">
        <v>1</v>
      </c>
      <c r="AJ146">
        <v>1.96139</v>
      </c>
      <c r="AK146">
        <v>0.63022</v>
      </c>
      <c r="AL146">
        <v>0.28886000000000001</v>
      </c>
      <c r="AM146">
        <v>2.8804699999999999</v>
      </c>
      <c r="AN146">
        <v>1.93404</v>
      </c>
      <c r="AO146">
        <v>0.5605</v>
      </c>
      <c r="AP146">
        <v>1.4155500000000001</v>
      </c>
      <c r="AQ146">
        <v>3.7541799999999999</v>
      </c>
      <c r="AS146">
        <v>0</v>
      </c>
      <c r="AT146">
        <v>1</v>
      </c>
      <c r="AU146">
        <v>0</v>
      </c>
      <c r="AV146">
        <v>1</v>
      </c>
      <c r="AW146" s="4">
        <v>97938.75</v>
      </c>
      <c r="AX146">
        <v>0</v>
      </c>
      <c r="AY146">
        <v>1</v>
      </c>
      <c r="BA146" s="1">
        <v>44349</v>
      </c>
      <c r="BB146">
        <v>11</v>
      </c>
      <c r="BC146">
        <v>11</v>
      </c>
      <c r="BD146">
        <v>0</v>
      </c>
      <c r="BE146">
        <v>139</v>
      </c>
      <c r="BF146">
        <v>1</v>
      </c>
      <c r="BG146">
        <v>0</v>
      </c>
      <c r="BH146">
        <v>139</v>
      </c>
      <c r="BI146" s="1">
        <v>43692</v>
      </c>
      <c r="BJ146">
        <v>7</v>
      </c>
      <c r="BK146">
        <v>7</v>
      </c>
      <c r="BL146">
        <v>3</v>
      </c>
      <c r="BM146">
        <v>40</v>
      </c>
      <c r="BN146">
        <v>1</v>
      </c>
      <c r="BO146">
        <v>0</v>
      </c>
      <c r="BP146">
        <v>40</v>
      </c>
      <c r="BQ146" s="1">
        <v>43223</v>
      </c>
      <c r="BR146">
        <v>9</v>
      </c>
      <c r="BS146">
        <v>9</v>
      </c>
      <c r="BT146">
        <v>0</v>
      </c>
      <c r="BU146">
        <v>48</v>
      </c>
      <c r="BV146">
        <v>1</v>
      </c>
      <c r="BW146">
        <v>0</v>
      </c>
      <c r="BX146">
        <v>48</v>
      </c>
      <c r="BY146">
        <v>90.832999999999998</v>
      </c>
      <c r="CA146" t="s">
        <v>145</v>
      </c>
      <c r="CB146" t="s">
        <v>656</v>
      </c>
      <c r="CC146">
        <v>50846</v>
      </c>
      <c r="CD146">
        <v>0</v>
      </c>
      <c r="CE146">
        <v>6417454191</v>
      </c>
      <c r="CF146" t="s">
        <v>99</v>
      </c>
      <c r="CG146" t="s">
        <v>100</v>
      </c>
      <c r="CH146" s="1">
        <v>34669</v>
      </c>
      <c r="CI146" t="s">
        <v>100</v>
      </c>
      <c r="CJ146" t="s">
        <v>100</v>
      </c>
      <c r="CK146" t="s">
        <v>100</v>
      </c>
      <c r="CL146" t="s">
        <v>103</v>
      </c>
      <c r="CM146" t="s">
        <v>653</v>
      </c>
      <c r="CN146">
        <v>46</v>
      </c>
      <c r="CO146" s="1">
        <v>44621</v>
      </c>
      <c r="CP146" s="1"/>
      <c r="CV146"/>
      <c r="CW146">
        <v>2</v>
      </c>
    </row>
    <row r="147" spans="1:102" x14ac:dyDescent="0.25">
      <c r="A147" t="s">
        <v>259</v>
      </c>
      <c r="B147" s="18" t="s">
        <v>2127</v>
      </c>
      <c r="C147" s="18">
        <v>165213</v>
      </c>
      <c r="D147" t="s">
        <v>559</v>
      </c>
      <c r="E147" t="s">
        <v>561</v>
      </c>
      <c r="F147" t="s">
        <v>229</v>
      </c>
      <c r="G147" t="s">
        <v>2142</v>
      </c>
      <c r="H147">
        <v>33.200000000000003</v>
      </c>
      <c r="I147" t="s">
        <v>112</v>
      </c>
      <c r="K147" t="s">
        <v>100</v>
      </c>
      <c r="L147" t="s">
        <v>106</v>
      </c>
      <c r="M147">
        <v>2</v>
      </c>
      <c r="N147">
        <v>3</v>
      </c>
      <c r="O147">
        <v>2</v>
      </c>
      <c r="P147">
        <v>3</v>
      </c>
      <c r="Q147">
        <v>3</v>
      </c>
      <c r="S147">
        <v>4</v>
      </c>
      <c r="U147" s="8">
        <v>3.1697199999999999</v>
      </c>
      <c r="V147" s="8">
        <v>0.61051</v>
      </c>
      <c r="W147">
        <v>77.3</v>
      </c>
      <c r="X147">
        <v>0.53715999999999997</v>
      </c>
      <c r="Y147">
        <v>1.14768</v>
      </c>
      <c r="Z147">
        <v>2.6753100000000001</v>
      </c>
      <c r="AA147">
        <v>0.43267</v>
      </c>
      <c r="AB147">
        <v>1.9060000000000001E-2</v>
      </c>
      <c r="AD147">
        <v>2.0220400000000001</v>
      </c>
      <c r="AE147">
        <v>87.5</v>
      </c>
      <c r="AG147">
        <v>2</v>
      </c>
      <c r="AJ147">
        <v>2.0610900000000001</v>
      </c>
      <c r="AK147">
        <v>0.61587000000000003</v>
      </c>
      <c r="AL147">
        <v>0.2797</v>
      </c>
      <c r="AM147">
        <v>2.9566599999999998</v>
      </c>
      <c r="AN147">
        <v>2.0084399999999998</v>
      </c>
      <c r="AO147">
        <v>0.64156999999999997</v>
      </c>
      <c r="AP147">
        <v>0.81744000000000006</v>
      </c>
      <c r="AQ147">
        <v>3.3848199999999999</v>
      </c>
      <c r="AS147">
        <v>1</v>
      </c>
      <c r="AT147">
        <v>2</v>
      </c>
      <c r="AU147">
        <v>3</v>
      </c>
      <c r="AV147">
        <v>2</v>
      </c>
      <c r="AW147" s="4">
        <v>30982.25</v>
      </c>
      <c r="AX147">
        <v>0</v>
      </c>
      <c r="AY147">
        <v>2</v>
      </c>
      <c r="BA147" s="1">
        <v>43748</v>
      </c>
      <c r="BB147">
        <v>16</v>
      </c>
      <c r="BC147">
        <v>16</v>
      </c>
      <c r="BD147">
        <v>0</v>
      </c>
      <c r="BE147">
        <v>68</v>
      </c>
      <c r="BF147">
        <v>1</v>
      </c>
      <c r="BG147">
        <v>0</v>
      </c>
      <c r="BH147">
        <v>68</v>
      </c>
      <c r="BI147" s="1">
        <v>43307</v>
      </c>
      <c r="BJ147">
        <v>5</v>
      </c>
      <c r="BK147">
        <v>2</v>
      </c>
      <c r="BL147">
        <v>0</v>
      </c>
      <c r="BM147">
        <v>20</v>
      </c>
      <c r="BN147">
        <v>1</v>
      </c>
      <c r="BO147">
        <v>0</v>
      </c>
      <c r="BP147">
        <v>20</v>
      </c>
      <c r="BQ147" s="1">
        <v>42859</v>
      </c>
      <c r="BR147">
        <v>6</v>
      </c>
      <c r="BS147">
        <v>1</v>
      </c>
      <c r="BT147">
        <v>5</v>
      </c>
      <c r="BU147">
        <v>135</v>
      </c>
      <c r="BV147">
        <v>1</v>
      </c>
      <c r="BW147">
        <v>0</v>
      </c>
      <c r="BX147">
        <v>135</v>
      </c>
      <c r="BY147">
        <v>63.167000000000002</v>
      </c>
      <c r="CA147" t="s">
        <v>145</v>
      </c>
      <c r="CB147" t="s">
        <v>562</v>
      </c>
      <c r="CC147">
        <v>50436</v>
      </c>
      <c r="CD147">
        <v>940</v>
      </c>
      <c r="CE147">
        <v>6415852232</v>
      </c>
      <c r="CF147" t="s">
        <v>99</v>
      </c>
      <c r="CG147" t="s">
        <v>100</v>
      </c>
      <c r="CH147" s="1">
        <v>34425</v>
      </c>
      <c r="CI147" t="s">
        <v>100</v>
      </c>
      <c r="CJ147" t="s">
        <v>101</v>
      </c>
      <c r="CK147" t="s">
        <v>100</v>
      </c>
      <c r="CL147" t="s">
        <v>103</v>
      </c>
      <c r="CM147" t="s">
        <v>560</v>
      </c>
      <c r="CN147">
        <v>56</v>
      </c>
      <c r="CO147" s="1">
        <v>44621</v>
      </c>
      <c r="CP147" s="1"/>
      <c r="CV147"/>
      <c r="CW147">
        <v>2</v>
      </c>
    </row>
    <row r="148" spans="1:102" x14ac:dyDescent="0.25">
      <c r="A148" t="s">
        <v>259</v>
      </c>
      <c r="B148" s="18" t="s">
        <v>2127</v>
      </c>
      <c r="C148" s="18">
        <v>165247</v>
      </c>
      <c r="D148" t="s">
        <v>684</v>
      </c>
      <c r="E148" t="s">
        <v>686</v>
      </c>
      <c r="F148" t="s">
        <v>452</v>
      </c>
      <c r="G148" t="s">
        <v>2142</v>
      </c>
      <c r="H148">
        <v>32.1</v>
      </c>
      <c r="I148" t="s">
        <v>112</v>
      </c>
      <c r="K148" t="s">
        <v>100</v>
      </c>
      <c r="L148" t="s">
        <v>122</v>
      </c>
      <c r="M148">
        <v>4</v>
      </c>
      <c r="N148">
        <v>4</v>
      </c>
      <c r="O148">
        <v>3</v>
      </c>
      <c r="P148">
        <v>3</v>
      </c>
      <c r="Q148">
        <v>3</v>
      </c>
      <c r="S148">
        <v>5</v>
      </c>
      <c r="U148" s="8">
        <v>2.9887199999999998</v>
      </c>
      <c r="V148" s="8">
        <v>1.0195000000000001</v>
      </c>
      <c r="W148">
        <v>41.9</v>
      </c>
      <c r="X148">
        <v>0.31894</v>
      </c>
      <c r="Y148">
        <v>1.33843</v>
      </c>
      <c r="Z148">
        <v>2.59267</v>
      </c>
      <c r="AA148">
        <v>0.70598000000000005</v>
      </c>
      <c r="AB148">
        <v>9.7809999999999994E-2</v>
      </c>
      <c r="AD148">
        <v>1.65028</v>
      </c>
      <c r="AE148">
        <v>33.299999999999997</v>
      </c>
      <c r="AG148">
        <v>0</v>
      </c>
      <c r="AJ148">
        <v>2.0711400000000002</v>
      </c>
      <c r="AK148">
        <v>0.64334999999999998</v>
      </c>
      <c r="AL148">
        <v>0.31490000000000001</v>
      </c>
      <c r="AM148">
        <v>3.0293800000000002</v>
      </c>
      <c r="AN148">
        <v>1.63123</v>
      </c>
      <c r="AO148">
        <v>0.36465999999999998</v>
      </c>
      <c r="AP148">
        <v>1.2124699999999999</v>
      </c>
      <c r="AQ148">
        <v>3.1149200000000001</v>
      </c>
      <c r="AS148">
        <v>0</v>
      </c>
      <c r="AT148">
        <v>0</v>
      </c>
      <c r="AU148">
        <v>0</v>
      </c>
      <c r="AV148">
        <v>0</v>
      </c>
      <c r="AW148" s="4">
        <v>0</v>
      </c>
      <c r="AX148">
        <v>0</v>
      </c>
      <c r="AY148">
        <v>0</v>
      </c>
      <c r="BA148" s="1">
        <v>44558</v>
      </c>
      <c r="BB148">
        <v>7</v>
      </c>
      <c r="BC148">
        <v>7</v>
      </c>
      <c r="BD148">
        <v>0</v>
      </c>
      <c r="BE148">
        <v>48</v>
      </c>
      <c r="BF148">
        <v>1</v>
      </c>
      <c r="BG148">
        <v>0</v>
      </c>
      <c r="BH148">
        <v>48</v>
      </c>
      <c r="BI148" s="1">
        <v>43853</v>
      </c>
      <c r="BJ148">
        <v>1</v>
      </c>
      <c r="BK148">
        <v>1</v>
      </c>
      <c r="BL148">
        <v>0</v>
      </c>
      <c r="BM148">
        <v>4</v>
      </c>
      <c r="BN148">
        <v>1</v>
      </c>
      <c r="BO148">
        <v>0</v>
      </c>
      <c r="BP148">
        <v>4</v>
      </c>
      <c r="BQ148" s="1">
        <v>43453</v>
      </c>
      <c r="BR148">
        <v>4</v>
      </c>
      <c r="BS148">
        <v>4</v>
      </c>
      <c r="BT148">
        <v>0</v>
      </c>
      <c r="BU148">
        <v>20</v>
      </c>
      <c r="BV148">
        <v>1</v>
      </c>
      <c r="BW148">
        <v>0</v>
      </c>
      <c r="BX148">
        <v>20</v>
      </c>
      <c r="BY148">
        <v>28.667000000000002</v>
      </c>
      <c r="CA148" t="s">
        <v>145</v>
      </c>
      <c r="CB148" t="s">
        <v>687</v>
      </c>
      <c r="CC148">
        <v>51237</v>
      </c>
      <c r="CD148">
        <v>590</v>
      </c>
      <c r="CE148">
        <v>7124753391</v>
      </c>
      <c r="CF148" t="s">
        <v>99</v>
      </c>
      <c r="CG148" t="s">
        <v>100</v>
      </c>
      <c r="CH148" s="1">
        <v>34759</v>
      </c>
      <c r="CI148" t="s">
        <v>100</v>
      </c>
      <c r="CJ148" t="s">
        <v>100</v>
      </c>
      <c r="CK148" t="s">
        <v>100</v>
      </c>
      <c r="CL148" t="s">
        <v>103</v>
      </c>
      <c r="CM148" t="s">
        <v>685</v>
      </c>
      <c r="CN148">
        <v>42</v>
      </c>
      <c r="CO148" s="1">
        <v>44621</v>
      </c>
      <c r="CP148" s="1"/>
      <c r="CV148"/>
      <c r="CW148">
        <v>2</v>
      </c>
    </row>
    <row r="149" spans="1:102" x14ac:dyDescent="0.25">
      <c r="A149" t="s">
        <v>259</v>
      </c>
      <c r="B149" s="18" t="s">
        <v>2127</v>
      </c>
      <c r="C149" s="18">
        <v>165207</v>
      </c>
      <c r="D149" t="s">
        <v>538</v>
      </c>
      <c r="E149" t="s">
        <v>540</v>
      </c>
      <c r="F149" t="s">
        <v>535</v>
      </c>
      <c r="G149" t="s">
        <v>2142</v>
      </c>
      <c r="H149">
        <v>49.2</v>
      </c>
      <c r="I149" t="s">
        <v>112</v>
      </c>
      <c r="K149" t="s">
        <v>100</v>
      </c>
      <c r="L149" t="s">
        <v>106</v>
      </c>
      <c r="M149">
        <v>3</v>
      </c>
      <c r="N149">
        <v>3</v>
      </c>
      <c r="O149">
        <v>3</v>
      </c>
      <c r="P149">
        <v>2</v>
      </c>
      <c r="Q149">
        <v>2</v>
      </c>
      <c r="S149">
        <v>3</v>
      </c>
      <c r="U149" s="8">
        <v>3.4002699999999999</v>
      </c>
      <c r="V149" s="8">
        <v>0.64066000000000001</v>
      </c>
      <c r="W149">
        <v>50</v>
      </c>
      <c r="X149">
        <v>0.77180000000000004</v>
      </c>
      <c r="Y149">
        <v>1.41246</v>
      </c>
      <c r="Z149">
        <v>2.9101300000000001</v>
      </c>
      <c r="AA149">
        <v>0.21232999999999999</v>
      </c>
      <c r="AB149">
        <v>2.759E-2</v>
      </c>
      <c r="AD149">
        <v>1.9878100000000001</v>
      </c>
      <c r="AE149">
        <v>50</v>
      </c>
      <c r="AG149">
        <v>0</v>
      </c>
      <c r="AJ149">
        <v>2.0242800000000001</v>
      </c>
      <c r="AK149">
        <v>0.66347</v>
      </c>
      <c r="AL149">
        <v>0.32908999999999999</v>
      </c>
      <c r="AM149">
        <v>3.0168400000000002</v>
      </c>
      <c r="AN149">
        <v>2.0103399999999998</v>
      </c>
      <c r="AO149">
        <v>0.85568</v>
      </c>
      <c r="AP149">
        <v>0.72907</v>
      </c>
      <c r="AQ149">
        <v>3.5585800000000001</v>
      </c>
      <c r="AS149">
        <v>0</v>
      </c>
      <c r="AT149">
        <v>0</v>
      </c>
      <c r="AU149">
        <v>0</v>
      </c>
      <c r="AV149">
        <v>0</v>
      </c>
      <c r="AW149" s="4">
        <v>0</v>
      </c>
      <c r="AX149">
        <v>0</v>
      </c>
      <c r="AY149">
        <v>0</v>
      </c>
      <c r="BA149" s="1">
        <v>43888</v>
      </c>
      <c r="BB149">
        <v>6</v>
      </c>
      <c r="BC149">
        <v>6</v>
      </c>
      <c r="BD149">
        <v>0</v>
      </c>
      <c r="BE149">
        <v>24</v>
      </c>
      <c r="BF149">
        <v>1</v>
      </c>
      <c r="BG149">
        <v>0</v>
      </c>
      <c r="BH149">
        <v>24</v>
      </c>
      <c r="BI149" s="1">
        <v>43496</v>
      </c>
      <c r="BJ149">
        <v>8</v>
      </c>
      <c r="BK149">
        <v>8</v>
      </c>
      <c r="BL149">
        <v>0</v>
      </c>
      <c r="BM149">
        <v>44</v>
      </c>
      <c r="BN149">
        <v>1</v>
      </c>
      <c r="BO149">
        <v>0</v>
      </c>
      <c r="BP149">
        <v>44</v>
      </c>
      <c r="BQ149" s="1">
        <v>43020</v>
      </c>
      <c r="BR149">
        <v>0</v>
      </c>
      <c r="BS149">
        <v>0</v>
      </c>
      <c r="BT149">
        <v>0</v>
      </c>
      <c r="BU149">
        <v>0</v>
      </c>
      <c r="BV149">
        <v>0</v>
      </c>
      <c r="BW149">
        <v>0</v>
      </c>
      <c r="BX149">
        <v>0</v>
      </c>
      <c r="BY149">
        <v>26.667000000000002</v>
      </c>
      <c r="CA149" t="s">
        <v>145</v>
      </c>
      <c r="CB149" t="s">
        <v>541</v>
      </c>
      <c r="CC149">
        <v>51025</v>
      </c>
      <c r="CD149">
        <v>460</v>
      </c>
      <c r="CE149">
        <v>7123684304</v>
      </c>
      <c r="CF149" t="s">
        <v>99</v>
      </c>
      <c r="CG149" t="s">
        <v>100</v>
      </c>
      <c r="CH149" s="1">
        <v>34425</v>
      </c>
      <c r="CI149" t="s">
        <v>100</v>
      </c>
      <c r="CJ149" t="s">
        <v>101</v>
      </c>
      <c r="CK149" t="s">
        <v>100</v>
      </c>
      <c r="CL149" t="s">
        <v>103</v>
      </c>
      <c r="CM149" t="s">
        <v>539</v>
      </c>
      <c r="CN149">
        <v>60</v>
      </c>
      <c r="CO149" s="1">
        <v>44621</v>
      </c>
      <c r="CP149" s="1"/>
      <c r="CV149"/>
      <c r="CW149">
        <v>2</v>
      </c>
    </row>
    <row r="150" spans="1:102" x14ac:dyDescent="0.25">
      <c r="A150" t="s">
        <v>259</v>
      </c>
      <c r="B150" s="18" t="s">
        <v>2127</v>
      </c>
      <c r="C150" s="18">
        <v>165186</v>
      </c>
      <c r="D150" t="s">
        <v>464</v>
      </c>
      <c r="E150" t="s">
        <v>392</v>
      </c>
      <c r="F150" t="s">
        <v>214</v>
      </c>
      <c r="G150" t="s">
        <v>2142</v>
      </c>
      <c r="H150">
        <v>83.7</v>
      </c>
      <c r="I150" t="s">
        <v>138</v>
      </c>
      <c r="K150" t="s">
        <v>100</v>
      </c>
      <c r="L150" t="s">
        <v>106</v>
      </c>
      <c r="M150">
        <v>1</v>
      </c>
      <c r="N150">
        <v>3</v>
      </c>
      <c r="O150">
        <v>1</v>
      </c>
      <c r="P150">
        <v>4</v>
      </c>
      <c r="Q150">
        <v>3</v>
      </c>
      <c r="R150">
        <v>4</v>
      </c>
      <c r="S150">
        <v>3</v>
      </c>
      <c r="U150" s="8">
        <v>3.1227</v>
      </c>
      <c r="V150" s="8">
        <v>0.53693000000000002</v>
      </c>
      <c r="W150">
        <v>70.900000000000006</v>
      </c>
      <c r="X150">
        <v>0.68793000000000004</v>
      </c>
      <c r="Y150">
        <v>1.2248600000000001</v>
      </c>
      <c r="Z150">
        <v>2.7096499999999999</v>
      </c>
      <c r="AA150">
        <v>0.28835</v>
      </c>
      <c r="AB150">
        <v>3.4660000000000003E-2</v>
      </c>
      <c r="AD150">
        <v>1.89784</v>
      </c>
      <c r="AE150">
        <v>80</v>
      </c>
      <c r="AG150">
        <v>1</v>
      </c>
      <c r="AJ150">
        <v>1.9146700000000001</v>
      </c>
      <c r="AK150">
        <v>0.71492</v>
      </c>
      <c r="AL150">
        <v>0.33387</v>
      </c>
      <c r="AM150">
        <v>2.96346</v>
      </c>
      <c r="AN150">
        <v>2.0292400000000002</v>
      </c>
      <c r="AO150">
        <v>0.70781000000000005</v>
      </c>
      <c r="AP150">
        <v>0.60226999999999997</v>
      </c>
      <c r="AQ150">
        <v>3.3269600000000001</v>
      </c>
      <c r="AS150">
        <v>2</v>
      </c>
      <c r="AT150">
        <v>6</v>
      </c>
      <c r="AU150">
        <v>5</v>
      </c>
      <c r="AV150">
        <v>4</v>
      </c>
      <c r="AW150" s="4">
        <v>35508.92</v>
      </c>
      <c r="AX150">
        <v>0</v>
      </c>
      <c r="AY150">
        <v>4</v>
      </c>
      <c r="BA150" s="1">
        <v>43902</v>
      </c>
      <c r="BB150">
        <v>17</v>
      </c>
      <c r="BC150">
        <v>13</v>
      </c>
      <c r="BD150">
        <v>11</v>
      </c>
      <c r="BE150">
        <v>80</v>
      </c>
      <c r="BF150">
        <v>1</v>
      </c>
      <c r="BG150">
        <v>0</v>
      </c>
      <c r="BH150">
        <v>80</v>
      </c>
      <c r="BI150" s="1">
        <v>43524</v>
      </c>
      <c r="BJ150">
        <v>15</v>
      </c>
      <c r="BK150">
        <v>10</v>
      </c>
      <c r="BL150">
        <v>0</v>
      </c>
      <c r="BM150">
        <v>92</v>
      </c>
      <c r="BN150">
        <v>1</v>
      </c>
      <c r="BO150">
        <v>0</v>
      </c>
      <c r="BP150">
        <v>92</v>
      </c>
      <c r="BQ150" s="1">
        <v>43041</v>
      </c>
      <c r="BR150">
        <v>8</v>
      </c>
      <c r="BS150">
        <v>5</v>
      </c>
      <c r="BT150">
        <v>3</v>
      </c>
      <c r="BU150">
        <v>56</v>
      </c>
      <c r="BV150">
        <v>1</v>
      </c>
      <c r="BW150">
        <v>0</v>
      </c>
      <c r="BX150">
        <v>56</v>
      </c>
      <c r="BY150">
        <v>80</v>
      </c>
      <c r="CA150" t="s">
        <v>145</v>
      </c>
      <c r="CB150" t="s">
        <v>466</v>
      </c>
      <c r="CC150">
        <v>50125</v>
      </c>
      <c r="CD150">
        <v>900</v>
      </c>
      <c r="CE150">
        <v>5159612596</v>
      </c>
      <c r="CF150" t="s">
        <v>99</v>
      </c>
      <c r="CG150" t="s">
        <v>100</v>
      </c>
      <c r="CH150" s="1">
        <v>34274</v>
      </c>
      <c r="CI150" t="s">
        <v>100</v>
      </c>
      <c r="CJ150" t="s">
        <v>100</v>
      </c>
      <c r="CK150" t="s">
        <v>100</v>
      </c>
      <c r="CL150" t="s">
        <v>103</v>
      </c>
      <c r="CM150" t="s">
        <v>465</v>
      </c>
      <c r="CN150">
        <v>131</v>
      </c>
      <c r="CO150" s="1">
        <v>44621</v>
      </c>
      <c r="CP150" s="1"/>
      <c r="CV150"/>
    </row>
    <row r="151" spans="1:102" x14ac:dyDescent="0.25">
      <c r="A151" t="s">
        <v>259</v>
      </c>
      <c r="B151" s="18" t="s">
        <v>2127</v>
      </c>
      <c r="C151" s="18">
        <v>165205</v>
      </c>
      <c r="D151" t="s">
        <v>527</v>
      </c>
      <c r="E151" t="s">
        <v>529</v>
      </c>
      <c r="F151" t="s">
        <v>530</v>
      </c>
      <c r="G151" t="s">
        <v>2142</v>
      </c>
      <c r="H151">
        <v>53</v>
      </c>
      <c r="I151" t="s">
        <v>112</v>
      </c>
      <c r="K151" t="s">
        <v>100</v>
      </c>
      <c r="L151" t="s">
        <v>106</v>
      </c>
      <c r="M151">
        <v>3</v>
      </c>
      <c r="N151">
        <v>4</v>
      </c>
      <c r="O151">
        <v>2</v>
      </c>
      <c r="P151">
        <v>4</v>
      </c>
      <c r="Q151">
        <v>3</v>
      </c>
      <c r="R151">
        <v>5</v>
      </c>
      <c r="S151">
        <v>5</v>
      </c>
      <c r="U151" s="8">
        <v>3.41995</v>
      </c>
      <c r="V151" s="8">
        <v>0.91157999999999995</v>
      </c>
      <c r="W151">
        <v>45.2</v>
      </c>
      <c r="X151">
        <v>0.57901999999999998</v>
      </c>
      <c r="Y151">
        <v>1.4905900000000001</v>
      </c>
      <c r="Z151">
        <v>3.0002200000000001</v>
      </c>
      <c r="AA151">
        <v>0.49158000000000002</v>
      </c>
      <c r="AB151">
        <v>4.759E-2</v>
      </c>
      <c r="AD151">
        <v>1.9293499999999999</v>
      </c>
      <c r="AE151">
        <v>20</v>
      </c>
      <c r="AG151">
        <v>1</v>
      </c>
      <c r="AJ151">
        <v>2.0153099999999999</v>
      </c>
      <c r="AK151">
        <v>0.67586000000000002</v>
      </c>
      <c r="AL151">
        <v>0.29447000000000001</v>
      </c>
      <c r="AM151">
        <v>2.9856400000000001</v>
      </c>
      <c r="AN151">
        <v>1.9599</v>
      </c>
      <c r="AO151">
        <v>0.63017000000000001</v>
      </c>
      <c r="AP151">
        <v>1.15934</v>
      </c>
      <c r="AQ151">
        <v>3.6165799999999999</v>
      </c>
      <c r="AS151">
        <v>1</v>
      </c>
      <c r="AT151">
        <v>0</v>
      </c>
      <c r="AU151">
        <v>0</v>
      </c>
      <c r="AV151">
        <v>1</v>
      </c>
      <c r="AW151" s="4">
        <v>6633.25</v>
      </c>
      <c r="AX151">
        <v>0</v>
      </c>
      <c r="AY151">
        <v>1</v>
      </c>
      <c r="BA151" s="1">
        <v>44459</v>
      </c>
      <c r="BB151">
        <v>6</v>
      </c>
      <c r="BC151">
        <v>6</v>
      </c>
      <c r="BD151">
        <v>0</v>
      </c>
      <c r="BE151">
        <v>24</v>
      </c>
      <c r="BF151">
        <v>1</v>
      </c>
      <c r="BG151">
        <v>0</v>
      </c>
      <c r="BH151">
        <v>24</v>
      </c>
      <c r="BI151" s="1">
        <v>43713</v>
      </c>
      <c r="BJ151">
        <v>14</v>
      </c>
      <c r="BK151">
        <v>13</v>
      </c>
      <c r="BL151">
        <v>1</v>
      </c>
      <c r="BM151">
        <v>80</v>
      </c>
      <c r="BN151">
        <v>1</v>
      </c>
      <c r="BO151">
        <v>0</v>
      </c>
      <c r="BP151">
        <v>80</v>
      </c>
      <c r="BQ151" s="1">
        <v>43265</v>
      </c>
      <c r="BR151">
        <v>9</v>
      </c>
      <c r="BS151">
        <v>9</v>
      </c>
      <c r="BT151">
        <v>0</v>
      </c>
      <c r="BU151">
        <v>40</v>
      </c>
      <c r="BV151">
        <v>1</v>
      </c>
      <c r="BW151">
        <v>0</v>
      </c>
      <c r="BX151">
        <v>40</v>
      </c>
      <c r="BY151">
        <v>45.332999999999998</v>
      </c>
      <c r="CA151" t="s">
        <v>145</v>
      </c>
      <c r="CB151" t="s">
        <v>531</v>
      </c>
      <c r="CC151">
        <v>51031</v>
      </c>
      <c r="CD151">
        <v>740</v>
      </c>
      <c r="CE151">
        <v>7125464101</v>
      </c>
      <c r="CF151" t="s">
        <v>99</v>
      </c>
      <c r="CG151" t="s">
        <v>100</v>
      </c>
      <c r="CH151" s="1">
        <v>34425</v>
      </c>
      <c r="CI151" t="s">
        <v>100</v>
      </c>
      <c r="CJ151" t="s">
        <v>100</v>
      </c>
      <c r="CK151" t="s">
        <v>100</v>
      </c>
      <c r="CL151" t="s">
        <v>103</v>
      </c>
      <c r="CM151" t="s">
        <v>528</v>
      </c>
      <c r="CN151">
        <v>70</v>
      </c>
      <c r="CO151" s="1">
        <v>44621</v>
      </c>
      <c r="CP151" s="1"/>
      <c r="CV151"/>
    </row>
    <row r="152" spans="1:102" x14ac:dyDescent="0.25">
      <c r="A152" t="s">
        <v>259</v>
      </c>
      <c r="B152" s="18" t="s">
        <v>2127</v>
      </c>
      <c r="C152" s="18">
        <v>165236</v>
      </c>
      <c r="D152" t="s">
        <v>648</v>
      </c>
      <c r="E152" t="s">
        <v>650</v>
      </c>
      <c r="F152" t="s">
        <v>118</v>
      </c>
      <c r="G152" t="s">
        <v>2142</v>
      </c>
      <c r="H152">
        <v>29.9</v>
      </c>
      <c r="I152" t="s">
        <v>112</v>
      </c>
      <c r="K152" t="s">
        <v>100</v>
      </c>
      <c r="L152" t="s">
        <v>102</v>
      </c>
      <c r="M152">
        <v>5</v>
      </c>
      <c r="N152">
        <v>4</v>
      </c>
      <c r="O152">
        <v>4</v>
      </c>
      <c r="P152">
        <v>5</v>
      </c>
      <c r="Q152">
        <v>5</v>
      </c>
      <c r="S152">
        <v>5</v>
      </c>
      <c r="U152" s="8">
        <v>3.3292000000000002</v>
      </c>
      <c r="V152" s="8">
        <v>1.0296700000000001</v>
      </c>
      <c r="W152">
        <v>41.4</v>
      </c>
      <c r="X152">
        <v>0.36638999999999999</v>
      </c>
      <c r="Y152">
        <v>1.3960600000000001</v>
      </c>
      <c r="Z152">
        <v>2.6621100000000002</v>
      </c>
      <c r="AA152">
        <v>0.61275000000000002</v>
      </c>
      <c r="AB152">
        <v>6.5199999999999998E-3</v>
      </c>
      <c r="AD152">
        <v>1.9331400000000001</v>
      </c>
      <c r="AE152">
        <v>16.7</v>
      </c>
      <c r="AG152">
        <v>1</v>
      </c>
      <c r="AJ152">
        <v>1.98062</v>
      </c>
      <c r="AK152">
        <v>0.65646000000000004</v>
      </c>
      <c r="AL152">
        <v>0.27753</v>
      </c>
      <c r="AM152">
        <v>2.9146000000000001</v>
      </c>
      <c r="AN152">
        <v>1.9981599999999999</v>
      </c>
      <c r="AO152">
        <v>0.41054000000000002</v>
      </c>
      <c r="AP152">
        <v>1.38947</v>
      </c>
      <c r="AQ152">
        <v>3.60642</v>
      </c>
      <c r="AS152">
        <v>0</v>
      </c>
      <c r="AT152">
        <v>0</v>
      </c>
      <c r="AU152">
        <v>0</v>
      </c>
      <c r="AV152">
        <v>0</v>
      </c>
      <c r="AW152" s="4">
        <v>0</v>
      </c>
      <c r="AX152">
        <v>0</v>
      </c>
      <c r="AY152">
        <v>0</v>
      </c>
      <c r="BA152" s="1">
        <v>43895</v>
      </c>
      <c r="BB152">
        <v>3</v>
      </c>
      <c r="BC152">
        <v>3</v>
      </c>
      <c r="BD152">
        <v>0</v>
      </c>
      <c r="BE152">
        <v>12</v>
      </c>
      <c r="BF152">
        <v>1</v>
      </c>
      <c r="BG152">
        <v>0</v>
      </c>
      <c r="BH152">
        <v>12</v>
      </c>
      <c r="BI152" s="1">
        <v>43510</v>
      </c>
      <c r="BJ152">
        <v>1</v>
      </c>
      <c r="BK152">
        <v>1</v>
      </c>
      <c r="BL152">
        <v>0</v>
      </c>
      <c r="BM152">
        <v>4</v>
      </c>
      <c r="BN152">
        <v>1</v>
      </c>
      <c r="BO152">
        <v>0</v>
      </c>
      <c r="BP152">
        <v>4</v>
      </c>
      <c r="BQ152" s="1">
        <v>43041</v>
      </c>
      <c r="BR152">
        <v>0</v>
      </c>
      <c r="BS152">
        <v>0</v>
      </c>
      <c r="BT152">
        <v>0</v>
      </c>
      <c r="BU152">
        <v>0</v>
      </c>
      <c r="BV152">
        <v>0</v>
      </c>
      <c r="BW152">
        <v>0</v>
      </c>
      <c r="BX152">
        <v>0</v>
      </c>
      <c r="BY152">
        <v>7.3330000000000002</v>
      </c>
      <c r="CA152" t="s">
        <v>145</v>
      </c>
      <c r="CB152" t="s">
        <v>651</v>
      </c>
      <c r="CC152">
        <v>50563</v>
      </c>
      <c r="CD152">
        <v>120</v>
      </c>
      <c r="CE152">
        <v>7124693908</v>
      </c>
      <c r="CF152" t="s">
        <v>99</v>
      </c>
      <c r="CG152" t="s">
        <v>100</v>
      </c>
      <c r="CH152" s="1">
        <v>34669</v>
      </c>
      <c r="CI152" t="s">
        <v>100</v>
      </c>
      <c r="CJ152" t="s">
        <v>100</v>
      </c>
      <c r="CK152" t="s">
        <v>100</v>
      </c>
      <c r="CL152" t="s">
        <v>103</v>
      </c>
      <c r="CM152" t="s">
        <v>649</v>
      </c>
      <c r="CN152">
        <v>42</v>
      </c>
      <c r="CO152" s="1">
        <v>44621</v>
      </c>
      <c r="CP152" s="1"/>
      <c r="CV152"/>
      <c r="CW152">
        <v>2</v>
      </c>
    </row>
    <row r="153" spans="1:102" x14ac:dyDescent="0.25">
      <c r="A153" t="s">
        <v>259</v>
      </c>
      <c r="B153" s="18" t="s">
        <v>2127</v>
      </c>
      <c r="C153" s="18">
        <v>165249</v>
      </c>
      <c r="D153" t="s">
        <v>693</v>
      </c>
      <c r="E153" t="s">
        <v>695</v>
      </c>
      <c r="F153" t="s">
        <v>696</v>
      </c>
      <c r="G153" t="s">
        <v>2142</v>
      </c>
      <c r="H153">
        <v>25.8</v>
      </c>
      <c r="I153" t="s">
        <v>112</v>
      </c>
      <c r="K153" t="s">
        <v>100</v>
      </c>
      <c r="L153" t="s">
        <v>106</v>
      </c>
      <c r="M153">
        <v>4</v>
      </c>
      <c r="N153">
        <v>4</v>
      </c>
      <c r="O153">
        <v>2</v>
      </c>
      <c r="P153">
        <v>5</v>
      </c>
      <c r="Q153">
        <v>5</v>
      </c>
      <c r="R153">
        <v>5</v>
      </c>
      <c r="S153">
        <v>5</v>
      </c>
      <c r="U153" s="8">
        <v>3.2269299999999999</v>
      </c>
      <c r="V153" s="8">
        <v>0.94396000000000002</v>
      </c>
      <c r="W153">
        <v>67.7</v>
      </c>
      <c r="X153">
        <v>0.55376999999999998</v>
      </c>
      <c r="Y153">
        <v>1.49773</v>
      </c>
      <c r="Z153">
        <v>2.60284</v>
      </c>
      <c r="AA153">
        <v>0.70286000000000004</v>
      </c>
      <c r="AB153">
        <v>1.934E-2</v>
      </c>
      <c r="AD153">
        <v>1.7292000000000001</v>
      </c>
      <c r="AE153">
        <v>57.1</v>
      </c>
      <c r="AH153">
        <v>6</v>
      </c>
      <c r="AJ153">
        <v>1.7483200000000001</v>
      </c>
      <c r="AK153">
        <v>0.64542999999999995</v>
      </c>
      <c r="AL153">
        <v>0.29154000000000002</v>
      </c>
      <c r="AM153">
        <v>2.6852999999999998</v>
      </c>
      <c r="AN153">
        <v>2.0248400000000002</v>
      </c>
      <c r="AO153">
        <v>0.63109999999999999</v>
      </c>
      <c r="AP153">
        <v>1.2125699999999999</v>
      </c>
      <c r="AQ153">
        <v>3.79413</v>
      </c>
      <c r="AS153">
        <v>0</v>
      </c>
      <c r="AT153">
        <v>0</v>
      </c>
      <c r="AU153">
        <v>0</v>
      </c>
      <c r="AV153">
        <v>1</v>
      </c>
      <c r="AW153" s="4">
        <v>9750</v>
      </c>
      <c r="AX153">
        <v>0</v>
      </c>
      <c r="AY153">
        <v>1</v>
      </c>
      <c r="BA153" s="1">
        <v>44336</v>
      </c>
      <c r="BB153">
        <v>12</v>
      </c>
      <c r="BC153">
        <v>12</v>
      </c>
      <c r="BD153">
        <v>0</v>
      </c>
      <c r="BE153">
        <v>52</v>
      </c>
      <c r="BF153">
        <v>1</v>
      </c>
      <c r="BG153">
        <v>0</v>
      </c>
      <c r="BH153">
        <v>52</v>
      </c>
      <c r="BI153" s="1">
        <v>43628</v>
      </c>
      <c r="BJ153">
        <v>10</v>
      </c>
      <c r="BK153">
        <v>10</v>
      </c>
      <c r="BL153">
        <v>0</v>
      </c>
      <c r="BM153">
        <v>60</v>
      </c>
      <c r="BN153">
        <v>1</v>
      </c>
      <c r="BO153">
        <v>0</v>
      </c>
      <c r="BP153">
        <v>60</v>
      </c>
      <c r="BQ153" s="1">
        <v>43167</v>
      </c>
      <c r="BR153">
        <v>6</v>
      </c>
      <c r="BS153">
        <v>5</v>
      </c>
      <c r="BT153">
        <v>1</v>
      </c>
      <c r="BU153">
        <v>28</v>
      </c>
      <c r="BV153">
        <v>1</v>
      </c>
      <c r="BW153">
        <v>0</v>
      </c>
      <c r="BX153">
        <v>28</v>
      </c>
      <c r="BY153">
        <v>50.667000000000002</v>
      </c>
      <c r="CA153" t="s">
        <v>145</v>
      </c>
      <c r="CB153" t="s">
        <v>697</v>
      </c>
      <c r="CC153">
        <v>50568</v>
      </c>
      <c r="CD153">
        <v>100</v>
      </c>
      <c r="CE153">
        <v>7122723327</v>
      </c>
      <c r="CF153" t="s">
        <v>99</v>
      </c>
      <c r="CG153" t="s">
        <v>100</v>
      </c>
      <c r="CH153" s="1">
        <v>34731</v>
      </c>
      <c r="CI153" t="s">
        <v>100</v>
      </c>
      <c r="CJ153" t="s">
        <v>100</v>
      </c>
      <c r="CK153" t="s">
        <v>100</v>
      </c>
      <c r="CL153" t="s">
        <v>103</v>
      </c>
      <c r="CM153" t="s">
        <v>694</v>
      </c>
      <c r="CN153">
        <v>45</v>
      </c>
      <c r="CO153" s="1">
        <v>44621</v>
      </c>
      <c r="CP153" s="1"/>
      <c r="CV153"/>
    </row>
    <row r="154" spans="1:102" x14ac:dyDescent="0.25">
      <c r="A154" t="s">
        <v>259</v>
      </c>
      <c r="B154" s="18" t="s">
        <v>2127</v>
      </c>
      <c r="C154" s="18">
        <v>165211</v>
      </c>
      <c r="D154" t="s">
        <v>554</v>
      </c>
      <c r="E154" t="s">
        <v>556</v>
      </c>
      <c r="F154" t="s">
        <v>557</v>
      </c>
      <c r="G154" t="s">
        <v>2142</v>
      </c>
      <c r="H154">
        <v>101.1</v>
      </c>
      <c r="I154" t="s">
        <v>112</v>
      </c>
      <c r="K154" t="s">
        <v>100</v>
      </c>
      <c r="L154" t="s">
        <v>106</v>
      </c>
      <c r="M154">
        <v>3</v>
      </c>
      <c r="N154">
        <v>3</v>
      </c>
      <c r="O154">
        <v>2</v>
      </c>
      <c r="P154">
        <v>5</v>
      </c>
      <c r="Q154">
        <v>4</v>
      </c>
      <c r="R154">
        <v>5</v>
      </c>
      <c r="S154">
        <v>4</v>
      </c>
      <c r="U154" s="8">
        <v>3.1604700000000001</v>
      </c>
      <c r="V154" s="8">
        <v>0.57762999999999998</v>
      </c>
      <c r="W154">
        <v>58.6</v>
      </c>
      <c r="X154">
        <v>0.39594000000000001</v>
      </c>
      <c r="Y154">
        <v>0.97355999999999998</v>
      </c>
      <c r="Z154">
        <v>2.7405300000000001</v>
      </c>
      <c r="AA154">
        <v>0.47893999999999998</v>
      </c>
      <c r="AB154">
        <v>4.2729999999999997E-2</v>
      </c>
      <c r="AD154">
        <v>2.1869100000000001</v>
      </c>
      <c r="AE154">
        <v>26.7</v>
      </c>
      <c r="AG154">
        <v>0</v>
      </c>
      <c r="AJ154">
        <v>2.0790000000000002</v>
      </c>
      <c r="AK154">
        <v>0.65156999999999998</v>
      </c>
      <c r="AL154">
        <v>0.28477000000000002</v>
      </c>
      <c r="AM154">
        <v>3.0153500000000002</v>
      </c>
      <c r="AN154">
        <v>2.1534800000000001</v>
      </c>
      <c r="AO154">
        <v>0.44697999999999999</v>
      </c>
      <c r="AP154">
        <v>0.75963000000000003</v>
      </c>
      <c r="AQ154">
        <v>3.30925</v>
      </c>
      <c r="AS154">
        <v>2</v>
      </c>
      <c r="AT154">
        <v>4</v>
      </c>
      <c r="AU154">
        <v>3</v>
      </c>
      <c r="AV154">
        <v>2</v>
      </c>
      <c r="AW154" s="4">
        <v>21500</v>
      </c>
      <c r="AX154">
        <v>0</v>
      </c>
      <c r="AY154">
        <v>2</v>
      </c>
      <c r="BA154" s="1">
        <v>43902</v>
      </c>
      <c r="BB154">
        <v>5</v>
      </c>
      <c r="BC154">
        <v>1</v>
      </c>
      <c r="BD154">
        <v>4</v>
      </c>
      <c r="BE154">
        <v>36</v>
      </c>
      <c r="BF154">
        <v>1</v>
      </c>
      <c r="BG154">
        <v>0</v>
      </c>
      <c r="BH154">
        <v>36</v>
      </c>
      <c r="BI154" s="1">
        <v>43510</v>
      </c>
      <c r="BJ154">
        <v>9</v>
      </c>
      <c r="BK154">
        <v>6</v>
      </c>
      <c r="BL154">
        <v>2</v>
      </c>
      <c r="BM154">
        <v>64</v>
      </c>
      <c r="BN154">
        <v>1</v>
      </c>
      <c r="BO154">
        <v>0</v>
      </c>
      <c r="BP154">
        <v>64</v>
      </c>
      <c r="BQ154" s="1">
        <v>43041</v>
      </c>
      <c r="BR154">
        <v>5</v>
      </c>
      <c r="BS154">
        <v>4</v>
      </c>
      <c r="BT154">
        <v>1</v>
      </c>
      <c r="BU154">
        <v>20</v>
      </c>
      <c r="BV154">
        <v>1</v>
      </c>
      <c r="BW154">
        <v>0</v>
      </c>
      <c r="BX154">
        <v>20</v>
      </c>
      <c r="BY154">
        <v>42.667000000000002</v>
      </c>
      <c r="CA154" t="s">
        <v>145</v>
      </c>
      <c r="CB154" t="s">
        <v>558</v>
      </c>
      <c r="CC154">
        <v>52501</v>
      </c>
      <c r="CD154">
        <v>890</v>
      </c>
      <c r="CE154">
        <v>6416828041</v>
      </c>
      <c r="CF154" t="s">
        <v>99</v>
      </c>
      <c r="CG154" t="s">
        <v>100</v>
      </c>
      <c r="CH154" s="1">
        <v>34425</v>
      </c>
      <c r="CI154" t="s">
        <v>101</v>
      </c>
      <c r="CJ154" t="s">
        <v>100</v>
      </c>
      <c r="CK154" t="s">
        <v>100</v>
      </c>
      <c r="CL154" t="s">
        <v>103</v>
      </c>
      <c r="CM154" t="s">
        <v>555</v>
      </c>
      <c r="CN154">
        <v>146</v>
      </c>
      <c r="CO154" s="1">
        <v>44621</v>
      </c>
      <c r="CP154" s="1"/>
      <c r="CV154"/>
    </row>
    <row r="155" spans="1:102" x14ac:dyDescent="0.25">
      <c r="A155" t="s">
        <v>259</v>
      </c>
      <c r="B155" s="18" t="s">
        <v>2127</v>
      </c>
      <c r="C155" s="18">
        <v>165239</v>
      </c>
      <c r="D155" t="s">
        <v>662</v>
      </c>
      <c r="E155" t="s">
        <v>664</v>
      </c>
      <c r="F155" t="s">
        <v>665</v>
      </c>
      <c r="G155" t="s">
        <v>2141</v>
      </c>
      <c r="H155">
        <v>39.5</v>
      </c>
      <c r="I155" t="s">
        <v>108</v>
      </c>
      <c r="K155" t="s">
        <v>100</v>
      </c>
      <c r="L155" t="s">
        <v>122</v>
      </c>
      <c r="M155">
        <v>4</v>
      </c>
      <c r="N155">
        <v>3</v>
      </c>
      <c r="O155">
        <v>4</v>
      </c>
      <c r="P155">
        <v>4</v>
      </c>
      <c r="Q155">
        <v>4</v>
      </c>
      <c r="S155">
        <v>4</v>
      </c>
      <c r="U155" s="8">
        <v>3.0908799999999998</v>
      </c>
      <c r="V155" s="8">
        <v>0.74904999999999999</v>
      </c>
      <c r="W155">
        <v>45.5</v>
      </c>
      <c r="X155">
        <v>0.31709999999999999</v>
      </c>
      <c r="Y155">
        <v>1.0661499999999999</v>
      </c>
      <c r="Z155">
        <v>2.6248100000000001</v>
      </c>
      <c r="AA155">
        <v>0.50192999999999999</v>
      </c>
      <c r="AB155">
        <v>4.2459999999999998E-2</v>
      </c>
      <c r="AD155">
        <v>2.0247199999999999</v>
      </c>
      <c r="AE155">
        <v>37.5</v>
      </c>
      <c r="AG155">
        <v>1</v>
      </c>
      <c r="AJ155">
        <v>2.0457800000000002</v>
      </c>
      <c r="AK155">
        <v>0.65847</v>
      </c>
      <c r="AL155">
        <v>0.28048000000000001</v>
      </c>
      <c r="AM155">
        <v>2.9847199999999998</v>
      </c>
      <c r="AN155">
        <v>2.02616</v>
      </c>
      <c r="AO155">
        <v>0.35422999999999999</v>
      </c>
      <c r="AP155">
        <v>1.0001500000000001</v>
      </c>
      <c r="AQ155">
        <v>3.26959</v>
      </c>
      <c r="AS155">
        <v>0</v>
      </c>
      <c r="AT155">
        <v>0</v>
      </c>
      <c r="AU155">
        <v>0</v>
      </c>
      <c r="AV155">
        <v>1</v>
      </c>
      <c r="AW155" s="4">
        <v>650</v>
      </c>
      <c r="AX155">
        <v>0</v>
      </c>
      <c r="AY155">
        <v>1</v>
      </c>
      <c r="BA155" s="1">
        <v>44322</v>
      </c>
      <c r="BB155">
        <v>1</v>
      </c>
      <c r="BC155">
        <v>1</v>
      </c>
      <c r="BD155">
        <v>0</v>
      </c>
      <c r="BE155">
        <v>4</v>
      </c>
      <c r="BF155">
        <v>1</v>
      </c>
      <c r="BG155">
        <v>0</v>
      </c>
      <c r="BH155">
        <v>4</v>
      </c>
      <c r="BI155" s="1">
        <v>43636</v>
      </c>
      <c r="BJ155">
        <v>2</v>
      </c>
      <c r="BK155">
        <v>2</v>
      </c>
      <c r="BL155">
        <v>0</v>
      </c>
      <c r="BM155">
        <v>8</v>
      </c>
      <c r="BN155">
        <v>1</v>
      </c>
      <c r="BO155">
        <v>0</v>
      </c>
      <c r="BP155">
        <v>8</v>
      </c>
      <c r="BQ155" s="1">
        <v>43181</v>
      </c>
      <c r="BR155">
        <v>1</v>
      </c>
      <c r="BS155">
        <v>1</v>
      </c>
      <c r="BT155">
        <v>0</v>
      </c>
      <c r="BU155">
        <v>8</v>
      </c>
      <c r="BV155">
        <v>1</v>
      </c>
      <c r="BW155">
        <v>0</v>
      </c>
      <c r="BX155">
        <v>8</v>
      </c>
      <c r="BY155">
        <v>6</v>
      </c>
      <c r="CA155" t="s">
        <v>145</v>
      </c>
      <c r="CB155" t="s">
        <v>666</v>
      </c>
      <c r="CC155">
        <v>52162</v>
      </c>
      <c r="CD155">
        <v>20</v>
      </c>
      <c r="CE155">
        <v>5638647425</v>
      </c>
      <c r="CF155" t="s">
        <v>99</v>
      </c>
      <c r="CG155" t="s">
        <v>100</v>
      </c>
      <c r="CH155" s="1">
        <v>34600</v>
      </c>
      <c r="CI155" t="s">
        <v>100</v>
      </c>
      <c r="CJ155" t="s">
        <v>100</v>
      </c>
      <c r="CK155" t="s">
        <v>100</v>
      </c>
      <c r="CL155" t="s">
        <v>103</v>
      </c>
      <c r="CM155" t="s">
        <v>663</v>
      </c>
      <c r="CN155">
        <v>55</v>
      </c>
      <c r="CO155" s="1">
        <v>44621</v>
      </c>
      <c r="CP155" s="1"/>
      <c r="CV155"/>
      <c r="CW155">
        <v>2</v>
      </c>
    </row>
    <row r="156" spans="1:102" x14ac:dyDescent="0.25">
      <c r="A156" t="s">
        <v>259</v>
      </c>
      <c r="B156" s="18" t="s">
        <v>2127</v>
      </c>
      <c r="C156" s="18">
        <v>165191</v>
      </c>
      <c r="D156" t="s">
        <v>485</v>
      </c>
      <c r="E156" t="s">
        <v>461</v>
      </c>
      <c r="F156" t="s">
        <v>111</v>
      </c>
      <c r="G156" t="s">
        <v>2142</v>
      </c>
      <c r="H156">
        <v>46.2</v>
      </c>
      <c r="I156" t="s">
        <v>112</v>
      </c>
      <c r="K156" t="s">
        <v>100</v>
      </c>
      <c r="L156" t="s">
        <v>102</v>
      </c>
      <c r="M156">
        <v>3</v>
      </c>
      <c r="N156">
        <v>3</v>
      </c>
      <c r="O156">
        <v>2</v>
      </c>
      <c r="P156">
        <v>5</v>
      </c>
      <c r="Q156">
        <v>5</v>
      </c>
      <c r="S156">
        <v>4</v>
      </c>
      <c r="U156" s="8">
        <v>2.5735899999999998</v>
      </c>
      <c r="V156" s="8">
        <v>0.55581000000000003</v>
      </c>
      <c r="W156">
        <v>37.799999999999997</v>
      </c>
      <c r="X156">
        <v>0.25234000000000001</v>
      </c>
      <c r="Y156">
        <v>0.80815000000000003</v>
      </c>
      <c r="Z156">
        <v>2.2295600000000002</v>
      </c>
      <c r="AA156">
        <v>0.32462999999999997</v>
      </c>
      <c r="AB156">
        <v>9.4599999999999997E-3</v>
      </c>
      <c r="AD156">
        <v>1.7654399999999999</v>
      </c>
      <c r="AE156">
        <v>0</v>
      </c>
      <c r="AG156">
        <v>1</v>
      </c>
      <c r="AJ156">
        <v>1.9856199999999999</v>
      </c>
      <c r="AK156">
        <v>0.62011000000000005</v>
      </c>
      <c r="AL156">
        <v>0.27313999999999999</v>
      </c>
      <c r="AM156">
        <v>2.87886</v>
      </c>
      <c r="AN156">
        <v>1.8202199999999999</v>
      </c>
      <c r="AO156">
        <v>0.29932999999999998</v>
      </c>
      <c r="AP156">
        <v>0.76207000000000003</v>
      </c>
      <c r="AQ156">
        <v>2.8224999999999998</v>
      </c>
      <c r="AS156">
        <v>0</v>
      </c>
      <c r="AT156">
        <v>1</v>
      </c>
      <c r="AU156">
        <v>0</v>
      </c>
      <c r="AV156">
        <v>0</v>
      </c>
      <c r="AW156" s="4">
        <v>0</v>
      </c>
      <c r="AX156">
        <v>0</v>
      </c>
      <c r="AY156">
        <v>0</v>
      </c>
      <c r="BA156" s="1">
        <v>43888</v>
      </c>
      <c r="BB156">
        <v>13</v>
      </c>
      <c r="BC156">
        <v>9</v>
      </c>
      <c r="BD156">
        <v>4</v>
      </c>
      <c r="BE156">
        <v>64</v>
      </c>
      <c r="BF156">
        <v>1</v>
      </c>
      <c r="BG156">
        <v>0</v>
      </c>
      <c r="BH156">
        <v>64</v>
      </c>
      <c r="BI156" s="1">
        <v>43496</v>
      </c>
      <c r="BJ156">
        <v>6</v>
      </c>
      <c r="BK156">
        <v>6</v>
      </c>
      <c r="BL156">
        <v>0</v>
      </c>
      <c r="BM156">
        <v>36</v>
      </c>
      <c r="BN156">
        <v>1</v>
      </c>
      <c r="BO156">
        <v>0</v>
      </c>
      <c r="BP156">
        <v>36</v>
      </c>
      <c r="BQ156" s="1">
        <v>43020</v>
      </c>
      <c r="BR156">
        <v>5</v>
      </c>
      <c r="BS156">
        <v>5</v>
      </c>
      <c r="BT156">
        <v>0</v>
      </c>
      <c r="BU156">
        <v>40</v>
      </c>
      <c r="BV156">
        <v>1</v>
      </c>
      <c r="BW156">
        <v>0</v>
      </c>
      <c r="BX156">
        <v>40</v>
      </c>
      <c r="BY156">
        <v>50.667000000000002</v>
      </c>
      <c r="CA156" t="s">
        <v>145</v>
      </c>
      <c r="CB156" t="s">
        <v>487</v>
      </c>
      <c r="CC156">
        <v>51566</v>
      </c>
      <c r="CD156">
        <v>680</v>
      </c>
      <c r="CE156">
        <v>7126233170</v>
      </c>
      <c r="CF156" t="s">
        <v>99</v>
      </c>
      <c r="CG156" t="s">
        <v>100</v>
      </c>
      <c r="CH156" s="1">
        <v>33993</v>
      </c>
      <c r="CI156" t="s">
        <v>100</v>
      </c>
      <c r="CJ156" t="s">
        <v>101</v>
      </c>
      <c r="CK156" t="s">
        <v>100</v>
      </c>
      <c r="CL156" t="s">
        <v>103</v>
      </c>
      <c r="CM156" t="s">
        <v>486</v>
      </c>
      <c r="CN156">
        <v>72</v>
      </c>
      <c r="CO156" s="1">
        <v>44621</v>
      </c>
      <c r="CP156" s="1"/>
      <c r="CV156"/>
      <c r="CW156">
        <v>2</v>
      </c>
    </row>
    <row r="157" spans="1:102" x14ac:dyDescent="0.25">
      <c r="A157" t="s">
        <v>259</v>
      </c>
      <c r="B157" s="18" t="s">
        <v>2127</v>
      </c>
      <c r="C157" s="18">
        <v>165210</v>
      </c>
      <c r="D157" t="s">
        <v>550</v>
      </c>
      <c r="E157" t="s">
        <v>552</v>
      </c>
      <c r="F157" t="s">
        <v>212</v>
      </c>
      <c r="G157" t="s">
        <v>2142</v>
      </c>
      <c r="H157">
        <v>35.6</v>
      </c>
      <c r="I157" t="s">
        <v>112</v>
      </c>
      <c r="K157" t="s">
        <v>100</v>
      </c>
      <c r="L157" t="s">
        <v>106</v>
      </c>
      <c r="M157">
        <v>5</v>
      </c>
      <c r="N157">
        <v>4</v>
      </c>
      <c r="O157">
        <v>3</v>
      </c>
      <c r="P157">
        <v>5</v>
      </c>
      <c r="Q157">
        <v>5</v>
      </c>
      <c r="S157">
        <v>5</v>
      </c>
      <c r="U157" s="8">
        <v>3.14656</v>
      </c>
      <c r="V157" s="8">
        <v>0.79835999999999996</v>
      </c>
      <c r="W157">
        <v>43.2</v>
      </c>
      <c r="X157">
        <v>0.30310999999999999</v>
      </c>
      <c r="Y157">
        <v>1.1014699999999999</v>
      </c>
      <c r="Z157">
        <v>2.5800399999999999</v>
      </c>
      <c r="AA157">
        <v>0.44350000000000001</v>
      </c>
      <c r="AB157">
        <v>2.0369999999999999E-2</v>
      </c>
      <c r="AD157">
        <v>2.04508</v>
      </c>
      <c r="AE157">
        <v>37.5</v>
      </c>
      <c r="AG157">
        <v>1</v>
      </c>
      <c r="AJ157">
        <v>2.0277500000000002</v>
      </c>
      <c r="AK157">
        <v>0.66357999999999995</v>
      </c>
      <c r="AL157">
        <v>0.28436</v>
      </c>
      <c r="AM157">
        <v>2.9756999999999998</v>
      </c>
      <c r="AN157">
        <v>2.06473</v>
      </c>
      <c r="AO157">
        <v>0.33599000000000001</v>
      </c>
      <c r="AP157">
        <v>1.0514300000000001</v>
      </c>
      <c r="AQ157">
        <v>3.3385899999999999</v>
      </c>
      <c r="AS157">
        <v>0</v>
      </c>
      <c r="AT157">
        <v>1</v>
      </c>
      <c r="AU157">
        <v>0</v>
      </c>
      <c r="AV157">
        <v>0</v>
      </c>
      <c r="AW157" s="4">
        <v>0</v>
      </c>
      <c r="AX157">
        <v>0</v>
      </c>
      <c r="AY157">
        <v>0</v>
      </c>
      <c r="BA157" s="1">
        <v>44294</v>
      </c>
      <c r="BB157">
        <v>8</v>
      </c>
      <c r="BC157">
        <v>8</v>
      </c>
      <c r="BD157">
        <v>2</v>
      </c>
      <c r="BE157">
        <v>44</v>
      </c>
      <c r="BF157">
        <v>1</v>
      </c>
      <c r="BG157">
        <v>0</v>
      </c>
      <c r="BH157">
        <v>44</v>
      </c>
      <c r="BI157" s="1">
        <v>43628</v>
      </c>
      <c r="BJ157">
        <v>1</v>
      </c>
      <c r="BK157">
        <v>1</v>
      </c>
      <c r="BL157">
        <v>0</v>
      </c>
      <c r="BM157">
        <v>4</v>
      </c>
      <c r="BN157">
        <v>1</v>
      </c>
      <c r="BO157">
        <v>0</v>
      </c>
      <c r="BP157">
        <v>4</v>
      </c>
      <c r="BQ157" s="1">
        <v>43167</v>
      </c>
      <c r="BR157">
        <v>2</v>
      </c>
      <c r="BS157">
        <v>2</v>
      </c>
      <c r="BT157">
        <v>0</v>
      </c>
      <c r="BU157">
        <v>8</v>
      </c>
      <c r="BV157">
        <v>1</v>
      </c>
      <c r="BW157">
        <v>0</v>
      </c>
      <c r="BX157">
        <v>8</v>
      </c>
      <c r="BY157">
        <v>24.667000000000002</v>
      </c>
      <c r="CA157" t="s">
        <v>145</v>
      </c>
      <c r="CB157" t="s">
        <v>553</v>
      </c>
      <c r="CC157">
        <v>50472</v>
      </c>
      <c r="CD157">
        <v>650</v>
      </c>
      <c r="CE157">
        <v>6417134912</v>
      </c>
      <c r="CF157" t="s">
        <v>99</v>
      </c>
      <c r="CG157" t="s">
        <v>100</v>
      </c>
      <c r="CH157" s="1">
        <v>34425</v>
      </c>
      <c r="CI157" t="s">
        <v>100</v>
      </c>
      <c r="CJ157" t="s">
        <v>100</v>
      </c>
      <c r="CK157" t="s">
        <v>100</v>
      </c>
      <c r="CL157" t="s">
        <v>103</v>
      </c>
      <c r="CM157" t="s">
        <v>551</v>
      </c>
      <c r="CN157">
        <v>42</v>
      </c>
      <c r="CO157" s="1">
        <v>44621</v>
      </c>
      <c r="CP157" s="1"/>
      <c r="CV157"/>
      <c r="CW157">
        <v>2</v>
      </c>
    </row>
    <row r="158" spans="1:102" x14ac:dyDescent="0.25">
      <c r="A158" t="s">
        <v>259</v>
      </c>
      <c r="B158" s="18" t="s">
        <v>2127</v>
      </c>
      <c r="C158" s="18">
        <v>165189</v>
      </c>
      <c r="D158" t="s">
        <v>476</v>
      </c>
      <c r="E158" t="s">
        <v>478</v>
      </c>
      <c r="F158" t="s">
        <v>111</v>
      </c>
      <c r="G158" t="s">
        <v>2142</v>
      </c>
      <c r="H158">
        <v>27.3</v>
      </c>
      <c r="I158" t="s">
        <v>112</v>
      </c>
      <c r="K158" t="s">
        <v>100</v>
      </c>
      <c r="L158" t="s">
        <v>106</v>
      </c>
      <c r="M158">
        <v>2</v>
      </c>
      <c r="N158">
        <v>1</v>
      </c>
      <c r="O158">
        <v>3</v>
      </c>
      <c r="P158">
        <v>2</v>
      </c>
      <c r="Q158">
        <v>2</v>
      </c>
      <c r="S158">
        <v>1</v>
      </c>
      <c r="U158" s="8">
        <v>3.3174299999999999</v>
      </c>
      <c r="V158" s="8">
        <v>0.70526</v>
      </c>
      <c r="W158">
        <v>44.4</v>
      </c>
      <c r="X158">
        <v>0.83914</v>
      </c>
      <c r="Y158">
        <v>1.5444</v>
      </c>
      <c r="Z158">
        <v>2.90219</v>
      </c>
      <c r="AA158">
        <v>0.39412000000000003</v>
      </c>
      <c r="AB158">
        <v>9.9100000000000004E-3</v>
      </c>
      <c r="AD158">
        <v>1.7730300000000001</v>
      </c>
      <c r="AE158">
        <v>80</v>
      </c>
      <c r="AG158">
        <v>1</v>
      </c>
      <c r="AJ158">
        <v>1.9315599999999999</v>
      </c>
      <c r="AK158">
        <v>0.62441999999999998</v>
      </c>
      <c r="AL158">
        <v>0.27998000000000001</v>
      </c>
      <c r="AM158">
        <v>2.83596</v>
      </c>
      <c r="AN158">
        <v>1.8792</v>
      </c>
      <c r="AO158">
        <v>0.98851</v>
      </c>
      <c r="AP158">
        <v>0.94335000000000002</v>
      </c>
      <c r="AQ158">
        <v>3.6933199999999999</v>
      </c>
      <c r="AS158">
        <v>1</v>
      </c>
      <c r="AT158">
        <v>0</v>
      </c>
      <c r="AU158">
        <v>1</v>
      </c>
      <c r="AV158">
        <v>0</v>
      </c>
      <c r="AW158" s="4">
        <v>0</v>
      </c>
      <c r="AX158">
        <v>0</v>
      </c>
      <c r="AY158">
        <v>0</v>
      </c>
      <c r="BA158" s="1">
        <v>43895</v>
      </c>
      <c r="BB158">
        <v>6</v>
      </c>
      <c r="BC158">
        <v>5</v>
      </c>
      <c r="BD158">
        <v>1</v>
      </c>
      <c r="BE158">
        <v>32</v>
      </c>
      <c r="BF158">
        <v>1</v>
      </c>
      <c r="BG158">
        <v>0</v>
      </c>
      <c r="BH158">
        <v>32</v>
      </c>
      <c r="BI158" s="1">
        <v>43530</v>
      </c>
      <c r="BJ158">
        <v>2</v>
      </c>
      <c r="BK158">
        <v>2</v>
      </c>
      <c r="BL158">
        <v>2</v>
      </c>
      <c r="BM158">
        <v>24</v>
      </c>
      <c r="BN158">
        <v>1</v>
      </c>
      <c r="BO158">
        <v>0</v>
      </c>
      <c r="BP158">
        <v>24</v>
      </c>
      <c r="BQ158" s="1">
        <v>43048</v>
      </c>
      <c r="BR158">
        <v>2</v>
      </c>
      <c r="BS158">
        <v>2</v>
      </c>
      <c r="BT158">
        <v>0</v>
      </c>
      <c r="BU158">
        <v>12</v>
      </c>
      <c r="BV158">
        <v>1</v>
      </c>
      <c r="BW158">
        <v>0</v>
      </c>
      <c r="BX158">
        <v>12</v>
      </c>
      <c r="BY158">
        <v>26</v>
      </c>
      <c r="CA158" t="s">
        <v>145</v>
      </c>
      <c r="CB158" t="s">
        <v>479</v>
      </c>
      <c r="CC158">
        <v>50864</v>
      </c>
      <c r="CD158">
        <v>680</v>
      </c>
      <c r="CE158">
        <v>7128269592</v>
      </c>
      <c r="CF158" t="s">
        <v>99</v>
      </c>
      <c r="CG158" t="s">
        <v>100</v>
      </c>
      <c r="CH158" s="1">
        <v>34274</v>
      </c>
      <c r="CI158" t="s">
        <v>100</v>
      </c>
      <c r="CJ158" t="s">
        <v>100</v>
      </c>
      <c r="CK158" t="s">
        <v>100</v>
      </c>
      <c r="CL158" t="s">
        <v>103</v>
      </c>
      <c r="CM158" t="s">
        <v>477</v>
      </c>
      <c r="CN158">
        <v>46</v>
      </c>
      <c r="CO158" s="1">
        <v>44621</v>
      </c>
      <c r="CP158" s="1"/>
      <c r="CS158">
        <v>12</v>
      </c>
      <c r="CV158"/>
      <c r="CW158">
        <v>2</v>
      </c>
      <c r="CX158">
        <v>12</v>
      </c>
    </row>
    <row r="159" spans="1:102" x14ac:dyDescent="0.25">
      <c r="A159" t="s">
        <v>259</v>
      </c>
      <c r="B159" s="18" t="s">
        <v>2127</v>
      </c>
      <c r="C159" s="18">
        <v>165240</v>
      </c>
      <c r="D159" t="s">
        <v>667</v>
      </c>
      <c r="E159" t="s">
        <v>669</v>
      </c>
      <c r="F159" t="s">
        <v>665</v>
      </c>
      <c r="G159" t="s">
        <v>2142</v>
      </c>
      <c r="H159">
        <v>42.3</v>
      </c>
      <c r="I159" t="s">
        <v>112</v>
      </c>
      <c r="K159" t="s">
        <v>100</v>
      </c>
      <c r="L159" t="s">
        <v>106</v>
      </c>
      <c r="M159">
        <v>4</v>
      </c>
      <c r="N159">
        <v>4</v>
      </c>
      <c r="O159">
        <v>4</v>
      </c>
      <c r="P159">
        <v>4</v>
      </c>
      <c r="Q159">
        <v>5</v>
      </c>
      <c r="R159">
        <v>3</v>
      </c>
      <c r="S159">
        <v>4</v>
      </c>
      <c r="U159" s="8">
        <v>3.3556900000000001</v>
      </c>
      <c r="V159" s="8">
        <v>0.74443999999999999</v>
      </c>
      <c r="W159">
        <v>50.8</v>
      </c>
      <c r="X159">
        <v>0.50044999999999995</v>
      </c>
      <c r="Y159">
        <v>1.2448900000000001</v>
      </c>
      <c r="Z159">
        <v>2.9216000000000002</v>
      </c>
      <c r="AA159">
        <v>0.47266999999999998</v>
      </c>
      <c r="AB159">
        <v>5.083E-2</v>
      </c>
      <c r="AD159">
        <v>2.1107999999999998</v>
      </c>
      <c r="AE159">
        <v>58.3</v>
      </c>
      <c r="AH159">
        <v>6</v>
      </c>
      <c r="AJ159">
        <v>1.9639200000000001</v>
      </c>
      <c r="AK159">
        <v>0.62848999999999999</v>
      </c>
      <c r="AL159">
        <v>0.27579999999999999</v>
      </c>
      <c r="AM159">
        <v>2.86822</v>
      </c>
      <c r="AN159">
        <v>2.2003400000000002</v>
      </c>
      <c r="AO159">
        <v>0.58570999999999995</v>
      </c>
      <c r="AP159">
        <v>1.01084</v>
      </c>
      <c r="AQ159">
        <v>3.6939000000000002</v>
      </c>
      <c r="AS159">
        <v>0</v>
      </c>
      <c r="AT159">
        <v>0</v>
      </c>
      <c r="AU159">
        <v>0</v>
      </c>
      <c r="AV159">
        <v>0</v>
      </c>
      <c r="AW159" s="4">
        <v>0</v>
      </c>
      <c r="AX159">
        <v>0</v>
      </c>
      <c r="AY159">
        <v>0</v>
      </c>
      <c r="BA159" s="1">
        <v>44567</v>
      </c>
      <c r="BB159">
        <v>2</v>
      </c>
      <c r="BC159">
        <v>2</v>
      </c>
      <c r="BD159">
        <v>0</v>
      </c>
      <c r="BE159">
        <v>8</v>
      </c>
      <c r="BF159">
        <v>1</v>
      </c>
      <c r="BG159">
        <v>0</v>
      </c>
      <c r="BH159">
        <v>8</v>
      </c>
      <c r="BI159" s="1">
        <v>43839</v>
      </c>
      <c r="BJ159">
        <v>3</v>
      </c>
      <c r="BK159">
        <v>3</v>
      </c>
      <c r="BL159">
        <v>0</v>
      </c>
      <c r="BM159">
        <v>4</v>
      </c>
      <c r="BN159">
        <v>1</v>
      </c>
      <c r="BO159">
        <v>0</v>
      </c>
      <c r="BP159">
        <v>4</v>
      </c>
      <c r="BQ159" s="1">
        <v>43447</v>
      </c>
      <c r="BR159">
        <v>3</v>
      </c>
      <c r="BS159">
        <v>3</v>
      </c>
      <c r="BT159">
        <v>0</v>
      </c>
      <c r="BU159">
        <v>20</v>
      </c>
      <c r="BV159">
        <v>1</v>
      </c>
      <c r="BW159">
        <v>0</v>
      </c>
      <c r="BX159">
        <v>20</v>
      </c>
      <c r="BY159">
        <v>8.6669999999999998</v>
      </c>
      <c r="CA159" t="s">
        <v>145</v>
      </c>
      <c r="CB159" t="s">
        <v>670</v>
      </c>
      <c r="CC159">
        <v>52172</v>
      </c>
      <c r="CD159">
        <v>20</v>
      </c>
      <c r="CE159">
        <v>5635683447</v>
      </c>
      <c r="CF159" t="s">
        <v>99</v>
      </c>
      <c r="CG159" t="s">
        <v>100</v>
      </c>
      <c r="CH159" s="1">
        <v>34669</v>
      </c>
      <c r="CI159" t="s">
        <v>100</v>
      </c>
      <c r="CJ159" t="s">
        <v>100</v>
      </c>
      <c r="CK159" t="s">
        <v>100</v>
      </c>
      <c r="CL159" t="s">
        <v>103</v>
      </c>
      <c r="CM159" t="s">
        <v>668</v>
      </c>
      <c r="CN159">
        <v>76</v>
      </c>
      <c r="CO159" s="1">
        <v>44621</v>
      </c>
      <c r="CP159" s="1"/>
      <c r="CV159"/>
    </row>
    <row r="160" spans="1:102" x14ac:dyDescent="0.25">
      <c r="A160" t="s">
        <v>259</v>
      </c>
      <c r="B160" s="18" t="s">
        <v>2127</v>
      </c>
      <c r="C160" s="18">
        <v>165187</v>
      </c>
      <c r="D160" t="s">
        <v>467</v>
      </c>
      <c r="E160" t="s">
        <v>469</v>
      </c>
      <c r="F160" t="s">
        <v>128</v>
      </c>
      <c r="G160" t="s">
        <v>2142</v>
      </c>
      <c r="H160">
        <v>38.6</v>
      </c>
      <c r="I160" t="s">
        <v>112</v>
      </c>
      <c r="K160" t="s">
        <v>100</v>
      </c>
      <c r="L160" t="s">
        <v>106</v>
      </c>
      <c r="M160">
        <v>5</v>
      </c>
      <c r="N160">
        <v>4</v>
      </c>
      <c r="O160">
        <v>4</v>
      </c>
      <c r="P160">
        <v>5</v>
      </c>
      <c r="Q160">
        <v>4</v>
      </c>
      <c r="R160">
        <v>5</v>
      </c>
      <c r="S160">
        <v>5</v>
      </c>
      <c r="U160" s="8">
        <v>3.44225</v>
      </c>
      <c r="V160" s="8">
        <v>1.1069</v>
      </c>
      <c r="W160">
        <v>48.6</v>
      </c>
      <c r="X160">
        <v>0.29249999999999998</v>
      </c>
      <c r="Y160">
        <v>1.39941</v>
      </c>
      <c r="Z160">
        <v>3.0025900000000001</v>
      </c>
      <c r="AA160">
        <v>0.82296000000000002</v>
      </c>
      <c r="AB160">
        <v>3.8969999999999998E-2</v>
      </c>
      <c r="AD160">
        <v>2.0428500000000001</v>
      </c>
      <c r="AE160">
        <v>14.3</v>
      </c>
      <c r="AG160">
        <v>1</v>
      </c>
      <c r="AJ160">
        <v>2.02156</v>
      </c>
      <c r="AK160">
        <v>0.64139000000000002</v>
      </c>
      <c r="AL160">
        <v>0.27481</v>
      </c>
      <c r="AM160">
        <v>2.9377499999999999</v>
      </c>
      <c r="AN160">
        <v>2.0687899999999999</v>
      </c>
      <c r="AO160">
        <v>0.33545999999999998</v>
      </c>
      <c r="AP160">
        <v>1.50847</v>
      </c>
      <c r="AQ160">
        <v>3.6995</v>
      </c>
      <c r="AS160">
        <v>0</v>
      </c>
      <c r="AT160">
        <v>0</v>
      </c>
      <c r="AU160">
        <v>0</v>
      </c>
      <c r="AV160">
        <v>1</v>
      </c>
      <c r="AW160" s="4">
        <v>41242.5</v>
      </c>
      <c r="AX160">
        <v>0</v>
      </c>
      <c r="AY160">
        <v>1</v>
      </c>
      <c r="BA160" s="1">
        <v>44392</v>
      </c>
      <c r="BB160">
        <v>1</v>
      </c>
      <c r="BC160">
        <v>1</v>
      </c>
      <c r="BD160">
        <v>0</v>
      </c>
      <c r="BE160">
        <v>4</v>
      </c>
      <c r="BF160">
        <v>1</v>
      </c>
      <c r="BG160">
        <v>0</v>
      </c>
      <c r="BH160">
        <v>4</v>
      </c>
      <c r="BI160" s="1">
        <v>43692</v>
      </c>
      <c r="BJ160">
        <v>1</v>
      </c>
      <c r="BK160">
        <v>1</v>
      </c>
      <c r="BL160">
        <v>0</v>
      </c>
      <c r="BM160">
        <v>4</v>
      </c>
      <c r="BN160">
        <v>1</v>
      </c>
      <c r="BO160">
        <v>0</v>
      </c>
      <c r="BP160">
        <v>4</v>
      </c>
      <c r="BQ160" s="1">
        <v>43230</v>
      </c>
      <c r="BR160">
        <v>3</v>
      </c>
      <c r="BS160">
        <v>3</v>
      </c>
      <c r="BT160">
        <v>0</v>
      </c>
      <c r="BU160">
        <v>24</v>
      </c>
      <c r="BV160">
        <v>1</v>
      </c>
      <c r="BW160">
        <v>0</v>
      </c>
      <c r="BX160">
        <v>24</v>
      </c>
      <c r="BY160">
        <v>7.3330000000000002</v>
      </c>
      <c r="CA160" t="s">
        <v>145</v>
      </c>
      <c r="CB160" t="s">
        <v>470</v>
      </c>
      <c r="CC160">
        <v>52175</v>
      </c>
      <c r="CD160">
        <v>320</v>
      </c>
      <c r="CE160">
        <v>5634223814</v>
      </c>
      <c r="CF160" t="s">
        <v>99</v>
      </c>
      <c r="CG160" t="s">
        <v>100</v>
      </c>
      <c r="CH160" s="1">
        <v>34243</v>
      </c>
      <c r="CI160" t="s">
        <v>100</v>
      </c>
      <c r="CJ160" t="s">
        <v>100</v>
      </c>
      <c r="CK160" t="s">
        <v>100</v>
      </c>
      <c r="CL160" t="s">
        <v>103</v>
      </c>
      <c r="CM160" t="s">
        <v>468</v>
      </c>
      <c r="CN160">
        <v>59</v>
      </c>
      <c r="CO160" s="1">
        <v>44621</v>
      </c>
      <c r="CP160" s="1"/>
      <c r="CV160"/>
    </row>
    <row r="161" spans="1:102" x14ac:dyDescent="0.25">
      <c r="A161" t="s">
        <v>259</v>
      </c>
      <c r="B161" s="18" t="s">
        <v>2127</v>
      </c>
      <c r="C161" s="18">
        <v>165072</v>
      </c>
      <c r="D161" t="s">
        <v>290</v>
      </c>
      <c r="E161" t="s">
        <v>234</v>
      </c>
      <c r="F161" t="s">
        <v>292</v>
      </c>
      <c r="G161" t="s">
        <v>2142</v>
      </c>
      <c r="H161">
        <v>164.2</v>
      </c>
      <c r="I161" t="s">
        <v>138</v>
      </c>
      <c r="K161" t="s">
        <v>100</v>
      </c>
      <c r="L161" t="s">
        <v>106</v>
      </c>
      <c r="M161">
        <v>4</v>
      </c>
      <c r="N161">
        <v>3</v>
      </c>
      <c r="O161">
        <v>3</v>
      </c>
      <c r="P161">
        <v>5</v>
      </c>
      <c r="Q161">
        <v>4</v>
      </c>
      <c r="R161">
        <v>5</v>
      </c>
      <c r="S161">
        <v>3</v>
      </c>
      <c r="U161" s="8">
        <v>3.2642000000000002</v>
      </c>
      <c r="V161" s="8">
        <v>0.43135000000000001</v>
      </c>
      <c r="W161">
        <v>39.4</v>
      </c>
      <c r="X161">
        <v>0.62365999999999999</v>
      </c>
      <c r="Y161">
        <v>1.05501</v>
      </c>
      <c r="Z161">
        <v>2.9965999999999999</v>
      </c>
      <c r="AA161">
        <v>0.24648999999999999</v>
      </c>
      <c r="AB161">
        <v>4.614E-2</v>
      </c>
      <c r="AD161">
        <v>2.20919</v>
      </c>
      <c r="AE161">
        <v>21.1</v>
      </c>
      <c r="AG161">
        <v>0</v>
      </c>
      <c r="AJ161">
        <v>1.78728</v>
      </c>
      <c r="AK161">
        <v>0.61680999999999997</v>
      </c>
      <c r="AL161">
        <v>0.28564000000000001</v>
      </c>
      <c r="AM161">
        <v>2.68973</v>
      </c>
      <c r="AN161">
        <v>2.5305</v>
      </c>
      <c r="AO161">
        <v>0.74373999999999996</v>
      </c>
      <c r="AP161">
        <v>0.56554000000000004</v>
      </c>
      <c r="AQ161">
        <v>3.8316300000000001</v>
      </c>
      <c r="AS161">
        <v>1</v>
      </c>
      <c r="AT161">
        <v>3</v>
      </c>
      <c r="AU161">
        <v>0</v>
      </c>
      <c r="AV161">
        <v>2</v>
      </c>
      <c r="AW161" s="4">
        <v>16625</v>
      </c>
      <c r="AX161">
        <v>0</v>
      </c>
      <c r="AY161">
        <v>2</v>
      </c>
      <c r="BA161" s="1">
        <v>43818</v>
      </c>
      <c r="BB161">
        <v>3</v>
      </c>
      <c r="BC161">
        <v>3</v>
      </c>
      <c r="BD161">
        <v>2</v>
      </c>
      <c r="BE161">
        <v>16</v>
      </c>
      <c r="BF161">
        <v>1</v>
      </c>
      <c r="BG161">
        <v>0</v>
      </c>
      <c r="BH161">
        <v>16</v>
      </c>
      <c r="BI161" s="1">
        <v>43405</v>
      </c>
      <c r="BJ161">
        <v>8</v>
      </c>
      <c r="BK161">
        <v>7</v>
      </c>
      <c r="BL161">
        <v>1</v>
      </c>
      <c r="BM161">
        <v>44</v>
      </c>
      <c r="BN161">
        <v>1</v>
      </c>
      <c r="BO161">
        <v>0</v>
      </c>
      <c r="BP161">
        <v>44</v>
      </c>
      <c r="BQ161" s="1">
        <v>42964</v>
      </c>
      <c r="BR161">
        <v>2</v>
      </c>
      <c r="BS161">
        <v>2</v>
      </c>
      <c r="BT161">
        <v>0</v>
      </c>
      <c r="BU161">
        <v>8</v>
      </c>
      <c r="BV161">
        <v>1</v>
      </c>
      <c r="BW161">
        <v>0</v>
      </c>
      <c r="BX161">
        <v>8</v>
      </c>
      <c r="BY161">
        <v>24</v>
      </c>
      <c r="CA161" t="s">
        <v>293</v>
      </c>
      <c r="CB161" t="s">
        <v>294</v>
      </c>
      <c r="CC161">
        <v>50401</v>
      </c>
      <c r="CD161">
        <v>160</v>
      </c>
      <c r="CE161">
        <v>6414241740</v>
      </c>
      <c r="CF161" t="s">
        <v>99</v>
      </c>
      <c r="CG161" t="s">
        <v>100</v>
      </c>
      <c r="CH161" s="1">
        <v>24838</v>
      </c>
      <c r="CI161" t="s">
        <v>100</v>
      </c>
      <c r="CJ161" t="s">
        <v>101</v>
      </c>
      <c r="CK161" t="s">
        <v>100</v>
      </c>
      <c r="CL161" t="s">
        <v>103</v>
      </c>
      <c r="CM161" t="s">
        <v>291</v>
      </c>
      <c r="CN161">
        <v>210</v>
      </c>
      <c r="CO161" s="1">
        <v>44621</v>
      </c>
      <c r="CP161" s="1"/>
      <c r="CV161"/>
    </row>
    <row r="162" spans="1:102" x14ac:dyDescent="0.25">
      <c r="A162" t="s">
        <v>259</v>
      </c>
      <c r="B162" s="18" t="s">
        <v>2127</v>
      </c>
      <c r="C162" s="18">
        <v>165443</v>
      </c>
      <c r="D162" t="s">
        <v>1382</v>
      </c>
      <c r="E162" t="s">
        <v>1384</v>
      </c>
      <c r="F162" t="s">
        <v>238</v>
      </c>
      <c r="G162" t="s">
        <v>2142</v>
      </c>
      <c r="H162">
        <v>48.1</v>
      </c>
      <c r="I162" t="s">
        <v>121</v>
      </c>
      <c r="K162" t="s">
        <v>100</v>
      </c>
      <c r="L162" t="s">
        <v>106</v>
      </c>
      <c r="M162">
        <v>3</v>
      </c>
      <c r="N162">
        <v>3</v>
      </c>
      <c r="O162">
        <v>3</v>
      </c>
      <c r="P162">
        <v>4</v>
      </c>
      <c r="Q162">
        <v>2</v>
      </c>
      <c r="R162">
        <v>5</v>
      </c>
      <c r="S162">
        <v>4</v>
      </c>
      <c r="U162" s="8">
        <v>2.8725100000000001</v>
      </c>
      <c r="V162" s="8">
        <v>0.60582999999999998</v>
      </c>
      <c r="W162">
        <v>41.2</v>
      </c>
      <c r="X162">
        <v>0.59384000000000003</v>
      </c>
      <c r="Y162">
        <v>1.19967</v>
      </c>
      <c r="Z162">
        <v>2.5633900000000001</v>
      </c>
      <c r="AA162">
        <v>0.68032999999999999</v>
      </c>
      <c r="AB162">
        <v>1.6209999999999999E-2</v>
      </c>
      <c r="AD162">
        <v>1.6728499999999999</v>
      </c>
      <c r="AE162">
        <v>55.6</v>
      </c>
      <c r="AH162">
        <v>6</v>
      </c>
      <c r="AJ162">
        <v>1.9177900000000001</v>
      </c>
      <c r="AK162">
        <v>0.62548999999999999</v>
      </c>
      <c r="AL162">
        <v>0.28855999999999998</v>
      </c>
      <c r="AM162">
        <v>2.8318500000000002</v>
      </c>
      <c r="AN162">
        <v>1.7857499999999999</v>
      </c>
      <c r="AO162">
        <v>0.69835000000000003</v>
      </c>
      <c r="AP162">
        <v>0.78625999999999996</v>
      </c>
      <c r="AQ162">
        <v>3.2026400000000002</v>
      </c>
      <c r="AS162">
        <v>1</v>
      </c>
      <c r="AT162">
        <v>0</v>
      </c>
      <c r="AU162">
        <v>0</v>
      </c>
      <c r="AV162">
        <v>2</v>
      </c>
      <c r="AW162" s="4">
        <v>1637.6</v>
      </c>
      <c r="AX162">
        <v>0</v>
      </c>
      <c r="AY162">
        <v>2</v>
      </c>
      <c r="BA162" s="1">
        <v>44357</v>
      </c>
      <c r="BB162">
        <v>4</v>
      </c>
      <c r="BC162">
        <v>4</v>
      </c>
      <c r="BD162">
        <v>1</v>
      </c>
      <c r="BE162">
        <v>20</v>
      </c>
      <c r="BF162">
        <v>1</v>
      </c>
      <c r="BG162">
        <v>0</v>
      </c>
      <c r="BH162">
        <v>20</v>
      </c>
      <c r="BI162" s="1">
        <v>43671</v>
      </c>
      <c r="BJ162">
        <v>2</v>
      </c>
      <c r="BK162">
        <v>2</v>
      </c>
      <c r="BL162">
        <v>0</v>
      </c>
      <c r="BM162">
        <v>12</v>
      </c>
      <c r="BN162">
        <v>1</v>
      </c>
      <c r="BO162">
        <v>0</v>
      </c>
      <c r="BP162">
        <v>12</v>
      </c>
      <c r="BQ162" s="1">
        <v>43216</v>
      </c>
      <c r="BR162">
        <v>2</v>
      </c>
      <c r="BS162">
        <v>2</v>
      </c>
      <c r="BT162">
        <v>0</v>
      </c>
      <c r="BU162">
        <v>8</v>
      </c>
      <c r="BV162">
        <v>1</v>
      </c>
      <c r="BW162">
        <v>0</v>
      </c>
      <c r="BX162">
        <v>8</v>
      </c>
      <c r="BY162">
        <v>15.333</v>
      </c>
      <c r="CA162" t="s">
        <v>220</v>
      </c>
      <c r="CB162" t="s">
        <v>1385</v>
      </c>
      <c r="CC162">
        <v>50601</v>
      </c>
      <c r="CD162">
        <v>410</v>
      </c>
      <c r="CE162">
        <v>6418473531</v>
      </c>
      <c r="CF162" t="s">
        <v>99</v>
      </c>
      <c r="CG162" t="s">
        <v>100</v>
      </c>
      <c r="CH162" s="1">
        <v>37257</v>
      </c>
      <c r="CI162" t="s">
        <v>101</v>
      </c>
      <c r="CJ162" t="s">
        <v>100</v>
      </c>
      <c r="CK162" t="s">
        <v>100</v>
      </c>
      <c r="CL162" t="s">
        <v>103</v>
      </c>
      <c r="CM162" t="s">
        <v>1383</v>
      </c>
      <c r="CN162">
        <v>64</v>
      </c>
      <c r="CO162" s="1">
        <v>44621</v>
      </c>
      <c r="CP162" s="1"/>
      <c r="CV162"/>
    </row>
    <row r="163" spans="1:102" x14ac:dyDescent="0.25">
      <c r="A163" t="s">
        <v>259</v>
      </c>
      <c r="B163" s="18" t="s">
        <v>2127</v>
      </c>
      <c r="C163" s="18">
        <v>165618</v>
      </c>
      <c r="D163" t="s">
        <v>1968</v>
      </c>
      <c r="E163" t="s">
        <v>1794</v>
      </c>
      <c r="F163" t="s">
        <v>306</v>
      </c>
      <c r="G163" t="s">
        <v>2142</v>
      </c>
      <c r="H163">
        <v>31.3</v>
      </c>
      <c r="I163" t="s">
        <v>112</v>
      </c>
      <c r="K163" t="s">
        <v>100</v>
      </c>
      <c r="L163" t="s">
        <v>106</v>
      </c>
      <c r="M163">
        <v>3</v>
      </c>
      <c r="N163">
        <v>5</v>
      </c>
      <c r="O163">
        <v>2</v>
      </c>
      <c r="P163">
        <v>2</v>
      </c>
      <c r="Q163">
        <v>3</v>
      </c>
      <c r="R163">
        <v>2</v>
      </c>
      <c r="S163">
        <v>5</v>
      </c>
      <c r="U163" s="8">
        <v>4.3052799999999998</v>
      </c>
      <c r="V163" s="8">
        <v>1.56406</v>
      </c>
      <c r="W163">
        <v>32.6</v>
      </c>
      <c r="X163">
        <v>0.15443000000000001</v>
      </c>
      <c r="Y163">
        <v>1.7184900000000001</v>
      </c>
      <c r="Z163">
        <v>4.1124099999999997</v>
      </c>
      <c r="AA163">
        <v>1.36886</v>
      </c>
      <c r="AB163">
        <v>8.0329999999999999E-2</v>
      </c>
      <c r="AD163">
        <v>2.5867900000000001</v>
      </c>
      <c r="AE163">
        <v>0</v>
      </c>
      <c r="AG163">
        <v>1</v>
      </c>
      <c r="AJ163">
        <v>2.0912799999999998</v>
      </c>
      <c r="AK163">
        <v>0.68740000000000001</v>
      </c>
      <c r="AL163">
        <v>0.33984999999999999</v>
      </c>
      <c r="AM163">
        <v>3.1185299999999998</v>
      </c>
      <c r="AN163">
        <v>2.5322900000000002</v>
      </c>
      <c r="AO163">
        <v>0.16525000000000001</v>
      </c>
      <c r="AP163">
        <v>1.72356</v>
      </c>
      <c r="AQ163">
        <v>4.3588100000000001</v>
      </c>
      <c r="AS163">
        <v>1</v>
      </c>
      <c r="AT163">
        <v>3</v>
      </c>
      <c r="AU163">
        <v>0</v>
      </c>
      <c r="AV163">
        <v>1</v>
      </c>
      <c r="AW163" s="4">
        <v>6922.5</v>
      </c>
      <c r="AX163">
        <v>0</v>
      </c>
      <c r="AY163">
        <v>1</v>
      </c>
      <c r="BA163" s="1">
        <v>44469</v>
      </c>
      <c r="BB163">
        <v>6</v>
      </c>
      <c r="BC163">
        <v>6</v>
      </c>
      <c r="BD163">
        <v>0</v>
      </c>
      <c r="BE163">
        <v>20</v>
      </c>
      <c r="BF163">
        <v>1</v>
      </c>
      <c r="BG163">
        <v>0</v>
      </c>
      <c r="BH163">
        <v>20</v>
      </c>
      <c r="BI163" s="1">
        <v>43795</v>
      </c>
      <c r="BJ163">
        <v>1</v>
      </c>
      <c r="BK163">
        <v>0</v>
      </c>
      <c r="BL163">
        <v>1</v>
      </c>
      <c r="BM163">
        <v>75</v>
      </c>
      <c r="BN163">
        <v>0</v>
      </c>
      <c r="BO163">
        <v>0</v>
      </c>
      <c r="BP163">
        <v>75</v>
      </c>
      <c r="BQ163" s="1">
        <v>43370</v>
      </c>
      <c r="BR163">
        <v>2</v>
      </c>
      <c r="BS163">
        <v>2</v>
      </c>
      <c r="BT163">
        <v>0</v>
      </c>
      <c r="BU163">
        <v>8</v>
      </c>
      <c r="BV163">
        <v>1</v>
      </c>
      <c r="BW163">
        <v>0</v>
      </c>
      <c r="BX163">
        <v>8</v>
      </c>
      <c r="BY163">
        <v>36.332999999999998</v>
      </c>
      <c r="CA163" t="s">
        <v>1628</v>
      </c>
      <c r="CB163" t="s">
        <v>1970</v>
      </c>
      <c r="CC163">
        <v>52002</v>
      </c>
      <c r="CD163">
        <v>300</v>
      </c>
      <c r="CE163">
        <v>5635881413</v>
      </c>
      <c r="CF163" t="s">
        <v>99</v>
      </c>
      <c r="CG163" t="s">
        <v>100</v>
      </c>
      <c r="CH163" s="1">
        <v>42928</v>
      </c>
      <c r="CI163" t="s">
        <v>101</v>
      </c>
      <c r="CJ163" t="s">
        <v>100</v>
      </c>
      <c r="CK163" t="s">
        <v>100</v>
      </c>
      <c r="CL163" t="s">
        <v>103</v>
      </c>
      <c r="CM163" t="s">
        <v>1969</v>
      </c>
      <c r="CN163">
        <v>32</v>
      </c>
      <c r="CO163" s="1">
        <v>44621</v>
      </c>
      <c r="CP163" s="1"/>
      <c r="CV163"/>
    </row>
    <row r="164" spans="1:102" x14ac:dyDescent="0.25">
      <c r="A164" t="s">
        <v>259</v>
      </c>
      <c r="B164" s="18" t="s">
        <v>2127</v>
      </c>
      <c r="C164" s="18">
        <v>165196</v>
      </c>
      <c r="D164" t="s">
        <v>221</v>
      </c>
      <c r="E164" t="s">
        <v>498</v>
      </c>
      <c r="F164" t="s">
        <v>357</v>
      </c>
      <c r="G164" t="s">
        <v>2141</v>
      </c>
      <c r="H164">
        <v>23.2</v>
      </c>
      <c r="I164" t="s">
        <v>98</v>
      </c>
      <c r="K164" t="s">
        <v>100</v>
      </c>
      <c r="L164" t="s">
        <v>106</v>
      </c>
      <c r="M164">
        <v>4</v>
      </c>
      <c r="N164">
        <v>4</v>
      </c>
      <c r="O164">
        <v>3</v>
      </c>
      <c r="P164">
        <v>4</v>
      </c>
      <c r="Q164">
        <v>4</v>
      </c>
      <c r="S164">
        <v>5</v>
      </c>
      <c r="U164" s="8">
        <v>3.21347</v>
      </c>
      <c r="V164" s="8">
        <v>1.0645899999999999</v>
      </c>
      <c r="W164">
        <v>52.4</v>
      </c>
      <c r="X164">
        <v>0.60207999999999995</v>
      </c>
      <c r="Y164">
        <v>1.6666700000000001</v>
      </c>
      <c r="Z164">
        <v>2.76193</v>
      </c>
      <c r="AA164">
        <v>0.79676999999999998</v>
      </c>
      <c r="AB164">
        <v>1.498E-2</v>
      </c>
      <c r="AD164">
        <v>1.5468</v>
      </c>
      <c r="AE164">
        <v>66.7</v>
      </c>
      <c r="AG164">
        <v>0</v>
      </c>
      <c r="AJ164">
        <v>1.62781</v>
      </c>
      <c r="AK164">
        <v>0.62897999999999998</v>
      </c>
      <c r="AL164">
        <v>0.29538999999999999</v>
      </c>
      <c r="AM164">
        <v>2.5521799999999999</v>
      </c>
      <c r="AN164">
        <v>1.9453400000000001</v>
      </c>
      <c r="AO164">
        <v>0.70411000000000001</v>
      </c>
      <c r="AP164">
        <v>1.34971</v>
      </c>
      <c r="AQ164">
        <v>3.9753699999999998</v>
      </c>
      <c r="AS164">
        <v>1</v>
      </c>
      <c r="AT164">
        <v>2</v>
      </c>
      <c r="AU164">
        <v>1</v>
      </c>
      <c r="AV164">
        <v>0</v>
      </c>
      <c r="AW164" s="4">
        <v>0</v>
      </c>
      <c r="AX164">
        <v>0</v>
      </c>
      <c r="AY164">
        <v>0</v>
      </c>
      <c r="BA164" s="1">
        <v>44418</v>
      </c>
      <c r="BB164">
        <v>5</v>
      </c>
      <c r="BC164">
        <v>5</v>
      </c>
      <c r="BD164">
        <v>1</v>
      </c>
      <c r="BE164">
        <v>20</v>
      </c>
      <c r="BF164">
        <v>1</v>
      </c>
      <c r="BG164">
        <v>0</v>
      </c>
      <c r="BH164">
        <v>20</v>
      </c>
      <c r="BI164" s="1">
        <v>43823</v>
      </c>
      <c r="BJ164">
        <v>9</v>
      </c>
      <c r="BK164">
        <v>6</v>
      </c>
      <c r="BL164">
        <v>3</v>
      </c>
      <c r="BM164">
        <v>44</v>
      </c>
      <c r="BN164">
        <v>1</v>
      </c>
      <c r="BO164">
        <v>0</v>
      </c>
      <c r="BP164">
        <v>44</v>
      </c>
      <c r="BQ164" s="1">
        <v>43391</v>
      </c>
      <c r="BR164">
        <v>9</v>
      </c>
      <c r="BS164">
        <v>9</v>
      </c>
      <c r="BT164">
        <v>0</v>
      </c>
      <c r="BU164">
        <v>40</v>
      </c>
      <c r="BV164">
        <v>1</v>
      </c>
      <c r="BW164">
        <v>0</v>
      </c>
      <c r="BX164">
        <v>40</v>
      </c>
      <c r="BY164">
        <v>31.332999999999998</v>
      </c>
      <c r="CA164" t="s">
        <v>499</v>
      </c>
      <c r="CB164" t="s">
        <v>500</v>
      </c>
      <c r="CC164">
        <v>50530</v>
      </c>
      <c r="CD164">
        <v>930</v>
      </c>
      <c r="CE164">
        <v>5155472288</v>
      </c>
      <c r="CF164" t="s">
        <v>99</v>
      </c>
      <c r="CG164" t="s">
        <v>100</v>
      </c>
      <c r="CH164" s="1">
        <v>34337</v>
      </c>
      <c r="CI164" t="s">
        <v>100</v>
      </c>
      <c r="CJ164" t="s">
        <v>100</v>
      </c>
      <c r="CK164" t="s">
        <v>100</v>
      </c>
      <c r="CL164" t="s">
        <v>103</v>
      </c>
      <c r="CM164" t="s">
        <v>497</v>
      </c>
      <c r="CN164">
        <v>46</v>
      </c>
      <c r="CO164" s="1">
        <v>44621</v>
      </c>
      <c r="CP164" s="1"/>
      <c r="CV164"/>
      <c r="CW164">
        <v>2</v>
      </c>
    </row>
    <row r="165" spans="1:102" x14ac:dyDescent="0.25">
      <c r="A165" t="s">
        <v>259</v>
      </c>
      <c r="B165" s="18" t="s">
        <v>2127</v>
      </c>
      <c r="C165" s="18">
        <v>165340</v>
      </c>
      <c r="D165" t="s">
        <v>1032</v>
      </c>
      <c r="E165" t="s">
        <v>425</v>
      </c>
      <c r="F165" t="s">
        <v>128</v>
      </c>
      <c r="G165" t="s">
        <v>2141</v>
      </c>
      <c r="H165">
        <v>36.9</v>
      </c>
      <c r="I165" t="s">
        <v>98</v>
      </c>
      <c r="K165" t="s">
        <v>100</v>
      </c>
      <c r="L165" t="s">
        <v>122</v>
      </c>
      <c r="M165">
        <v>3</v>
      </c>
      <c r="N165">
        <v>4</v>
      </c>
      <c r="O165">
        <v>4</v>
      </c>
      <c r="P165">
        <v>1</v>
      </c>
      <c r="Q165">
        <v>1</v>
      </c>
      <c r="S165">
        <v>3</v>
      </c>
      <c r="U165" s="8">
        <v>6.2280699999999998</v>
      </c>
      <c r="V165" s="8">
        <v>0.95789999999999997</v>
      </c>
      <c r="W165">
        <v>37.299999999999997</v>
      </c>
      <c r="X165">
        <v>0.74351999999999996</v>
      </c>
      <c r="Y165">
        <v>1.70143</v>
      </c>
      <c r="Z165">
        <v>4.86538</v>
      </c>
      <c r="AA165">
        <v>0.66918</v>
      </c>
      <c r="AB165">
        <v>1.052E-2</v>
      </c>
      <c r="AD165">
        <v>4.5266400000000004</v>
      </c>
      <c r="AE165">
        <v>36.4</v>
      </c>
      <c r="AG165">
        <v>2</v>
      </c>
      <c r="AJ165">
        <v>2.0035099999999999</v>
      </c>
      <c r="AK165">
        <v>0.69045000000000001</v>
      </c>
      <c r="AL165">
        <v>0.61329</v>
      </c>
      <c r="AM165">
        <v>3.3072499999999998</v>
      </c>
      <c r="AN165">
        <v>4.6254099999999996</v>
      </c>
      <c r="AO165">
        <v>0.79210999999999998</v>
      </c>
      <c r="AP165">
        <v>0.58494000000000002</v>
      </c>
      <c r="AQ165">
        <v>5.9456800000000003</v>
      </c>
      <c r="AS165">
        <v>0</v>
      </c>
      <c r="AT165">
        <v>0</v>
      </c>
      <c r="AU165">
        <v>0</v>
      </c>
      <c r="AV165">
        <v>0</v>
      </c>
      <c r="AW165" s="4">
        <v>0</v>
      </c>
      <c r="AX165">
        <v>0</v>
      </c>
      <c r="AY165">
        <v>0</v>
      </c>
      <c r="BA165" s="1">
        <v>44552</v>
      </c>
      <c r="BB165">
        <v>0</v>
      </c>
      <c r="BC165">
        <v>0</v>
      </c>
      <c r="BD165">
        <v>0</v>
      </c>
      <c r="BE165">
        <v>0</v>
      </c>
      <c r="BF165">
        <v>0</v>
      </c>
      <c r="BG165">
        <v>0</v>
      </c>
      <c r="BH165">
        <v>0</v>
      </c>
      <c r="BI165" s="1">
        <v>43881</v>
      </c>
      <c r="BJ165">
        <v>2</v>
      </c>
      <c r="BK165">
        <v>2</v>
      </c>
      <c r="BL165">
        <v>0</v>
      </c>
      <c r="BM165">
        <v>8</v>
      </c>
      <c r="BN165">
        <v>1</v>
      </c>
      <c r="BO165">
        <v>0</v>
      </c>
      <c r="BP165">
        <v>8</v>
      </c>
      <c r="BQ165" s="1">
        <v>43496</v>
      </c>
      <c r="BR165">
        <v>4</v>
      </c>
      <c r="BS165">
        <v>3</v>
      </c>
      <c r="BT165">
        <v>1</v>
      </c>
      <c r="BU165">
        <v>36</v>
      </c>
      <c r="BV165">
        <v>1</v>
      </c>
      <c r="BW165">
        <v>0</v>
      </c>
      <c r="BX165">
        <v>36</v>
      </c>
      <c r="BY165">
        <v>8.6669999999999998</v>
      </c>
      <c r="CA165" t="s">
        <v>347</v>
      </c>
      <c r="CB165" t="s">
        <v>1034</v>
      </c>
      <c r="CC165">
        <v>50662</v>
      </c>
      <c r="CD165">
        <v>320</v>
      </c>
      <c r="CE165">
        <v>3192831908</v>
      </c>
      <c r="CF165" t="s">
        <v>99</v>
      </c>
      <c r="CG165" t="s">
        <v>100</v>
      </c>
      <c r="CH165" s="1">
        <v>35643</v>
      </c>
      <c r="CI165" t="s">
        <v>100</v>
      </c>
      <c r="CJ165" t="s">
        <v>100</v>
      </c>
      <c r="CK165" t="s">
        <v>100</v>
      </c>
      <c r="CL165" t="s">
        <v>103</v>
      </c>
      <c r="CM165" t="s">
        <v>1033</v>
      </c>
      <c r="CN165">
        <v>93</v>
      </c>
      <c r="CO165" s="1">
        <v>44621</v>
      </c>
      <c r="CP165" s="1"/>
      <c r="CV165"/>
      <c r="CW165">
        <v>2</v>
      </c>
    </row>
    <row r="166" spans="1:102" x14ac:dyDescent="0.25">
      <c r="A166" t="s">
        <v>259</v>
      </c>
      <c r="B166" s="18" t="s">
        <v>2127</v>
      </c>
      <c r="C166" s="18">
        <v>165385</v>
      </c>
      <c r="D166" t="s">
        <v>1196</v>
      </c>
      <c r="E166" t="s">
        <v>548</v>
      </c>
      <c r="F166" t="s">
        <v>113</v>
      </c>
      <c r="G166" t="s">
        <v>2141</v>
      </c>
      <c r="H166">
        <v>64.400000000000006</v>
      </c>
      <c r="I166" t="s">
        <v>98</v>
      </c>
      <c r="K166" t="s">
        <v>100</v>
      </c>
      <c r="L166" t="s">
        <v>106</v>
      </c>
      <c r="M166">
        <v>2</v>
      </c>
      <c r="N166">
        <v>2</v>
      </c>
      <c r="O166">
        <v>1</v>
      </c>
      <c r="P166">
        <v>5</v>
      </c>
      <c r="Q166">
        <v>3</v>
      </c>
      <c r="R166">
        <v>5</v>
      </c>
      <c r="S166">
        <v>2</v>
      </c>
      <c r="U166" s="8">
        <v>2.3531</v>
      </c>
      <c r="V166" s="8">
        <v>0.37731999999999999</v>
      </c>
      <c r="X166">
        <v>0.70057999999999998</v>
      </c>
      <c r="Y166">
        <v>1.0779000000000001</v>
      </c>
      <c r="Z166">
        <v>1.7364900000000001</v>
      </c>
      <c r="AA166">
        <v>0.31497999999999998</v>
      </c>
      <c r="AB166">
        <v>6.0199999999999997E-2</v>
      </c>
      <c r="AC166">
        <v>6</v>
      </c>
      <c r="AD166">
        <v>1.27519</v>
      </c>
      <c r="AF166">
        <v>6</v>
      </c>
      <c r="AH166">
        <v>6</v>
      </c>
      <c r="AJ166">
        <v>2.0955599999999999</v>
      </c>
      <c r="AK166">
        <v>0.64097000000000004</v>
      </c>
      <c r="AL166">
        <v>0.29211999999999999</v>
      </c>
      <c r="AM166">
        <v>3.0286400000000002</v>
      </c>
      <c r="AN166">
        <v>1.2457800000000001</v>
      </c>
      <c r="AO166">
        <v>0.80398999999999998</v>
      </c>
      <c r="AP166">
        <v>0.48374</v>
      </c>
      <c r="AQ166">
        <v>2.4530599999999998</v>
      </c>
      <c r="AS166">
        <v>0</v>
      </c>
      <c r="AT166">
        <v>4</v>
      </c>
      <c r="AU166">
        <v>6</v>
      </c>
      <c r="AV166">
        <v>7</v>
      </c>
      <c r="AW166" s="4">
        <v>106611.1</v>
      </c>
      <c r="AX166">
        <v>0</v>
      </c>
      <c r="AY166">
        <v>7</v>
      </c>
      <c r="BA166" s="1">
        <v>44427</v>
      </c>
      <c r="BB166">
        <v>12</v>
      </c>
      <c r="BC166">
        <v>9</v>
      </c>
      <c r="BD166">
        <v>4</v>
      </c>
      <c r="BE166">
        <v>60</v>
      </c>
      <c r="BF166">
        <v>1</v>
      </c>
      <c r="BG166">
        <v>0</v>
      </c>
      <c r="BH166">
        <v>60</v>
      </c>
      <c r="BI166" s="1">
        <v>43727</v>
      </c>
      <c r="BJ166">
        <v>6</v>
      </c>
      <c r="BK166">
        <v>3</v>
      </c>
      <c r="BL166">
        <v>1</v>
      </c>
      <c r="BM166">
        <v>128</v>
      </c>
      <c r="BN166">
        <v>1</v>
      </c>
      <c r="BO166">
        <v>0</v>
      </c>
      <c r="BP166">
        <v>128</v>
      </c>
      <c r="BQ166" s="1">
        <v>43265</v>
      </c>
      <c r="BR166">
        <v>9</v>
      </c>
      <c r="BS166">
        <v>9</v>
      </c>
      <c r="BT166">
        <v>0</v>
      </c>
      <c r="BU166">
        <v>68</v>
      </c>
      <c r="BV166">
        <v>1</v>
      </c>
      <c r="BW166">
        <v>0</v>
      </c>
      <c r="BX166">
        <v>68</v>
      </c>
      <c r="BY166">
        <v>84</v>
      </c>
      <c r="CA166" t="s">
        <v>1196</v>
      </c>
      <c r="CB166" t="s">
        <v>1198</v>
      </c>
      <c r="CC166">
        <v>50158</v>
      </c>
      <c r="CD166">
        <v>630</v>
      </c>
      <c r="CE166">
        <v>6417524581</v>
      </c>
      <c r="CF166" t="s">
        <v>99</v>
      </c>
      <c r="CG166" t="s">
        <v>100</v>
      </c>
      <c r="CH166" s="1">
        <v>35827</v>
      </c>
      <c r="CI166" t="s">
        <v>100</v>
      </c>
      <c r="CJ166" t="s">
        <v>100</v>
      </c>
      <c r="CK166" t="s">
        <v>100</v>
      </c>
      <c r="CL166" t="s">
        <v>103</v>
      </c>
      <c r="CM166" t="s">
        <v>1197</v>
      </c>
      <c r="CN166">
        <v>109</v>
      </c>
      <c r="CO166" s="1">
        <v>44621</v>
      </c>
      <c r="CP166" s="1"/>
      <c r="CV166"/>
    </row>
    <row r="167" spans="1:102" x14ac:dyDescent="0.25">
      <c r="A167" t="s">
        <v>259</v>
      </c>
      <c r="B167" s="18" t="s">
        <v>2127</v>
      </c>
      <c r="C167" s="18">
        <v>165208</v>
      </c>
      <c r="D167" t="s">
        <v>542</v>
      </c>
      <c r="E167" t="s">
        <v>255</v>
      </c>
      <c r="F167" t="s">
        <v>114</v>
      </c>
      <c r="G167" t="s">
        <v>2141</v>
      </c>
      <c r="H167">
        <v>44.5</v>
      </c>
      <c r="I167" t="s">
        <v>109</v>
      </c>
      <c r="K167" t="s">
        <v>100</v>
      </c>
      <c r="L167" t="s">
        <v>106</v>
      </c>
      <c r="M167">
        <v>1</v>
      </c>
      <c r="N167">
        <v>1</v>
      </c>
      <c r="O167">
        <v>1</v>
      </c>
      <c r="P167">
        <v>4</v>
      </c>
      <c r="Q167">
        <v>3</v>
      </c>
      <c r="R167">
        <v>4</v>
      </c>
      <c r="S167">
        <v>1</v>
      </c>
      <c r="U167" s="8">
        <v>3.0535600000000001</v>
      </c>
      <c r="V167" s="8">
        <v>0.30392999999999998</v>
      </c>
      <c r="W167">
        <v>63.6</v>
      </c>
      <c r="X167">
        <v>0.64634999999999998</v>
      </c>
      <c r="Y167">
        <v>0.95026999999999995</v>
      </c>
      <c r="Z167">
        <v>2.5725899999999999</v>
      </c>
      <c r="AA167">
        <v>0.19961000000000001</v>
      </c>
      <c r="AB167">
        <v>3.8219999999999997E-2</v>
      </c>
      <c r="AD167">
        <v>2.1032899999999999</v>
      </c>
      <c r="AF167">
        <v>6</v>
      </c>
      <c r="AG167">
        <v>1</v>
      </c>
      <c r="AJ167">
        <v>1.88368</v>
      </c>
      <c r="AK167">
        <v>0.67100000000000004</v>
      </c>
      <c r="AL167">
        <v>0.34171000000000001</v>
      </c>
      <c r="AM167">
        <v>2.8963800000000002</v>
      </c>
      <c r="AN167">
        <v>2.2859099999999999</v>
      </c>
      <c r="AO167">
        <v>0.70855000000000001</v>
      </c>
      <c r="AP167">
        <v>0.33310000000000001</v>
      </c>
      <c r="AQ167">
        <v>3.32864</v>
      </c>
      <c r="AS167">
        <v>3</v>
      </c>
      <c r="AT167">
        <v>14</v>
      </c>
      <c r="AU167">
        <v>0</v>
      </c>
      <c r="AV167">
        <v>1</v>
      </c>
      <c r="AW167" s="4">
        <v>57469.279999999999</v>
      </c>
      <c r="AX167">
        <v>0</v>
      </c>
      <c r="AY167">
        <v>1</v>
      </c>
      <c r="BA167" s="1">
        <v>44488</v>
      </c>
      <c r="BB167">
        <v>15</v>
      </c>
      <c r="BC167">
        <v>15</v>
      </c>
      <c r="BD167">
        <v>9</v>
      </c>
      <c r="BE167">
        <v>155</v>
      </c>
      <c r="BF167">
        <v>1</v>
      </c>
      <c r="BG167">
        <v>0</v>
      </c>
      <c r="BH167">
        <v>155</v>
      </c>
      <c r="BI167" s="1">
        <v>43804</v>
      </c>
      <c r="BJ167">
        <v>21</v>
      </c>
      <c r="BK167">
        <v>20</v>
      </c>
      <c r="BL167">
        <v>7</v>
      </c>
      <c r="BM167">
        <v>104</v>
      </c>
      <c r="BN167">
        <v>1</v>
      </c>
      <c r="BO167">
        <v>0</v>
      </c>
      <c r="BP167">
        <v>104</v>
      </c>
      <c r="BQ167" s="1">
        <v>43370</v>
      </c>
      <c r="BR167">
        <v>3</v>
      </c>
      <c r="BS167">
        <v>2</v>
      </c>
      <c r="BT167">
        <v>1</v>
      </c>
      <c r="BU167">
        <v>8</v>
      </c>
      <c r="BV167">
        <v>1</v>
      </c>
      <c r="BW167">
        <v>0</v>
      </c>
      <c r="BX167">
        <v>8</v>
      </c>
      <c r="BY167">
        <v>113.5</v>
      </c>
      <c r="CA167" t="s">
        <v>544</v>
      </c>
      <c r="CB167" t="s">
        <v>545</v>
      </c>
      <c r="CC167">
        <v>50109</v>
      </c>
      <c r="CD167">
        <v>240</v>
      </c>
      <c r="CE167">
        <v>5159992588</v>
      </c>
      <c r="CF167" t="s">
        <v>99</v>
      </c>
      <c r="CG167" t="s">
        <v>100</v>
      </c>
      <c r="CH167" s="1">
        <v>34394</v>
      </c>
      <c r="CI167" t="s">
        <v>100</v>
      </c>
      <c r="CJ167" t="s">
        <v>100</v>
      </c>
      <c r="CK167" t="s">
        <v>100</v>
      </c>
      <c r="CL167" t="s">
        <v>103</v>
      </c>
      <c r="CM167" t="s">
        <v>543</v>
      </c>
      <c r="CN167">
        <v>67</v>
      </c>
      <c r="CO167" s="1">
        <v>44621</v>
      </c>
      <c r="CP167" s="1"/>
      <c r="CS167">
        <v>12</v>
      </c>
      <c r="CV167"/>
      <c r="CX167">
        <v>12</v>
      </c>
    </row>
    <row r="168" spans="1:102" x14ac:dyDescent="0.25">
      <c r="A168" t="s">
        <v>259</v>
      </c>
      <c r="B168" s="18" t="s">
        <v>2127</v>
      </c>
      <c r="C168" s="18">
        <v>165301</v>
      </c>
      <c r="D168" t="s">
        <v>892</v>
      </c>
      <c r="E168" t="s">
        <v>894</v>
      </c>
      <c r="F168" t="s">
        <v>211</v>
      </c>
      <c r="G168" t="s">
        <v>2142</v>
      </c>
      <c r="H168">
        <v>25.6</v>
      </c>
      <c r="I168" t="s">
        <v>112</v>
      </c>
      <c r="K168" t="s">
        <v>100</v>
      </c>
      <c r="L168" t="s">
        <v>106</v>
      </c>
      <c r="M168">
        <v>5</v>
      </c>
      <c r="N168">
        <v>4</v>
      </c>
      <c r="O168">
        <v>5</v>
      </c>
      <c r="P168">
        <v>3</v>
      </c>
      <c r="Q168">
        <v>2</v>
      </c>
      <c r="R168">
        <v>4</v>
      </c>
      <c r="S168">
        <v>5</v>
      </c>
      <c r="U168" s="8">
        <v>3.0190800000000002</v>
      </c>
      <c r="V168" s="8">
        <v>0.81669000000000003</v>
      </c>
      <c r="W168">
        <v>48.4</v>
      </c>
      <c r="X168">
        <v>0.55745999999999996</v>
      </c>
      <c r="Y168">
        <v>1.37415</v>
      </c>
      <c r="Z168">
        <v>2.3842099999999999</v>
      </c>
      <c r="AA168">
        <v>0.49474000000000001</v>
      </c>
      <c r="AB168">
        <v>3.8449999999999998E-2</v>
      </c>
      <c r="AD168">
        <v>1.64493</v>
      </c>
      <c r="AE168">
        <v>33.299999999999997</v>
      </c>
      <c r="AG168">
        <v>0</v>
      </c>
      <c r="AJ168">
        <v>1.91662</v>
      </c>
      <c r="AK168">
        <v>0.65503999999999996</v>
      </c>
      <c r="AL168">
        <v>0.28866999999999998</v>
      </c>
      <c r="AM168">
        <v>2.8603299999999998</v>
      </c>
      <c r="AN168">
        <v>1.75702</v>
      </c>
      <c r="AO168">
        <v>0.626</v>
      </c>
      <c r="AP168">
        <v>1.0595000000000001</v>
      </c>
      <c r="AQ168">
        <v>3.3325300000000002</v>
      </c>
      <c r="AS168">
        <v>0</v>
      </c>
      <c r="AT168">
        <v>0</v>
      </c>
      <c r="AU168">
        <v>0</v>
      </c>
      <c r="AV168">
        <v>0</v>
      </c>
      <c r="AW168" s="4">
        <v>0</v>
      </c>
      <c r="AX168">
        <v>0</v>
      </c>
      <c r="AY168">
        <v>0</v>
      </c>
      <c r="BA168" s="1">
        <v>44434</v>
      </c>
      <c r="BB168">
        <v>0</v>
      </c>
      <c r="BC168">
        <v>0</v>
      </c>
      <c r="BD168">
        <v>0</v>
      </c>
      <c r="BE168">
        <v>0</v>
      </c>
      <c r="BF168">
        <v>0</v>
      </c>
      <c r="BG168">
        <v>0</v>
      </c>
      <c r="BH168">
        <v>0</v>
      </c>
      <c r="BI168" s="1">
        <v>43755</v>
      </c>
      <c r="BJ168">
        <v>3</v>
      </c>
      <c r="BK168">
        <v>3</v>
      </c>
      <c r="BL168">
        <v>0</v>
      </c>
      <c r="BM168">
        <v>8</v>
      </c>
      <c r="BN168">
        <v>1</v>
      </c>
      <c r="BO168">
        <v>0</v>
      </c>
      <c r="BP168">
        <v>8</v>
      </c>
      <c r="BQ168" s="1">
        <v>43300</v>
      </c>
      <c r="BR168">
        <v>0</v>
      </c>
      <c r="BS168">
        <v>0</v>
      </c>
      <c r="BT168">
        <v>0</v>
      </c>
      <c r="BU168">
        <v>0</v>
      </c>
      <c r="BV168">
        <v>0</v>
      </c>
      <c r="BW168">
        <v>0</v>
      </c>
      <c r="BX168">
        <v>0</v>
      </c>
      <c r="BY168">
        <v>2.6669999999999998</v>
      </c>
      <c r="CA168" t="s">
        <v>140</v>
      </c>
      <c r="CB168" t="s">
        <v>895</v>
      </c>
      <c r="CC168">
        <v>52157</v>
      </c>
      <c r="CD168">
        <v>210</v>
      </c>
      <c r="CE168">
        <v>5638733527</v>
      </c>
      <c r="CF168" t="s">
        <v>99</v>
      </c>
      <c r="CG168" t="s">
        <v>100</v>
      </c>
      <c r="CH168" s="1">
        <v>35431</v>
      </c>
      <c r="CI168" t="s">
        <v>100</v>
      </c>
      <c r="CJ168" t="s">
        <v>100</v>
      </c>
      <c r="CK168" t="s">
        <v>100</v>
      </c>
      <c r="CL168" t="s">
        <v>103</v>
      </c>
      <c r="CM168" t="s">
        <v>893</v>
      </c>
      <c r="CN168">
        <v>39</v>
      </c>
      <c r="CO168" s="1">
        <v>44621</v>
      </c>
      <c r="CP168" s="1"/>
      <c r="CV168"/>
    </row>
    <row r="169" spans="1:102" x14ac:dyDescent="0.25">
      <c r="A169" t="s">
        <v>259</v>
      </c>
      <c r="B169" s="18" t="s">
        <v>2127</v>
      </c>
      <c r="C169" s="18">
        <v>165577</v>
      </c>
      <c r="D169" t="s">
        <v>1829</v>
      </c>
      <c r="E169" t="s">
        <v>1308</v>
      </c>
      <c r="F169" t="s">
        <v>960</v>
      </c>
      <c r="G169" t="s">
        <v>2141</v>
      </c>
      <c r="H169">
        <v>46.6</v>
      </c>
      <c r="I169" t="s">
        <v>98</v>
      </c>
      <c r="K169" t="s">
        <v>100</v>
      </c>
      <c r="L169" t="s">
        <v>106</v>
      </c>
      <c r="M169">
        <v>5</v>
      </c>
      <c r="N169">
        <v>5</v>
      </c>
      <c r="O169">
        <v>5</v>
      </c>
      <c r="P169">
        <v>4</v>
      </c>
      <c r="Q169">
        <v>2</v>
      </c>
      <c r="R169">
        <v>5</v>
      </c>
      <c r="S169">
        <v>5</v>
      </c>
      <c r="U169" s="8">
        <v>4.1497799999999998</v>
      </c>
      <c r="V169" s="8">
        <v>0.83255999999999997</v>
      </c>
      <c r="X169">
        <v>0.25742999999999999</v>
      </c>
      <c r="Y169">
        <v>1.08999</v>
      </c>
      <c r="Z169">
        <v>3.5293600000000001</v>
      </c>
      <c r="AA169">
        <v>0.56438999999999995</v>
      </c>
      <c r="AB169">
        <v>9.5750000000000002E-2</v>
      </c>
      <c r="AC169">
        <v>6</v>
      </c>
      <c r="AD169">
        <v>3.05979</v>
      </c>
      <c r="AF169">
        <v>6</v>
      </c>
      <c r="AG169">
        <v>1</v>
      </c>
      <c r="AJ169">
        <v>2.00678</v>
      </c>
      <c r="AK169">
        <v>0.5978</v>
      </c>
      <c r="AL169">
        <v>0.26465</v>
      </c>
      <c r="AM169">
        <v>2.8692299999999999</v>
      </c>
      <c r="AN169">
        <v>3.1214599999999999</v>
      </c>
      <c r="AO169">
        <v>0.31675999999999999</v>
      </c>
      <c r="AP169">
        <v>1.1781299999999999</v>
      </c>
      <c r="AQ169">
        <v>4.5664100000000003</v>
      </c>
      <c r="AS169">
        <v>0</v>
      </c>
      <c r="AT169">
        <v>0</v>
      </c>
      <c r="AU169">
        <v>0</v>
      </c>
      <c r="AV169">
        <v>0</v>
      </c>
      <c r="AW169" s="4">
        <v>0</v>
      </c>
      <c r="AX169">
        <v>0</v>
      </c>
      <c r="AY169">
        <v>0</v>
      </c>
      <c r="BA169" s="1">
        <v>44427</v>
      </c>
      <c r="BB169">
        <v>0</v>
      </c>
      <c r="BC169">
        <v>0</v>
      </c>
      <c r="BD169">
        <v>0</v>
      </c>
      <c r="BE169">
        <v>0</v>
      </c>
      <c r="BF169">
        <v>0</v>
      </c>
      <c r="BG169">
        <v>0</v>
      </c>
      <c r="BH169">
        <v>0</v>
      </c>
      <c r="BI169" s="1">
        <v>43755</v>
      </c>
      <c r="BJ169">
        <v>0</v>
      </c>
      <c r="BK169">
        <v>0</v>
      </c>
      <c r="BL169">
        <v>0</v>
      </c>
      <c r="BM169">
        <v>0</v>
      </c>
      <c r="BN169">
        <v>0</v>
      </c>
      <c r="BO169">
        <v>0</v>
      </c>
      <c r="BP169">
        <v>0</v>
      </c>
      <c r="BQ169" s="1">
        <v>43251</v>
      </c>
      <c r="BR169">
        <v>1</v>
      </c>
      <c r="BS169">
        <v>1</v>
      </c>
      <c r="BT169">
        <v>0</v>
      </c>
      <c r="BU169">
        <v>4</v>
      </c>
      <c r="BV169">
        <v>1</v>
      </c>
      <c r="BW169">
        <v>0</v>
      </c>
      <c r="BX169">
        <v>4</v>
      </c>
      <c r="BY169">
        <v>0.66700000000000004</v>
      </c>
      <c r="CA169" t="s">
        <v>1831</v>
      </c>
      <c r="CB169" t="s">
        <v>1832</v>
      </c>
      <c r="CC169">
        <v>50014</v>
      </c>
      <c r="CD169">
        <v>840</v>
      </c>
      <c r="CE169">
        <v>5152965000</v>
      </c>
      <c r="CF169" t="s">
        <v>139</v>
      </c>
      <c r="CG169" t="s">
        <v>100</v>
      </c>
      <c r="CH169" s="1">
        <v>40206</v>
      </c>
      <c r="CI169" t="s">
        <v>101</v>
      </c>
      <c r="CJ169" t="s">
        <v>100</v>
      </c>
      <c r="CK169" t="s">
        <v>100</v>
      </c>
      <c r="CL169" t="s">
        <v>103</v>
      </c>
      <c r="CM169" t="s">
        <v>1830</v>
      </c>
      <c r="CN169">
        <v>56</v>
      </c>
      <c r="CO169" s="1">
        <v>44621</v>
      </c>
      <c r="CP169" s="1"/>
      <c r="CV169"/>
    </row>
    <row r="170" spans="1:102" x14ac:dyDescent="0.25">
      <c r="A170" t="s">
        <v>259</v>
      </c>
      <c r="B170" s="18" t="s">
        <v>2127</v>
      </c>
      <c r="C170" s="18">
        <v>1.6E+177</v>
      </c>
      <c r="D170" t="s">
        <v>2043</v>
      </c>
      <c r="E170" t="s">
        <v>635</v>
      </c>
      <c r="F170" t="s">
        <v>129</v>
      </c>
      <c r="G170" t="s">
        <v>2143</v>
      </c>
      <c r="H170">
        <v>40.9</v>
      </c>
      <c r="I170" t="s">
        <v>105</v>
      </c>
      <c r="K170" t="s">
        <v>100</v>
      </c>
      <c r="L170" t="s">
        <v>106</v>
      </c>
      <c r="M170">
        <v>2</v>
      </c>
      <c r="N170">
        <v>5</v>
      </c>
      <c r="O170">
        <v>1</v>
      </c>
      <c r="P170">
        <v>4</v>
      </c>
      <c r="Q170">
        <v>4</v>
      </c>
      <c r="S170">
        <v>5</v>
      </c>
      <c r="U170" s="8">
        <v>4.41214</v>
      </c>
      <c r="V170" s="8">
        <v>0.95304999999999995</v>
      </c>
      <c r="W170">
        <v>38.299999999999997</v>
      </c>
      <c r="X170">
        <v>0.27238000000000001</v>
      </c>
      <c r="Y170">
        <v>1.22543</v>
      </c>
      <c r="Z170">
        <v>3.3406099999999999</v>
      </c>
      <c r="AA170">
        <v>0.62605999999999995</v>
      </c>
      <c r="AB170">
        <v>0</v>
      </c>
      <c r="AD170">
        <v>3.1867000000000001</v>
      </c>
      <c r="AE170">
        <v>30</v>
      </c>
      <c r="AH170">
        <v>6</v>
      </c>
      <c r="AJ170">
        <v>2.07748</v>
      </c>
      <c r="AK170">
        <v>0.63888</v>
      </c>
      <c r="AL170">
        <v>0.26712000000000002</v>
      </c>
      <c r="AM170">
        <v>2.9834700000000001</v>
      </c>
      <c r="AN170">
        <v>3.1402999999999999</v>
      </c>
      <c r="AO170">
        <v>0.31359999999999999</v>
      </c>
      <c r="AP170">
        <v>1.33619</v>
      </c>
      <c r="AQ170">
        <v>4.6692</v>
      </c>
      <c r="AS170">
        <v>0</v>
      </c>
      <c r="AT170">
        <v>2</v>
      </c>
      <c r="AU170">
        <v>0</v>
      </c>
      <c r="AV170">
        <v>2</v>
      </c>
      <c r="AW170" s="4">
        <v>5900</v>
      </c>
      <c r="AX170">
        <v>0</v>
      </c>
      <c r="AY170">
        <v>2</v>
      </c>
      <c r="BA170" s="1">
        <v>44210</v>
      </c>
      <c r="BB170">
        <v>6</v>
      </c>
      <c r="BC170">
        <v>6</v>
      </c>
      <c r="BD170">
        <v>0</v>
      </c>
      <c r="BE170">
        <v>24</v>
      </c>
      <c r="BF170">
        <v>1</v>
      </c>
      <c r="BG170">
        <v>0</v>
      </c>
      <c r="BH170">
        <v>24</v>
      </c>
      <c r="BI170" s="1">
        <v>43739</v>
      </c>
      <c r="BJ170">
        <v>6</v>
      </c>
      <c r="BK170">
        <v>6</v>
      </c>
      <c r="BL170">
        <v>0</v>
      </c>
      <c r="BM170">
        <v>141</v>
      </c>
      <c r="BN170">
        <v>1</v>
      </c>
      <c r="BO170">
        <v>0</v>
      </c>
      <c r="BP170">
        <v>141</v>
      </c>
      <c r="BQ170" s="1">
        <v>43284</v>
      </c>
      <c r="BR170">
        <v>9</v>
      </c>
      <c r="BS170">
        <v>8</v>
      </c>
      <c r="BT170">
        <v>1</v>
      </c>
      <c r="BU170">
        <v>32</v>
      </c>
      <c r="BV170">
        <v>1</v>
      </c>
      <c r="BW170">
        <v>0</v>
      </c>
      <c r="BX170">
        <v>32</v>
      </c>
      <c r="BY170">
        <v>64.332999999999998</v>
      </c>
      <c r="CA170" t="s">
        <v>140</v>
      </c>
      <c r="CB170" t="s">
        <v>2045</v>
      </c>
      <c r="CC170">
        <v>50129</v>
      </c>
      <c r="CD170">
        <v>360</v>
      </c>
      <c r="CE170">
        <v>5153862114</v>
      </c>
      <c r="CF170" t="s">
        <v>142</v>
      </c>
      <c r="CG170" t="s">
        <v>101</v>
      </c>
      <c r="CH170" s="1">
        <v>27273</v>
      </c>
      <c r="CI170" t="s">
        <v>100</v>
      </c>
      <c r="CJ170" t="s">
        <v>100</v>
      </c>
      <c r="CK170" t="s">
        <v>100</v>
      </c>
      <c r="CL170" t="s">
        <v>103</v>
      </c>
      <c r="CM170" t="s">
        <v>2044</v>
      </c>
      <c r="CN170">
        <v>85</v>
      </c>
      <c r="CO170" s="1">
        <v>44621</v>
      </c>
      <c r="CP170" s="1"/>
      <c r="CV170"/>
      <c r="CW170">
        <v>2</v>
      </c>
    </row>
    <row r="171" spans="1:102" x14ac:dyDescent="0.25">
      <c r="A171" t="s">
        <v>259</v>
      </c>
      <c r="B171" s="18" t="s">
        <v>2127</v>
      </c>
      <c r="C171" s="18">
        <v>165383</v>
      </c>
      <c r="D171" t="s">
        <v>1188</v>
      </c>
      <c r="E171" t="s">
        <v>247</v>
      </c>
      <c r="F171" t="s">
        <v>655</v>
      </c>
      <c r="G171" t="s">
        <v>2141</v>
      </c>
      <c r="H171">
        <v>33</v>
      </c>
      <c r="I171" t="s">
        <v>98</v>
      </c>
      <c r="K171" t="s">
        <v>100</v>
      </c>
      <c r="L171" t="s">
        <v>122</v>
      </c>
      <c r="M171">
        <v>2</v>
      </c>
      <c r="N171">
        <v>3</v>
      </c>
      <c r="O171">
        <v>2</v>
      </c>
      <c r="P171">
        <v>2</v>
      </c>
      <c r="Q171">
        <v>2</v>
      </c>
      <c r="S171">
        <v>3</v>
      </c>
      <c r="U171" s="8">
        <v>3.4702299999999999</v>
      </c>
      <c r="V171" s="8">
        <v>0.56323999999999996</v>
      </c>
      <c r="W171">
        <v>38.9</v>
      </c>
      <c r="X171">
        <v>0.83360999999999996</v>
      </c>
      <c r="Y171">
        <v>1.3968499999999999</v>
      </c>
      <c r="Z171">
        <v>3.0320499999999999</v>
      </c>
      <c r="AA171">
        <v>0.57050999999999996</v>
      </c>
      <c r="AB171">
        <v>5.9670000000000001E-2</v>
      </c>
      <c r="AD171">
        <v>2.0733799999999998</v>
      </c>
      <c r="AE171">
        <v>50</v>
      </c>
      <c r="AG171">
        <v>4</v>
      </c>
      <c r="AJ171">
        <v>2.0066899999999999</v>
      </c>
      <c r="AK171">
        <v>0.66505999999999998</v>
      </c>
      <c r="AL171">
        <v>0.3105</v>
      </c>
      <c r="AM171">
        <v>2.9822500000000001</v>
      </c>
      <c r="AN171">
        <v>2.1152700000000002</v>
      </c>
      <c r="AO171">
        <v>0.92198999999999998</v>
      </c>
      <c r="AP171">
        <v>0.67934000000000005</v>
      </c>
      <c r="AQ171">
        <v>3.6739199999999999</v>
      </c>
      <c r="AS171">
        <v>0</v>
      </c>
      <c r="AT171">
        <v>3</v>
      </c>
      <c r="AU171">
        <v>2</v>
      </c>
      <c r="AV171">
        <v>2</v>
      </c>
      <c r="AW171" s="4">
        <v>78364</v>
      </c>
      <c r="AX171">
        <v>0</v>
      </c>
      <c r="AY171">
        <v>2</v>
      </c>
      <c r="BA171" s="1">
        <v>43853</v>
      </c>
      <c r="BB171">
        <v>4</v>
      </c>
      <c r="BC171">
        <v>4</v>
      </c>
      <c r="BD171">
        <v>0</v>
      </c>
      <c r="BE171">
        <v>24</v>
      </c>
      <c r="BF171">
        <v>1</v>
      </c>
      <c r="BG171">
        <v>0</v>
      </c>
      <c r="BH171">
        <v>24</v>
      </c>
      <c r="BI171" s="1">
        <v>43442</v>
      </c>
      <c r="BJ171">
        <v>6</v>
      </c>
      <c r="BK171">
        <v>4</v>
      </c>
      <c r="BL171">
        <v>2</v>
      </c>
      <c r="BM171">
        <v>66</v>
      </c>
      <c r="BN171">
        <v>1</v>
      </c>
      <c r="BO171">
        <v>0</v>
      </c>
      <c r="BP171">
        <v>66</v>
      </c>
      <c r="BQ171" s="1">
        <v>42985</v>
      </c>
      <c r="BR171">
        <v>2</v>
      </c>
      <c r="BS171">
        <v>2</v>
      </c>
      <c r="BT171">
        <v>0</v>
      </c>
      <c r="BU171">
        <v>8</v>
      </c>
      <c r="BV171">
        <v>1</v>
      </c>
      <c r="BW171">
        <v>0</v>
      </c>
      <c r="BX171">
        <v>8</v>
      </c>
      <c r="BY171">
        <v>35.332999999999998</v>
      </c>
      <c r="CA171" t="s">
        <v>1190</v>
      </c>
      <c r="CB171" t="s">
        <v>1191</v>
      </c>
      <c r="CC171">
        <v>50849</v>
      </c>
      <c r="CD171">
        <v>0</v>
      </c>
      <c r="CE171">
        <v>6417436131</v>
      </c>
      <c r="CF171" t="s">
        <v>99</v>
      </c>
      <c r="CG171" t="s">
        <v>100</v>
      </c>
      <c r="CH171" s="1">
        <v>35907</v>
      </c>
      <c r="CI171" t="s">
        <v>100</v>
      </c>
      <c r="CJ171" t="s">
        <v>101</v>
      </c>
      <c r="CK171" t="s">
        <v>100</v>
      </c>
      <c r="CL171" t="s">
        <v>103</v>
      </c>
      <c r="CM171" t="s">
        <v>1189</v>
      </c>
      <c r="CN171">
        <v>46</v>
      </c>
      <c r="CO171" s="1">
        <v>44621</v>
      </c>
      <c r="CP171" s="1"/>
      <c r="CV171"/>
      <c r="CW171">
        <v>2</v>
      </c>
    </row>
    <row r="172" spans="1:102" x14ac:dyDescent="0.25">
      <c r="A172" t="s">
        <v>259</v>
      </c>
      <c r="B172" s="18" t="s">
        <v>2127</v>
      </c>
      <c r="C172" s="18">
        <v>165262</v>
      </c>
      <c r="D172" t="s">
        <v>743</v>
      </c>
      <c r="E172" t="s">
        <v>745</v>
      </c>
      <c r="F172" t="s">
        <v>746</v>
      </c>
      <c r="G172" t="s">
        <v>2141</v>
      </c>
      <c r="H172">
        <v>23</v>
      </c>
      <c r="I172" t="s">
        <v>98</v>
      </c>
      <c r="K172" t="s">
        <v>100</v>
      </c>
      <c r="L172" t="s">
        <v>122</v>
      </c>
      <c r="M172">
        <v>2</v>
      </c>
      <c r="N172">
        <v>3</v>
      </c>
      <c r="O172">
        <v>2</v>
      </c>
      <c r="P172">
        <v>4</v>
      </c>
      <c r="Q172">
        <v>4</v>
      </c>
      <c r="S172">
        <v>3</v>
      </c>
      <c r="U172" s="8">
        <v>3.3578999999999999</v>
      </c>
      <c r="V172" s="8">
        <v>0.46536</v>
      </c>
      <c r="W172">
        <v>61.5</v>
      </c>
      <c r="X172">
        <v>0.65373000000000003</v>
      </c>
      <c r="Y172">
        <v>1.1190899999999999</v>
      </c>
      <c r="Z172">
        <v>2.6828099999999999</v>
      </c>
      <c r="AA172">
        <v>0.18002000000000001</v>
      </c>
      <c r="AB172">
        <v>0.18965000000000001</v>
      </c>
      <c r="AD172">
        <v>2.23881</v>
      </c>
      <c r="AE172">
        <v>100</v>
      </c>
      <c r="AG172">
        <v>0</v>
      </c>
      <c r="AJ172">
        <v>1.8747199999999999</v>
      </c>
      <c r="AK172">
        <v>0.67418</v>
      </c>
      <c r="AL172">
        <v>0.32012000000000002</v>
      </c>
      <c r="AM172">
        <v>2.86903</v>
      </c>
      <c r="AN172">
        <v>2.4448099999999999</v>
      </c>
      <c r="AO172">
        <v>0.71326000000000001</v>
      </c>
      <c r="AP172">
        <v>0.54442000000000002</v>
      </c>
      <c r="AQ172">
        <v>3.69529</v>
      </c>
      <c r="AS172">
        <v>0</v>
      </c>
      <c r="AT172">
        <v>17</v>
      </c>
      <c r="AU172">
        <v>0</v>
      </c>
      <c r="AV172">
        <v>0</v>
      </c>
      <c r="AW172" s="4">
        <v>0</v>
      </c>
      <c r="AX172">
        <v>0</v>
      </c>
      <c r="AY172">
        <v>0</v>
      </c>
      <c r="BA172" s="1">
        <v>44193</v>
      </c>
      <c r="BB172">
        <v>12</v>
      </c>
      <c r="BC172">
        <v>12</v>
      </c>
      <c r="BD172">
        <v>7</v>
      </c>
      <c r="BE172">
        <v>52</v>
      </c>
      <c r="BF172">
        <v>1</v>
      </c>
      <c r="BG172">
        <v>0</v>
      </c>
      <c r="BH172">
        <v>52</v>
      </c>
      <c r="BI172" s="1">
        <v>43587</v>
      </c>
      <c r="BJ172">
        <v>18</v>
      </c>
      <c r="BK172">
        <v>16</v>
      </c>
      <c r="BL172">
        <v>6</v>
      </c>
      <c r="BM172">
        <v>68</v>
      </c>
      <c r="BN172">
        <v>1</v>
      </c>
      <c r="BO172">
        <v>0</v>
      </c>
      <c r="BP172">
        <v>68</v>
      </c>
      <c r="BQ172" s="1">
        <v>43130</v>
      </c>
      <c r="BR172">
        <v>6</v>
      </c>
      <c r="BS172">
        <v>1</v>
      </c>
      <c r="BT172">
        <v>5</v>
      </c>
      <c r="BU172">
        <v>28</v>
      </c>
      <c r="BV172">
        <v>1</v>
      </c>
      <c r="BW172">
        <v>0</v>
      </c>
      <c r="BX172">
        <v>28</v>
      </c>
      <c r="BY172">
        <v>53.332999999999998</v>
      </c>
      <c r="CA172" t="s">
        <v>747</v>
      </c>
      <c r="CB172" t="s">
        <v>748</v>
      </c>
      <c r="CC172">
        <v>50112</v>
      </c>
      <c r="CD172">
        <v>780</v>
      </c>
      <c r="CE172">
        <v>6412366511</v>
      </c>
      <c r="CF172" t="s">
        <v>99</v>
      </c>
      <c r="CG172" t="s">
        <v>100</v>
      </c>
      <c r="CH172" s="1">
        <v>35191</v>
      </c>
      <c r="CI172" t="s">
        <v>100</v>
      </c>
      <c r="CJ172" t="s">
        <v>100</v>
      </c>
      <c r="CK172" t="s">
        <v>100</v>
      </c>
      <c r="CL172" t="s">
        <v>103</v>
      </c>
      <c r="CM172" t="s">
        <v>744</v>
      </c>
      <c r="CN172">
        <v>60</v>
      </c>
      <c r="CO172" s="1">
        <v>44621</v>
      </c>
      <c r="CP172" s="1"/>
      <c r="CV172"/>
      <c r="CW172">
        <v>2</v>
      </c>
    </row>
    <row r="173" spans="1:102" x14ac:dyDescent="0.25">
      <c r="A173" t="s">
        <v>259</v>
      </c>
      <c r="B173" s="18" t="s">
        <v>2127</v>
      </c>
      <c r="C173" s="18">
        <v>165351</v>
      </c>
      <c r="D173" t="s">
        <v>1071</v>
      </c>
      <c r="E173" t="s">
        <v>1073</v>
      </c>
      <c r="F173" t="s">
        <v>241</v>
      </c>
      <c r="G173" t="s">
        <v>2141</v>
      </c>
      <c r="H173">
        <v>26.9</v>
      </c>
      <c r="I173" t="s">
        <v>108</v>
      </c>
      <c r="K173" t="s">
        <v>100</v>
      </c>
      <c r="L173" t="s">
        <v>122</v>
      </c>
      <c r="M173">
        <v>3</v>
      </c>
      <c r="N173">
        <v>5</v>
      </c>
      <c r="O173">
        <v>2</v>
      </c>
      <c r="P173">
        <v>2</v>
      </c>
      <c r="Q173">
        <v>2</v>
      </c>
      <c r="S173">
        <v>5</v>
      </c>
      <c r="U173" s="8">
        <v>3.7753199999999998</v>
      </c>
      <c r="V173" s="8">
        <v>1.22841</v>
      </c>
      <c r="W173">
        <v>72.5</v>
      </c>
      <c r="X173">
        <v>0.35926000000000002</v>
      </c>
      <c r="Y173">
        <v>1.5876699999999999</v>
      </c>
      <c r="Z173">
        <v>3.42</v>
      </c>
      <c r="AA173">
        <v>1.0696399999999999</v>
      </c>
      <c r="AB173">
        <v>0</v>
      </c>
      <c r="AD173">
        <v>2.1876500000000001</v>
      </c>
      <c r="AE173">
        <v>62.5</v>
      </c>
      <c r="AG173">
        <v>2</v>
      </c>
      <c r="AJ173">
        <v>1.7674300000000001</v>
      </c>
      <c r="AK173">
        <v>0.63190999999999997</v>
      </c>
      <c r="AL173">
        <v>0.27850000000000003</v>
      </c>
      <c r="AM173">
        <v>2.6778300000000002</v>
      </c>
      <c r="AN173">
        <v>2.5339800000000001</v>
      </c>
      <c r="AO173">
        <v>0.41820000000000002</v>
      </c>
      <c r="AP173">
        <v>1.6518900000000001</v>
      </c>
      <c r="AQ173">
        <v>4.4512999999999998</v>
      </c>
      <c r="AS173">
        <v>1</v>
      </c>
      <c r="AT173">
        <v>1</v>
      </c>
      <c r="AU173">
        <v>1</v>
      </c>
      <c r="AV173">
        <v>1</v>
      </c>
      <c r="AW173" s="4">
        <v>9750</v>
      </c>
      <c r="AX173">
        <v>0</v>
      </c>
      <c r="AY173">
        <v>1</v>
      </c>
      <c r="BA173" s="1">
        <v>43692</v>
      </c>
      <c r="BB173">
        <v>12</v>
      </c>
      <c r="BC173">
        <v>12</v>
      </c>
      <c r="BD173">
        <v>0</v>
      </c>
      <c r="BE173">
        <v>48</v>
      </c>
      <c r="BF173">
        <v>1</v>
      </c>
      <c r="BG173">
        <v>0</v>
      </c>
      <c r="BH173">
        <v>48</v>
      </c>
      <c r="BI173" s="1">
        <v>43223</v>
      </c>
      <c r="BJ173">
        <v>6</v>
      </c>
      <c r="BK173">
        <v>5</v>
      </c>
      <c r="BL173">
        <v>0</v>
      </c>
      <c r="BM173">
        <v>28</v>
      </c>
      <c r="BN173">
        <v>1</v>
      </c>
      <c r="BO173">
        <v>0</v>
      </c>
      <c r="BP173">
        <v>28</v>
      </c>
      <c r="BQ173" s="1">
        <v>42796</v>
      </c>
      <c r="BR173">
        <v>12</v>
      </c>
      <c r="BS173">
        <v>11</v>
      </c>
      <c r="BT173">
        <v>1</v>
      </c>
      <c r="BU173">
        <v>72</v>
      </c>
      <c r="BV173">
        <v>1</v>
      </c>
      <c r="BW173">
        <v>0</v>
      </c>
      <c r="BX173">
        <v>72</v>
      </c>
      <c r="BY173">
        <v>45.332999999999998</v>
      </c>
      <c r="CA173" t="s">
        <v>1074</v>
      </c>
      <c r="CB173" t="s">
        <v>1075</v>
      </c>
      <c r="CC173">
        <v>51535</v>
      </c>
      <c r="CD173">
        <v>140</v>
      </c>
      <c r="CE173">
        <v>7127782534</v>
      </c>
      <c r="CF173" t="s">
        <v>99</v>
      </c>
      <c r="CG173" t="s">
        <v>100</v>
      </c>
      <c r="CH173" s="1">
        <v>34731</v>
      </c>
      <c r="CI173" t="s">
        <v>100</v>
      </c>
      <c r="CJ173" t="s">
        <v>101</v>
      </c>
      <c r="CK173" t="s">
        <v>100</v>
      </c>
      <c r="CL173" t="s">
        <v>103</v>
      </c>
      <c r="CM173" t="s">
        <v>1072</v>
      </c>
      <c r="CN173">
        <v>42</v>
      </c>
      <c r="CO173" s="1">
        <v>44621</v>
      </c>
      <c r="CP173" s="1"/>
      <c r="CV173"/>
      <c r="CW173">
        <v>2</v>
      </c>
    </row>
    <row r="174" spans="1:102" x14ac:dyDescent="0.25">
      <c r="A174" t="s">
        <v>259</v>
      </c>
      <c r="B174" s="18" t="s">
        <v>2127</v>
      </c>
      <c r="C174" s="18">
        <v>165241</v>
      </c>
      <c r="D174" t="s">
        <v>671</v>
      </c>
      <c r="E174" t="s">
        <v>673</v>
      </c>
      <c r="F174" t="s">
        <v>235</v>
      </c>
      <c r="G174" t="s">
        <v>2141</v>
      </c>
      <c r="H174">
        <v>23.6</v>
      </c>
      <c r="I174" t="s">
        <v>98</v>
      </c>
      <c r="K174" t="s">
        <v>100</v>
      </c>
      <c r="L174" t="s">
        <v>106</v>
      </c>
      <c r="M174">
        <v>3</v>
      </c>
      <c r="N174">
        <v>4</v>
      </c>
      <c r="O174">
        <v>3</v>
      </c>
      <c r="P174">
        <v>1</v>
      </c>
      <c r="Q174">
        <v>1</v>
      </c>
      <c r="S174">
        <v>4</v>
      </c>
      <c r="U174" s="8">
        <v>3.4735200000000002</v>
      </c>
      <c r="V174" s="8">
        <v>0.79132000000000002</v>
      </c>
      <c r="W174">
        <v>67.900000000000006</v>
      </c>
      <c r="X174">
        <v>0.63949</v>
      </c>
      <c r="Y174">
        <v>1.4308099999999999</v>
      </c>
      <c r="Z174">
        <v>3.09436</v>
      </c>
      <c r="AA174">
        <v>0.61029</v>
      </c>
      <c r="AB174">
        <v>6.0789999999999997E-2</v>
      </c>
      <c r="AD174">
        <v>2.04271</v>
      </c>
      <c r="AE174">
        <v>60</v>
      </c>
      <c r="AG174">
        <v>0</v>
      </c>
      <c r="AJ174">
        <v>1.90039</v>
      </c>
      <c r="AK174">
        <v>0.64983000000000002</v>
      </c>
      <c r="AL174">
        <v>0.34154000000000001</v>
      </c>
      <c r="AM174">
        <v>2.8917700000000002</v>
      </c>
      <c r="AN174">
        <v>2.2005400000000002</v>
      </c>
      <c r="AO174">
        <v>0.72387000000000001</v>
      </c>
      <c r="AP174">
        <v>0.86768999999999996</v>
      </c>
      <c r="AQ174">
        <v>3.7924699999999998</v>
      </c>
      <c r="AS174">
        <v>0</v>
      </c>
      <c r="AT174">
        <v>2</v>
      </c>
      <c r="AU174">
        <v>1</v>
      </c>
      <c r="AV174">
        <v>0</v>
      </c>
      <c r="AW174" s="4">
        <v>0</v>
      </c>
      <c r="AX174">
        <v>0</v>
      </c>
      <c r="AY174">
        <v>0</v>
      </c>
      <c r="BA174" s="1">
        <v>44252</v>
      </c>
      <c r="BB174">
        <v>2</v>
      </c>
      <c r="BC174">
        <v>2</v>
      </c>
      <c r="BD174">
        <v>2</v>
      </c>
      <c r="BE174">
        <v>8</v>
      </c>
      <c r="BF174">
        <v>1</v>
      </c>
      <c r="BG174">
        <v>0</v>
      </c>
      <c r="BH174">
        <v>8</v>
      </c>
      <c r="BI174" s="1">
        <v>43615</v>
      </c>
      <c r="BJ174">
        <v>7</v>
      </c>
      <c r="BK174">
        <v>6</v>
      </c>
      <c r="BL174">
        <v>0</v>
      </c>
      <c r="BM174">
        <v>24</v>
      </c>
      <c r="BN174">
        <v>1</v>
      </c>
      <c r="BO174">
        <v>0</v>
      </c>
      <c r="BP174">
        <v>24</v>
      </c>
      <c r="BQ174" s="1">
        <v>43160</v>
      </c>
      <c r="BR174">
        <v>7</v>
      </c>
      <c r="BS174">
        <v>4</v>
      </c>
      <c r="BT174">
        <v>3</v>
      </c>
      <c r="BU174">
        <v>44</v>
      </c>
      <c r="BV174">
        <v>1</v>
      </c>
      <c r="BW174">
        <v>0</v>
      </c>
      <c r="BX174">
        <v>44</v>
      </c>
      <c r="BY174">
        <v>19.332999999999998</v>
      </c>
      <c r="CA174" t="s">
        <v>674</v>
      </c>
      <c r="CB174" t="s">
        <v>675</v>
      </c>
      <c r="CC174">
        <v>50638</v>
      </c>
      <c r="CD174">
        <v>370</v>
      </c>
      <c r="CE174">
        <v>3198245436</v>
      </c>
      <c r="CF174" t="s">
        <v>99</v>
      </c>
      <c r="CG174" t="s">
        <v>100</v>
      </c>
      <c r="CH174" s="1">
        <v>34669</v>
      </c>
      <c r="CI174" t="s">
        <v>100</v>
      </c>
      <c r="CJ174" t="s">
        <v>100</v>
      </c>
      <c r="CK174" t="s">
        <v>100</v>
      </c>
      <c r="CL174" t="s">
        <v>103</v>
      </c>
      <c r="CM174" t="s">
        <v>672</v>
      </c>
      <c r="CN174">
        <v>40</v>
      </c>
      <c r="CO174" s="1">
        <v>44621</v>
      </c>
      <c r="CP174" s="1"/>
      <c r="CV174"/>
      <c r="CW174">
        <v>2</v>
      </c>
    </row>
    <row r="175" spans="1:102" x14ac:dyDescent="0.25">
      <c r="A175" t="s">
        <v>259</v>
      </c>
      <c r="B175" s="18" t="s">
        <v>2127</v>
      </c>
      <c r="C175" s="18">
        <v>165334</v>
      </c>
      <c r="D175" t="s">
        <v>1009</v>
      </c>
      <c r="E175" t="s">
        <v>1011</v>
      </c>
      <c r="F175" t="s">
        <v>211</v>
      </c>
      <c r="G175" t="s">
        <v>2141</v>
      </c>
      <c r="H175">
        <v>30.3</v>
      </c>
      <c r="I175" t="s">
        <v>98</v>
      </c>
      <c r="K175" t="s">
        <v>100</v>
      </c>
      <c r="L175" t="s">
        <v>122</v>
      </c>
      <c r="M175">
        <v>5</v>
      </c>
      <c r="N175">
        <v>5</v>
      </c>
      <c r="O175">
        <v>4</v>
      </c>
      <c r="P175">
        <v>2</v>
      </c>
      <c r="Q175">
        <v>1</v>
      </c>
      <c r="R175">
        <v>4</v>
      </c>
      <c r="S175">
        <v>5</v>
      </c>
      <c r="U175" s="8">
        <v>4.1881500000000003</v>
      </c>
      <c r="V175" s="8">
        <v>1.09111</v>
      </c>
      <c r="W175">
        <v>52.9</v>
      </c>
      <c r="X175">
        <v>0.63456000000000001</v>
      </c>
      <c r="Y175">
        <v>1.72567</v>
      </c>
      <c r="Z175">
        <v>3.74105</v>
      </c>
      <c r="AA175">
        <v>0.85677999999999999</v>
      </c>
      <c r="AB175">
        <v>0.11670999999999999</v>
      </c>
      <c r="AD175">
        <v>2.4624799999999998</v>
      </c>
      <c r="AE175">
        <v>57.1</v>
      </c>
      <c r="AG175">
        <v>1</v>
      </c>
      <c r="AJ175">
        <v>2.0592000000000001</v>
      </c>
      <c r="AK175">
        <v>0.67379999999999995</v>
      </c>
      <c r="AL175">
        <v>0.31762000000000001</v>
      </c>
      <c r="AM175">
        <v>3.0506199999999999</v>
      </c>
      <c r="AN175">
        <v>2.44815</v>
      </c>
      <c r="AO175">
        <v>0.69274000000000002</v>
      </c>
      <c r="AP175">
        <v>1.28651</v>
      </c>
      <c r="AQ175">
        <v>4.3346099999999996</v>
      </c>
      <c r="AS175">
        <v>1</v>
      </c>
      <c r="AT175">
        <v>0</v>
      </c>
      <c r="AU175">
        <v>0</v>
      </c>
      <c r="AV175">
        <v>0</v>
      </c>
      <c r="AW175" s="4">
        <v>0</v>
      </c>
      <c r="AX175">
        <v>0</v>
      </c>
      <c r="AY175">
        <v>0</v>
      </c>
      <c r="BA175" s="1">
        <v>44287</v>
      </c>
      <c r="BB175">
        <v>1</v>
      </c>
      <c r="BC175">
        <v>1</v>
      </c>
      <c r="BD175">
        <v>0</v>
      </c>
      <c r="BE175">
        <v>4</v>
      </c>
      <c r="BF175">
        <v>1</v>
      </c>
      <c r="BG175">
        <v>0</v>
      </c>
      <c r="BH175">
        <v>4</v>
      </c>
      <c r="BI175" s="1">
        <v>43594</v>
      </c>
      <c r="BJ175">
        <v>3</v>
      </c>
      <c r="BK175">
        <v>1</v>
      </c>
      <c r="BL175">
        <v>2</v>
      </c>
      <c r="BM175">
        <v>12</v>
      </c>
      <c r="BN175">
        <v>1</v>
      </c>
      <c r="BO175">
        <v>0</v>
      </c>
      <c r="BP175">
        <v>12</v>
      </c>
      <c r="BQ175" s="1">
        <v>43139</v>
      </c>
      <c r="BR175">
        <v>3</v>
      </c>
      <c r="BS175">
        <v>3</v>
      </c>
      <c r="BT175">
        <v>0</v>
      </c>
      <c r="BU175">
        <v>12</v>
      </c>
      <c r="BV175">
        <v>1</v>
      </c>
      <c r="BW175">
        <v>0</v>
      </c>
      <c r="BX175">
        <v>12</v>
      </c>
      <c r="BY175">
        <v>8</v>
      </c>
      <c r="CA175" t="s">
        <v>347</v>
      </c>
      <c r="CB175" t="s">
        <v>1012</v>
      </c>
      <c r="CC175">
        <v>52052</v>
      </c>
      <c r="CD175">
        <v>210</v>
      </c>
      <c r="CE175">
        <v>5632522281</v>
      </c>
      <c r="CF175" t="s">
        <v>99</v>
      </c>
      <c r="CG175" t="s">
        <v>100</v>
      </c>
      <c r="CH175" s="1">
        <v>35582</v>
      </c>
      <c r="CI175" t="s">
        <v>100</v>
      </c>
      <c r="CJ175" t="s">
        <v>100</v>
      </c>
      <c r="CK175" t="s">
        <v>100</v>
      </c>
      <c r="CL175" t="s">
        <v>103</v>
      </c>
      <c r="CM175" t="s">
        <v>1010</v>
      </c>
      <c r="CN175">
        <v>93</v>
      </c>
      <c r="CO175" s="1">
        <v>44621</v>
      </c>
      <c r="CP175" s="1"/>
      <c r="CV175"/>
    </row>
    <row r="176" spans="1:102" x14ac:dyDescent="0.25">
      <c r="A176" t="s">
        <v>259</v>
      </c>
      <c r="B176" s="18" t="s">
        <v>2127</v>
      </c>
      <c r="C176" s="18">
        <v>165483</v>
      </c>
      <c r="D176" t="s">
        <v>1523</v>
      </c>
      <c r="E176" t="s">
        <v>198</v>
      </c>
      <c r="F176" t="s">
        <v>119</v>
      </c>
      <c r="G176" t="s">
        <v>2142</v>
      </c>
      <c r="H176">
        <v>50.8</v>
      </c>
      <c r="I176" t="s">
        <v>112</v>
      </c>
      <c r="K176" t="s">
        <v>100</v>
      </c>
      <c r="L176" t="s">
        <v>106</v>
      </c>
      <c r="M176">
        <v>5</v>
      </c>
      <c r="N176">
        <v>5</v>
      </c>
      <c r="O176">
        <v>4</v>
      </c>
      <c r="P176">
        <v>4</v>
      </c>
      <c r="Q176">
        <v>3</v>
      </c>
      <c r="R176">
        <v>5</v>
      </c>
      <c r="S176">
        <v>5</v>
      </c>
      <c r="U176" s="8">
        <v>4.5353199999999996</v>
      </c>
      <c r="V176" s="8">
        <v>1.2170300000000001</v>
      </c>
      <c r="W176">
        <v>30.4</v>
      </c>
      <c r="X176">
        <v>0.31746000000000002</v>
      </c>
      <c r="Y176">
        <v>1.5345</v>
      </c>
      <c r="Z176">
        <v>4.0051100000000002</v>
      </c>
      <c r="AA176">
        <v>1.06863</v>
      </c>
      <c r="AB176">
        <v>4.5809999999999997E-2</v>
      </c>
      <c r="AD176">
        <v>3.0008300000000001</v>
      </c>
      <c r="AE176">
        <v>26.7</v>
      </c>
      <c r="AH176">
        <v>6</v>
      </c>
      <c r="AJ176">
        <v>1.9899899999999999</v>
      </c>
      <c r="AK176">
        <v>0.64249000000000001</v>
      </c>
      <c r="AL176">
        <v>0.28710000000000002</v>
      </c>
      <c r="AM176">
        <v>2.9195799999999998</v>
      </c>
      <c r="AN176">
        <v>3.0871400000000002</v>
      </c>
      <c r="AO176">
        <v>0.36346000000000001</v>
      </c>
      <c r="AP176">
        <v>1.5875600000000001</v>
      </c>
      <c r="AQ176">
        <v>4.9046099999999999</v>
      </c>
      <c r="AS176">
        <v>0</v>
      </c>
      <c r="AT176">
        <v>0</v>
      </c>
      <c r="AU176">
        <v>0</v>
      </c>
      <c r="AV176">
        <v>0</v>
      </c>
      <c r="AW176" s="4">
        <v>0</v>
      </c>
      <c r="AX176">
        <v>0</v>
      </c>
      <c r="AY176">
        <v>0</v>
      </c>
      <c r="BA176" s="1">
        <v>44469</v>
      </c>
      <c r="BB176">
        <v>0</v>
      </c>
      <c r="BC176">
        <v>0</v>
      </c>
      <c r="BD176">
        <v>0</v>
      </c>
      <c r="BE176">
        <v>0</v>
      </c>
      <c r="BF176">
        <v>0</v>
      </c>
      <c r="BG176">
        <v>0</v>
      </c>
      <c r="BH176">
        <v>0</v>
      </c>
      <c r="BI176" s="1">
        <v>43839</v>
      </c>
      <c r="BJ176">
        <v>4</v>
      </c>
      <c r="BK176">
        <v>4</v>
      </c>
      <c r="BL176">
        <v>0</v>
      </c>
      <c r="BM176">
        <v>20</v>
      </c>
      <c r="BN176">
        <v>1</v>
      </c>
      <c r="BO176">
        <v>0</v>
      </c>
      <c r="BP176">
        <v>20</v>
      </c>
      <c r="BQ176" s="1">
        <v>43411</v>
      </c>
      <c r="BR176">
        <v>6</v>
      </c>
      <c r="BS176">
        <v>5</v>
      </c>
      <c r="BT176">
        <v>1</v>
      </c>
      <c r="BU176">
        <v>28</v>
      </c>
      <c r="BV176">
        <v>1</v>
      </c>
      <c r="BW176">
        <v>0</v>
      </c>
      <c r="BX176">
        <v>28</v>
      </c>
      <c r="BY176">
        <v>11.333</v>
      </c>
      <c r="CA176" t="s">
        <v>393</v>
      </c>
      <c r="CB176" t="s">
        <v>1525</v>
      </c>
      <c r="CC176">
        <v>52353</v>
      </c>
      <c r="CD176">
        <v>910</v>
      </c>
      <c r="CE176">
        <v>3196537264</v>
      </c>
      <c r="CF176" t="s">
        <v>99</v>
      </c>
      <c r="CG176" t="s">
        <v>100</v>
      </c>
      <c r="CH176" s="1">
        <v>37712</v>
      </c>
      <c r="CI176" t="s">
        <v>100</v>
      </c>
      <c r="CJ176" t="s">
        <v>100</v>
      </c>
      <c r="CK176" t="s">
        <v>100</v>
      </c>
      <c r="CL176" t="s">
        <v>103</v>
      </c>
      <c r="CM176" t="s">
        <v>1524</v>
      </c>
      <c r="CN176">
        <v>54</v>
      </c>
      <c r="CO176" s="1">
        <v>44621</v>
      </c>
      <c r="CP176" s="1"/>
      <c r="CV176"/>
    </row>
    <row r="177" spans="1:102" x14ac:dyDescent="0.25">
      <c r="A177" t="s">
        <v>259</v>
      </c>
      <c r="B177" s="18" t="s">
        <v>2127</v>
      </c>
      <c r="C177" s="18">
        <v>165333</v>
      </c>
      <c r="D177" t="s">
        <v>1006</v>
      </c>
      <c r="E177" t="s">
        <v>233</v>
      </c>
      <c r="F177" t="s">
        <v>264</v>
      </c>
      <c r="G177" t="s">
        <v>2141</v>
      </c>
      <c r="H177">
        <v>38.5</v>
      </c>
      <c r="I177" t="s">
        <v>98</v>
      </c>
      <c r="K177" t="s">
        <v>100</v>
      </c>
      <c r="L177" t="s">
        <v>122</v>
      </c>
      <c r="M177">
        <v>5</v>
      </c>
      <c r="N177">
        <v>1</v>
      </c>
      <c r="O177">
        <v>5</v>
      </c>
      <c r="P177">
        <v>5</v>
      </c>
      <c r="Q177">
        <v>5</v>
      </c>
      <c r="S177">
        <v>1</v>
      </c>
      <c r="U177" s="8">
        <v>3.4605000000000001</v>
      </c>
      <c r="V177" s="8">
        <v>0.40899999999999997</v>
      </c>
      <c r="W177">
        <v>39</v>
      </c>
      <c r="X177">
        <v>0.70196000000000003</v>
      </c>
      <c r="Y177">
        <v>1.1109599999999999</v>
      </c>
      <c r="Z177">
        <v>3.09232</v>
      </c>
      <c r="AA177">
        <v>0.21257000000000001</v>
      </c>
      <c r="AB177">
        <v>5.0779999999999999E-2</v>
      </c>
      <c r="AD177">
        <v>2.3495300000000001</v>
      </c>
      <c r="AE177">
        <v>33.299999999999997</v>
      </c>
      <c r="AG177">
        <v>1</v>
      </c>
      <c r="AJ177">
        <v>1.92594</v>
      </c>
      <c r="AK177">
        <v>0.61556</v>
      </c>
      <c r="AL177">
        <v>0.28755999999999998</v>
      </c>
      <c r="AM177">
        <v>2.8290600000000001</v>
      </c>
      <c r="AN177">
        <v>2.49749</v>
      </c>
      <c r="AO177">
        <v>0.83882000000000001</v>
      </c>
      <c r="AP177">
        <v>0.53266999999999998</v>
      </c>
      <c r="AQ177">
        <v>3.8620000000000001</v>
      </c>
      <c r="AS177">
        <v>0</v>
      </c>
      <c r="AT177">
        <v>0</v>
      </c>
      <c r="AU177">
        <v>0</v>
      </c>
      <c r="AV177">
        <v>1</v>
      </c>
      <c r="AW177" s="4">
        <v>650</v>
      </c>
      <c r="AX177">
        <v>0</v>
      </c>
      <c r="AY177">
        <v>1</v>
      </c>
      <c r="BA177" s="1">
        <v>43867</v>
      </c>
      <c r="BB177">
        <v>1</v>
      </c>
      <c r="BC177">
        <v>1</v>
      </c>
      <c r="BD177">
        <v>0</v>
      </c>
      <c r="BE177">
        <v>4</v>
      </c>
      <c r="BF177">
        <v>1</v>
      </c>
      <c r="BG177">
        <v>0</v>
      </c>
      <c r="BH177">
        <v>4</v>
      </c>
      <c r="BI177" s="1">
        <v>43453</v>
      </c>
      <c r="BJ177">
        <v>1</v>
      </c>
      <c r="BK177">
        <v>1</v>
      </c>
      <c r="BL177">
        <v>0</v>
      </c>
      <c r="BM177">
        <v>4</v>
      </c>
      <c r="BN177">
        <v>1</v>
      </c>
      <c r="BO177">
        <v>0</v>
      </c>
      <c r="BP177">
        <v>4</v>
      </c>
      <c r="BQ177" s="1">
        <v>43006</v>
      </c>
      <c r="BR177">
        <v>0</v>
      </c>
      <c r="BS177">
        <v>0</v>
      </c>
      <c r="BT177">
        <v>0</v>
      </c>
      <c r="BU177">
        <v>0</v>
      </c>
      <c r="BV177">
        <v>0</v>
      </c>
      <c r="BW177">
        <v>0</v>
      </c>
      <c r="BX177">
        <v>0</v>
      </c>
      <c r="BY177">
        <v>3.3330000000000002</v>
      </c>
      <c r="CA177" t="s">
        <v>347</v>
      </c>
      <c r="CB177" t="s">
        <v>1008</v>
      </c>
      <c r="CC177">
        <v>52314</v>
      </c>
      <c r="CD177">
        <v>560</v>
      </c>
      <c r="CE177">
        <v>3198958891</v>
      </c>
      <c r="CF177" t="s">
        <v>99</v>
      </c>
      <c r="CG177" t="s">
        <v>100</v>
      </c>
      <c r="CH177" s="1">
        <v>35582</v>
      </c>
      <c r="CI177" t="s">
        <v>100</v>
      </c>
      <c r="CJ177" t="s">
        <v>101</v>
      </c>
      <c r="CK177" t="s">
        <v>100</v>
      </c>
      <c r="CL177" t="s">
        <v>103</v>
      </c>
      <c r="CM177" t="s">
        <v>1007</v>
      </c>
      <c r="CN177">
        <v>55</v>
      </c>
      <c r="CO177" s="1">
        <v>44621</v>
      </c>
      <c r="CP177" s="1"/>
      <c r="CS177">
        <v>12</v>
      </c>
      <c r="CV177"/>
      <c r="CW177">
        <v>2</v>
      </c>
      <c r="CX177">
        <v>12</v>
      </c>
    </row>
    <row r="178" spans="1:102" x14ac:dyDescent="0.25">
      <c r="A178" t="s">
        <v>259</v>
      </c>
      <c r="B178" s="18" t="s">
        <v>2127</v>
      </c>
      <c r="C178" s="18">
        <v>165405</v>
      </c>
      <c r="D178" t="s">
        <v>1257</v>
      </c>
      <c r="E178" t="s">
        <v>1259</v>
      </c>
      <c r="F178" t="s">
        <v>530</v>
      </c>
      <c r="G178" t="s">
        <v>2142</v>
      </c>
      <c r="H178">
        <v>48.3</v>
      </c>
      <c r="I178" t="s">
        <v>112</v>
      </c>
      <c r="K178" t="s">
        <v>100</v>
      </c>
      <c r="L178" t="s">
        <v>106</v>
      </c>
      <c r="M178">
        <v>3</v>
      </c>
      <c r="N178">
        <v>3</v>
      </c>
      <c r="O178">
        <v>3</v>
      </c>
      <c r="P178">
        <v>4</v>
      </c>
      <c r="Q178">
        <v>3</v>
      </c>
      <c r="R178">
        <v>5</v>
      </c>
      <c r="S178">
        <v>4</v>
      </c>
      <c r="U178" s="8">
        <v>3.1708799999999999</v>
      </c>
      <c r="V178" s="8">
        <v>0.61143999999999998</v>
      </c>
      <c r="W178">
        <v>97.7</v>
      </c>
      <c r="X178">
        <v>0.46035999999999999</v>
      </c>
      <c r="Y178">
        <v>1.0718000000000001</v>
      </c>
      <c r="Z178">
        <v>2.7562099999999998</v>
      </c>
      <c r="AA178">
        <v>0.42432999999999998</v>
      </c>
      <c r="AB178">
        <v>1.627E-2</v>
      </c>
      <c r="AD178">
        <v>2.0990899999999999</v>
      </c>
      <c r="AE178">
        <v>100</v>
      </c>
      <c r="AG178">
        <v>1</v>
      </c>
      <c r="AJ178">
        <v>1.9827300000000001</v>
      </c>
      <c r="AK178">
        <v>0.63715999999999995</v>
      </c>
      <c r="AL178">
        <v>0.30701000000000001</v>
      </c>
      <c r="AM178">
        <v>2.9268999999999998</v>
      </c>
      <c r="AN178">
        <v>2.16737</v>
      </c>
      <c r="AO178">
        <v>0.53147</v>
      </c>
      <c r="AP178">
        <v>0.74583999999999995</v>
      </c>
      <c r="AQ178">
        <v>3.42049</v>
      </c>
      <c r="AS178">
        <v>0</v>
      </c>
      <c r="AT178">
        <v>0</v>
      </c>
      <c r="AU178">
        <v>0</v>
      </c>
      <c r="AV178">
        <v>0</v>
      </c>
      <c r="AW178" s="4">
        <v>0</v>
      </c>
      <c r="AX178">
        <v>0</v>
      </c>
      <c r="AY178">
        <v>0</v>
      </c>
      <c r="BA178" s="1">
        <v>43902</v>
      </c>
      <c r="BB178">
        <v>2</v>
      </c>
      <c r="BC178">
        <v>2</v>
      </c>
      <c r="BD178">
        <v>0</v>
      </c>
      <c r="BE178">
        <v>12</v>
      </c>
      <c r="BF178">
        <v>1</v>
      </c>
      <c r="BG178">
        <v>0</v>
      </c>
      <c r="BH178">
        <v>12</v>
      </c>
      <c r="BI178" s="1">
        <v>43537</v>
      </c>
      <c r="BJ178">
        <v>11</v>
      </c>
      <c r="BK178">
        <v>11</v>
      </c>
      <c r="BL178">
        <v>0</v>
      </c>
      <c r="BM178">
        <v>60</v>
      </c>
      <c r="BN178">
        <v>1</v>
      </c>
      <c r="BO178">
        <v>0</v>
      </c>
      <c r="BP178">
        <v>60</v>
      </c>
      <c r="BQ178" s="1">
        <v>43048</v>
      </c>
      <c r="BR178">
        <v>1</v>
      </c>
      <c r="BS178">
        <v>1</v>
      </c>
      <c r="BT178">
        <v>0</v>
      </c>
      <c r="BU178">
        <v>4</v>
      </c>
      <c r="BV178">
        <v>1</v>
      </c>
      <c r="BW178">
        <v>0</v>
      </c>
      <c r="BX178">
        <v>4</v>
      </c>
      <c r="BY178">
        <v>26.667000000000002</v>
      </c>
      <c r="CA178" t="s">
        <v>1260</v>
      </c>
      <c r="CB178" t="s">
        <v>1261</v>
      </c>
      <c r="CC178">
        <v>51050</v>
      </c>
      <c r="CD178">
        <v>740</v>
      </c>
      <c r="CE178">
        <v>7127861125</v>
      </c>
      <c r="CF178" t="s">
        <v>99</v>
      </c>
      <c r="CG178" t="s">
        <v>100</v>
      </c>
      <c r="CH178" s="1">
        <v>36161</v>
      </c>
      <c r="CI178" t="s">
        <v>100</v>
      </c>
      <c r="CJ178" t="s">
        <v>100</v>
      </c>
      <c r="CK178" t="s">
        <v>100</v>
      </c>
      <c r="CL178" t="s">
        <v>103</v>
      </c>
      <c r="CM178" t="s">
        <v>1258</v>
      </c>
      <c r="CN178">
        <v>62</v>
      </c>
      <c r="CO178" s="1">
        <v>44621</v>
      </c>
      <c r="CP178" s="1"/>
      <c r="CV178"/>
    </row>
    <row r="179" spans="1:102" x14ac:dyDescent="0.25">
      <c r="A179" t="s">
        <v>259</v>
      </c>
      <c r="B179" s="18" t="s">
        <v>2127</v>
      </c>
      <c r="C179" s="18">
        <v>165152</v>
      </c>
      <c r="D179" t="s">
        <v>345</v>
      </c>
      <c r="E179" t="s">
        <v>232</v>
      </c>
      <c r="F179" t="s">
        <v>283</v>
      </c>
      <c r="G179" t="s">
        <v>2141</v>
      </c>
      <c r="H179">
        <v>39.6</v>
      </c>
      <c r="I179" t="s">
        <v>98</v>
      </c>
      <c r="K179" t="s">
        <v>100</v>
      </c>
      <c r="L179" t="s">
        <v>106</v>
      </c>
      <c r="M179">
        <v>5</v>
      </c>
      <c r="N179">
        <v>4</v>
      </c>
      <c r="O179">
        <v>4</v>
      </c>
      <c r="P179">
        <v>5</v>
      </c>
      <c r="Q179">
        <v>5</v>
      </c>
      <c r="S179">
        <v>3</v>
      </c>
      <c r="U179" s="8">
        <v>6.0653600000000001</v>
      </c>
      <c r="V179" s="8">
        <v>0.91322999999999999</v>
      </c>
      <c r="W179">
        <v>55.7</v>
      </c>
      <c r="X179">
        <v>1.1754100000000001</v>
      </c>
      <c r="Y179">
        <v>2.0886399999999998</v>
      </c>
      <c r="Z179">
        <v>5.5726199999999997</v>
      </c>
      <c r="AA179">
        <v>0.80486000000000002</v>
      </c>
      <c r="AB179">
        <v>1.7999999999999999E-2</v>
      </c>
      <c r="AD179">
        <v>3.9767199999999998</v>
      </c>
      <c r="AE179">
        <v>45.5</v>
      </c>
      <c r="AG179">
        <v>2</v>
      </c>
      <c r="AJ179">
        <v>2.0668600000000001</v>
      </c>
      <c r="AK179">
        <v>0.73589000000000004</v>
      </c>
      <c r="AL179">
        <v>0.62077000000000004</v>
      </c>
      <c r="AM179">
        <v>3.4235199999999999</v>
      </c>
      <c r="AN179">
        <v>3.9389400000000001</v>
      </c>
      <c r="AO179">
        <v>1.1749099999999999</v>
      </c>
      <c r="AP179">
        <v>0.55093999999999999</v>
      </c>
      <c r="AQ179">
        <v>5.5937099999999997</v>
      </c>
      <c r="AS179">
        <v>0</v>
      </c>
      <c r="AT179">
        <v>1</v>
      </c>
      <c r="AU179">
        <v>0</v>
      </c>
      <c r="AV179">
        <v>0</v>
      </c>
      <c r="AW179" s="4">
        <v>0</v>
      </c>
      <c r="AX179">
        <v>0</v>
      </c>
      <c r="AY179">
        <v>0</v>
      </c>
      <c r="BA179" s="1">
        <v>43845</v>
      </c>
      <c r="BB179">
        <v>4</v>
      </c>
      <c r="BC179">
        <v>3</v>
      </c>
      <c r="BD179">
        <v>1</v>
      </c>
      <c r="BE179">
        <v>12</v>
      </c>
      <c r="BF179">
        <v>1</v>
      </c>
      <c r="BG179">
        <v>0</v>
      </c>
      <c r="BH179">
        <v>12</v>
      </c>
      <c r="BI179" s="1">
        <v>43424</v>
      </c>
      <c r="BJ179">
        <v>2</v>
      </c>
      <c r="BK179">
        <v>2</v>
      </c>
      <c r="BL179">
        <v>0</v>
      </c>
      <c r="BM179">
        <v>8</v>
      </c>
      <c r="BN179">
        <v>1</v>
      </c>
      <c r="BO179">
        <v>0</v>
      </c>
      <c r="BP179">
        <v>8</v>
      </c>
      <c r="BQ179" s="1">
        <v>42971</v>
      </c>
      <c r="BR179">
        <v>4</v>
      </c>
      <c r="BS179">
        <v>3</v>
      </c>
      <c r="BT179">
        <v>1</v>
      </c>
      <c r="BU179">
        <v>36</v>
      </c>
      <c r="BV179">
        <v>1</v>
      </c>
      <c r="BW179">
        <v>0</v>
      </c>
      <c r="BX179">
        <v>36</v>
      </c>
      <c r="BY179">
        <v>14.667</v>
      </c>
      <c r="CA179" t="s">
        <v>347</v>
      </c>
      <c r="CB179" t="s">
        <v>348</v>
      </c>
      <c r="CC179">
        <v>50701</v>
      </c>
      <c r="CD179">
        <v>60</v>
      </c>
      <c r="CE179">
        <v>3192344495</v>
      </c>
      <c r="CF179" t="s">
        <v>99</v>
      </c>
      <c r="CG179" t="s">
        <v>100</v>
      </c>
      <c r="CH179" s="1">
        <v>32597</v>
      </c>
      <c r="CI179" t="s">
        <v>100</v>
      </c>
      <c r="CJ179" t="s">
        <v>101</v>
      </c>
      <c r="CK179" t="s">
        <v>100</v>
      </c>
      <c r="CL179" t="s">
        <v>103</v>
      </c>
      <c r="CM179" t="s">
        <v>346</v>
      </c>
      <c r="CN179">
        <v>70</v>
      </c>
      <c r="CO179" s="1">
        <v>44621</v>
      </c>
      <c r="CP179" s="1"/>
      <c r="CV179"/>
      <c r="CW179">
        <v>2</v>
      </c>
    </row>
    <row r="180" spans="1:102" x14ac:dyDescent="0.25">
      <c r="A180" t="s">
        <v>259</v>
      </c>
      <c r="B180" s="18" t="s">
        <v>2127</v>
      </c>
      <c r="C180" s="18">
        <v>165565</v>
      </c>
      <c r="D180" t="s">
        <v>1792</v>
      </c>
      <c r="E180" t="s">
        <v>1794</v>
      </c>
      <c r="F180" t="s">
        <v>306</v>
      </c>
      <c r="G180" t="s">
        <v>2141</v>
      </c>
      <c r="H180">
        <v>60.8</v>
      </c>
      <c r="I180" t="s">
        <v>109</v>
      </c>
      <c r="K180" t="s">
        <v>100</v>
      </c>
      <c r="L180" t="s">
        <v>106</v>
      </c>
      <c r="M180">
        <v>4</v>
      </c>
      <c r="N180">
        <v>4</v>
      </c>
      <c r="O180">
        <v>3</v>
      </c>
      <c r="P180">
        <v>4</v>
      </c>
      <c r="Q180">
        <v>3</v>
      </c>
      <c r="R180">
        <v>5</v>
      </c>
      <c r="S180">
        <v>4</v>
      </c>
      <c r="U180" s="8">
        <v>3.72187</v>
      </c>
      <c r="V180" s="8">
        <v>0.77776000000000001</v>
      </c>
      <c r="W180">
        <v>60</v>
      </c>
      <c r="X180">
        <v>0.51924999999999999</v>
      </c>
      <c r="Y180">
        <v>1.29701</v>
      </c>
      <c r="Z180">
        <v>3.1994199999999999</v>
      </c>
      <c r="AA180">
        <v>0.61602999999999997</v>
      </c>
      <c r="AB180">
        <v>0.11477</v>
      </c>
      <c r="AD180">
        <v>2.4248599999999998</v>
      </c>
      <c r="AE180">
        <v>45.5</v>
      </c>
      <c r="AG180">
        <v>1</v>
      </c>
      <c r="AJ180">
        <v>2.07592</v>
      </c>
      <c r="AK180">
        <v>0.68676999999999999</v>
      </c>
      <c r="AL180">
        <v>0.315</v>
      </c>
      <c r="AM180">
        <v>3.07768</v>
      </c>
      <c r="AN180">
        <v>2.3913500000000001</v>
      </c>
      <c r="AO180">
        <v>0.55615000000000003</v>
      </c>
      <c r="AP180">
        <v>0.92469000000000001</v>
      </c>
      <c r="AQ180">
        <v>3.8181600000000002</v>
      </c>
      <c r="AS180">
        <v>0</v>
      </c>
      <c r="AT180">
        <v>0</v>
      </c>
      <c r="AU180">
        <v>1</v>
      </c>
      <c r="AV180">
        <v>0</v>
      </c>
      <c r="AW180" s="4">
        <v>0</v>
      </c>
      <c r="AX180">
        <v>0</v>
      </c>
      <c r="AY180">
        <v>0</v>
      </c>
      <c r="BA180" s="1">
        <v>44364</v>
      </c>
      <c r="BB180">
        <v>3</v>
      </c>
      <c r="BC180">
        <v>3</v>
      </c>
      <c r="BD180">
        <v>0</v>
      </c>
      <c r="BE180">
        <v>16</v>
      </c>
      <c r="BF180">
        <v>1</v>
      </c>
      <c r="BG180">
        <v>0</v>
      </c>
      <c r="BH180">
        <v>16</v>
      </c>
      <c r="BI180" s="1">
        <v>43643</v>
      </c>
      <c r="BJ180">
        <v>5</v>
      </c>
      <c r="BK180">
        <v>4</v>
      </c>
      <c r="BL180">
        <v>1</v>
      </c>
      <c r="BM180">
        <v>24</v>
      </c>
      <c r="BN180">
        <v>1</v>
      </c>
      <c r="BO180">
        <v>0</v>
      </c>
      <c r="BP180">
        <v>24</v>
      </c>
      <c r="BQ180" s="1">
        <v>43174</v>
      </c>
      <c r="BR180">
        <v>3</v>
      </c>
      <c r="BS180">
        <v>3</v>
      </c>
      <c r="BT180">
        <v>0</v>
      </c>
      <c r="BU180">
        <v>12</v>
      </c>
      <c r="BV180">
        <v>1</v>
      </c>
      <c r="BW180">
        <v>0</v>
      </c>
      <c r="BX180">
        <v>12</v>
      </c>
      <c r="BY180">
        <v>18</v>
      </c>
      <c r="CA180" t="s">
        <v>1795</v>
      </c>
      <c r="CB180" t="s">
        <v>1796</v>
      </c>
      <c r="CC180">
        <v>52002</v>
      </c>
      <c r="CD180">
        <v>300</v>
      </c>
      <c r="CE180">
        <v>5635836447</v>
      </c>
      <c r="CF180" t="s">
        <v>99</v>
      </c>
      <c r="CG180" t="s">
        <v>100</v>
      </c>
      <c r="CH180" s="1">
        <v>38626</v>
      </c>
      <c r="CI180" t="s">
        <v>100</v>
      </c>
      <c r="CJ180" t="s">
        <v>100</v>
      </c>
      <c r="CK180" t="s">
        <v>100</v>
      </c>
      <c r="CL180" t="s">
        <v>103</v>
      </c>
      <c r="CM180" t="s">
        <v>1793</v>
      </c>
      <c r="CN180">
        <v>80</v>
      </c>
      <c r="CO180" s="1">
        <v>44621</v>
      </c>
      <c r="CP180" s="1"/>
      <c r="CV180"/>
    </row>
    <row r="181" spans="1:102" x14ac:dyDescent="0.25">
      <c r="A181" t="s">
        <v>259</v>
      </c>
      <c r="B181" s="18" t="s">
        <v>2127</v>
      </c>
      <c r="C181" s="18">
        <v>165397</v>
      </c>
      <c r="D181" t="s">
        <v>1237</v>
      </c>
      <c r="E181" t="s">
        <v>1239</v>
      </c>
      <c r="F181" t="s">
        <v>134</v>
      </c>
      <c r="G181" t="s">
        <v>2142</v>
      </c>
      <c r="H181">
        <v>32</v>
      </c>
      <c r="I181" t="s">
        <v>112</v>
      </c>
      <c r="K181" t="s">
        <v>100</v>
      </c>
      <c r="L181" t="s">
        <v>106</v>
      </c>
      <c r="M181">
        <v>1</v>
      </c>
      <c r="N181">
        <v>1</v>
      </c>
      <c r="O181">
        <v>1</v>
      </c>
      <c r="P181">
        <v>4</v>
      </c>
      <c r="Q181">
        <v>4</v>
      </c>
      <c r="S181">
        <v>1</v>
      </c>
      <c r="U181" s="8">
        <v>2.1596799999999998</v>
      </c>
      <c r="V181" s="8">
        <v>0.42020000000000002</v>
      </c>
      <c r="W181">
        <v>51.2</v>
      </c>
      <c r="X181">
        <v>0.55525000000000002</v>
      </c>
      <c r="Y181">
        <v>0.97545000000000004</v>
      </c>
      <c r="Z181">
        <v>1.5933299999999999</v>
      </c>
      <c r="AA181">
        <v>0.22992000000000001</v>
      </c>
      <c r="AB181">
        <v>1.6830000000000001E-2</v>
      </c>
      <c r="AD181">
        <v>1.1842299999999999</v>
      </c>
      <c r="AE181">
        <v>14.3</v>
      </c>
      <c r="AH181">
        <v>6</v>
      </c>
      <c r="AJ181">
        <v>1.7694799999999999</v>
      </c>
      <c r="AK181">
        <v>0.63773000000000002</v>
      </c>
      <c r="AL181">
        <v>0.29364000000000001</v>
      </c>
      <c r="AM181">
        <v>2.70085</v>
      </c>
      <c r="AN181">
        <v>1.3701099999999999</v>
      </c>
      <c r="AO181">
        <v>0.64044000000000001</v>
      </c>
      <c r="AP181">
        <v>0.53591</v>
      </c>
      <c r="AQ181">
        <v>2.52467</v>
      </c>
      <c r="AS181">
        <v>0</v>
      </c>
      <c r="AT181">
        <v>2</v>
      </c>
      <c r="AU181">
        <v>0</v>
      </c>
      <c r="AV181">
        <v>1</v>
      </c>
      <c r="AW181" s="4">
        <v>12938.25</v>
      </c>
      <c r="AX181">
        <v>0</v>
      </c>
      <c r="AY181">
        <v>1</v>
      </c>
      <c r="BA181" s="1">
        <v>44357</v>
      </c>
      <c r="BB181">
        <v>6</v>
      </c>
      <c r="BC181">
        <v>6</v>
      </c>
      <c r="BD181">
        <v>2</v>
      </c>
      <c r="BE181">
        <v>28</v>
      </c>
      <c r="BF181">
        <v>1</v>
      </c>
      <c r="BG181">
        <v>0</v>
      </c>
      <c r="BH181">
        <v>28</v>
      </c>
      <c r="BI181" s="1">
        <v>43697</v>
      </c>
      <c r="BJ181">
        <v>15</v>
      </c>
      <c r="BK181">
        <v>15</v>
      </c>
      <c r="BL181">
        <v>0</v>
      </c>
      <c r="BM181">
        <v>139</v>
      </c>
      <c r="BN181">
        <v>1</v>
      </c>
      <c r="BO181">
        <v>0</v>
      </c>
      <c r="BP181">
        <v>139</v>
      </c>
      <c r="BQ181" s="1">
        <v>43223</v>
      </c>
      <c r="BR181">
        <v>2</v>
      </c>
      <c r="BS181">
        <v>2</v>
      </c>
      <c r="BT181">
        <v>0</v>
      </c>
      <c r="BU181">
        <v>8</v>
      </c>
      <c r="BV181">
        <v>1</v>
      </c>
      <c r="BW181">
        <v>0</v>
      </c>
      <c r="BX181">
        <v>8</v>
      </c>
      <c r="BY181">
        <v>61.667000000000002</v>
      </c>
      <c r="CA181" t="s">
        <v>1240</v>
      </c>
      <c r="CB181" t="s">
        <v>1241</v>
      </c>
      <c r="CC181">
        <v>51035</v>
      </c>
      <c r="CD181">
        <v>170</v>
      </c>
      <c r="CE181">
        <v>7123762500</v>
      </c>
      <c r="CF181" t="s">
        <v>99</v>
      </c>
      <c r="CG181" t="s">
        <v>100</v>
      </c>
      <c r="CH181" s="1">
        <v>36008</v>
      </c>
      <c r="CI181" t="s">
        <v>100</v>
      </c>
      <c r="CJ181" t="s">
        <v>100</v>
      </c>
      <c r="CK181" t="s">
        <v>100</v>
      </c>
      <c r="CL181" t="s">
        <v>103</v>
      </c>
      <c r="CM181" t="s">
        <v>1238</v>
      </c>
      <c r="CN181">
        <v>38</v>
      </c>
      <c r="CO181" s="1">
        <v>44621</v>
      </c>
      <c r="CP181" s="1"/>
      <c r="CS181">
        <v>12</v>
      </c>
      <c r="CV181"/>
      <c r="CW181">
        <v>2</v>
      </c>
      <c r="CX181">
        <v>12</v>
      </c>
    </row>
    <row r="182" spans="1:102" x14ac:dyDescent="0.25">
      <c r="A182" t="s">
        <v>259</v>
      </c>
      <c r="B182" s="18" t="s">
        <v>2127</v>
      </c>
      <c r="C182" s="18" t="s">
        <v>2053</v>
      </c>
      <c r="D182" t="s">
        <v>2054</v>
      </c>
      <c r="E182" t="s">
        <v>2056</v>
      </c>
      <c r="F182" t="s">
        <v>363</v>
      </c>
      <c r="G182" t="s">
        <v>2142</v>
      </c>
      <c r="H182">
        <v>56.5</v>
      </c>
      <c r="I182" t="s">
        <v>121</v>
      </c>
      <c r="K182" t="s">
        <v>100</v>
      </c>
      <c r="L182" t="s">
        <v>122</v>
      </c>
      <c r="M182">
        <v>2</v>
      </c>
      <c r="N182">
        <v>4</v>
      </c>
      <c r="O182">
        <v>1</v>
      </c>
      <c r="P182">
        <v>4</v>
      </c>
      <c r="Q182">
        <v>4</v>
      </c>
      <c r="S182">
        <v>3</v>
      </c>
      <c r="U182" s="8">
        <v>4.0600100000000001</v>
      </c>
      <c r="V182" s="8">
        <v>0.44639000000000001</v>
      </c>
      <c r="W182">
        <v>41.9</v>
      </c>
      <c r="X182">
        <v>0.66464999999999996</v>
      </c>
      <c r="Y182">
        <v>1.11104</v>
      </c>
      <c r="Z182">
        <v>3.5354299999999999</v>
      </c>
      <c r="AA182">
        <v>0.30053999999999997</v>
      </c>
      <c r="AB182">
        <v>1.669E-2</v>
      </c>
      <c r="AD182">
        <v>2.9489700000000001</v>
      </c>
      <c r="AE182">
        <v>44.4</v>
      </c>
      <c r="AG182">
        <v>0</v>
      </c>
      <c r="AJ182">
        <v>1.84924</v>
      </c>
      <c r="AK182">
        <v>0.63797999999999999</v>
      </c>
      <c r="AL182">
        <v>0.24198</v>
      </c>
      <c r="AM182">
        <v>2.7292000000000001</v>
      </c>
      <c r="AN182">
        <v>3.2646999999999999</v>
      </c>
      <c r="AO182">
        <v>0.76632</v>
      </c>
      <c r="AP182">
        <v>0.69084999999999996</v>
      </c>
      <c r="AQ182">
        <v>4.69686</v>
      </c>
      <c r="AS182">
        <v>2</v>
      </c>
      <c r="AT182">
        <v>1</v>
      </c>
      <c r="AU182">
        <v>2</v>
      </c>
      <c r="AV182">
        <v>1</v>
      </c>
      <c r="AW182" s="4">
        <v>14508</v>
      </c>
      <c r="AX182">
        <v>0</v>
      </c>
      <c r="AY182">
        <v>1</v>
      </c>
      <c r="BA182" s="1">
        <v>44390</v>
      </c>
      <c r="BB182">
        <v>6</v>
      </c>
      <c r="BC182">
        <v>6</v>
      </c>
      <c r="BD182">
        <v>1</v>
      </c>
      <c r="BE182">
        <v>103</v>
      </c>
      <c r="BF182">
        <v>1</v>
      </c>
      <c r="BG182">
        <v>0</v>
      </c>
      <c r="BH182">
        <v>103</v>
      </c>
      <c r="BI182" s="1">
        <v>43559</v>
      </c>
      <c r="BJ182">
        <v>6</v>
      </c>
      <c r="BK182">
        <v>4</v>
      </c>
      <c r="BL182">
        <v>1</v>
      </c>
      <c r="BM182">
        <v>48</v>
      </c>
      <c r="BN182">
        <v>1</v>
      </c>
      <c r="BO182">
        <v>0</v>
      </c>
      <c r="BP182">
        <v>48</v>
      </c>
      <c r="BQ182" s="1">
        <v>43066</v>
      </c>
      <c r="BR182">
        <v>4</v>
      </c>
      <c r="BS182">
        <v>4</v>
      </c>
      <c r="BT182">
        <v>0</v>
      </c>
      <c r="BU182">
        <v>12</v>
      </c>
      <c r="BV182">
        <v>1</v>
      </c>
      <c r="BW182">
        <v>0</v>
      </c>
      <c r="BX182">
        <v>12</v>
      </c>
      <c r="BY182">
        <v>69.5</v>
      </c>
      <c r="CA182" t="s">
        <v>140</v>
      </c>
      <c r="CB182" t="s">
        <v>2057</v>
      </c>
      <c r="CC182">
        <v>51247</v>
      </c>
      <c r="CD182">
        <v>830</v>
      </c>
      <c r="CE182">
        <v>7124768200</v>
      </c>
      <c r="CF182" t="s">
        <v>142</v>
      </c>
      <c r="CG182" t="s">
        <v>101</v>
      </c>
      <c r="CH182" s="1">
        <v>28246</v>
      </c>
      <c r="CI182" t="s">
        <v>100</v>
      </c>
      <c r="CJ182" t="s">
        <v>100</v>
      </c>
      <c r="CK182" t="s">
        <v>100</v>
      </c>
      <c r="CL182" t="s">
        <v>103</v>
      </c>
      <c r="CM182" t="s">
        <v>2055</v>
      </c>
      <c r="CN182">
        <v>60</v>
      </c>
      <c r="CO182" s="1">
        <v>44621</v>
      </c>
      <c r="CP182" s="1"/>
      <c r="CV182"/>
      <c r="CW182">
        <v>2</v>
      </c>
    </row>
    <row r="183" spans="1:102" x14ac:dyDescent="0.25">
      <c r="A183" t="s">
        <v>259</v>
      </c>
      <c r="B183" s="18" t="s">
        <v>2127</v>
      </c>
      <c r="C183" s="18">
        <v>165147</v>
      </c>
      <c r="D183" t="s">
        <v>335</v>
      </c>
      <c r="E183" t="s">
        <v>337</v>
      </c>
      <c r="F183" t="s">
        <v>136</v>
      </c>
      <c r="G183" t="s">
        <v>2143</v>
      </c>
      <c r="H183">
        <v>27</v>
      </c>
      <c r="I183" t="s">
        <v>178</v>
      </c>
      <c r="K183" t="s">
        <v>100</v>
      </c>
      <c r="L183" t="s">
        <v>102</v>
      </c>
      <c r="M183">
        <v>5</v>
      </c>
      <c r="N183">
        <v>5</v>
      </c>
      <c r="O183">
        <v>4</v>
      </c>
      <c r="P183">
        <v>3</v>
      </c>
      <c r="Q183">
        <v>3</v>
      </c>
      <c r="S183">
        <v>5</v>
      </c>
      <c r="U183" s="8">
        <v>4.1276999999999999</v>
      </c>
      <c r="V183" s="8">
        <v>1.7921800000000001</v>
      </c>
      <c r="W183">
        <v>100</v>
      </c>
      <c r="X183">
        <v>0.11407</v>
      </c>
      <c r="Y183">
        <v>1.90625</v>
      </c>
      <c r="Z183">
        <v>3.3898700000000002</v>
      </c>
      <c r="AA183">
        <v>1.06186</v>
      </c>
      <c r="AB183">
        <v>0</v>
      </c>
      <c r="AD183">
        <v>2.2214399999999999</v>
      </c>
      <c r="AE183">
        <v>100</v>
      </c>
      <c r="AG183">
        <v>1</v>
      </c>
      <c r="AJ183">
        <v>1.9433100000000001</v>
      </c>
      <c r="AK183">
        <v>0.62387999999999999</v>
      </c>
      <c r="AL183">
        <v>0.29647000000000001</v>
      </c>
      <c r="AM183">
        <v>2.8636599999999999</v>
      </c>
      <c r="AN183">
        <v>2.3402400000000001</v>
      </c>
      <c r="AO183">
        <v>0.13450000000000001</v>
      </c>
      <c r="AP183">
        <v>2.2638600000000002</v>
      </c>
      <c r="AQ183">
        <v>4.5509399999999998</v>
      </c>
      <c r="AS183">
        <v>0</v>
      </c>
      <c r="AT183">
        <v>0</v>
      </c>
      <c r="AU183">
        <v>0</v>
      </c>
      <c r="AV183">
        <v>3</v>
      </c>
      <c r="AW183" s="4">
        <v>2935.28</v>
      </c>
      <c r="AX183">
        <v>0</v>
      </c>
      <c r="AY183">
        <v>3</v>
      </c>
      <c r="BA183" s="1">
        <v>43755</v>
      </c>
      <c r="BB183">
        <v>2</v>
      </c>
      <c r="BC183">
        <v>2</v>
      </c>
      <c r="BD183">
        <v>0</v>
      </c>
      <c r="BE183">
        <v>12</v>
      </c>
      <c r="BF183">
        <v>1</v>
      </c>
      <c r="BG183">
        <v>0</v>
      </c>
      <c r="BH183">
        <v>12</v>
      </c>
      <c r="BI183" s="1">
        <v>43314</v>
      </c>
      <c r="BJ183">
        <v>1</v>
      </c>
      <c r="BK183">
        <v>1</v>
      </c>
      <c r="BL183">
        <v>0</v>
      </c>
      <c r="BM183">
        <v>4</v>
      </c>
      <c r="BN183">
        <v>1</v>
      </c>
      <c r="BO183">
        <v>0</v>
      </c>
      <c r="BP183">
        <v>4</v>
      </c>
      <c r="BQ183" s="1">
        <v>42866</v>
      </c>
      <c r="BR183">
        <v>8</v>
      </c>
      <c r="BS183">
        <v>8</v>
      </c>
      <c r="BT183">
        <v>0</v>
      </c>
      <c r="BU183">
        <v>40</v>
      </c>
      <c r="BV183">
        <v>1</v>
      </c>
      <c r="BW183">
        <v>0</v>
      </c>
      <c r="BX183">
        <v>40</v>
      </c>
      <c r="BY183">
        <v>14</v>
      </c>
      <c r="CA183" t="s">
        <v>338</v>
      </c>
      <c r="CB183" t="s">
        <v>339</v>
      </c>
      <c r="CC183">
        <v>52641</v>
      </c>
      <c r="CD183">
        <v>430</v>
      </c>
      <c r="CE183">
        <v>3193856192</v>
      </c>
      <c r="CF183" t="s">
        <v>99</v>
      </c>
      <c r="CG183" t="s">
        <v>101</v>
      </c>
      <c r="CH183" s="1">
        <v>32524</v>
      </c>
      <c r="CI183" t="s">
        <v>100</v>
      </c>
      <c r="CJ183" t="s">
        <v>101</v>
      </c>
      <c r="CK183" t="s">
        <v>100</v>
      </c>
      <c r="CL183" t="s">
        <v>103</v>
      </c>
      <c r="CM183" t="s">
        <v>336</v>
      </c>
      <c r="CN183">
        <v>49</v>
      </c>
      <c r="CO183" s="1">
        <v>44621</v>
      </c>
      <c r="CP183" s="1"/>
      <c r="CV183"/>
      <c r="CW183">
        <v>2</v>
      </c>
    </row>
    <row r="184" spans="1:102" x14ac:dyDescent="0.25">
      <c r="A184" t="s">
        <v>259</v>
      </c>
      <c r="B184" s="18" t="s">
        <v>2127</v>
      </c>
      <c r="C184" s="18">
        <v>165367</v>
      </c>
      <c r="D184" t="s">
        <v>1138</v>
      </c>
      <c r="E184" t="s">
        <v>234</v>
      </c>
      <c r="F184" t="s">
        <v>292</v>
      </c>
      <c r="G184" t="s">
        <v>2141</v>
      </c>
      <c r="H184">
        <v>64.099999999999994</v>
      </c>
      <c r="I184" t="s">
        <v>98</v>
      </c>
      <c r="K184" t="s">
        <v>100</v>
      </c>
      <c r="L184" t="s">
        <v>122</v>
      </c>
      <c r="M184">
        <v>4</v>
      </c>
      <c r="N184">
        <v>3</v>
      </c>
      <c r="O184">
        <v>3</v>
      </c>
      <c r="P184">
        <v>5</v>
      </c>
      <c r="Q184">
        <v>5</v>
      </c>
      <c r="R184">
        <v>5</v>
      </c>
      <c r="S184">
        <v>3</v>
      </c>
      <c r="U184" s="8">
        <v>3.4071699999999998</v>
      </c>
      <c r="V184" s="8">
        <v>0.40293000000000001</v>
      </c>
      <c r="W184">
        <v>57.8</v>
      </c>
      <c r="X184">
        <v>0.99424000000000001</v>
      </c>
      <c r="Y184">
        <v>1.39717</v>
      </c>
      <c r="Z184">
        <v>2.7933699999999999</v>
      </c>
      <c r="AA184">
        <v>0.24354999999999999</v>
      </c>
      <c r="AB184">
        <v>2.0379999999999999E-2</v>
      </c>
      <c r="AD184">
        <v>2.0099999999999998</v>
      </c>
      <c r="AE184">
        <v>54.5</v>
      </c>
      <c r="AG184">
        <v>2</v>
      </c>
      <c r="AJ184">
        <v>2.00034</v>
      </c>
      <c r="AK184">
        <v>0.65142999999999995</v>
      </c>
      <c r="AL184">
        <v>0.29552</v>
      </c>
      <c r="AM184">
        <v>2.9472900000000002</v>
      </c>
      <c r="AN184">
        <v>2.0571199999999998</v>
      </c>
      <c r="AO184">
        <v>1.12266</v>
      </c>
      <c r="AP184">
        <v>0.51061999999999996</v>
      </c>
      <c r="AQ184">
        <v>3.64995</v>
      </c>
      <c r="AS184">
        <v>0</v>
      </c>
      <c r="AT184">
        <v>1</v>
      </c>
      <c r="AU184">
        <v>5</v>
      </c>
      <c r="AV184">
        <v>0</v>
      </c>
      <c r="AW184" s="4">
        <v>0</v>
      </c>
      <c r="AX184">
        <v>0</v>
      </c>
      <c r="AY184">
        <v>0</v>
      </c>
      <c r="BA184" s="1">
        <v>43734</v>
      </c>
      <c r="BB184">
        <v>8</v>
      </c>
      <c r="BC184">
        <v>2</v>
      </c>
      <c r="BD184">
        <v>1</v>
      </c>
      <c r="BE184">
        <v>52</v>
      </c>
      <c r="BF184">
        <v>1</v>
      </c>
      <c r="BG184">
        <v>0</v>
      </c>
      <c r="BH184">
        <v>52</v>
      </c>
      <c r="BI184" s="1">
        <v>43279</v>
      </c>
      <c r="BJ184">
        <v>2</v>
      </c>
      <c r="BK184">
        <v>2</v>
      </c>
      <c r="BL184">
        <v>0</v>
      </c>
      <c r="BM184">
        <v>8</v>
      </c>
      <c r="BN184">
        <v>1</v>
      </c>
      <c r="BO184">
        <v>0</v>
      </c>
      <c r="BP184">
        <v>8</v>
      </c>
      <c r="BQ184" s="1">
        <v>42845</v>
      </c>
      <c r="BR184">
        <v>3</v>
      </c>
      <c r="BS184">
        <v>3</v>
      </c>
      <c r="BT184">
        <v>0</v>
      </c>
      <c r="BU184">
        <v>12</v>
      </c>
      <c r="BV184">
        <v>1</v>
      </c>
      <c r="BW184">
        <v>0</v>
      </c>
      <c r="BX184">
        <v>12</v>
      </c>
      <c r="BY184">
        <v>30.667000000000002</v>
      </c>
      <c r="CA184" t="s">
        <v>347</v>
      </c>
      <c r="CB184" t="s">
        <v>1140</v>
      </c>
      <c r="CC184">
        <v>50401</v>
      </c>
      <c r="CD184">
        <v>160</v>
      </c>
      <c r="CE184">
        <v>6414232121</v>
      </c>
      <c r="CF184" t="s">
        <v>99</v>
      </c>
      <c r="CG184" t="s">
        <v>100</v>
      </c>
      <c r="CH184" s="1">
        <v>35704</v>
      </c>
      <c r="CI184" t="s">
        <v>100</v>
      </c>
      <c r="CJ184" t="s">
        <v>101</v>
      </c>
      <c r="CK184" t="s">
        <v>100</v>
      </c>
      <c r="CL184" t="s">
        <v>103</v>
      </c>
      <c r="CM184" t="s">
        <v>1139</v>
      </c>
      <c r="CN184">
        <v>87</v>
      </c>
      <c r="CO184" s="1">
        <v>44621</v>
      </c>
      <c r="CP184" s="1"/>
      <c r="CV184"/>
    </row>
    <row r="185" spans="1:102" x14ac:dyDescent="0.25">
      <c r="A185" t="s">
        <v>259</v>
      </c>
      <c r="B185" s="18" t="s">
        <v>2127</v>
      </c>
      <c r="C185" s="18">
        <v>165394</v>
      </c>
      <c r="D185" t="s">
        <v>1225</v>
      </c>
      <c r="E185" t="s">
        <v>1227</v>
      </c>
      <c r="F185" t="s">
        <v>238</v>
      </c>
      <c r="G185" t="s">
        <v>2141</v>
      </c>
      <c r="H185">
        <v>37.200000000000003</v>
      </c>
      <c r="I185" t="s">
        <v>98</v>
      </c>
      <c r="K185" t="s">
        <v>100</v>
      </c>
      <c r="L185" t="s">
        <v>106</v>
      </c>
      <c r="M185">
        <v>5</v>
      </c>
      <c r="N185">
        <v>5</v>
      </c>
      <c r="O185">
        <v>4</v>
      </c>
      <c r="P185">
        <v>5</v>
      </c>
      <c r="Q185">
        <v>5</v>
      </c>
      <c r="S185">
        <v>5</v>
      </c>
      <c r="U185" s="8">
        <v>4.0811000000000002</v>
      </c>
      <c r="V185" s="8">
        <v>1.0049300000000001</v>
      </c>
      <c r="W185">
        <v>44.1</v>
      </c>
      <c r="X185">
        <v>0.45279999999999998</v>
      </c>
      <c r="Y185">
        <v>1.45774</v>
      </c>
      <c r="Z185">
        <v>3.6126399999999999</v>
      </c>
      <c r="AA185">
        <v>0.65376000000000001</v>
      </c>
      <c r="AB185">
        <v>3.3489999999999999E-2</v>
      </c>
      <c r="AD185">
        <v>2.6233599999999999</v>
      </c>
      <c r="AE185">
        <v>25</v>
      </c>
      <c r="AG185">
        <v>0</v>
      </c>
      <c r="AJ185">
        <v>1.9916199999999999</v>
      </c>
      <c r="AK185">
        <v>0.64829000000000003</v>
      </c>
      <c r="AL185">
        <v>0.30826999999999999</v>
      </c>
      <c r="AM185">
        <v>2.9481799999999998</v>
      </c>
      <c r="AN185">
        <v>2.6966100000000002</v>
      </c>
      <c r="AO185">
        <v>0.51376999999999995</v>
      </c>
      <c r="AP185">
        <v>1.2208300000000001</v>
      </c>
      <c r="AQ185">
        <v>4.3705699999999998</v>
      </c>
      <c r="AS185">
        <v>0</v>
      </c>
      <c r="AT185">
        <v>0</v>
      </c>
      <c r="AU185">
        <v>0</v>
      </c>
      <c r="AV185">
        <v>0</v>
      </c>
      <c r="AW185" s="4">
        <v>0</v>
      </c>
      <c r="AX185">
        <v>0</v>
      </c>
      <c r="AY185">
        <v>0</v>
      </c>
      <c r="BA185" s="1">
        <v>44396</v>
      </c>
      <c r="BB185">
        <v>4</v>
      </c>
      <c r="BC185">
        <v>4</v>
      </c>
      <c r="BD185">
        <v>0</v>
      </c>
      <c r="BE185">
        <v>8</v>
      </c>
      <c r="BF185">
        <v>1</v>
      </c>
      <c r="BG185">
        <v>0</v>
      </c>
      <c r="BH185">
        <v>8</v>
      </c>
      <c r="BI185" s="1">
        <v>43705</v>
      </c>
      <c r="BJ185">
        <v>1</v>
      </c>
      <c r="BK185">
        <v>1</v>
      </c>
      <c r="BL185">
        <v>0</v>
      </c>
      <c r="BM185">
        <v>0</v>
      </c>
      <c r="BN185">
        <v>1</v>
      </c>
      <c r="BO185">
        <v>0</v>
      </c>
      <c r="BP185">
        <v>0</v>
      </c>
      <c r="BQ185" s="1">
        <v>43237</v>
      </c>
      <c r="BR185">
        <v>4</v>
      </c>
      <c r="BS185">
        <v>4</v>
      </c>
      <c r="BT185">
        <v>0</v>
      </c>
      <c r="BU185">
        <v>28</v>
      </c>
      <c r="BV185">
        <v>1</v>
      </c>
      <c r="BW185">
        <v>0</v>
      </c>
      <c r="BX185">
        <v>28</v>
      </c>
      <c r="BY185">
        <v>8.6669999999999998</v>
      </c>
      <c r="CA185" t="s">
        <v>1228</v>
      </c>
      <c r="CB185" t="s">
        <v>1229</v>
      </c>
      <c r="CC185">
        <v>50126</v>
      </c>
      <c r="CD185">
        <v>410</v>
      </c>
      <c r="CE185">
        <v>6416484250</v>
      </c>
      <c r="CF185" t="s">
        <v>99</v>
      </c>
      <c r="CG185" t="s">
        <v>100</v>
      </c>
      <c r="CH185" s="1">
        <v>35916</v>
      </c>
      <c r="CI185" t="s">
        <v>100</v>
      </c>
      <c r="CJ185" t="s">
        <v>100</v>
      </c>
      <c r="CK185" t="s">
        <v>101</v>
      </c>
      <c r="CL185" t="s">
        <v>103</v>
      </c>
      <c r="CM185" t="s">
        <v>1226</v>
      </c>
      <c r="CN185">
        <v>66</v>
      </c>
      <c r="CO185" s="1">
        <v>44621</v>
      </c>
      <c r="CP185" s="1"/>
      <c r="CV185"/>
      <c r="CW185">
        <v>2</v>
      </c>
    </row>
    <row r="186" spans="1:102" x14ac:dyDescent="0.25">
      <c r="A186" t="s">
        <v>259</v>
      </c>
      <c r="B186" s="18" t="s">
        <v>2127</v>
      </c>
      <c r="C186" s="18">
        <v>165561</v>
      </c>
      <c r="D186" t="s">
        <v>1785</v>
      </c>
      <c r="E186" t="s">
        <v>848</v>
      </c>
      <c r="F186" t="s">
        <v>241</v>
      </c>
      <c r="G186" t="s">
        <v>2142</v>
      </c>
      <c r="H186">
        <v>59.3</v>
      </c>
      <c r="I186" t="s">
        <v>112</v>
      </c>
      <c r="K186" t="s">
        <v>100</v>
      </c>
      <c r="L186" t="s">
        <v>106</v>
      </c>
      <c r="M186">
        <v>3</v>
      </c>
      <c r="N186">
        <v>3</v>
      </c>
      <c r="O186">
        <v>3</v>
      </c>
      <c r="P186">
        <v>3</v>
      </c>
      <c r="Q186">
        <v>3</v>
      </c>
      <c r="R186">
        <v>3</v>
      </c>
      <c r="S186">
        <v>4</v>
      </c>
      <c r="U186" s="8">
        <v>3.4343900000000001</v>
      </c>
      <c r="V186" s="8">
        <v>0.57245000000000001</v>
      </c>
      <c r="W186">
        <v>52.1</v>
      </c>
      <c r="X186">
        <v>0.76697000000000004</v>
      </c>
      <c r="Y186">
        <v>1.3394200000000001</v>
      </c>
      <c r="Z186">
        <v>3.06643</v>
      </c>
      <c r="AA186">
        <v>0.39306000000000002</v>
      </c>
      <c r="AB186">
        <v>0</v>
      </c>
      <c r="AD186">
        <v>2.09497</v>
      </c>
      <c r="AE186">
        <v>36.4</v>
      </c>
      <c r="AG186">
        <v>0</v>
      </c>
      <c r="AJ186">
        <v>2.1261999999999999</v>
      </c>
      <c r="AK186">
        <v>0.63178000000000001</v>
      </c>
      <c r="AL186">
        <v>0.29019</v>
      </c>
      <c r="AM186">
        <v>3.0481699999999998</v>
      </c>
      <c r="AN186">
        <v>2.0171600000000001</v>
      </c>
      <c r="AO186">
        <v>0.89297000000000004</v>
      </c>
      <c r="AP186">
        <v>0.73877999999999999</v>
      </c>
      <c r="AQ186">
        <v>3.55735</v>
      </c>
      <c r="AS186">
        <v>0</v>
      </c>
      <c r="AT186">
        <v>0</v>
      </c>
      <c r="AU186">
        <v>0</v>
      </c>
      <c r="AV186">
        <v>0</v>
      </c>
      <c r="AW186" s="4">
        <v>0</v>
      </c>
      <c r="AX186">
        <v>0</v>
      </c>
      <c r="AY186">
        <v>0</v>
      </c>
      <c r="BA186" s="1">
        <v>43874</v>
      </c>
      <c r="BB186">
        <v>3</v>
      </c>
      <c r="BC186">
        <v>3</v>
      </c>
      <c r="BD186">
        <v>0</v>
      </c>
      <c r="BE186">
        <v>12</v>
      </c>
      <c r="BF186">
        <v>1</v>
      </c>
      <c r="BG186">
        <v>0</v>
      </c>
      <c r="BH186">
        <v>12</v>
      </c>
      <c r="BI186" s="1">
        <v>43475</v>
      </c>
      <c r="BJ186">
        <v>2</v>
      </c>
      <c r="BK186">
        <v>2</v>
      </c>
      <c r="BL186">
        <v>0</v>
      </c>
      <c r="BM186">
        <v>24</v>
      </c>
      <c r="BN186">
        <v>1</v>
      </c>
      <c r="BO186">
        <v>0</v>
      </c>
      <c r="BP186">
        <v>24</v>
      </c>
      <c r="BQ186" s="1">
        <v>43006</v>
      </c>
      <c r="BR186">
        <v>3</v>
      </c>
      <c r="BS186">
        <v>3</v>
      </c>
      <c r="BT186">
        <v>0</v>
      </c>
      <c r="BU186">
        <v>16</v>
      </c>
      <c r="BV186">
        <v>1</v>
      </c>
      <c r="BW186">
        <v>0</v>
      </c>
      <c r="BX186">
        <v>16</v>
      </c>
      <c r="BY186">
        <v>16.667000000000002</v>
      </c>
      <c r="CA186" t="s">
        <v>393</v>
      </c>
      <c r="CB186" t="s">
        <v>1787</v>
      </c>
      <c r="CC186">
        <v>50022</v>
      </c>
      <c r="CD186">
        <v>140</v>
      </c>
      <c r="CE186">
        <v>7122431850</v>
      </c>
      <c r="CF186" t="s">
        <v>99</v>
      </c>
      <c r="CG186" t="s">
        <v>100</v>
      </c>
      <c r="CH186" s="1">
        <v>38626</v>
      </c>
      <c r="CI186" t="s">
        <v>101</v>
      </c>
      <c r="CJ186" t="s">
        <v>101</v>
      </c>
      <c r="CK186" t="s">
        <v>100</v>
      </c>
      <c r="CL186" t="s">
        <v>103</v>
      </c>
      <c r="CM186" t="s">
        <v>1786</v>
      </c>
      <c r="CN186">
        <v>61</v>
      </c>
      <c r="CO186" s="1">
        <v>44621</v>
      </c>
      <c r="CP186" s="1"/>
      <c r="CV186"/>
    </row>
    <row r="187" spans="1:102" x14ac:dyDescent="0.25">
      <c r="A187" t="s">
        <v>259</v>
      </c>
      <c r="B187" s="18" t="s">
        <v>2127</v>
      </c>
      <c r="C187" s="18">
        <v>165310</v>
      </c>
      <c r="D187" t="s">
        <v>929</v>
      </c>
      <c r="E187" t="s">
        <v>263</v>
      </c>
      <c r="F187" t="s">
        <v>264</v>
      </c>
      <c r="G187" t="s">
        <v>2141</v>
      </c>
      <c r="H187">
        <v>148.9</v>
      </c>
      <c r="I187" t="s">
        <v>98</v>
      </c>
      <c r="K187" t="s">
        <v>100</v>
      </c>
      <c r="L187" t="s">
        <v>106</v>
      </c>
      <c r="M187">
        <v>4</v>
      </c>
      <c r="N187">
        <v>3</v>
      </c>
      <c r="O187">
        <v>3</v>
      </c>
      <c r="P187">
        <v>5</v>
      </c>
      <c r="Q187">
        <v>5</v>
      </c>
      <c r="R187">
        <v>5</v>
      </c>
      <c r="S187">
        <v>3</v>
      </c>
      <c r="U187" s="8">
        <v>3.1437599999999999</v>
      </c>
      <c r="V187" s="8">
        <v>0.49173</v>
      </c>
      <c r="W187">
        <v>42.1</v>
      </c>
      <c r="X187">
        <v>0.53056000000000003</v>
      </c>
      <c r="Y187">
        <v>1.0222899999999999</v>
      </c>
      <c r="Z187">
        <v>2.8845800000000001</v>
      </c>
      <c r="AA187">
        <v>0.29402</v>
      </c>
      <c r="AB187">
        <v>6.368E-2</v>
      </c>
      <c r="AD187">
        <v>2.1214599999999999</v>
      </c>
      <c r="AE187">
        <v>53.3</v>
      </c>
      <c r="AG187">
        <v>1</v>
      </c>
      <c r="AJ187">
        <v>2.0070600000000001</v>
      </c>
      <c r="AK187">
        <v>0.69527000000000005</v>
      </c>
      <c r="AL187">
        <v>0.32971</v>
      </c>
      <c r="AM187">
        <v>3.0320399999999998</v>
      </c>
      <c r="AN187">
        <v>2.1639200000000001</v>
      </c>
      <c r="AO187">
        <v>0.56132000000000004</v>
      </c>
      <c r="AP187">
        <v>0.55854000000000004</v>
      </c>
      <c r="AQ187">
        <v>3.2736399999999999</v>
      </c>
      <c r="AS187">
        <v>0</v>
      </c>
      <c r="AT187">
        <v>6</v>
      </c>
      <c r="AU187">
        <v>0</v>
      </c>
      <c r="AV187">
        <v>1</v>
      </c>
      <c r="AW187" s="4">
        <v>10221.879999999999</v>
      </c>
      <c r="AX187">
        <v>0</v>
      </c>
      <c r="AY187">
        <v>1</v>
      </c>
      <c r="BA187" s="1">
        <v>44224</v>
      </c>
      <c r="BB187">
        <v>2</v>
      </c>
      <c r="BC187">
        <v>1</v>
      </c>
      <c r="BD187">
        <v>1</v>
      </c>
      <c r="BE187">
        <v>12</v>
      </c>
      <c r="BF187">
        <v>1</v>
      </c>
      <c r="BG187">
        <v>0</v>
      </c>
      <c r="BH187">
        <v>12</v>
      </c>
      <c r="BI187" s="1">
        <v>43580</v>
      </c>
      <c r="BJ187">
        <v>8</v>
      </c>
      <c r="BK187">
        <v>7</v>
      </c>
      <c r="BL187">
        <v>1</v>
      </c>
      <c r="BM187">
        <v>32</v>
      </c>
      <c r="BN187">
        <v>1</v>
      </c>
      <c r="BO187">
        <v>0</v>
      </c>
      <c r="BP187">
        <v>32</v>
      </c>
      <c r="BQ187" s="1">
        <v>43130</v>
      </c>
      <c r="BR187">
        <v>3</v>
      </c>
      <c r="BS187">
        <v>3</v>
      </c>
      <c r="BT187">
        <v>0</v>
      </c>
      <c r="BU187">
        <v>12</v>
      </c>
      <c r="BV187">
        <v>1</v>
      </c>
      <c r="BW187">
        <v>0</v>
      </c>
      <c r="BX187">
        <v>12</v>
      </c>
      <c r="BY187">
        <v>18.667000000000002</v>
      </c>
      <c r="CA187" t="s">
        <v>388</v>
      </c>
      <c r="CB187" t="s">
        <v>931</v>
      </c>
      <c r="CC187">
        <v>52404</v>
      </c>
      <c r="CD187">
        <v>560</v>
      </c>
      <c r="CE187">
        <v>3193967171</v>
      </c>
      <c r="CF187" t="s">
        <v>99</v>
      </c>
      <c r="CG187" t="s">
        <v>100</v>
      </c>
      <c r="CH187" s="1">
        <v>35462</v>
      </c>
      <c r="CI187" t="s">
        <v>100</v>
      </c>
      <c r="CJ187" t="s">
        <v>100</v>
      </c>
      <c r="CK187" t="s">
        <v>100</v>
      </c>
      <c r="CL187" t="s">
        <v>103</v>
      </c>
      <c r="CM187" t="s">
        <v>930</v>
      </c>
      <c r="CN187">
        <v>201</v>
      </c>
      <c r="CO187" s="1">
        <v>44621</v>
      </c>
      <c r="CP187" s="1"/>
      <c r="CV187"/>
    </row>
    <row r="188" spans="1:102" x14ac:dyDescent="0.25">
      <c r="A188" t="s">
        <v>259</v>
      </c>
      <c r="B188" s="18" t="s">
        <v>2127</v>
      </c>
      <c r="C188" s="18">
        <v>165537</v>
      </c>
      <c r="D188" t="s">
        <v>1705</v>
      </c>
      <c r="E188" t="s">
        <v>1707</v>
      </c>
      <c r="F188" t="s">
        <v>264</v>
      </c>
      <c r="G188" t="s">
        <v>2141</v>
      </c>
      <c r="H188">
        <v>103.9</v>
      </c>
      <c r="I188" t="s">
        <v>98</v>
      </c>
      <c r="K188" t="s">
        <v>100</v>
      </c>
      <c r="L188" t="s">
        <v>106</v>
      </c>
      <c r="M188">
        <v>5</v>
      </c>
      <c r="N188">
        <v>4</v>
      </c>
      <c r="O188">
        <v>4</v>
      </c>
      <c r="P188">
        <v>5</v>
      </c>
      <c r="Q188">
        <v>4</v>
      </c>
      <c r="R188">
        <v>5</v>
      </c>
      <c r="S188">
        <v>4</v>
      </c>
      <c r="U188" s="8">
        <v>4.2396700000000003</v>
      </c>
      <c r="V188" s="8">
        <v>0.65458000000000005</v>
      </c>
      <c r="W188">
        <v>52</v>
      </c>
      <c r="X188">
        <v>0.82081999999999999</v>
      </c>
      <c r="Y188">
        <v>1.47539</v>
      </c>
      <c r="Z188">
        <v>3.6415999999999999</v>
      </c>
      <c r="AA188">
        <v>0.36137000000000002</v>
      </c>
      <c r="AB188">
        <v>4.6350000000000002E-2</v>
      </c>
      <c r="AD188">
        <v>2.7642799999999998</v>
      </c>
      <c r="AE188">
        <v>47.1</v>
      </c>
      <c r="AG188">
        <v>1</v>
      </c>
      <c r="AJ188">
        <v>2.1320399999999999</v>
      </c>
      <c r="AK188">
        <v>0.66020000000000001</v>
      </c>
      <c r="AL188">
        <v>0.29576999999999998</v>
      </c>
      <c r="AM188">
        <v>3.0880100000000001</v>
      </c>
      <c r="AN188">
        <v>2.6543199999999998</v>
      </c>
      <c r="AO188">
        <v>0.91452999999999995</v>
      </c>
      <c r="AP188">
        <v>0.82881000000000005</v>
      </c>
      <c r="AQ188">
        <v>4.3348000000000004</v>
      </c>
      <c r="AS188">
        <v>1</v>
      </c>
      <c r="AT188">
        <v>1</v>
      </c>
      <c r="AU188">
        <v>0</v>
      </c>
      <c r="AV188">
        <v>0</v>
      </c>
      <c r="AW188" s="4">
        <v>0</v>
      </c>
      <c r="AX188">
        <v>0</v>
      </c>
      <c r="AY188">
        <v>0</v>
      </c>
      <c r="BA188" s="1">
        <v>44490</v>
      </c>
      <c r="BB188">
        <v>1</v>
      </c>
      <c r="BC188">
        <v>0</v>
      </c>
      <c r="BD188">
        <v>1</v>
      </c>
      <c r="BE188">
        <v>4</v>
      </c>
      <c r="BF188">
        <v>0</v>
      </c>
      <c r="BG188">
        <v>0</v>
      </c>
      <c r="BH188">
        <v>4</v>
      </c>
      <c r="BI188" s="1">
        <v>43895</v>
      </c>
      <c r="BJ188">
        <v>5</v>
      </c>
      <c r="BK188">
        <v>5</v>
      </c>
      <c r="BL188">
        <v>0</v>
      </c>
      <c r="BM188">
        <v>20</v>
      </c>
      <c r="BN188">
        <v>1</v>
      </c>
      <c r="BO188">
        <v>0</v>
      </c>
      <c r="BP188">
        <v>20</v>
      </c>
      <c r="BQ188" s="1">
        <v>43538</v>
      </c>
      <c r="BR188">
        <v>5</v>
      </c>
      <c r="BS188">
        <v>5</v>
      </c>
      <c r="BT188">
        <v>1</v>
      </c>
      <c r="BU188">
        <v>36</v>
      </c>
      <c r="BV188">
        <v>1</v>
      </c>
      <c r="BW188">
        <v>0</v>
      </c>
      <c r="BX188">
        <v>36</v>
      </c>
      <c r="BY188">
        <v>14.667</v>
      </c>
      <c r="CA188" t="s">
        <v>1708</v>
      </c>
      <c r="CB188" t="s">
        <v>1709</v>
      </c>
      <c r="CC188">
        <v>52233</v>
      </c>
      <c r="CD188">
        <v>560</v>
      </c>
      <c r="CE188">
        <v>3193788583</v>
      </c>
      <c r="CF188" t="s">
        <v>99</v>
      </c>
      <c r="CG188" t="s">
        <v>100</v>
      </c>
      <c r="CH188" s="1">
        <v>38078</v>
      </c>
      <c r="CI188" t="s">
        <v>100</v>
      </c>
      <c r="CJ188" t="s">
        <v>100</v>
      </c>
      <c r="CK188" t="s">
        <v>100</v>
      </c>
      <c r="CL188" t="s">
        <v>103</v>
      </c>
      <c r="CM188" t="s">
        <v>1706</v>
      </c>
      <c r="CN188">
        <v>109</v>
      </c>
      <c r="CO188" s="1">
        <v>44621</v>
      </c>
      <c r="CP188" s="1"/>
      <c r="CV188"/>
    </row>
    <row r="189" spans="1:102" x14ac:dyDescent="0.25">
      <c r="A189" t="s">
        <v>259</v>
      </c>
      <c r="B189" s="18" t="s">
        <v>2127</v>
      </c>
      <c r="C189" s="18">
        <v>165566</v>
      </c>
      <c r="D189" t="s">
        <v>1797</v>
      </c>
      <c r="E189" t="s">
        <v>1799</v>
      </c>
      <c r="F189" t="s">
        <v>954</v>
      </c>
      <c r="G189" t="s">
        <v>2142</v>
      </c>
      <c r="H189">
        <v>54.1</v>
      </c>
      <c r="I189" t="s">
        <v>112</v>
      </c>
      <c r="K189" t="s">
        <v>100</v>
      </c>
      <c r="L189" t="s">
        <v>106</v>
      </c>
      <c r="M189">
        <v>5</v>
      </c>
      <c r="N189">
        <v>5</v>
      </c>
      <c r="O189">
        <v>4</v>
      </c>
      <c r="P189">
        <v>3</v>
      </c>
      <c r="Q189">
        <v>2</v>
      </c>
      <c r="R189">
        <v>4</v>
      </c>
      <c r="S189">
        <v>5</v>
      </c>
      <c r="U189" s="8">
        <v>4.2852800000000002</v>
      </c>
      <c r="V189" s="8">
        <v>0.91256999999999999</v>
      </c>
      <c r="W189">
        <v>37</v>
      </c>
      <c r="X189">
        <v>0.25567000000000001</v>
      </c>
      <c r="Y189">
        <v>1.1682399999999999</v>
      </c>
      <c r="Z189">
        <v>3.64425</v>
      </c>
      <c r="AA189">
        <v>0.51951999999999998</v>
      </c>
      <c r="AB189">
        <v>1.0449999999999999E-2</v>
      </c>
      <c r="AD189">
        <v>3.1170399999999998</v>
      </c>
      <c r="AE189">
        <v>18.2</v>
      </c>
      <c r="AG189">
        <v>0</v>
      </c>
      <c r="AJ189">
        <v>2.01877</v>
      </c>
      <c r="AK189">
        <v>0.60389999999999999</v>
      </c>
      <c r="AL189">
        <v>0.27018999999999999</v>
      </c>
      <c r="AM189">
        <v>2.8928600000000002</v>
      </c>
      <c r="AN189">
        <v>3.1609799999999999</v>
      </c>
      <c r="AO189">
        <v>0.31141000000000002</v>
      </c>
      <c r="AP189">
        <v>1.2648999999999999</v>
      </c>
      <c r="AQ189">
        <v>4.6769999999999996</v>
      </c>
      <c r="AS189">
        <v>0</v>
      </c>
      <c r="AT189">
        <v>0</v>
      </c>
      <c r="AU189">
        <v>0</v>
      </c>
      <c r="AV189">
        <v>0</v>
      </c>
      <c r="AW189" s="4">
        <v>0</v>
      </c>
      <c r="AX189">
        <v>0</v>
      </c>
      <c r="AY189">
        <v>0</v>
      </c>
      <c r="BA189" s="1">
        <v>44203</v>
      </c>
      <c r="BB189">
        <v>3</v>
      </c>
      <c r="BC189">
        <v>3</v>
      </c>
      <c r="BD189">
        <v>0</v>
      </c>
      <c r="BE189">
        <v>16</v>
      </c>
      <c r="BF189">
        <v>1</v>
      </c>
      <c r="BG189">
        <v>0</v>
      </c>
      <c r="BH189">
        <v>16</v>
      </c>
      <c r="BI189" s="1">
        <v>43559</v>
      </c>
      <c r="BJ189">
        <v>3</v>
      </c>
      <c r="BK189">
        <v>3</v>
      </c>
      <c r="BL189">
        <v>1</v>
      </c>
      <c r="BM189">
        <v>12</v>
      </c>
      <c r="BN189">
        <v>1</v>
      </c>
      <c r="BO189">
        <v>0</v>
      </c>
      <c r="BP189">
        <v>12</v>
      </c>
      <c r="BQ189" s="1">
        <v>43109</v>
      </c>
      <c r="BR189">
        <v>0</v>
      </c>
      <c r="BS189">
        <v>0</v>
      </c>
      <c r="BT189">
        <v>0</v>
      </c>
      <c r="BU189">
        <v>0</v>
      </c>
      <c r="BV189">
        <v>0</v>
      </c>
      <c r="BW189">
        <v>0</v>
      </c>
      <c r="BX189">
        <v>0</v>
      </c>
      <c r="BY189">
        <v>12</v>
      </c>
      <c r="CA189" t="s">
        <v>1797</v>
      </c>
      <c r="CB189" t="s">
        <v>1800</v>
      </c>
      <c r="CC189">
        <v>52361</v>
      </c>
      <c r="CD189">
        <v>470</v>
      </c>
      <c r="CE189">
        <v>3196683800</v>
      </c>
      <c r="CF189" t="s">
        <v>99</v>
      </c>
      <c r="CG189" t="s">
        <v>100</v>
      </c>
      <c r="CH189" s="1">
        <v>38741</v>
      </c>
      <c r="CI189" t="s">
        <v>101</v>
      </c>
      <c r="CJ189" t="s">
        <v>100</v>
      </c>
      <c r="CK189" t="s">
        <v>100</v>
      </c>
      <c r="CL189" t="s">
        <v>103</v>
      </c>
      <c r="CM189" t="s">
        <v>1798</v>
      </c>
      <c r="CN189">
        <v>59</v>
      </c>
      <c r="CO189" s="1">
        <v>44621</v>
      </c>
      <c r="CP189" s="1"/>
      <c r="CV189"/>
    </row>
    <row r="190" spans="1:102" x14ac:dyDescent="0.25">
      <c r="A190" t="s">
        <v>259</v>
      </c>
      <c r="B190" s="18" t="s">
        <v>2127</v>
      </c>
      <c r="C190" s="18">
        <v>165245</v>
      </c>
      <c r="D190" t="s">
        <v>679</v>
      </c>
      <c r="E190" t="s">
        <v>681</v>
      </c>
      <c r="F190" t="s">
        <v>363</v>
      </c>
      <c r="G190" t="s">
        <v>2141</v>
      </c>
      <c r="H190">
        <v>41.8</v>
      </c>
      <c r="I190" t="s">
        <v>98</v>
      </c>
      <c r="K190" t="s">
        <v>100</v>
      </c>
      <c r="L190" t="s">
        <v>106</v>
      </c>
      <c r="M190">
        <v>2</v>
      </c>
      <c r="N190">
        <v>3</v>
      </c>
      <c r="O190">
        <v>2</v>
      </c>
      <c r="P190">
        <v>4</v>
      </c>
      <c r="Q190">
        <v>1</v>
      </c>
      <c r="R190">
        <v>5</v>
      </c>
      <c r="S190">
        <v>3</v>
      </c>
      <c r="U190" s="8">
        <v>3.3428599999999999</v>
      </c>
      <c r="V190" s="8">
        <v>0.53549000000000002</v>
      </c>
      <c r="W190">
        <v>60.4</v>
      </c>
      <c r="X190">
        <v>0.83747000000000005</v>
      </c>
      <c r="Y190">
        <v>1.37296</v>
      </c>
      <c r="Z190">
        <v>2.96861</v>
      </c>
      <c r="AA190">
        <v>0.23280999999999999</v>
      </c>
      <c r="AB190">
        <v>7.2249999999999995E-2</v>
      </c>
      <c r="AD190">
        <v>1.9699</v>
      </c>
      <c r="AE190">
        <v>77.8</v>
      </c>
      <c r="AH190">
        <v>6</v>
      </c>
      <c r="AJ190">
        <v>1.95566</v>
      </c>
      <c r="AK190">
        <v>0.70975999999999995</v>
      </c>
      <c r="AL190">
        <v>0.34572999999999998</v>
      </c>
      <c r="AM190">
        <v>3.0111400000000001</v>
      </c>
      <c r="AN190">
        <v>2.0621299999999998</v>
      </c>
      <c r="AO190">
        <v>0.86792999999999998</v>
      </c>
      <c r="AP190">
        <v>0.58006000000000002</v>
      </c>
      <c r="AQ190">
        <v>3.5051199999999998</v>
      </c>
      <c r="AS190">
        <v>0</v>
      </c>
      <c r="AT190">
        <v>10</v>
      </c>
      <c r="AU190">
        <v>1</v>
      </c>
      <c r="AV190">
        <v>4</v>
      </c>
      <c r="AW190" s="4">
        <v>14625</v>
      </c>
      <c r="AX190">
        <v>1</v>
      </c>
      <c r="AY190">
        <v>5</v>
      </c>
      <c r="BA190" s="1">
        <v>44362</v>
      </c>
      <c r="BB190">
        <v>9</v>
      </c>
      <c r="BC190">
        <v>8</v>
      </c>
      <c r="BD190">
        <v>3</v>
      </c>
      <c r="BE190">
        <v>40</v>
      </c>
      <c r="BF190">
        <v>1</v>
      </c>
      <c r="BG190">
        <v>0</v>
      </c>
      <c r="BH190">
        <v>40</v>
      </c>
      <c r="BI190" s="1">
        <v>43545</v>
      </c>
      <c r="BJ190">
        <v>8</v>
      </c>
      <c r="BK190">
        <v>7</v>
      </c>
      <c r="BL190">
        <v>2</v>
      </c>
      <c r="BM190">
        <v>32</v>
      </c>
      <c r="BN190">
        <v>1</v>
      </c>
      <c r="BO190">
        <v>0</v>
      </c>
      <c r="BP190">
        <v>32</v>
      </c>
      <c r="BQ190" s="1">
        <v>43055</v>
      </c>
      <c r="BR190">
        <v>2</v>
      </c>
      <c r="BS190">
        <v>1</v>
      </c>
      <c r="BT190">
        <v>1</v>
      </c>
      <c r="BU190">
        <v>40</v>
      </c>
      <c r="BV190">
        <v>1</v>
      </c>
      <c r="BW190">
        <v>0</v>
      </c>
      <c r="BX190">
        <v>40</v>
      </c>
      <c r="BY190">
        <v>37.332999999999998</v>
      </c>
      <c r="CA190" t="s">
        <v>682</v>
      </c>
      <c r="CB190" t="s">
        <v>683</v>
      </c>
      <c r="CC190">
        <v>51023</v>
      </c>
      <c r="CD190">
        <v>830</v>
      </c>
      <c r="CE190">
        <v>7125511074</v>
      </c>
      <c r="CF190" t="s">
        <v>99</v>
      </c>
      <c r="CG190" t="s">
        <v>100</v>
      </c>
      <c r="CH190" s="1">
        <v>34654</v>
      </c>
      <c r="CI190" t="s">
        <v>100</v>
      </c>
      <c r="CJ190" t="s">
        <v>100</v>
      </c>
      <c r="CK190" t="s">
        <v>100</v>
      </c>
      <c r="CL190" t="s">
        <v>103</v>
      </c>
      <c r="CM190" t="s">
        <v>680</v>
      </c>
      <c r="CN190">
        <v>64</v>
      </c>
      <c r="CO190" s="1">
        <v>44621</v>
      </c>
      <c r="CP190" s="1"/>
      <c r="CV190"/>
    </row>
    <row r="191" spans="1:102" x14ac:dyDescent="0.25">
      <c r="A191" t="s">
        <v>259</v>
      </c>
      <c r="B191" s="18" t="s">
        <v>2127</v>
      </c>
      <c r="C191" s="18">
        <v>165502</v>
      </c>
      <c r="D191" t="s">
        <v>169</v>
      </c>
      <c r="E191" t="s">
        <v>1595</v>
      </c>
      <c r="F191" t="s">
        <v>1379</v>
      </c>
      <c r="G191" t="s">
        <v>2142</v>
      </c>
      <c r="H191">
        <v>41.1</v>
      </c>
      <c r="I191" t="s">
        <v>112</v>
      </c>
      <c r="K191" t="s">
        <v>100</v>
      </c>
      <c r="L191" t="s">
        <v>106</v>
      </c>
      <c r="M191">
        <v>3</v>
      </c>
      <c r="N191">
        <v>3</v>
      </c>
      <c r="O191">
        <v>4</v>
      </c>
      <c r="P191">
        <v>1</v>
      </c>
      <c r="Q191">
        <v>1</v>
      </c>
      <c r="S191">
        <v>3</v>
      </c>
      <c r="U191" s="8">
        <v>3.5416799999999999</v>
      </c>
      <c r="V191" s="8">
        <v>0.52168999999999999</v>
      </c>
      <c r="W191">
        <v>42</v>
      </c>
      <c r="X191">
        <v>0.70489000000000002</v>
      </c>
      <c r="Y191">
        <v>1.22658</v>
      </c>
      <c r="Z191">
        <v>2.6669299999999998</v>
      </c>
      <c r="AA191">
        <v>0.19964000000000001</v>
      </c>
      <c r="AB191">
        <v>4.444E-2</v>
      </c>
      <c r="AD191">
        <v>2.3151000000000002</v>
      </c>
      <c r="AE191">
        <v>36.4</v>
      </c>
      <c r="AG191">
        <v>0</v>
      </c>
      <c r="AJ191">
        <v>2.03566</v>
      </c>
      <c r="AK191">
        <v>0.66651000000000005</v>
      </c>
      <c r="AL191">
        <v>0.29320000000000002</v>
      </c>
      <c r="AM191">
        <v>2.9953799999999999</v>
      </c>
      <c r="AN191">
        <v>2.3282600000000002</v>
      </c>
      <c r="AO191">
        <v>0.77791999999999994</v>
      </c>
      <c r="AP191">
        <v>0.66634000000000004</v>
      </c>
      <c r="AQ191">
        <v>3.7331400000000001</v>
      </c>
      <c r="AS191">
        <v>0</v>
      </c>
      <c r="AT191">
        <v>2</v>
      </c>
      <c r="AU191">
        <v>1</v>
      </c>
      <c r="AV191">
        <v>1</v>
      </c>
      <c r="AW191" s="4">
        <v>3250</v>
      </c>
      <c r="AX191">
        <v>0</v>
      </c>
      <c r="AY191">
        <v>1</v>
      </c>
      <c r="BA191" s="1">
        <v>44474</v>
      </c>
      <c r="BB191">
        <v>4</v>
      </c>
      <c r="BC191">
        <v>4</v>
      </c>
      <c r="BD191">
        <v>2</v>
      </c>
      <c r="BE191">
        <v>12</v>
      </c>
      <c r="BF191">
        <v>1</v>
      </c>
      <c r="BG191">
        <v>0</v>
      </c>
      <c r="BH191">
        <v>12</v>
      </c>
      <c r="BI191" s="1">
        <v>43783</v>
      </c>
      <c r="BJ191">
        <v>5</v>
      </c>
      <c r="BK191">
        <v>4</v>
      </c>
      <c r="BL191">
        <v>0</v>
      </c>
      <c r="BM191">
        <v>8</v>
      </c>
      <c r="BN191">
        <v>1</v>
      </c>
      <c r="BO191">
        <v>0</v>
      </c>
      <c r="BP191">
        <v>8</v>
      </c>
      <c r="BQ191" s="1">
        <v>43349</v>
      </c>
      <c r="BR191">
        <v>5</v>
      </c>
      <c r="BS191">
        <v>4</v>
      </c>
      <c r="BT191">
        <v>1</v>
      </c>
      <c r="BU191">
        <v>16</v>
      </c>
      <c r="BV191">
        <v>1</v>
      </c>
      <c r="BW191">
        <v>0</v>
      </c>
      <c r="BX191">
        <v>16</v>
      </c>
      <c r="BY191">
        <v>11.333</v>
      </c>
      <c r="CA191" t="s">
        <v>1596</v>
      </c>
      <c r="CB191" t="s">
        <v>1597</v>
      </c>
      <c r="CC191">
        <v>50674</v>
      </c>
      <c r="CD191">
        <v>80</v>
      </c>
      <c r="CE191">
        <v>5635788591</v>
      </c>
      <c r="CF191" t="s">
        <v>99</v>
      </c>
      <c r="CG191" t="s">
        <v>100</v>
      </c>
      <c r="CH191" s="1">
        <v>37929</v>
      </c>
      <c r="CI191" t="s">
        <v>100</v>
      </c>
      <c r="CJ191" t="s">
        <v>100</v>
      </c>
      <c r="CK191" t="s">
        <v>100</v>
      </c>
      <c r="CL191" t="s">
        <v>103</v>
      </c>
      <c r="CM191" t="s">
        <v>1594</v>
      </c>
      <c r="CN191">
        <v>61</v>
      </c>
      <c r="CO191" s="1">
        <v>44621</v>
      </c>
      <c r="CP191" s="1"/>
      <c r="CV191"/>
      <c r="CW191">
        <v>2</v>
      </c>
    </row>
    <row r="192" spans="1:102" x14ac:dyDescent="0.25">
      <c r="A192" t="s">
        <v>259</v>
      </c>
      <c r="B192" s="18" t="s">
        <v>2127</v>
      </c>
      <c r="C192" s="18">
        <v>165266</v>
      </c>
      <c r="D192" t="s">
        <v>763</v>
      </c>
      <c r="E192" t="s">
        <v>374</v>
      </c>
      <c r="F192" t="s">
        <v>328</v>
      </c>
      <c r="G192" t="s">
        <v>2142</v>
      </c>
      <c r="H192">
        <v>65.3</v>
      </c>
      <c r="I192" t="s">
        <v>112</v>
      </c>
      <c r="K192" t="s">
        <v>100</v>
      </c>
      <c r="L192" t="s">
        <v>106</v>
      </c>
      <c r="M192">
        <v>1</v>
      </c>
      <c r="N192">
        <v>3</v>
      </c>
      <c r="O192">
        <v>1</v>
      </c>
      <c r="P192">
        <v>2</v>
      </c>
      <c r="Q192">
        <v>1</v>
      </c>
      <c r="R192">
        <v>4</v>
      </c>
      <c r="S192">
        <v>3</v>
      </c>
      <c r="U192" s="8">
        <v>3.6913</v>
      </c>
      <c r="V192" s="8">
        <v>0.50641000000000003</v>
      </c>
      <c r="W192">
        <v>54.9</v>
      </c>
      <c r="X192">
        <v>1.04827</v>
      </c>
      <c r="Y192">
        <v>1.55467</v>
      </c>
      <c r="Z192">
        <v>3.2056200000000001</v>
      </c>
      <c r="AA192">
        <v>0.28908</v>
      </c>
      <c r="AB192">
        <v>4.0629999999999999E-2</v>
      </c>
      <c r="AD192">
        <v>2.1366200000000002</v>
      </c>
      <c r="AE192">
        <v>83.3</v>
      </c>
      <c r="AG192">
        <v>1</v>
      </c>
      <c r="AJ192">
        <v>1.91387</v>
      </c>
      <c r="AK192">
        <v>0.67093999999999998</v>
      </c>
      <c r="AL192">
        <v>0.31885000000000002</v>
      </c>
      <c r="AM192">
        <v>2.9036599999999999</v>
      </c>
      <c r="AN192">
        <v>2.2854999999999999</v>
      </c>
      <c r="AO192">
        <v>1.14924</v>
      </c>
      <c r="AP192">
        <v>0.5948</v>
      </c>
      <c r="AQ192">
        <v>4.0137299999999998</v>
      </c>
      <c r="AS192">
        <v>11</v>
      </c>
      <c r="AT192">
        <v>22</v>
      </c>
      <c r="AU192">
        <v>0</v>
      </c>
      <c r="AV192">
        <v>3</v>
      </c>
      <c r="AW192" s="4">
        <v>12194</v>
      </c>
      <c r="AX192">
        <v>0</v>
      </c>
      <c r="AY192">
        <v>3</v>
      </c>
      <c r="BA192" s="1">
        <v>43860</v>
      </c>
      <c r="BB192">
        <v>31</v>
      </c>
      <c r="BC192">
        <v>5</v>
      </c>
      <c r="BD192">
        <v>26</v>
      </c>
      <c r="BE192">
        <v>208</v>
      </c>
      <c r="BF192">
        <v>1</v>
      </c>
      <c r="BG192">
        <v>0</v>
      </c>
      <c r="BH192">
        <v>208</v>
      </c>
      <c r="BI192" s="1">
        <v>43439</v>
      </c>
      <c r="BJ192">
        <v>11</v>
      </c>
      <c r="BK192">
        <v>10</v>
      </c>
      <c r="BL192">
        <v>1</v>
      </c>
      <c r="BM192">
        <v>68</v>
      </c>
      <c r="BN192">
        <v>2</v>
      </c>
      <c r="BO192">
        <v>34</v>
      </c>
      <c r="BP192">
        <v>102</v>
      </c>
      <c r="BQ192" s="1">
        <v>42964</v>
      </c>
      <c r="BR192">
        <v>8</v>
      </c>
      <c r="BS192">
        <v>3</v>
      </c>
      <c r="BT192">
        <v>5</v>
      </c>
      <c r="BU192">
        <v>52</v>
      </c>
      <c r="BV192">
        <v>1</v>
      </c>
      <c r="BW192">
        <v>0</v>
      </c>
      <c r="BX192">
        <v>52</v>
      </c>
      <c r="BY192">
        <v>146.667</v>
      </c>
      <c r="CA192" t="s">
        <v>765</v>
      </c>
      <c r="CB192" t="s">
        <v>766</v>
      </c>
      <c r="CC192">
        <v>51103</v>
      </c>
      <c r="CD192">
        <v>960</v>
      </c>
      <c r="CE192">
        <v>7122522726</v>
      </c>
      <c r="CF192" t="s">
        <v>99</v>
      </c>
      <c r="CG192" t="s">
        <v>100</v>
      </c>
      <c r="CH192" s="1">
        <v>35156</v>
      </c>
      <c r="CI192" t="s">
        <v>101</v>
      </c>
      <c r="CJ192" t="s">
        <v>101</v>
      </c>
      <c r="CK192" t="s">
        <v>100</v>
      </c>
      <c r="CL192" t="s">
        <v>103</v>
      </c>
      <c r="CM192" t="s">
        <v>764</v>
      </c>
      <c r="CN192">
        <v>94</v>
      </c>
      <c r="CO192" s="1">
        <v>44621</v>
      </c>
      <c r="CP192" s="1"/>
      <c r="CV192"/>
    </row>
    <row r="193" spans="1:104" x14ac:dyDescent="0.25">
      <c r="A193" t="s">
        <v>259</v>
      </c>
      <c r="B193" s="18" t="s">
        <v>2127</v>
      </c>
      <c r="C193" s="18">
        <v>165335</v>
      </c>
      <c r="D193" t="s">
        <v>1013</v>
      </c>
      <c r="E193" t="s">
        <v>1015</v>
      </c>
      <c r="F193" t="s">
        <v>238</v>
      </c>
      <c r="G193" t="s">
        <v>2142</v>
      </c>
      <c r="H193">
        <v>43.7</v>
      </c>
      <c r="I193" t="s">
        <v>112</v>
      </c>
      <c r="K193" t="s">
        <v>100</v>
      </c>
      <c r="L193" t="s">
        <v>106</v>
      </c>
      <c r="M193">
        <v>5</v>
      </c>
      <c r="N193">
        <v>4</v>
      </c>
      <c r="O193">
        <v>5</v>
      </c>
      <c r="P193">
        <v>5</v>
      </c>
      <c r="Q193">
        <v>4</v>
      </c>
      <c r="R193">
        <v>5</v>
      </c>
      <c r="S193">
        <v>4</v>
      </c>
      <c r="U193" s="8">
        <v>3.6320899999999998</v>
      </c>
      <c r="V193" s="8">
        <v>0.88868000000000003</v>
      </c>
      <c r="W193">
        <v>40.4</v>
      </c>
      <c r="X193">
        <v>0.52529999999999999</v>
      </c>
      <c r="Y193">
        <v>1.41398</v>
      </c>
      <c r="Z193">
        <v>3.2474699999999999</v>
      </c>
      <c r="AA193">
        <v>0.61043999999999998</v>
      </c>
      <c r="AB193">
        <v>7.2789999999999994E-2</v>
      </c>
      <c r="AD193">
        <v>2.2181099999999998</v>
      </c>
      <c r="AE193">
        <v>30</v>
      </c>
      <c r="AG193">
        <v>0</v>
      </c>
      <c r="AJ193">
        <v>2.1004800000000001</v>
      </c>
      <c r="AK193">
        <v>0.70084000000000002</v>
      </c>
      <c r="AL193">
        <v>0.32817000000000002</v>
      </c>
      <c r="AM193">
        <v>3.12948</v>
      </c>
      <c r="AN193">
        <v>2.16188</v>
      </c>
      <c r="AO193">
        <v>0.55132999999999999</v>
      </c>
      <c r="AP193">
        <v>1.01416</v>
      </c>
      <c r="AQ193">
        <v>3.66438</v>
      </c>
      <c r="AS193">
        <v>0</v>
      </c>
      <c r="AT193">
        <v>0</v>
      </c>
      <c r="AU193">
        <v>0</v>
      </c>
      <c r="AV193">
        <v>4</v>
      </c>
      <c r="AW193" s="4">
        <v>4555.08</v>
      </c>
      <c r="AX193">
        <v>0</v>
      </c>
      <c r="AY193">
        <v>4</v>
      </c>
      <c r="BA193" s="1">
        <v>44364</v>
      </c>
      <c r="BB193">
        <v>0</v>
      </c>
      <c r="BC193">
        <v>0</v>
      </c>
      <c r="BD193">
        <v>0</v>
      </c>
      <c r="BE193">
        <v>0</v>
      </c>
      <c r="BF193">
        <v>0</v>
      </c>
      <c r="BG193">
        <v>0</v>
      </c>
      <c r="BH193">
        <v>0</v>
      </c>
      <c r="BI193" s="1">
        <v>43692</v>
      </c>
      <c r="BJ193">
        <v>0</v>
      </c>
      <c r="BK193">
        <v>0</v>
      </c>
      <c r="BL193">
        <v>0</v>
      </c>
      <c r="BM193">
        <v>0</v>
      </c>
      <c r="BN193">
        <v>0</v>
      </c>
      <c r="BO193">
        <v>0</v>
      </c>
      <c r="BP193">
        <v>0</v>
      </c>
      <c r="BQ193" s="1">
        <v>43230</v>
      </c>
      <c r="BR193">
        <v>1</v>
      </c>
      <c r="BS193">
        <v>1</v>
      </c>
      <c r="BT193">
        <v>0</v>
      </c>
      <c r="BU193">
        <v>4</v>
      </c>
      <c r="BV193">
        <v>1</v>
      </c>
      <c r="BW193">
        <v>0</v>
      </c>
      <c r="BX193">
        <v>4</v>
      </c>
      <c r="BY193">
        <v>0.66700000000000004</v>
      </c>
      <c r="CA193" t="s">
        <v>1016</v>
      </c>
      <c r="CB193" t="s">
        <v>1017</v>
      </c>
      <c r="CC193">
        <v>50122</v>
      </c>
      <c r="CD193">
        <v>410</v>
      </c>
      <c r="CE193">
        <v>6418643264</v>
      </c>
      <c r="CF193" t="s">
        <v>99</v>
      </c>
      <c r="CG193" t="s">
        <v>100</v>
      </c>
      <c r="CH193" s="1">
        <v>35612</v>
      </c>
      <c r="CI193" t="s">
        <v>100</v>
      </c>
      <c r="CJ193" t="s">
        <v>100</v>
      </c>
      <c r="CK193" t="s">
        <v>100</v>
      </c>
      <c r="CL193" t="s">
        <v>103</v>
      </c>
      <c r="CM193" t="s">
        <v>1014</v>
      </c>
      <c r="CN193">
        <v>60</v>
      </c>
      <c r="CO193" s="1">
        <v>44621</v>
      </c>
      <c r="CP193" s="1"/>
      <c r="CV193"/>
    </row>
    <row r="194" spans="1:104" x14ac:dyDescent="0.25">
      <c r="A194" t="s">
        <v>259</v>
      </c>
      <c r="B194" s="18" t="s">
        <v>2127</v>
      </c>
      <c r="C194" s="18" t="s">
        <v>2067</v>
      </c>
      <c r="D194" t="s">
        <v>2068</v>
      </c>
      <c r="E194" t="s">
        <v>1689</v>
      </c>
      <c r="F194" t="s">
        <v>172</v>
      </c>
      <c r="G194" t="s">
        <v>2143</v>
      </c>
      <c r="H194">
        <v>21.8</v>
      </c>
      <c r="I194" t="s">
        <v>105</v>
      </c>
      <c r="K194" t="s">
        <v>100</v>
      </c>
      <c r="L194" t="s">
        <v>106</v>
      </c>
      <c r="M194">
        <v>5</v>
      </c>
      <c r="N194">
        <v>5</v>
      </c>
      <c r="O194">
        <v>3</v>
      </c>
      <c r="P194">
        <v>5</v>
      </c>
      <c r="Q194">
        <v>5</v>
      </c>
      <c r="S194">
        <v>5</v>
      </c>
      <c r="U194" s="8">
        <v>4.5071300000000001</v>
      </c>
      <c r="V194" s="8">
        <v>1.5231699999999999</v>
      </c>
      <c r="W194">
        <v>90</v>
      </c>
      <c r="X194">
        <v>0.25424000000000002</v>
      </c>
      <c r="Y194">
        <v>1.7774000000000001</v>
      </c>
      <c r="Z194">
        <v>3.5151300000000001</v>
      </c>
      <c r="AA194">
        <v>0.90873000000000004</v>
      </c>
      <c r="AB194">
        <v>1.634E-2</v>
      </c>
      <c r="AD194">
        <v>2.72973</v>
      </c>
      <c r="AE194">
        <v>62.5</v>
      </c>
      <c r="AH194">
        <v>6</v>
      </c>
      <c r="AJ194">
        <v>1.8238399999999999</v>
      </c>
      <c r="AK194">
        <v>0.61636000000000002</v>
      </c>
      <c r="AL194">
        <v>0.26450000000000001</v>
      </c>
      <c r="AM194">
        <v>2.7046999999999999</v>
      </c>
      <c r="AN194">
        <v>3.0640700000000001</v>
      </c>
      <c r="AO194">
        <v>0.30341000000000001</v>
      </c>
      <c r="AP194">
        <v>2.15665</v>
      </c>
      <c r="AQ194">
        <v>5.2613500000000002</v>
      </c>
      <c r="AS194">
        <v>0</v>
      </c>
      <c r="AT194">
        <v>0</v>
      </c>
      <c r="AU194">
        <v>0</v>
      </c>
      <c r="AV194">
        <v>0</v>
      </c>
      <c r="AW194" s="4">
        <v>0</v>
      </c>
      <c r="AX194">
        <v>0</v>
      </c>
      <c r="AY194">
        <v>0</v>
      </c>
      <c r="BA194" s="1">
        <v>44320</v>
      </c>
      <c r="BB194">
        <v>6</v>
      </c>
      <c r="BC194">
        <v>6</v>
      </c>
      <c r="BD194">
        <v>0</v>
      </c>
      <c r="BE194">
        <v>24</v>
      </c>
      <c r="BF194">
        <v>1</v>
      </c>
      <c r="BG194">
        <v>0</v>
      </c>
      <c r="BH194">
        <v>24</v>
      </c>
      <c r="BI194" s="1">
        <v>43664</v>
      </c>
      <c r="BJ194">
        <v>3</v>
      </c>
      <c r="BK194">
        <v>2</v>
      </c>
      <c r="BL194">
        <v>1</v>
      </c>
      <c r="BM194">
        <v>16</v>
      </c>
      <c r="BN194">
        <v>1</v>
      </c>
      <c r="BO194">
        <v>0</v>
      </c>
      <c r="BP194">
        <v>16</v>
      </c>
      <c r="BQ194" s="1">
        <v>43223</v>
      </c>
      <c r="BR194">
        <v>0</v>
      </c>
      <c r="BS194">
        <v>0</v>
      </c>
      <c r="BT194">
        <v>0</v>
      </c>
      <c r="BU194">
        <v>0</v>
      </c>
      <c r="BV194">
        <v>0</v>
      </c>
      <c r="BW194">
        <v>0</v>
      </c>
      <c r="BX194">
        <v>0</v>
      </c>
      <c r="BY194">
        <v>17.332999999999998</v>
      </c>
      <c r="CA194" t="s">
        <v>140</v>
      </c>
      <c r="CB194" t="s">
        <v>2070</v>
      </c>
      <c r="CC194">
        <v>50548</v>
      </c>
      <c r="CD194">
        <v>450</v>
      </c>
      <c r="CE194">
        <v>5153324200</v>
      </c>
      <c r="CF194" t="s">
        <v>142</v>
      </c>
      <c r="CG194" t="s">
        <v>101</v>
      </c>
      <c r="CH194" s="1">
        <v>37203</v>
      </c>
      <c r="CI194" t="s">
        <v>100</v>
      </c>
      <c r="CJ194" t="s">
        <v>100</v>
      </c>
      <c r="CK194" t="s">
        <v>100</v>
      </c>
      <c r="CL194" t="s">
        <v>103</v>
      </c>
      <c r="CM194" t="s">
        <v>2069</v>
      </c>
      <c r="CN194">
        <v>28</v>
      </c>
      <c r="CO194" s="1">
        <v>44621</v>
      </c>
      <c r="CP194" s="1"/>
      <c r="CV194"/>
      <c r="CW194">
        <v>2</v>
      </c>
    </row>
    <row r="195" spans="1:104" x14ac:dyDescent="0.25">
      <c r="A195" t="s">
        <v>259</v>
      </c>
      <c r="B195" s="18" t="s">
        <v>2127</v>
      </c>
      <c r="C195" s="18">
        <v>165536</v>
      </c>
      <c r="D195" t="s">
        <v>1701</v>
      </c>
      <c r="E195" t="s">
        <v>234</v>
      </c>
      <c r="F195" t="s">
        <v>292</v>
      </c>
      <c r="G195" t="s">
        <v>2141</v>
      </c>
      <c r="H195">
        <v>71.3</v>
      </c>
      <c r="I195" t="s">
        <v>108</v>
      </c>
      <c r="K195" t="s">
        <v>100</v>
      </c>
      <c r="L195" t="s">
        <v>106</v>
      </c>
      <c r="M195">
        <v>2</v>
      </c>
      <c r="N195">
        <v>3</v>
      </c>
      <c r="O195">
        <v>2</v>
      </c>
      <c r="P195">
        <v>3</v>
      </c>
      <c r="Q195">
        <v>1</v>
      </c>
      <c r="R195">
        <v>5</v>
      </c>
      <c r="S195">
        <v>2</v>
      </c>
      <c r="U195" s="8">
        <v>3.9030499999999999</v>
      </c>
      <c r="V195" s="8">
        <v>0.33324999999999999</v>
      </c>
      <c r="W195">
        <v>47.1</v>
      </c>
      <c r="X195">
        <v>0.75653999999999999</v>
      </c>
      <c r="Y195">
        <v>1.08979</v>
      </c>
      <c r="Z195">
        <v>3.5693600000000001</v>
      </c>
      <c r="AA195">
        <v>0.34089999999999998</v>
      </c>
      <c r="AB195">
        <v>2.205E-2</v>
      </c>
      <c r="AD195">
        <v>2.8132600000000001</v>
      </c>
      <c r="AE195">
        <v>40</v>
      </c>
      <c r="AG195">
        <v>0</v>
      </c>
      <c r="AJ195">
        <v>2.0347400000000002</v>
      </c>
      <c r="AK195">
        <v>0.64165000000000005</v>
      </c>
      <c r="AL195">
        <v>0.28806999999999999</v>
      </c>
      <c r="AM195">
        <v>2.9644599999999999</v>
      </c>
      <c r="AN195">
        <v>2.83053</v>
      </c>
      <c r="AO195">
        <v>0.86728000000000005</v>
      </c>
      <c r="AP195">
        <v>0.43324000000000001</v>
      </c>
      <c r="AQ195">
        <v>4.1569500000000001</v>
      </c>
      <c r="AS195">
        <v>0</v>
      </c>
      <c r="AT195">
        <v>3</v>
      </c>
      <c r="AU195">
        <v>8</v>
      </c>
      <c r="AV195">
        <v>0</v>
      </c>
      <c r="AW195" s="4">
        <v>0</v>
      </c>
      <c r="AX195">
        <v>0</v>
      </c>
      <c r="AY195">
        <v>0</v>
      </c>
      <c r="BA195" s="1">
        <v>44490</v>
      </c>
      <c r="BB195">
        <v>5</v>
      </c>
      <c r="BC195">
        <v>4</v>
      </c>
      <c r="BD195">
        <v>2</v>
      </c>
      <c r="BE195">
        <v>24</v>
      </c>
      <c r="BF195">
        <v>1</v>
      </c>
      <c r="BG195">
        <v>0</v>
      </c>
      <c r="BH195">
        <v>24</v>
      </c>
      <c r="BI195" s="1">
        <v>43845</v>
      </c>
      <c r="BJ195">
        <v>18</v>
      </c>
      <c r="BK195">
        <v>10</v>
      </c>
      <c r="BL195">
        <v>8</v>
      </c>
      <c r="BM195">
        <v>112</v>
      </c>
      <c r="BN195">
        <v>1</v>
      </c>
      <c r="BO195">
        <v>0</v>
      </c>
      <c r="BP195">
        <v>112</v>
      </c>
      <c r="BQ195" s="1">
        <v>43433</v>
      </c>
      <c r="BR195">
        <v>6</v>
      </c>
      <c r="BS195">
        <v>6</v>
      </c>
      <c r="BT195">
        <v>0</v>
      </c>
      <c r="BU195">
        <v>28</v>
      </c>
      <c r="BV195">
        <v>1</v>
      </c>
      <c r="BW195">
        <v>0</v>
      </c>
      <c r="BX195">
        <v>28</v>
      </c>
      <c r="BY195">
        <v>54</v>
      </c>
      <c r="CA195" t="s">
        <v>1703</v>
      </c>
      <c r="CB195" t="s">
        <v>1704</v>
      </c>
      <c r="CC195">
        <v>50401</v>
      </c>
      <c r="CD195">
        <v>160</v>
      </c>
      <c r="CE195">
        <v>6414230428</v>
      </c>
      <c r="CF195" t="s">
        <v>99</v>
      </c>
      <c r="CG195" t="s">
        <v>100</v>
      </c>
      <c r="CH195" s="1">
        <v>38047</v>
      </c>
      <c r="CI195" t="s">
        <v>100</v>
      </c>
      <c r="CJ195" t="s">
        <v>100</v>
      </c>
      <c r="CK195" t="s">
        <v>100</v>
      </c>
      <c r="CL195" t="s">
        <v>103</v>
      </c>
      <c r="CM195" t="s">
        <v>1702</v>
      </c>
      <c r="CN195">
        <v>88</v>
      </c>
      <c r="CO195" s="1">
        <v>44621</v>
      </c>
      <c r="CP195" s="1"/>
      <c r="CV195"/>
    </row>
    <row r="196" spans="1:104" x14ac:dyDescent="0.25">
      <c r="A196" t="s">
        <v>259</v>
      </c>
      <c r="B196" s="18" t="s">
        <v>2127</v>
      </c>
      <c r="C196" s="18">
        <v>165583</v>
      </c>
      <c r="D196" t="s">
        <v>1845</v>
      </c>
      <c r="E196" t="s">
        <v>1847</v>
      </c>
      <c r="F196" t="s">
        <v>114</v>
      </c>
      <c r="G196" t="s">
        <v>2141</v>
      </c>
      <c r="H196">
        <v>28.5</v>
      </c>
      <c r="I196" t="s">
        <v>109</v>
      </c>
      <c r="K196" t="s">
        <v>100</v>
      </c>
      <c r="L196" t="s">
        <v>106</v>
      </c>
      <c r="M196">
        <v>4</v>
      </c>
      <c r="N196">
        <v>5</v>
      </c>
      <c r="O196">
        <v>3</v>
      </c>
      <c r="P196">
        <v>4</v>
      </c>
      <c r="Q196">
        <v>3</v>
      </c>
      <c r="R196">
        <v>5</v>
      </c>
      <c r="S196">
        <v>5</v>
      </c>
      <c r="U196" s="8">
        <v>5.98515</v>
      </c>
      <c r="V196" s="8">
        <v>0.88824000000000003</v>
      </c>
      <c r="W196">
        <v>57.5</v>
      </c>
      <c r="X196">
        <v>1.4752099999999999</v>
      </c>
      <c r="Y196">
        <v>2.3634499999999998</v>
      </c>
      <c r="Z196">
        <v>5.4196999999999997</v>
      </c>
      <c r="AA196">
        <v>0.60882999999999998</v>
      </c>
      <c r="AB196">
        <v>9.4920000000000004E-2</v>
      </c>
      <c r="AD196">
        <v>3.6217000000000001</v>
      </c>
      <c r="AE196">
        <v>75</v>
      </c>
      <c r="AG196">
        <v>2</v>
      </c>
      <c r="AJ196">
        <v>2.1591200000000002</v>
      </c>
      <c r="AK196">
        <v>0.71694999999999998</v>
      </c>
      <c r="AL196">
        <v>0.30998999999999999</v>
      </c>
      <c r="AM196">
        <v>3.1860599999999999</v>
      </c>
      <c r="AN196">
        <v>3.4340099999999998</v>
      </c>
      <c r="AO196">
        <v>1.51353</v>
      </c>
      <c r="AP196">
        <v>1.0730999999999999</v>
      </c>
      <c r="AQ196">
        <v>5.9311299999999996</v>
      </c>
      <c r="AS196">
        <v>0</v>
      </c>
      <c r="AT196">
        <v>4</v>
      </c>
      <c r="AU196">
        <v>2</v>
      </c>
      <c r="AV196">
        <v>2</v>
      </c>
      <c r="AW196" s="4">
        <v>5655.1</v>
      </c>
      <c r="AX196">
        <v>1</v>
      </c>
      <c r="AY196">
        <v>3</v>
      </c>
      <c r="BA196" s="1">
        <v>44392</v>
      </c>
      <c r="BB196">
        <v>4</v>
      </c>
      <c r="BC196">
        <v>4</v>
      </c>
      <c r="BD196">
        <v>2</v>
      </c>
      <c r="BE196">
        <v>20</v>
      </c>
      <c r="BF196">
        <v>1</v>
      </c>
      <c r="BG196">
        <v>0</v>
      </c>
      <c r="BH196">
        <v>20</v>
      </c>
      <c r="BI196" s="1">
        <v>43713</v>
      </c>
      <c r="BJ196">
        <v>7</v>
      </c>
      <c r="BK196">
        <v>3</v>
      </c>
      <c r="BL196">
        <v>2</v>
      </c>
      <c r="BM196">
        <v>36</v>
      </c>
      <c r="BN196">
        <v>1</v>
      </c>
      <c r="BO196">
        <v>0</v>
      </c>
      <c r="BP196">
        <v>36</v>
      </c>
      <c r="BQ196" s="1">
        <v>43279</v>
      </c>
      <c r="BR196">
        <v>3</v>
      </c>
      <c r="BS196">
        <v>3</v>
      </c>
      <c r="BT196">
        <v>0</v>
      </c>
      <c r="BU196">
        <v>16</v>
      </c>
      <c r="BV196">
        <v>1</v>
      </c>
      <c r="BW196">
        <v>0</v>
      </c>
      <c r="BX196">
        <v>16</v>
      </c>
      <c r="BY196">
        <v>24.667000000000002</v>
      </c>
      <c r="CA196" t="s">
        <v>1848</v>
      </c>
      <c r="CB196" t="s">
        <v>1849</v>
      </c>
      <c r="CC196">
        <v>50263</v>
      </c>
      <c r="CD196">
        <v>240</v>
      </c>
      <c r="CE196">
        <v>5159873625</v>
      </c>
      <c r="CF196" t="s">
        <v>99</v>
      </c>
      <c r="CG196" t="s">
        <v>100</v>
      </c>
      <c r="CH196" s="1">
        <v>39436</v>
      </c>
      <c r="CI196" t="s">
        <v>100</v>
      </c>
      <c r="CJ196" t="s">
        <v>100</v>
      </c>
      <c r="CK196" t="s">
        <v>100</v>
      </c>
      <c r="CL196" t="s">
        <v>103</v>
      </c>
      <c r="CM196" t="s">
        <v>1846</v>
      </c>
      <c r="CN196">
        <v>48</v>
      </c>
      <c r="CO196" s="1">
        <v>44621</v>
      </c>
      <c r="CP196" s="1"/>
      <c r="CV196"/>
    </row>
    <row r="197" spans="1:104" x14ac:dyDescent="0.25">
      <c r="A197" t="s">
        <v>259</v>
      </c>
      <c r="B197" s="18" t="s">
        <v>2127</v>
      </c>
      <c r="C197" s="18">
        <v>165198</v>
      </c>
      <c r="D197" t="s">
        <v>506</v>
      </c>
      <c r="E197" t="s">
        <v>274</v>
      </c>
      <c r="F197" t="s">
        <v>153</v>
      </c>
      <c r="G197" t="s">
        <v>2141</v>
      </c>
      <c r="H197">
        <v>63.8</v>
      </c>
      <c r="I197" t="s">
        <v>98</v>
      </c>
      <c r="K197" t="s">
        <v>100</v>
      </c>
      <c r="L197" t="s">
        <v>106</v>
      </c>
      <c r="M197">
        <v>1</v>
      </c>
      <c r="N197">
        <v>1</v>
      </c>
      <c r="O197">
        <v>1</v>
      </c>
      <c r="P197">
        <v>4</v>
      </c>
      <c r="Q197">
        <v>3</v>
      </c>
      <c r="R197">
        <v>5</v>
      </c>
      <c r="S197">
        <v>1</v>
      </c>
      <c r="U197" s="8">
        <v>2.5910000000000002</v>
      </c>
      <c r="V197" s="8">
        <v>0.31758999999999998</v>
      </c>
      <c r="W197">
        <v>50</v>
      </c>
      <c r="X197">
        <v>0.45305000000000001</v>
      </c>
      <c r="Y197">
        <v>0.77064999999999995</v>
      </c>
      <c r="Z197">
        <v>2.3010299999999999</v>
      </c>
      <c r="AA197">
        <v>0.15834000000000001</v>
      </c>
      <c r="AB197">
        <v>7.5410000000000005E-2</v>
      </c>
      <c r="AD197">
        <v>1.82036</v>
      </c>
      <c r="AE197">
        <v>37.5</v>
      </c>
      <c r="AG197">
        <v>0</v>
      </c>
      <c r="AJ197">
        <v>1.77311</v>
      </c>
      <c r="AK197">
        <v>0.75734999999999997</v>
      </c>
      <c r="AL197">
        <v>0.39646999999999999</v>
      </c>
      <c r="AM197">
        <v>2.92692</v>
      </c>
      <c r="AN197">
        <v>2.1017800000000002</v>
      </c>
      <c r="AO197">
        <v>0.44002999999999998</v>
      </c>
      <c r="AP197">
        <v>0.3</v>
      </c>
      <c r="AQ197">
        <v>2.79494</v>
      </c>
      <c r="AS197">
        <v>2</v>
      </c>
      <c r="AT197">
        <v>12</v>
      </c>
      <c r="AU197">
        <v>0</v>
      </c>
      <c r="AV197">
        <v>0</v>
      </c>
      <c r="AW197" s="4">
        <v>0</v>
      </c>
      <c r="AX197">
        <v>0</v>
      </c>
      <c r="AY197">
        <v>0</v>
      </c>
      <c r="BA197" s="1">
        <v>44508</v>
      </c>
      <c r="BB197">
        <v>17</v>
      </c>
      <c r="BC197">
        <v>17</v>
      </c>
      <c r="BD197">
        <v>7</v>
      </c>
      <c r="BE197">
        <v>80</v>
      </c>
      <c r="BF197">
        <v>1</v>
      </c>
      <c r="BG197">
        <v>0</v>
      </c>
      <c r="BH197">
        <v>80</v>
      </c>
      <c r="BI197" s="1">
        <v>43748</v>
      </c>
      <c r="BJ197">
        <v>11</v>
      </c>
      <c r="BK197">
        <v>9</v>
      </c>
      <c r="BL197">
        <v>7</v>
      </c>
      <c r="BM197">
        <v>44</v>
      </c>
      <c r="BN197">
        <v>1</v>
      </c>
      <c r="BO197">
        <v>0</v>
      </c>
      <c r="BP197">
        <v>44</v>
      </c>
      <c r="BQ197" s="1">
        <v>43307</v>
      </c>
      <c r="BR197">
        <v>15</v>
      </c>
      <c r="BS197">
        <v>15</v>
      </c>
      <c r="BT197">
        <v>0</v>
      </c>
      <c r="BU197">
        <v>271</v>
      </c>
      <c r="BV197">
        <v>1</v>
      </c>
      <c r="BW197">
        <v>0</v>
      </c>
      <c r="BX197">
        <v>271</v>
      </c>
      <c r="BY197">
        <v>99.832999999999998</v>
      </c>
      <c r="CA197" t="s">
        <v>508</v>
      </c>
      <c r="CB197" t="s">
        <v>509</v>
      </c>
      <c r="CC197">
        <v>52245</v>
      </c>
      <c r="CD197">
        <v>510</v>
      </c>
      <c r="CE197">
        <v>3193517460</v>
      </c>
      <c r="CF197" t="s">
        <v>99</v>
      </c>
      <c r="CG197" t="s">
        <v>100</v>
      </c>
      <c r="CH197" s="1">
        <v>34335</v>
      </c>
      <c r="CI197" t="s">
        <v>100</v>
      </c>
      <c r="CJ197" t="s">
        <v>100</v>
      </c>
      <c r="CK197" t="s">
        <v>100</v>
      </c>
      <c r="CL197" t="s">
        <v>103</v>
      </c>
      <c r="CM197" t="s">
        <v>507</v>
      </c>
      <c r="CN197">
        <v>89</v>
      </c>
      <c r="CO197" s="1">
        <v>44621</v>
      </c>
      <c r="CP197" s="1"/>
      <c r="CS197">
        <v>12</v>
      </c>
      <c r="CV197"/>
      <c r="CX197">
        <v>12</v>
      </c>
    </row>
    <row r="198" spans="1:104" x14ac:dyDescent="0.25">
      <c r="A198" t="s">
        <v>259</v>
      </c>
      <c r="B198" s="18" t="s">
        <v>2127</v>
      </c>
      <c r="C198" s="18">
        <v>165006</v>
      </c>
      <c r="D198" t="s">
        <v>256</v>
      </c>
      <c r="E198" t="s">
        <v>258</v>
      </c>
      <c r="F198" t="s">
        <v>163</v>
      </c>
      <c r="G198" t="s">
        <v>2142</v>
      </c>
      <c r="H198">
        <v>42.9</v>
      </c>
      <c r="I198" t="s">
        <v>112</v>
      </c>
      <c r="K198" t="s">
        <v>100</v>
      </c>
      <c r="L198" t="s">
        <v>106</v>
      </c>
      <c r="M198">
        <v>5</v>
      </c>
      <c r="N198">
        <v>5</v>
      </c>
      <c r="O198">
        <v>4</v>
      </c>
      <c r="P198">
        <v>5</v>
      </c>
      <c r="Q198">
        <v>5</v>
      </c>
      <c r="R198">
        <v>5</v>
      </c>
      <c r="S198">
        <v>5</v>
      </c>
      <c r="U198" s="8">
        <v>4.7583000000000002</v>
      </c>
      <c r="V198" s="8">
        <v>0.93720999999999999</v>
      </c>
      <c r="W198">
        <v>52.9</v>
      </c>
      <c r="X198">
        <v>0.88544999999999996</v>
      </c>
      <c r="Y198">
        <v>1.82267</v>
      </c>
      <c r="Z198">
        <v>4.1100399999999997</v>
      </c>
      <c r="AA198">
        <v>0.51642999999999994</v>
      </c>
      <c r="AB198">
        <v>0.12151000000000001</v>
      </c>
      <c r="AD198">
        <v>2.9356300000000002</v>
      </c>
      <c r="AE198">
        <v>36.4</v>
      </c>
      <c r="AG198">
        <v>0</v>
      </c>
      <c r="AJ198">
        <v>2.0306899999999999</v>
      </c>
      <c r="AK198">
        <v>0.67950999999999995</v>
      </c>
      <c r="AL198">
        <v>0.31452000000000002</v>
      </c>
      <c r="AM198">
        <v>3.0247199999999999</v>
      </c>
      <c r="AN198">
        <v>2.9595400000000001</v>
      </c>
      <c r="AO198">
        <v>0.95850000000000002</v>
      </c>
      <c r="AP198">
        <v>1.1159699999999999</v>
      </c>
      <c r="AQ198">
        <v>4.9668700000000001</v>
      </c>
      <c r="AS198">
        <v>0</v>
      </c>
      <c r="AT198">
        <v>1</v>
      </c>
      <c r="AU198">
        <v>2</v>
      </c>
      <c r="AV198">
        <v>1</v>
      </c>
      <c r="AW198" s="4">
        <v>3250</v>
      </c>
      <c r="AX198">
        <v>0</v>
      </c>
      <c r="AY198">
        <v>1</v>
      </c>
      <c r="BA198" s="1">
        <v>44455</v>
      </c>
      <c r="BB198">
        <v>2</v>
      </c>
      <c r="BC198">
        <v>0</v>
      </c>
      <c r="BD198">
        <v>2</v>
      </c>
      <c r="BE198">
        <v>12</v>
      </c>
      <c r="BF198">
        <v>0</v>
      </c>
      <c r="BG198">
        <v>0</v>
      </c>
      <c r="BH198">
        <v>12</v>
      </c>
      <c r="BI198" s="1">
        <v>43839</v>
      </c>
      <c r="BJ198">
        <v>4</v>
      </c>
      <c r="BK198">
        <v>4</v>
      </c>
      <c r="BL198">
        <v>0</v>
      </c>
      <c r="BM198">
        <v>20</v>
      </c>
      <c r="BN198">
        <v>1</v>
      </c>
      <c r="BO198">
        <v>0</v>
      </c>
      <c r="BP198">
        <v>20</v>
      </c>
      <c r="BQ198" s="1">
        <v>43414</v>
      </c>
      <c r="BR198">
        <v>2</v>
      </c>
      <c r="BS198">
        <v>2</v>
      </c>
      <c r="BT198">
        <v>0</v>
      </c>
      <c r="BU198">
        <v>12</v>
      </c>
      <c r="BV198">
        <v>1</v>
      </c>
      <c r="BW198">
        <v>0</v>
      </c>
      <c r="BX198">
        <v>12</v>
      </c>
      <c r="BY198">
        <v>14.667</v>
      </c>
      <c r="CA198" t="s">
        <v>256</v>
      </c>
      <c r="CB198" t="s">
        <v>260</v>
      </c>
      <c r="CC198">
        <v>50312</v>
      </c>
      <c r="CD198">
        <v>760</v>
      </c>
      <c r="CE198">
        <v>5152555433</v>
      </c>
      <c r="CF198" t="s">
        <v>99</v>
      </c>
      <c r="CG198" t="s">
        <v>100</v>
      </c>
      <c r="CH198" s="1">
        <v>24473</v>
      </c>
      <c r="CI198" t="s">
        <v>100</v>
      </c>
      <c r="CJ198" t="s">
        <v>100</v>
      </c>
      <c r="CK198" t="s">
        <v>100</v>
      </c>
      <c r="CL198" t="s">
        <v>103</v>
      </c>
      <c r="CM198" t="s">
        <v>257</v>
      </c>
      <c r="CN198">
        <v>72</v>
      </c>
      <c r="CO198" s="1">
        <v>44621</v>
      </c>
      <c r="CP198" s="1"/>
      <c r="CV198"/>
    </row>
    <row r="199" spans="1:104" x14ac:dyDescent="0.25">
      <c r="A199" t="s">
        <v>259</v>
      </c>
      <c r="B199" s="18" t="s">
        <v>2127</v>
      </c>
      <c r="C199" s="18">
        <v>165553</v>
      </c>
      <c r="D199" t="s">
        <v>1762</v>
      </c>
      <c r="E199" t="s">
        <v>812</v>
      </c>
      <c r="F199" t="s">
        <v>164</v>
      </c>
      <c r="G199" t="s">
        <v>2142</v>
      </c>
      <c r="H199">
        <v>61.2</v>
      </c>
      <c r="I199" t="s">
        <v>112</v>
      </c>
      <c r="K199" t="s">
        <v>100</v>
      </c>
      <c r="L199" t="s">
        <v>106</v>
      </c>
      <c r="M199">
        <v>4</v>
      </c>
      <c r="N199">
        <v>4</v>
      </c>
      <c r="O199">
        <v>4</v>
      </c>
      <c r="P199">
        <v>2</v>
      </c>
      <c r="Q199">
        <v>3</v>
      </c>
      <c r="R199">
        <v>1</v>
      </c>
      <c r="S199">
        <v>4</v>
      </c>
      <c r="U199" s="8">
        <v>4.5482899999999997</v>
      </c>
      <c r="V199" s="8">
        <v>0.72404999999999997</v>
      </c>
      <c r="W199">
        <v>44.3</v>
      </c>
      <c r="X199">
        <v>0.59411999999999998</v>
      </c>
      <c r="Y199">
        <v>1.3181700000000001</v>
      </c>
      <c r="Z199">
        <v>3.9677699999999998</v>
      </c>
      <c r="AA199">
        <v>0.38066</v>
      </c>
      <c r="AB199">
        <v>1.0800000000000001E-2</v>
      </c>
      <c r="AD199">
        <v>3.2301199999999999</v>
      </c>
      <c r="AE199">
        <v>30</v>
      </c>
      <c r="AG199">
        <v>1</v>
      </c>
      <c r="AJ199">
        <v>2.0209199999999998</v>
      </c>
      <c r="AK199">
        <v>0.65597000000000005</v>
      </c>
      <c r="AL199">
        <v>0.28595999999999999</v>
      </c>
      <c r="AM199">
        <v>2.96285</v>
      </c>
      <c r="AN199">
        <v>3.27217</v>
      </c>
      <c r="AO199">
        <v>0.66620999999999997</v>
      </c>
      <c r="AP199">
        <v>0.94823000000000002</v>
      </c>
      <c r="AQ199">
        <v>4.8467900000000004</v>
      </c>
      <c r="AS199">
        <v>0</v>
      </c>
      <c r="AT199">
        <v>2</v>
      </c>
      <c r="AU199">
        <v>0</v>
      </c>
      <c r="AV199">
        <v>2</v>
      </c>
      <c r="AW199" s="4">
        <v>1637.71</v>
      </c>
      <c r="AX199">
        <v>0</v>
      </c>
      <c r="AY199">
        <v>2</v>
      </c>
      <c r="BA199" s="1">
        <v>43902</v>
      </c>
      <c r="BB199">
        <v>5</v>
      </c>
      <c r="BC199">
        <v>4</v>
      </c>
      <c r="BD199">
        <v>1</v>
      </c>
      <c r="BE199">
        <v>16</v>
      </c>
      <c r="BF199">
        <v>1</v>
      </c>
      <c r="BG199">
        <v>0</v>
      </c>
      <c r="BH199">
        <v>16</v>
      </c>
      <c r="BI199" s="1">
        <v>43552</v>
      </c>
      <c r="BJ199">
        <v>2</v>
      </c>
      <c r="BK199">
        <v>2</v>
      </c>
      <c r="BL199">
        <v>0</v>
      </c>
      <c r="BM199">
        <v>16</v>
      </c>
      <c r="BN199">
        <v>1</v>
      </c>
      <c r="BO199">
        <v>0</v>
      </c>
      <c r="BP199">
        <v>16</v>
      </c>
      <c r="BQ199" s="1">
        <v>43097</v>
      </c>
      <c r="BR199">
        <v>3</v>
      </c>
      <c r="BS199">
        <v>2</v>
      </c>
      <c r="BT199">
        <v>1</v>
      </c>
      <c r="BU199">
        <v>12</v>
      </c>
      <c r="BV199">
        <v>1</v>
      </c>
      <c r="BW199">
        <v>0</v>
      </c>
      <c r="BX199">
        <v>12</v>
      </c>
      <c r="BY199">
        <v>15.333</v>
      </c>
      <c r="CA199" t="s">
        <v>1764</v>
      </c>
      <c r="CB199" t="s">
        <v>1765</v>
      </c>
      <c r="CC199">
        <v>52722</v>
      </c>
      <c r="CD199">
        <v>810</v>
      </c>
      <c r="CE199">
        <v>5633599171</v>
      </c>
      <c r="CF199" t="s">
        <v>99</v>
      </c>
      <c r="CG199" t="s">
        <v>100</v>
      </c>
      <c r="CH199" s="1">
        <v>38261</v>
      </c>
      <c r="CI199" t="s">
        <v>101</v>
      </c>
      <c r="CJ199" t="s">
        <v>100</v>
      </c>
      <c r="CK199" t="s">
        <v>100</v>
      </c>
      <c r="CL199" t="s">
        <v>103</v>
      </c>
      <c r="CM199" t="s">
        <v>1763</v>
      </c>
      <c r="CN199">
        <v>79</v>
      </c>
      <c r="CO199" s="1">
        <v>44621</v>
      </c>
      <c r="CP199" s="1"/>
      <c r="CV199"/>
    </row>
    <row r="200" spans="1:104" x14ac:dyDescent="0.25">
      <c r="A200" t="s">
        <v>259</v>
      </c>
      <c r="B200" s="18" t="s">
        <v>2127</v>
      </c>
      <c r="C200" s="18" t="s">
        <v>2027</v>
      </c>
      <c r="D200" t="s">
        <v>2028</v>
      </c>
      <c r="E200" t="s">
        <v>548</v>
      </c>
      <c r="F200" t="s">
        <v>113</v>
      </c>
      <c r="G200" t="s">
        <v>2143</v>
      </c>
      <c r="H200">
        <v>347.6</v>
      </c>
      <c r="I200" t="s">
        <v>146</v>
      </c>
      <c r="K200" t="s">
        <v>100</v>
      </c>
      <c r="L200" t="s">
        <v>106</v>
      </c>
      <c r="M200">
        <v>5</v>
      </c>
      <c r="N200">
        <v>4</v>
      </c>
      <c r="O200">
        <v>4</v>
      </c>
      <c r="P200">
        <v>5</v>
      </c>
      <c r="Q200">
        <v>5</v>
      </c>
      <c r="S200">
        <v>4</v>
      </c>
      <c r="U200" s="8">
        <v>4.9191900000000004</v>
      </c>
      <c r="V200" s="8">
        <v>0.68211999999999995</v>
      </c>
      <c r="W200">
        <v>37</v>
      </c>
      <c r="X200">
        <v>0.75741999999999998</v>
      </c>
      <c r="Y200">
        <v>1.43954</v>
      </c>
      <c r="Z200">
        <v>4.2155699999999996</v>
      </c>
      <c r="AA200">
        <v>0.32125999999999999</v>
      </c>
      <c r="AB200">
        <v>1.4590000000000001E-2</v>
      </c>
      <c r="AD200">
        <v>3.4796499999999999</v>
      </c>
      <c r="AE200">
        <v>34.200000000000003</v>
      </c>
      <c r="AG200">
        <v>1</v>
      </c>
      <c r="AJ200">
        <v>1.6964699999999999</v>
      </c>
      <c r="AK200">
        <v>0.60684000000000005</v>
      </c>
      <c r="AL200">
        <v>0.26934000000000002</v>
      </c>
      <c r="AM200">
        <v>2.5726499999999999</v>
      </c>
      <c r="AN200">
        <v>4.1990999999999996</v>
      </c>
      <c r="AO200">
        <v>0.91808000000000001</v>
      </c>
      <c r="AP200">
        <v>0.94845000000000002</v>
      </c>
      <c r="AQ200">
        <v>6.0370900000000001</v>
      </c>
      <c r="AS200">
        <v>0</v>
      </c>
      <c r="AT200">
        <v>6</v>
      </c>
      <c r="AU200">
        <v>0</v>
      </c>
      <c r="AV200">
        <v>1</v>
      </c>
      <c r="AW200" s="4">
        <v>27202.5</v>
      </c>
      <c r="AX200">
        <v>0</v>
      </c>
      <c r="AY200">
        <v>1</v>
      </c>
      <c r="BA200" s="1">
        <v>44336</v>
      </c>
      <c r="BB200">
        <v>0</v>
      </c>
      <c r="BC200">
        <v>0</v>
      </c>
      <c r="BD200">
        <v>0</v>
      </c>
      <c r="BE200">
        <v>0</v>
      </c>
      <c r="BF200">
        <v>0</v>
      </c>
      <c r="BG200">
        <v>0</v>
      </c>
      <c r="BH200">
        <v>0</v>
      </c>
      <c r="BI200" s="1">
        <v>43524</v>
      </c>
      <c r="BJ200">
        <v>3</v>
      </c>
      <c r="BK200">
        <v>3</v>
      </c>
      <c r="BL200">
        <v>0</v>
      </c>
      <c r="BM200">
        <v>8</v>
      </c>
      <c r="BN200">
        <v>1</v>
      </c>
      <c r="BO200">
        <v>0</v>
      </c>
      <c r="BP200">
        <v>8</v>
      </c>
      <c r="BQ200" s="1">
        <v>43048</v>
      </c>
      <c r="BR200">
        <v>4</v>
      </c>
      <c r="BS200">
        <v>2</v>
      </c>
      <c r="BT200">
        <v>2</v>
      </c>
      <c r="BU200">
        <v>36</v>
      </c>
      <c r="BV200">
        <v>1</v>
      </c>
      <c r="BW200">
        <v>0</v>
      </c>
      <c r="BX200">
        <v>36</v>
      </c>
      <c r="BY200">
        <v>8.6669999999999998</v>
      </c>
      <c r="CA200" t="s">
        <v>140</v>
      </c>
      <c r="CB200" t="s">
        <v>2030</v>
      </c>
      <c r="CC200">
        <v>50158</v>
      </c>
      <c r="CD200">
        <v>630</v>
      </c>
      <c r="CE200">
        <v>6417521501</v>
      </c>
      <c r="CF200" t="s">
        <v>142</v>
      </c>
      <c r="CG200" t="s">
        <v>100</v>
      </c>
      <c r="CH200" s="1">
        <v>29860</v>
      </c>
      <c r="CI200" t="s">
        <v>100</v>
      </c>
      <c r="CJ200" t="s">
        <v>100</v>
      </c>
      <c r="CK200" t="s">
        <v>100</v>
      </c>
      <c r="CL200" t="s">
        <v>103</v>
      </c>
      <c r="CM200" t="s">
        <v>2029</v>
      </c>
      <c r="CN200">
        <v>702</v>
      </c>
      <c r="CO200" s="1">
        <v>44621</v>
      </c>
      <c r="CP200" s="1"/>
      <c r="CV200"/>
      <c r="CW200">
        <v>2</v>
      </c>
    </row>
    <row r="201" spans="1:104" x14ac:dyDescent="0.25">
      <c r="A201" t="s">
        <v>259</v>
      </c>
      <c r="B201" s="18" t="s">
        <v>2127</v>
      </c>
      <c r="C201" s="18">
        <v>165436</v>
      </c>
      <c r="D201" t="s">
        <v>1353</v>
      </c>
      <c r="E201" t="s">
        <v>208</v>
      </c>
      <c r="F201" t="s">
        <v>164</v>
      </c>
      <c r="G201" t="s">
        <v>2141</v>
      </c>
      <c r="H201">
        <v>58.7</v>
      </c>
      <c r="I201" t="s">
        <v>98</v>
      </c>
      <c r="J201" t="s">
        <v>110</v>
      </c>
      <c r="K201" t="s">
        <v>100</v>
      </c>
      <c r="L201" t="s">
        <v>106</v>
      </c>
      <c r="M201">
        <v>1</v>
      </c>
      <c r="N201">
        <v>3</v>
      </c>
      <c r="O201">
        <v>1</v>
      </c>
      <c r="P201">
        <v>3</v>
      </c>
      <c r="Q201">
        <v>3</v>
      </c>
      <c r="R201">
        <v>4</v>
      </c>
      <c r="S201">
        <v>3</v>
      </c>
      <c r="U201" s="8">
        <v>3.43512</v>
      </c>
      <c r="V201" s="8">
        <v>0.64602000000000004</v>
      </c>
      <c r="X201">
        <v>0.52151999999999998</v>
      </c>
      <c r="Y201">
        <v>1.16754</v>
      </c>
      <c r="Z201">
        <v>2.8995600000000001</v>
      </c>
      <c r="AA201">
        <v>0.41038999999999998</v>
      </c>
      <c r="AB201">
        <v>0</v>
      </c>
      <c r="AC201">
        <v>6</v>
      </c>
      <c r="AD201">
        <v>2.2675800000000002</v>
      </c>
      <c r="AF201">
        <v>6</v>
      </c>
      <c r="AH201">
        <v>6</v>
      </c>
      <c r="AJ201">
        <v>1.7947500000000001</v>
      </c>
      <c r="AK201">
        <v>0.72314999999999996</v>
      </c>
      <c r="AL201">
        <v>0.36828</v>
      </c>
      <c r="AM201">
        <v>2.88619</v>
      </c>
      <c r="AN201">
        <v>2.58657</v>
      </c>
      <c r="AO201">
        <v>0.53047</v>
      </c>
      <c r="AP201">
        <v>0.65693999999999997</v>
      </c>
      <c r="AQ201">
        <v>3.7578</v>
      </c>
      <c r="AS201">
        <v>4</v>
      </c>
      <c r="AT201">
        <v>51</v>
      </c>
      <c r="AU201">
        <v>16</v>
      </c>
      <c r="AV201">
        <v>8</v>
      </c>
      <c r="AW201" s="4">
        <v>198792.03</v>
      </c>
      <c r="AX201">
        <v>0</v>
      </c>
      <c r="AY201">
        <v>8</v>
      </c>
      <c r="BA201" s="1">
        <v>43769</v>
      </c>
      <c r="BB201">
        <v>17</v>
      </c>
      <c r="BC201">
        <v>17</v>
      </c>
      <c r="BD201">
        <v>2</v>
      </c>
      <c r="BE201">
        <v>100</v>
      </c>
      <c r="BF201">
        <v>1</v>
      </c>
      <c r="BG201">
        <v>0</v>
      </c>
      <c r="BH201">
        <v>100</v>
      </c>
      <c r="BI201" s="1">
        <v>43328</v>
      </c>
      <c r="BJ201">
        <v>33</v>
      </c>
      <c r="BK201">
        <v>9</v>
      </c>
      <c r="BL201">
        <v>24</v>
      </c>
      <c r="BM201">
        <v>397</v>
      </c>
      <c r="BN201">
        <v>1</v>
      </c>
      <c r="BO201">
        <v>0</v>
      </c>
      <c r="BP201">
        <v>397</v>
      </c>
      <c r="BQ201" s="1">
        <v>42894</v>
      </c>
      <c r="BR201">
        <v>20</v>
      </c>
      <c r="BS201">
        <v>6</v>
      </c>
      <c r="BT201">
        <v>15</v>
      </c>
      <c r="BU201">
        <v>140</v>
      </c>
      <c r="BV201">
        <v>1</v>
      </c>
      <c r="BW201">
        <v>0</v>
      </c>
      <c r="BX201">
        <v>140</v>
      </c>
      <c r="BY201">
        <v>205.667</v>
      </c>
      <c r="CA201" t="s">
        <v>1355</v>
      </c>
      <c r="CB201" t="s">
        <v>1356</v>
      </c>
      <c r="CC201">
        <v>52803</v>
      </c>
      <c r="CD201">
        <v>810</v>
      </c>
      <c r="CE201">
        <v>5633221668</v>
      </c>
      <c r="CF201" t="s">
        <v>99</v>
      </c>
      <c r="CG201" t="s">
        <v>100</v>
      </c>
      <c r="CH201" s="1">
        <v>37165</v>
      </c>
      <c r="CI201" t="s">
        <v>100</v>
      </c>
      <c r="CJ201" t="s">
        <v>101</v>
      </c>
      <c r="CK201" t="s">
        <v>100</v>
      </c>
      <c r="CL201" t="s">
        <v>103</v>
      </c>
      <c r="CM201" t="s">
        <v>1354</v>
      </c>
      <c r="CN201">
        <v>90</v>
      </c>
      <c r="CO201" s="1">
        <v>44621</v>
      </c>
      <c r="CP201" s="1"/>
      <c r="CV201"/>
    </row>
    <row r="202" spans="1:104" x14ac:dyDescent="0.25">
      <c r="A202" t="s">
        <v>259</v>
      </c>
      <c r="B202" s="18" t="s">
        <v>2127</v>
      </c>
      <c r="C202" s="18">
        <v>165598</v>
      </c>
      <c r="D202" t="s">
        <v>1898</v>
      </c>
      <c r="E202" t="s">
        <v>1900</v>
      </c>
      <c r="F202" t="s">
        <v>126</v>
      </c>
      <c r="G202" t="s">
        <v>2142</v>
      </c>
      <c r="I202" t="s">
        <v>112</v>
      </c>
      <c r="K202" t="s">
        <v>100</v>
      </c>
      <c r="L202" t="s">
        <v>106</v>
      </c>
      <c r="M202">
        <v>3</v>
      </c>
      <c r="N202">
        <v>1</v>
      </c>
      <c r="O202">
        <v>4</v>
      </c>
      <c r="S202">
        <v>1</v>
      </c>
      <c r="AC202">
        <v>6</v>
      </c>
      <c r="AF202">
        <v>6</v>
      </c>
      <c r="AH202">
        <v>6</v>
      </c>
      <c r="AS202">
        <v>0</v>
      </c>
      <c r="AT202">
        <v>0</v>
      </c>
      <c r="AV202">
        <v>0</v>
      </c>
      <c r="AW202" s="4">
        <v>0</v>
      </c>
      <c r="AX202">
        <v>0</v>
      </c>
      <c r="AY202">
        <v>0</v>
      </c>
      <c r="BA202" s="1">
        <v>43795</v>
      </c>
      <c r="BB202">
        <v>0</v>
      </c>
      <c r="BC202">
        <v>0</v>
      </c>
      <c r="BD202">
        <v>0</v>
      </c>
      <c r="BE202">
        <v>0</v>
      </c>
      <c r="BF202">
        <v>0</v>
      </c>
      <c r="BG202">
        <v>0</v>
      </c>
      <c r="BH202">
        <v>0</v>
      </c>
      <c r="BI202" s="1">
        <v>43377</v>
      </c>
      <c r="BJ202">
        <v>3</v>
      </c>
      <c r="BK202">
        <v>3</v>
      </c>
      <c r="BL202">
        <v>0</v>
      </c>
      <c r="BM202">
        <v>12</v>
      </c>
      <c r="BN202">
        <v>1</v>
      </c>
      <c r="BO202">
        <v>0</v>
      </c>
      <c r="BP202">
        <v>12</v>
      </c>
      <c r="BQ202" s="1">
        <v>42957</v>
      </c>
      <c r="BR202">
        <v>3</v>
      </c>
      <c r="BS202">
        <v>3</v>
      </c>
      <c r="BT202">
        <v>0</v>
      </c>
      <c r="BU202">
        <v>12</v>
      </c>
      <c r="BV202">
        <v>1</v>
      </c>
      <c r="BW202">
        <v>0</v>
      </c>
      <c r="BX202">
        <v>12</v>
      </c>
      <c r="BY202">
        <v>6</v>
      </c>
      <c r="CA202" t="s">
        <v>1901</v>
      </c>
      <c r="CB202" t="s">
        <v>1902</v>
      </c>
      <c r="CC202">
        <v>50219</v>
      </c>
      <c r="CD202">
        <v>620</v>
      </c>
      <c r="CE202">
        <v>6416204250</v>
      </c>
      <c r="CF202" t="s">
        <v>99</v>
      </c>
      <c r="CG202" t="s">
        <v>100</v>
      </c>
      <c r="CH202" s="1">
        <v>40239</v>
      </c>
      <c r="CI202" t="s">
        <v>101</v>
      </c>
      <c r="CJ202" t="s">
        <v>101</v>
      </c>
      <c r="CK202" t="s">
        <v>100</v>
      </c>
      <c r="CL202" t="s">
        <v>103</v>
      </c>
      <c r="CM202" t="s">
        <v>1899</v>
      </c>
      <c r="CN202">
        <v>36</v>
      </c>
      <c r="CO202" s="1">
        <v>44621</v>
      </c>
      <c r="CP202" s="1"/>
      <c r="CQ202">
        <v>10</v>
      </c>
      <c r="CS202">
        <v>12</v>
      </c>
      <c r="CU202">
        <v>2</v>
      </c>
      <c r="CV202">
        <v>2</v>
      </c>
      <c r="CW202">
        <v>2</v>
      </c>
      <c r="CX202">
        <v>12</v>
      </c>
      <c r="CY202">
        <v>6</v>
      </c>
      <c r="CZ202">
        <v>6</v>
      </c>
    </row>
    <row r="203" spans="1:104" x14ac:dyDescent="0.25">
      <c r="A203" t="s">
        <v>259</v>
      </c>
      <c r="B203" s="18" t="s">
        <v>2127</v>
      </c>
      <c r="C203" s="18">
        <v>165146</v>
      </c>
      <c r="D203" t="s">
        <v>331</v>
      </c>
      <c r="E203" t="s">
        <v>208</v>
      </c>
      <c r="F203" t="s">
        <v>164</v>
      </c>
      <c r="G203" t="s">
        <v>2142</v>
      </c>
      <c r="H203">
        <v>73.8</v>
      </c>
      <c r="I203" t="s">
        <v>112</v>
      </c>
      <c r="K203" t="s">
        <v>100</v>
      </c>
      <c r="L203" t="s">
        <v>106</v>
      </c>
      <c r="M203">
        <v>3</v>
      </c>
      <c r="N203">
        <v>5</v>
      </c>
      <c r="O203">
        <v>2</v>
      </c>
      <c r="P203">
        <v>4</v>
      </c>
      <c r="Q203">
        <v>3</v>
      </c>
      <c r="R203">
        <v>4</v>
      </c>
      <c r="S203">
        <v>5</v>
      </c>
      <c r="U203" s="8">
        <v>4.3428699999999996</v>
      </c>
      <c r="V203" s="8">
        <v>1.1369499999999999</v>
      </c>
      <c r="W203">
        <v>49.2</v>
      </c>
      <c r="X203">
        <v>0.68713999999999997</v>
      </c>
      <c r="Y203">
        <v>1.82409</v>
      </c>
      <c r="Z203">
        <v>3.9417399999999998</v>
      </c>
      <c r="AA203">
        <v>0.88334000000000001</v>
      </c>
      <c r="AB203">
        <v>4.0210000000000003E-2</v>
      </c>
      <c r="AD203">
        <v>2.51878</v>
      </c>
      <c r="AE203">
        <v>27.3</v>
      </c>
      <c r="AG203">
        <v>0</v>
      </c>
      <c r="AJ203">
        <v>2.2587299999999999</v>
      </c>
      <c r="AK203">
        <v>0.72685999999999995</v>
      </c>
      <c r="AL203">
        <v>0.34894999999999998</v>
      </c>
      <c r="AM203">
        <v>3.33453</v>
      </c>
      <c r="AN203">
        <v>2.2829299999999999</v>
      </c>
      <c r="AO203">
        <v>0.69538</v>
      </c>
      <c r="AP203">
        <v>1.22021</v>
      </c>
      <c r="AQ203">
        <v>4.1120400000000004</v>
      </c>
      <c r="AS203">
        <v>3</v>
      </c>
      <c r="AT203">
        <v>6</v>
      </c>
      <c r="AU203">
        <v>0</v>
      </c>
      <c r="AV203">
        <v>6</v>
      </c>
      <c r="AW203" s="4">
        <v>21150.69</v>
      </c>
      <c r="AX203">
        <v>0</v>
      </c>
      <c r="AY203">
        <v>6</v>
      </c>
      <c r="BA203" s="1">
        <v>44459</v>
      </c>
      <c r="BB203">
        <v>11</v>
      </c>
      <c r="BC203">
        <v>6</v>
      </c>
      <c r="BD203">
        <v>7</v>
      </c>
      <c r="BE203">
        <v>48</v>
      </c>
      <c r="BF203">
        <v>1</v>
      </c>
      <c r="BG203">
        <v>0</v>
      </c>
      <c r="BH203">
        <v>48</v>
      </c>
      <c r="BI203" s="1">
        <v>43845</v>
      </c>
      <c r="BJ203">
        <v>7</v>
      </c>
      <c r="BK203">
        <v>6</v>
      </c>
      <c r="BL203">
        <v>1</v>
      </c>
      <c r="BM203">
        <v>103</v>
      </c>
      <c r="BN203">
        <v>1</v>
      </c>
      <c r="BO203">
        <v>0</v>
      </c>
      <c r="BP203">
        <v>103</v>
      </c>
      <c r="BQ203" s="1">
        <v>43433</v>
      </c>
      <c r="BR203">
        <v>7</v>
      </c>
      <c r="BS203">
        <v>5</v>
      </c>
      <c r="BT203">
        <v>2</v>
      </c>
      <c r="BU203">
        <v>52</v>
      </c>
      <c r="BV203">
        <v>1</v>
      </c>
      <c r="BW203">
        <v>0</v>
      </c>
      <c r="BX203">
        <v>52</v>
      </c>
      <c r="BY203">
        <v>67</v>
      </c>
      <c r="CA203" t="s">
        <v>333</v>
      </c>
      <c r="CB203" t="s">
        <v>334</v>
      </c>
      <c r="CC203">
        <v>52807</v>
      </c>
      <c r="CD203">
        <v>810</v>
      </c>
      <c r="CE203">
        <v>5633241621</v>
      </c>
      <c r="CF203" t="s">
        <v>99</v>
      </c>
      <c r="CG203" t="s">
        <v>100</v>
      </c>
      <c r="CH203" s="1">
        <v>32509</v>
      </c>
      <c r="CI203" t="s">
        <v>100</v>
      </c>
      <c r="CJ203" t="s">
        <v>100</v>
      </c>
      <c r="CK203" t="s">
        <v>100</v>
      </c>
      <c r="CL203" t="s">
        <v>103</v>
      </c>
      <c r="CM203" t="s">
        <v>332</v>
      </c>
      <c r="CN203">
        <v>135</v>
      </c>
      <c r="CO203" s="1">
        <v>44621</v>
      </c>
      <c r="CP203" s="1"/>
      <c r="CV203"/>
    </row>
    <row r="204" spans="1:104" x14ac:dyDescent="0.25">
      <c r="A204" t="s">
        <v>259</v>
      </c>
      <c r="B204" s="18" t="s">
        <v>2127</v>
      </c>
      <c r="C204" s="18">
        <v>165467</v>
      </c>
      <c r="D204" t="s">
        <v>1466</v>
      </c>
      <c r="E204" t="s">
        <v>1468</v>
      </c>
      <c r="F204" t="s">
        <v>217</v>
      </c>
      <c r="G204" t="s">
        <v>2141</v>
      </c>
      <c r="H204">
        <v>25.6</v>
      </c>
      <c r="I204" t="s">
        <v>98</v>
      </c>
      <c r="K204" t="s">
        <v>100</v>
      </c>
      <c r="L204" t="s">
        <v>106</v>
      </c>
      <c r="M204">
        <v>5</v>
      </c>
      <c r="N204">
        <v>4</v>
      </c>
      <c r="O204">
        <v>4</v>
      </c>
      <c r="P204">
        <v>5</v>
      </c>
      <c r="Q204">
        <v>5</v>
      </c>
      <c r="S204">
        <v>5</v>
      </c>
      <c r="U204" s="8">
        <v>3.2439900000000002</v>
      </c>
      <c r="V204" s="8">
        <v>1.15656</v>
      </c>
      <c r="W204">
        <v>48</v>
      </c>
      <c r="X204">
        <v>0.40427999999999997</v>
      </c>
      <c r="Y204">
        <v>1.56084</v>
      </c>
      <c r="Z204">
        <v>2.70729</v>
      </c>
      <c r="AA204">
        <v>0.76695000000000002</v>
      </c>
      <c r="AB204">
        <v>8.8900000000000003E-3</v>
      </c>
      <c r="AD204">
        <v>1.6831499999999999</v>
      </c>
      <c r="AE204">
        <v>40</v>
      </c>
      <c r="AG204">
        <v>0</v>
      </c>
      <c r="AJ204">
        <v>1.7548600000000001</v>
      </c>
      <c r="AK204">
        <v>0.60841000000000001</v>
      </c>
      <c r="AL204">
        <v>0.25929000000000002</v>
      </c>
      <c r="AM204">
        <v>2.62256</v>
      </c>
      <c r="AN204">
        <v>1.96357</v>
      </c>
      <c r="AO204">
        <v>0.48877999999999999</v>
      </c>
      <c r="AP204">
        <v>1.67049</v>
      </c>
      <c r="AQ204">
        <v>3.90544</v>
      </c>
      <c r="AS204">
        <v>0</v>
      </c>
      <c r="AT204">
        <v>0</v>
      </c>
      <c r="AU204">
        <v>0</v>
      </c>
      <c r="AV204">
        <v>0</v>
      </c>
      <c r="AW204" s="4">
        <v>0</v>
      </c>
      <c r="AX204">
        <v>0</v>
      </c>
      <c r="AY204">
        <v>0</v>
      </c>
      <c r="BA204" s="1">
        <v>43874</v>
      </c>
      <c r="BB204">
        <v>2</v>
      </c>
      <c r="BC204">
        <v>2</v>
      </c>
      <c r="BD204">
        <v>0</v>
      </c>
      <c r="BE204">
        <v>12</v>
      </c>
      <c r="BF204">
        <v>1</v>
      </c>
      <c r="BG204">
        <v>0</v>
      </c>
      <c r="BH204">
        <v>12</v>
      </c>
      <c r="BI204" s="1">
        <v>43475</v>
      </c>
      <c r="BJ204">
        <v>4</v>
      </c>
      <c r="BK204">
        <v>4</v>
      </c>
      <c r="BL204">
        <v>0</v>
      </c>
      <c r="BM204">
        <v>20</v>
      </c>
      <c r="BN204">
        <v>1</v>
      </c>
      <c r="BO204">
        <v>0</v>
      </c>
      <c r="BP204">
        <v>20</v>
      </c>
      <c r="BQ204" s="1">
        <v>43006</v>
      </c>
      <c r="BR204">
        <v>1</v>
      </c>
      <c r="BS204">
        <v>1</v>
      </c>
      <c r="BT204">
        <v>0</v>
      </c>
      <c r="BU204">
        <v>8</v>
      </c>
      <c r="BV204">
        <v>1</v>
      </c>
      <c r="BW204">
        <v>0</v>
      </c>
      <c r="BX204">
        <v>8</v>
      </c>
      <c r="BY204">
        <v>14</v>
      </c>
      <c r="CA204" t="s">
        <v>1469</v>
      </c>
      <c r="CB204" t="s">
        <v>1470</v>
      </c>
      <c r="CC204">
        <v>50447</v>
      </c>
      <c r="CD204">
        <v>400</v>
      </c>
      <c r="CE204">
        <v>6417623302</v>
      </c>
      <c r="CF204" t="s">
        <v>99</v>
      </c>
      <c r="CG204" t="s">
        <v>100</v>
      </c>
      <c r="CH204" s="1">
        <v>37469</v>
      </c>
      <c r="CI204" t="s">
        <v>100</v>
      </c>
      <c r="CJ204" t="s">
        <v>101</v>
      </c>
      <c r="CK204" t="s">
        <v>100</v>
      </c>
      <c r="CL204" t="s">
        <v>103</v>
      </c>
      <c r="CM204" t="s">
        <v>1467</v>
      </c>
      <c r="CN204">
        <v>26</v>
      </c>
      <c r="CO204" s="1">
        <v>44621</v>
      </c>
      <c r="CP204" s="1"/>
      <c r="CV204"/>
      <c r="CW204">
        <v>2</v>
      </c>
    </row>
    <row r="205" spans="1:104" x14ac:dyDescent="0.25">
      <c r="A205" t="s">
        <v>259</v>
      </c>
      <c r="B205" s="18" t="s">
        <v>2127</v>
      </c>
      <c r="C205" s="18">
        <v>165460</v>
      </c>
      <c r="D205" t="s">
        <v>1442</v>
      </c>
      <c r="E205" t="s">
        <v>1444</v>
      </c>
      <c r="F205" t="s">
        <v>163</v>
      </c>
      <c r="G205" t="s">
        <v>2141</v>
      </c>
      <c r="H205">
        <v>31.5</v>
      </c>
      <c r="I205" t="s">
        <v>98</v>
      </c>
      <c r="K205" t="s">
        <v>100</v>
      </c>
      <c r="L205" t="s">
        <v>102</v>
      </c>
      <c r="M205">
        <v>4</v>
      </c>
      <c r="N205">
        <v>3</v>
      </c>
      <c r="O205">
        <v>4</v>
      </c>
      <c r="P205">
        <v>4</v>
      </c>
      <c r="Q205">
        <v>4</v>
      </c>
      <c r="S205">
        <v>4</v>
      </c>
      <c r="U205" s="8">
        <v>2.6719499999999998</v>
      </c>
      <c r="V205" s="8">
        <v>0.78054000000000001</v>
      </c>
      <c r="W205">
        <v>67.599999999999994</v>
      </c>
      <c r="X205">
        <v>0.17232</v>
      </c>
      <c r="Y205">
        <v>0.95286000000000004</v>
      </c>
      <c r="Z205">
        <v>2.4638300000000002</v>
      </c>
      <c r="AA205">
        <v>0.57887</v>
      </c>
      <c r="AB205">
        <v>2.265E-2</v>
      </c>
      <c r="AD205">
        <v>1.71909</v>
      </c>
      <c r="AE205">
        <v>57.1</v>
      </c>
      <c r="AG205">
        <v>0</v>
      </c>
      <c r="AJ205">
        <v>2.0838700000000001</v>
      </c>
      <c r="AK205">
        <v>0.63202000000000003</v>
      </c>
      <c r="AL205">
        <v>0.29393999999999998</v>
      </c>
      <c r="AM205">
        <v>3.00983</v>
      </c>
      <c r="AN205">
        <v>1.68886</v>
      </c>
      <c r="AO205">
        <v>0.20055000000000001</v>
      </c>
      <c r="AP205">
        <v>0.99446000000000001</v>
      </c>
      <c r="AQ205">
        <v>2.8028599999999999</v>
      </c>
      <c r="AS205">
        <v>0</v>
      </c>
      <c r="AT205">
        <v>0</v>
      </c>
      <c r="AU205">
        <v>1</v>
      </c>
      <c r="AV205">
        <v>1</v>
      </c>
      <c r="AW205" s="4">
        <v>9750</v>
      </c>
      <c r="AX205">
        <v>0</v>
      </c>
      <c r="AY205">
        <v>1</v>
      </c>
      <c r="BA205" s="1">
        <v>44259</v>
      </c>
      <c r="BB205">
        <v>2</v>
      </c>
      <c r="BC205">
        <v>2</v>
      </c>
      <c r="BD205">
        <v>0</v>
      </c>
      <c r="BE205">
        <v>8</v>
      </c>
      <c r="BF205">
        <v>1</v>
      </c>
      <c r="BG205">
        <v>0</v>
      </c>
      <c r="BH205">
        <v>8</v>
      </c>
      <c r="BI205" s="1">
        <v>43565</v>
      </c>
      <c r="BJ205">
        <v>4</v>
      </c>
      <c r="BK205">
        <v>3</v>
      </c>
      <c r="BL205">
        <v>0</v>
      </c>
      <c r="BM205">
        <v>20</v>
      </c>
      <c r="BN205">
        <v>1</v>
      </c>
      <c r="BO205">
        <v>0</v>
      </c>
      <c r="BP205">
        <v>20</v>
      </c>
      <c r="BQ205" s="1">
        <v>43130</v>
      </c>
      <c r="BR205">
        <v>4</v>
      </c>
      <c r="BS205">
        <v>4</v>
      </c>
      <c r="BT205">
        <v>0</v>
      </c>
      <c r="BU205">
        <v>24</v>
      </c>
      <c r="BV205">
        <v>1</v>
      </c>
      <c r="BW205">
        <v>0</v>
      </c>
      <c r="BX205">
        <v>24</v>
      </c>
      <c r="BY205">
        <v>14.667</v>
      </c>
      <c r="CA205" t="s">
        <v>1398</v>
      </c>
      <c r="CB205" t="s">
        <v>1445</v>
      </c>
      <c r="CC205">
        <v>50322</v>
      </c>
      <c r="CD205">
        <v>760</v>
      </c>
      <c r="CE205">
        <v>5152764969</v>
      </c>
      <c r="CF205" t="s">
        <v>99</v>
      </c>
      <c r="CG205" t="s">
        <v>100</v>
      </c>
      <c r="CH205" s="1">
        <v>37408</v>
      </c>
      <c r="CI205" t="s">
        <v>100</v>
      </c>
      <c r="CJ205" t="s">
        <v>100</v>
      </c>
      <c r="CK205" t="s">
        <v>100</v>
      </c>
      <c r="CL205" t="s">
        <v>103</v>
      </c>
      <c r="CM205" t="s">
        <v>1443</v>
      </c>
      <c r="CN205">
        <v>35</v>
      </c>
      <c r="CO205" s="1">
        <v>44621</v>
      </c>
      <c r="CP205" s="1"/>
      <c r="CV205"/>
      <c r="CW205">
        <v>2</v>
      </c>
    </row>
    <row r="206" spans="1:104" x14ac:dyDescent="0.25">
      <c r="A206" t="s">
        <v>259</v>
      </c>
      <c r="B206" s="18" t="s">
        <v>2127</v>
      </c>
      <c r="C206" s="18">
        <v>165605</v>
      </c>
      <c r="D206" t="s">
        <v>1922</v>
      </c>
      <c r="E206" t="s">
        <v>1924</v>
      </c>
      <c r="F206" t="s">
        <v>163</v>
      </c>
      <c r="G206" t="s">
        <v>2141</v>
      </c>
      <c r="H206">
        <v>38.4</v>
      </c>
      <c r="I206" t="s">
        <v>124</v>
      </c>
      <c r="K206" t="s">
        <v>100</v>
      </c>
      <c r="L206" t="s">
        <v>106</v>
      </c>
      <c r="M206">
        <v>4</v>
      </c>
      <c r="N206">
        <v>4</v>
      </c>
      <c r="O206">
        <v>4</v>
      </c>
      <c r="P206">
        <v>4</v>
      </c>
      <c r="Q206">
        <v>4</v>
      </c>
      <c r="S206">
        <v>5</v>
      </c>
      <c r="U206" s="8">
        <v>3.8496999999999999</v>
      </c>
      <c r="V206" s="8">
        <v>0.88346000000000002</v>
      </c>
      <c r="W206">
        <v>57.1</v>
      </c>
      <c r="X206">
        <v>0.62553000000000003</v>
      </c>
      <c r="Y206">
        <v>1.5089900000000001</v>
      </c>
      <c r="Z206">
        <v>3.3869699999999998</v>
      </c>
      <c r="AA206">
        <v>0.45184000000000002</v>
      </c>
      <c r="AB206">
        <v>2.7900000000000001E-2</v>
      </c>
      <c r="AD206">
        <v>2.3407100000000001</v>
      </c>
      <c r="AE206">
        <v>45.5</v>
      </c>
      <c r="AG206">
        <v>1</v>
      </c>
      <c r="AJ206">
        <v>2.08751</v>
      </c>
      <c r="AK206">
        <v>0.68559000000000003</v>
      </c>
      <c r="AL206">
        <v>0.31114000000000003</v>
      </c>
      <c r="AM206">
        <v>3.0842499999999999</v>
      </c>
      <c r="AN206">
        <v>2.2955399999999999</v>
      </c>
      <c r="AO206">
        <v>0.67113</v>
      </c>
      <c r="AP206">
        <v>1.0633600000000001</v>
      </c>
      <c r="AQ206">
        <v>3.9408799999999999</v>
      </c>
      <c r="AS206">
        <v>0</v>
      </c>
      <c r="AT206">
        <v>0</v>
      </c>
      <c r="AU206">
        <v>0</v>
      </c>
      <c r="AV206">
        <v>1</v>
      </c>
      <c r="AW206" s="4">
        <v>655.1</v>
      </c>
      <c r="AX206">
        <v>0</v>
      </c>
      <c r="AY206">
        <v>1</v>
      </c>
      <c r="BA206" s="1">
        <v>44405</v>
      </c>
      <c r="BB206">
        <v>6</v>
      </c>
      <c r="BC206">
        <v>6</v>
      </c>
      <c r="BD206">
        <v>0</v>
      </c>
      <c r="BE206">
        <v>20</v>
      </c>
      <c r="BF206">
        <v>1</v>
      </c>
      <c r="BG206">
        <v>0</v>
      </c>
      <c r="BH206">
        <v>20</v>
      </c>
      <c r="BI206" s="1">
        <v>43706</v>
      </c>
      <c r="BJ206">
        <v>0</v>
      </c>
      <c r="BK206">
        <v>0</v>
      </c>
      <c r="BL206">
        <v>0</v>
      </c>
      <c r="BM206">
        <v>0</v>
      </c>
      <c r="BN206">
        <v>0</v>
      </c>
      <c r="BO206">
        <v>0</v>
      </c>
      <c r="BP206">
        <v>0</v>
      </c>
      <c r="BQ206" s="1">
        <v>43300</v>
      </c>
      <c r="BR206">
        <v>1</v>
      </c>
      <c r="BS206">
        <v>1</v>
      </c>
      <c r="BT206">
        <v>0</v>
      </c>
      <c r="BU206">
        <v>4</v>
      </c>
      <c r="BV206">
        <v>1</v>
      </c>
      <c r="BW206">
        <v>0</v>
      </c>
      <c r="BX206">
        <v>4</v>
      </c>
      <c r="BY206">
        <v>10.667</v>
      </c>
      <c r="CA206" t="s">
        <v>1925</v>
      </c>
      <c r="CB206" t="s">
        <v>1926</v>
      </c>
      <c r="CC206">
        <v>50111</v>
      </c>
      <c r="CD206">
        <v>760</v>
      </c>
      <c r="CE206">
        <v>5153693900</v>
      </c>
      <c r="CF206" t="s">
        <v>99</v>
      </c>
      <c r="CG206" t="s">
        <v>100</v>
      </c>
      <c r="CH206" s="1">
        <v>40991</v>
      </c>
      <c r="CI206" t="s">
        <v>101</v>
      </c>
      <c r="CJ206" t="s">
        <v>100</v>
      </c>
      <c r="CK206" t="s">
        <v>100</v>
      </c>
      <c r="CL206" t="s">
        <v>103</v>
      </c>
      <c r="CM206" t="s">
        <v>1923</v>
      </c>
      <c r="CN206">
        <v>40</v>
      </c>
      <c r="CO206" s="1">
        <v>44621</v>
      </c>
      <c r="CP206" s="1"/>
      <c r="CV206"/>
      <c r="CW206">
        <v>2</v>
      </c>
    </row>
    <row r="207" spans="1:104" x14ac:dyDescent="0.25">
      <c r="A207" t="s">
        <v>259</v>
      </c>
      <c r="B207" s="18" t="s">
        <v>2127</v>
      </c>
      <c r="C207" s="18">
        <v>165204</v>
      </c>
      <c r="D207" t="s">
        <v>523</v>
      </c>
      <c r="E207" t="s">
        <v>525</v>
      </c>
      <c r="F207" t="s">
        <v>151</v>
      </c>
      <c r="G207" t="s">
        <v>2141</v>
      </c>
      <c r="H207">
        <v>52.8</v>
      </c>
      <c r="I207" t="s">
        <v>98</v>
      </c>
      <c r="K207" t="s">
        <v>100</v>
      </c>
      <c r="L207" t="s">
        <v>106</v>
      </c>
      <c r="M207">
        <v>4</v>
      </c>
      <c r="N207">
        <v>2</v>
      </c>
      <c r="O207">
        <v>4</v>
      </c>
      <c r="P207">
        <v>3</v>
      </c>
      <c r="Q207">
        <v>1</v>
      </c>
      <c r="R207">
        <v>5</v>
      </c>
      <c r="S207">
        <v>2</v>
      </c>
      <c r="U207" s="8">
        <v>2.0420199999999999</v>
      </c>
      <c r="V207" s="8">
        <v>0.30159999999999998</v>
      </c>
      <c r="X207">
        <v>0.57389999999999997</v>
      </c>
      <c r="Y207">
        <v>0.87548999999999999</v>
      </c>
      <c r="Z207">
        <v>1.5581799999999999</v>
      </c>
      <c r="AA207">
        <v>0.17323</v>
      </c>
      <c r="AB207">
        <v>1.566E-2</v>
      </c>
      <c r="AC207">
        <v>6</v>
      </c>
      <c r="AD207">
        <v>1.1665300000000001</v>
      </c>
      <c r="AF207">
        <v>6</v>
      </c>
      <c r="AH207">
        <v>6</v>
      </c>
      <c r="AJ207">
        <v>1.94686</v>
      </c>
      <c r="AK207">
        <v>0.69706000000000001</v>
      </c>
      <c r="AL207">
        <v>0.31706000000000001</v>
      </c>
      <c r="AM207">
        <v>2.9609700000000001</v>
      </c>
      <c r="AN207">
        <v>1.2266699999999999</v>
      </c>
      <c r="AO207">
        <v>0.60560999999999998</v>
      </c>
      <c r="AP207">
        <v>0.35624</v>
      </c>
      <c r="AQ207">
        <v>2.1774200000000001</v>
      </c>
      <c r="AS207">
        <v>0</v>
      </c>
      <c r="AT207">
        <v>0</v>
      </c>
      <c r="AU207">
        <v>0</v>
      </c>
      <c r="AV207">
        <v>2</v>
      </c>
      <c r="AW207" s="4">
        <v>1625</v>
      </c>
      <c r="AX207">
        <v>0</v>
      </c>
      <c r="AY207">
        <v>2</v>
      </c>
      <c r="BA207" s="1">
        <v>44235</v>
      </c>
      <c r="BB207">
        <v>2</v>
      </c>
      <c r="BC207">
        <v>2</v>
      </c>
      <c r="BD207">
        <v>0</v>
      </c>
      <c r="BE207">
        <v>16</v>
      </c>
      <c r="BF207">
        <v>1</v>
      </c>
      <c r="BG207">
        <v>0</v>
      </c>
      <c r="BH207">
        <v>16</v>
      </c>
      <c r="BI207" s="1">
        <v>43545</v>
      </c>
      <c r="BJ207">
        <v>3</v>
      </c>
      <c r="BK207">
        <v>3</v>
      </c>
      <c r="BL207">
        <v>0</v>
      </c>
      <c r="BM207">
        <v>8</v>
      </c>
      <c r="BN207">
        <v>1</v>
      </c>
      <c r="BO207">
        <v>0</v>
      </c>
      <c r="BP207">
        <v>8</v>
      </c>
      <c r="BQ207" s="1">
        <v>43066</v>
      </c>
      <c r="BR207">
        <v>3</v>
      </c>
      <c r="BS207">
        <v>3</v>
      </c>
      <c r="BT207">
        <v>0</v>
      </c>
      <c r="BU207">
        <v>12</v>
      </c>
      <c r="BV207">
        <v>1</v>
      </c>
      <c r="BW207">
        <v>0</v>
      </c>
      <c r="BX207">
        <v>12</v>
      </c>
      <c r="BY207">
        <v>12.667</v>
      </c>
      <c r="CA207" t="s">
        <v>140</v>
      </c>
      <c r="CB207" t="s">
        <v>526</v>
      </c>
      <c r="CC207">
        <v>52565</v>
      </c>
      <c r="CD207">
        <v>880</v>
      </c>
      <c r="CE207">
        <v>3192933761</v>
      </c>
      <c r="CF207" t="s">
        <v>99</v>
      </c>
      <c r="CG207" t="s">
        <v>100</v>
      </c>
      <c r="CH207" s="1">
        <v>34455</v>
      </c>
      <c r="CI207" t="s">
        <v>100</v>
      </c>
      <c r="CJ207" t="s">
        <v>100</v>
      </c>
      <c r="CK207" t="s">
        <v>100</v>
      </c>
      <c r="CL207" t="s">
        <v>103</v>
      </c>
      <c r="CM207" t="s">
        <v>524</v>
      </c>
      <c r="CN207">
        <v>60</v>
      </c>
      <c r="CO207" s="1">
        <v>44621</v>
      </c>
      <c r="CP207" s="1"/>
      <c r="CV207"/>
    </row>
    <row r="208" spans="1:104" x14ac:dyDescent="0.25">
      <c r="A208" t="s">
        <v>259</v>
      </c>
      <c r="B208" s="18" t="s">
        <v>2127</v>
      </c>
      <c r="C208" s="18">
        <v>165355</v>
      </c>
      <c r="D208" t="s">
        <v>1089</v>
      </c>
      <c r="E208" t="s">
        <v>1091</v>
      </c>
      <c r="F208" t="s">
        <v>978</v>
      </c>
      <c r="G208" t="s">
        <v>2141</v>
      </c>
      <c r="H208">
        <v>31.1</v>
      </c>
      <c r="I208" t="s">
        <v>109</v>
      </c>
      <c r="K208" t="s">
        <v>100</v>
      </c>
      <c r="L208" t="s">
        <v>106</v>
      </c>
      <c r="M208">
        <v>3</v>
      </c>
      <c r="N208">
        <v>4</v>
      </c>
      <c r="O208">
        <v>3</v>
      </c>
      <c r="P208">
        <v>1</v>
      </c>
      <c r="Q208">
        <v>1</v>
      </c>
      <c r="S208">
        <v>4</v>
      </c>
      <c r="U208" s="8">
        <v>3.2086199999999998</v>
      </c>
      <c r="V208" s="8">
        <v>0.58301999999999998</v>
      </c>
      <c r="X208">
        <v>0.35258</v>
      </c>
      <c r="Y208">
        <v>0.93559999999999999</v>
      </c>
      <c r="Z208">
        <v>3.3363299999999998</v>
      </c>
      <c r="AA208">
        <v>0.38630999999999999</v>
      </c>
      <c r="AB208">
        <v>3.96E-3</v>
      </c>
      <c r="AC208">
        <v>6</v>
      </c>
      <c r="AD208">
        <v>2.2730100000000002</v>
      </c>
      <c r="AF208">
        <v>6</v>
      </c>
      <c r="AH208">
        <v>6</v>
      </c>
      <c r="AJ208">
        <v>1.9335199999999999</v>
      </c>
      <c r="AK208">
        <v>0.61194999999999999</v>
      </c>
      <c r="AL208">
        <v>0.26312999999999998</v>
      </c>
      <c r="AM208">
        <v>2.8086000000000002</v>
      </c>
      <c r="AN208">
        <v>2.4066800000000002</v>
      </c>
      <c r="AO208">
        <v>0.42380000000000001</v>
      </c>
      <c r="AP208">
        <v>0.82979999999999998</v>
      </c>
      <c r="AQ208">
        <v>3.6069800000000001</v>
      </c>
      <c r="AS208">
        <v>1</v>
      </c>
      <c r="AT208">
        <v>0</v>
      </c>
      <c r="AU208">
        <v>0</v>
      </c>
      <c r="AV208">
        <v>2</v>
      </c>
      <c r="AW208" s="4">
        <v>1625</v>
      </c>
      <c r="AX208">
        <v>0</v>
      </c>
      <c r="AY208">
        <v>2</v>
      </c>
      <c r="BA208" s="1">
        <v>44329</v>
      </c>
      <c r="BB208">
        <v>0</v>
      </c>
      <c r="BC208">
        <v>0</v>
      </c>
      <c r="BD208">
        <v>0</v>
      </c>
      <c r="BE208">
        <v>0</v>
      </c>
      <c r="BF208">
        <v>0</v>
      </c>
      <c r="BG208">
        <v>0</v>
      </c>
      <c r="BH208">
        <v>0</v>
      </c>
      <c r="BI208" s="1">
        <v>43670</v>
      </c>
      <c r="BJ208">
        <v>7</v>
      </c>
      <c r="BK208">
        <v>7</v>
      </c>
      <c r="BL208">
        <v>0</v>
      </c>
      <c r="BM208">
        <v>40</v>
      </c>
      <c r="BN208">
        <v>1</v>
      </c>
      <c r="BO208">
        <v>0</v>
      </c>
      <c r="BP208">
        <v>40</v>
      </c>
      <c r="BQ208" s="1">
        <v>43209</v>
      </c>
      <c r="BR208">
        <v>5</v>
      </c>
      <c r="BS208">
        <v>4</v>
      </c>
      <c r="BT208">
        <v>1</v>
      </c>
      <c r="BU208">
        <v>24</v>
      </c>
      <c r="BV208">
        <v>1</v>
      </c>
      <c r="BW208">
        <v>0</v>
      </c>
      <c r="BX208">
        <v>24</v>
      </c>
      <c r="BY208">
        <v>17.332999999999998</v>
      </c>
      <c r="CA208" t="s">
        <v>140</v>
      </c>
      <c r="CB208" t="s">
        <v>1092</v>
      </c>
      <c r="CC208">
        <v>52248</v>
      </c>
      <c r="CD208">
        <v>530</v>
      </c>
      <c r="CE208">
        <v>6416363400</v>
      </c>
      <c r="CF208" t="s">
        <v>99</v>
      </c>
      <c r="CG208" t="s">
        <v>100</v>
      </c>
      <c r="CH208" s="1">
        <v>35643</v>
      </c>
      <c r="CI208" t="s">
        <v>100</v>
      </c>
      <c r="CJ208" t="s">
        <v>100</v>
      </c>
      <c r="CK208" t="s">
        <v>100</v>
      </c>
      <c r="CL208" t="s">
        <v>103</v>
      </c>
      <c r="CM208" t="s">
        <v>1090</v>
      </c>
      <c r="CN208">
        <v>35</v>
      </c>
      <c r="CO208" s="1">
        <v>44621</v>
      </c>
      <c r="CP208" s="1"/>
      <c r="CV208"/>
      <c r="CW208">
        <v>2</v>
      </c>
    </row>
    <row r="209" spans="1:102" x14ac:dyDescent="0.25">
      <c r="A209" t="s">
        <v>259</v>
      </c>
      <c r="B209" s="18" t="s">
        <v>2127</v>
      </c>
      <c r="C209" s="18">
        <v>165604</v>
      </c>
      <c r="D209" t="s">
        <v>1918</v>
      </c>
      <c r="E209" t="s">
        <v>1920</v>
      </c>
      <c r="F209" t="s">
        <v>148</v>
      </c>
      <c r="G209" t="s">
        <v>2141</v>
      </c>
      <c r="H209">
        <v>41.7</v>
      </c>
      <c r="I209" t="s">
        <v>98</v>
      </c>
      <c r="K209" t="s">
        <v>100</v>
      </c>
      <c r="L209" t="s">
        <v>106</v>
      </c>
      <c r="M209">
        <v>5</v>
      </c>
      <c r="N209">
        <v>2</v>
      </c>
      <c r="O209">
        <v>5</v>
      </c>
      <c r="P209">
        <v>5</v>
      </c>
      <c r="Q209">
        <v>3</v>
      </c>
      <c r="R209">
        <v>5</v>
      </c>
      <c r="S209">
        <v>2</v>
      </c>
      <c r="U209" s="8">
        <v>3.8631199999999999</v>
      </c>
      <c r="V209" s="8">
        <v>0.31681999999999999</v>
      </c>
      <c r="W209">
        <v>42.4</v>
      </c>
      <c r="X209">
        <v>0.68101</v>
      </c>
      <c r="Y209">
        <v>0.99782999999999999</v>
      </c>
      <c r="Z209">
        <v>3.3735200000000001</v>
      </c>
      <c r="AA209">
        <v>0.22066</v>
      </c>
      <c r="AB209">
        <v>5.8189999999999999E-2</v>
      </c>
      <c r="AD209">
        <v>2.8652799999999998</v>
      </c>
      <c r="AF209">
        <v>6</v>
      </c>
      <c r="AG209">
        <v>0</v>
      </c>
      <c r="AJ209">
        <v>2.0682700000000001</v>
      </c>
      <c r="AK209">
        <v>0.67615000000000003</v>
      </c>
      <c r="AL209">
        <v>0.31763000000000002</v>
      </c>
      <c r="AM209">
        <v>3.0620500000000002</v>
      </c>
      <c r="AN209">
        <v>2.8361299999999998</v>
      </c>
      <c r="AO209">
        <v>0.74085999999999996</v>
      </c>
      <c r="AP209">
        <v>0.37354999999999999</v>
      </c>
      <c r="AQ209">
        <v>3.9832800000000002</v>
      </c>
      <c r="AS209">
        <v>0</v>
      </c>
      <c r="AT209">
        <v>0</v>
      </c>
      <c r="AU209">
        <v>0</v>
      </c>
      <c r="AV209">
        <v>2</v>
      </c>
      <c r="AW209" s="4">
        <v>1630.14</v>
      </c>
      <c r="AX209">
        <v>0</v>
      </c>
      <c r="AY209">
        <v>2</v>
      </c>
      <c r="BA209" s="1">
        <v>44203</v>
      </c>
      <c r="BB209">
        <v>0</v>
      </c>
      <c r="BC209">
        <v>0</v>
      </c>
      <c r="BD209">
        <v>0</v>
      </c>
      <c r="BE209">
        <v>0</v>
      </c>
      <c r="BF209">
        <v>0</v>
      </c>
      <c r="BG209">
        <v>0</v>
      </c>
      <c r="BH209">
        <v>0</v>
      </c>
      <c r="BI209" s="1">
        <v>43567</v>
      </c>
      <c r="BJ209">
        <v>2</v>
      </c>
      <c r="BK209">
        <v>2</v>
      </c>
      <c r="BL209">
        <v>0</v>
      </c>
      <c r="BM209">
        <v>4</v>
      </c>
      <c r="BN209">
        <v>1</v>
      </c>
      <c r="BO209">
        <v>0</v>
      </c>
      <c r="BP209">
        <v>4</v>
      </c>
      <c r="BQ209" s="1">
        <v>43118</v>
      </c>
      <c r="BR209">
        <v>2</v>
      </c>
      <c r="BS209">
        <v>2</v>
      </c>
      <c r="BT209">
        <v>0</v>
      </c>
      <c r="BU209">
        <v>8</v>
      </c>
      <c r="BV209">
        <v>1</v>
      </c>
      <c r="BW209">
        <v>0</v>
      </c>
      <c r="BX209">
        <v>8</v>
      </c>
      <c r="BY209">
        <v>2.6669999999999998</v>
      </c>
      <c r="CA209" t="s">
        <v>1918</v>
      </c>
      <c r="CB209" t="s">
        <v>1921</v>
      </c>
      <c r="CC209">
        <v>52249</v>
      </c>
      <c r="CD209">
        <v>50</v>
      </c>
      <c r="CE209">
        <v>3194423234</v>
      </c>
      <c r="CF209" t="s">
        <v>99</v>
      </c>
      <c r="CG209" t="s">
        <v>100</v>
      </c>
      <c r="CH209" s="1">
        <v>41107</v>
      </c>
      <c r="CI209" t="s">
        <v>100</v>
      </c>
      <c r="CJ209" t="s">
        <v>100</v>
      </c>
      <c r="CK209" t="s">
        <v>100</v>
      </c>
      <c r="CL209" t="s">
        <v>103</v>
      </c>
      <c r="CM209" t="s">
        <v>1919</v>
      </c>
      <c r="CN209">
        <v>55</v>
      </c>
      <c r="CO209" s="1">
        <v>44621</v>
      </c>
      <c r="CP209" s="1"/>
      <c r="CV209"/>
    </row>
    <row r="210" spans="1:102" x14ac:dyDescent="0.25">
      <c r="A210" t="s">
        <v>259</v>
      </c>
      <c r="B210" s="18" t="s">
        <v>2127</v>
      </c>
      <c r="C210" s="18">
        <v>165329</v>
      </c>
      <c r="D210" t="s">
        <v>988</v>
      </c>
      <c r="E210" t="s">
        <v>990</v>
      </c>
      <c r="F210" t="s">
        <v>530</v>
      </c>
      <c r="G210" t="s">
        <v>2141</v>
      </c>
      <c r="H210">
        <v>32.1</v>
      </c>
      <c r="I210" t="s">
        <v>98</v>
      </c>
      <c r="K210" t="s">
        <v>100</v>
      </c>
      <c r="L210" t="s">
        <v>106</v>
      </c>
      <c r="M210">
        <v>2</v>
      </c>
      <c r="N210">
        <v>2</v>
      </c>
      <c r="O210">
        <v>1</v>
      </c>
      <c r="P210">
        <v>5</v>
      </c>
      <c r="Q210">
        <v>2</v>
      </c>
      <c r="R210">
        <v>5</v>
      </c>
      <c r="S210">
        <v>2</v>
      </c>
      <c r="U210" s="8">
        <v>3.5194800000000002</v>
      </c>
      <c r="V210" s="8">
        <v>0.52205000000000001</v>
      </c>
      <c r="W210">
        <v>70</v>
      </c>
      <c r="X210">
        <v>0.67484999999999995</v>
      </c>
      <c r="Y210">
        <v>1.1969099999999999</v>
      </c>
      <c r="Z210">
        <v>2.9557699999999998</v>
      </c>
      <c r="AA210">
        <v>0.36182999999999998</v>
      </c>
      <c r="AB210">
        <v>1.1429999999999999E-2</v>
      </c>
      <c r="AD210">
        <v>2.3225799999999999</v>
      </c>
      <c r="AE210">
        <v>80</v>
      </c>
      <c r="AG210">
        <v>2</v>
      </c>
      <c r="AJ210">
        <v>1.9734499999999999</v>
      </c>
      <c r="AK210">
        <v>0.72750999999999999</v>
      </c>
      <c r="AL210">
        <v>0.41566999999999998</v>
      </c>
      <c r="AM210">
        <v>3.1166399999999999</v>
      </c>
      <c r="AN210">
        <v>2.4094099999999998</v>
      </c>
      <c r="AO210">
        <v>0.68232999999999999</v>
      </c>
      <c r="AP210">
        <v>0.47034999999999999</v>
      </c>
      <c r="AQ210">
        <v>3.56541</v>
      </c>
      <c r="AS210">
        <v>0</v>
      </c>
      <c r="AT210">
        <v>3</v>
      </c>
      <c r="AU210">
        <v>1</v>
      </c>
      <c r="AV210">
        <v>1</v>
      </c>
      <c r="AW210" s="4">
        <v>36738</v>
      </c>
      <c r="AX210">
        <v>1</v>
      </c>
      <c r="AY210">
        <v>2</v>
      </c>
      <c r="BA210" s="1">
        <v>44438</v>
      </c>
      <c r="BB210">
        <v>13</v>
      </c>
      <c r="BC210">
        <v>13</v>
      </c>
      <c r="BD210">
        <v>5</v>
      </c>
      <c r="BE210">
        <v>135</v>
      </c>
      <c r="BF210">
        <v>1</v>
      </c>
      <c r="BG210">
        <v>0</v>
      </c>
      <c r="BH210">
        <v>135</v>
      </c>
      <c r="BI210" s="1">
        <v>43846</v>
      </c>
      <c r="BJ210">
        <v>8</v>
      </c>
      <c r="BK210">
        <v>7</v>
      </c>
      <c r="BL210">
        <v>0</v>
      </c>
      <c r="BM210">
        <v>48</v>
      </c>
      <c r="BN210">
        <v>1</v>
      </c>
      <c r="BO210">
        <v>0</v>
      </c>
      <c r="BP210">
        <v>48</v>
      </c>
      <c r="BQ210" s="1">
        <v>43424</v>
      </c>
      <c r="BR210">
        <v>4</v>
      </c>
      <c r="BS210">
        <v>4</v>
      </c>
      <c r="BT210">
        <v>0</v>
      </c>
      <c r="BU210">
        <v>16</v>
      </c>
      <c r="BV210">
        <v>1</v>
      </c>
      <c r="BW210">
        <v>0</v>
      </c>
      <c r="BX210">
        <v>16</v>
      </c>
      <c r="BY210">
        <v>86.167000000000002</v>
      </c>
      <c r="CA210" t="s">
        <v>388</v>
      </c>
      <c r="CB210" t="s">
        <v>991</v>
      </c>
      <c r="CC210">
        <v>51028</v>
      </c>
      <c r="CD210">
        <v>740</v>
      </c>
      <c r="CE210">
        <v>7123782400</v>
      </c>
      <c r="CF210" t="s">
        <v>99</v>
      </c>
      <c r="CG210" t="s">
        <v>100</v>
      </c>
      <c r="CH210" s="1">
        <v>35681</v>
      </c>
      <c r="CI210" t="s">
        <v>100</v>
      </c>
      <c r="CJ210" t="s">
        <v>100</v>
      </c>
      <c r="CK210" t="s">
        <v>100</v>
      </c>
      <c r="CL210" t="s">
        <v>103</v>
      </c>
      <c r="CM210" t="s">
        <v>989</v>
      </c>
      <c r="CN210">
        <v>43</v>
      </c>
      <c r="CO210" s="1">
        <v>44621</v>
      </c>
      <c r="CP210" s="1"/>
      <c r="CV210"/>
    </row>
    <row r="211" spans="1:102" x14ac:dyDescent="0.25">
      <c r="A211" t="s">
        <v>259</v>
      </c>
      <c r="B211" s="18" t="s">
        <v>2127</v>
      </c>
      <c r="C211" s="18">
        <v>165366</v>
      </c>
      <c r="D211" t="s">
        <v>1134</v>
      </c>
      <c r="E211" t="s">
        <v>1136</v>
      </c>
      <c r="F211" t="s">
        <v>229</v>
      </c>
      <c r="G211" t="s">
        <v>2141</v>
      </c>
      <c r="H211">
        <v>46.1</v>
      </c>
      <c r="I211" t="s">
        <v>98</v>
      </c>
      <c r="K211" t="s">
        <v>100</v>
      </c>
      <c r="L211" t="s">
        <v>122</v>
      </c>
      <c r="M211">
        <v>5</v>
      </c>
      <c r="N211">
        <v>4</v>
      </c>
      <c r="O211">
        <v>4</v>
      </c>
      <c r="P211">
        <v>5</v>
      </c>
      <c r="Q211">
        <v>4</v>
      </c>
      <c r="R211">
        <v>5</v>
      </c>
      <c r="S211">
        <v>4</v>
      </c>
      <c r="U211" s="8">
        <v>3.3459500000000002</v>
      </c>
      <c r="V211" s="8">
        <v>0.54308000000000001</v>
      </c>
      <c r="W211">
        <v>56.6</v>
      </c>
      <c r="X211">
        <v>0.82201999999999997</v>
      </c>
      <c r="Y211">
        <v>1.3651</v>
      </c>
      <c r="Z211">
        <v>2.78329</v>
      </c>
      <c r="AA211">
        <v>0.28621999999999997</v>
      </c>
      <c r="AB211">
        <v>2.759E-2</v>
      </c>
      <c r="AD211">
        <v>1.98085</v>
      </c>
      <c r="AE211">
        <v>55.6</v>
      </c>
      <c r="AG211">
        <v>0</v>
      </c>
      <c r="AJ211">
        <v>1.95106</v>
      </c>
      <c r="AK211">
        <v>0.61617999999999995</v>
      </c>
      <c r="AL211">
        <v>0.26373999999999997</v>
      </c>
      <c r="AM211">
        <v>2.8309799999999998</v>
      </c>
      <c r="AN211">
        <v>2.0784799999999999</v>
      </c>
      <c r="AO211">
        <v>0.98129999999999995</v>
      </c>
      <c r="AP211">
        <v>0.77115</v>
      </c>
      <c r="AQ211">
        <v>3.7316199999999999</v>
      </c>
      <c r="AS211">
        <v>0</v>
      </c>
      <c r="AT211">
        <v>0</v>
      </c>
      <c r="AU211">
        <v>0</v>
      </c>
      <c r="AV211">
        <v>1</v>
      </c>
      <c r="AW211" s="4">
        <v>650</v>
      </c>
      <c r="AX211">
        <v>0</v>
      </c>
      <c r="AY211">
        <v>1</v>
      </c>
      <c r="BA211" s="1">
        <v>44543</v>
      </c>
      <c r="BB211">
        <v>2</v>
      </c>
      <c r="BC211">
        <v>2</v>
      </c>
      <c r="BD211">
        <v>0</v>
      </c>
      <c r="BE211">
        <v>8</v>
      </c>
      <c r="BF211">
        <v>1</v>
      </c>
      <c r="BG211">
        <v>0</v>
      </c>
      <c r="BH211">
        <v>8</v>
      </c>
      <c r="BI211" s="1">
        <v>43705</v>
      </c>
      <c r="BJ211">
        <v>1</v>
      </c>
      <c r="BK211">
        <v>1</v>
      </c>
      <c r="BL211">
        <v>0</v>
      </c>
      <c r="BM211">
        <v>8</v>
      </c>
      <c r="BN211">
        <v>1</v>
      </c>
      <c r="BO211">
        <v>0</v>
      </c>
      <c r="BP211">
        <v>8</v>
      </c>
      <c r="BQ211" s="1">
        <v>43251</v>
      </c>
      <c r="BR211">
        <v>0</v>
      </c>
      <c r="BS211">
        <v>0</v>
      </c>
      <c r="BT211">
        <v>0</v>
      </c>
      <c r="BU211">
        <v>0</v>
      </c>
      <c r="BV211">
        <v>0</v>
      </c>
      <c r="BW211">
        <v>0</v>
      </c>
      <c r="BX211">
        <v>0</v>
      </c>
      <c r="BY211">
        <v>6.6669999999999998</v>
      </c>
      <c r="CA211" t="s">
        <v>347</v>
      </c>
      <c r="CB211" t="s">
        <v>1137</v>
      </c>
      <c r="CC211">
        <v>50450</v>
      </c>
      <c r="CD211">
        <v>940</v>
      </c>
      <c r="CE211">
        <v>6415924900</v>
      </c>
      <c r="CF211" t="s">
        <v>99</v>
      </c>
      <c r="CG211" t="s">
        <v>100</v>
      </c>
      <c r="CH211" s="1">
        <v>35704</v>
      </c>
      <c r="CI211" t="s">
        <v>100</v>
      </c>
      <c r="CJ211" t="s">
        <v>100</v>
      </c>
      <c r="CK211" t="s">
        <v>100</v>
      </c>
      <c r="CL211" t="s">
        <v>103</v>
      </c>
      <c r="CM211" t="s">
        <v>1135</v>
      </c>
      <c r="CN211">
        <v>78</v>
      </c>
      <c r="CO211" s="1">
        <v>44621</v>
      </c>
      <c r="CP211" s="1"/>
      <c r="CV211"/>
    </row>
    <row r="212" spans="1:102" x14ac:dyDescent="0.25">
      <c r="A212" t="s">
        <v>259</v>
      </c>
      <c r="B212" s="18" t="s">
        <v>2127</v>
      </c>
      <c r="C212" s="18">
        <v>165492</v>
      </c>
      <c r="D212" t="s">
        <v>1561</v>
      </c>
      <c r="E212" t="s">
        <v>1078</v>
      </c>
      <c r="F212" t="s">
        <v>1079</v>
      </c>
      <c r="G212" t="s">
        <v>2142</v>
      </c>
      <c r="H212">
        <v>41.5</v>
      </c>
      <c r="I212" t="s">
        <v>138</v>
      </c>
      <c r="K212" t="s">
        <v>100</v>
      </c>
      <c r="L212" t="s">
        <v>106</v>
      </c>
      <c r="M212">
        <v>2</v>
      </c>
      <c r="N212">
        <v>3</v>
      </c>
      <c r="O212">
        <v>2</v>
      </c>
      <c r="P212">
        <v>3</v>
      </c>
      <c r="Q212">
        <v>2</v>
      </c>
      <c r="R212">
        <v>4</v>
      </c>
      <c r="S212">
        <v>2</v>
      </c>
      <c r="U212" s="8">
        <v>3.8416000000000001</v>
      </c>
      <c r="V212" s="8">
        <v>0.34667999999999999</v>
      </c>
      <c r="W212">
        <v>41.7</v>
      </c>
      <c r="X212">
        <v>0.81064000000000003</v>
      </c>
      <c r="Y212">
        <v>1.1573199999999999</v>
      </c>
      <c r="Z212">
        <v>3.4192900000000002</v>
      </c>
      <c r="AA212">
        <v>0.21869</v>
      </c>
      <c r="AB212">
        <v>1.6809999999999999E-2</v>
      </c>
      <c r="AD212">
        <v>2.6842800000000002</v>
      </c>
      <c r="AE212">
        <v>60</v>
      </c>
      <c r="AG212">
        <v>0</v>
      </c>
      <c r="AJ212">
        <v>1.8550800000000001</v>
      </c>
      <c r="AK212">
        <v>0.64085999999999999</v>
      </c>
      <c r="AL212">
        <v>0.29657</v>
      </c>
      <c r="AM212">
        <v>2.79251</v>
      </c>
      <c r="AN212">
        <v>2.9623200000000001</v>
      </c>
      <c r="AO212">
        <v>0.93042999999999998</v>
      </c>
      <c r="AP212">
        <v>0.43778</v>
      </c>
      <c r="AQ212">
        <v>4.3434299999999997</v>
      </c>
      <c r="AS212">
        <v>0</v>
      </c>
      <c r="AT212">
        <v>4</v>
      </c>
      <c r="AU212">
        <v>0</v>
      </c>
      <c r="AV212">
        <v>1</v>
      </c>
      <c r="AW212" s="4">
        <v>3250</v>
      </c>
      <c r="AX212">
        <v>0</v>
      </c>
      <c r="AY212">
        <v>1</v>
      </c>
      <c r="BA212" s="1">
        <v>44406</v>
      </c>
      <c r="BB212">
        <v>7</v>
      </c>
      <c r="BC212">
        <v>5</v>
      </c>
      <c r="BD212">
        <v>2</v>
      </c>
      <c r="BE212">
        <v>40</v>
      </c>
      <c r="BF212">
        <v>1</v>
      </c>
      <c r="BG212">
        <v>0</v>
      </c>
      <c r="BH212">
        <v>40</v>
      </c>
      <c r="BI212" s="1">
        <v>43734</v>
      </c>
      <c r="BJ212">
        <v>14</v>
      </c>
      <c r="BK212">
        <v>14</v>
      </c>
      <c r="BL212">
        <v>2</v>
      </c>
      <c r="BM212">
        <v>64</v>
      </c>
      <c r="BN212">
        <v>1</v>
      </c>
      <c r="BO212">
        <v>0</v>
      </c>
      <c r="BP212">
        <v>64</v>
      </c>
      <c r="BQ212" s="1">
        <v>43293</v>
      </c>
      <c r="BR212">
        <v>1</v>
      </c>
      <c r="BS212">
        <v>0</v>
      </c>
      <c r="BT212">
        <v>1</v>
      </c>
      <c r="BU212">
        <v>4</v>
      </c>
      <c r="BV212">
        <v>0</v>
      </c>
      <c r="BW212">
        <v>0</v>
      </c>
      <c r="BX212">
        <v>4</v>
      </c>
      <c r="BY212">
        <v>42</v>
      </c>
      <c r="CA212" t="s">
        <v>1561</v>
      </c>
      <c r="CB212" t="s">
        <v>1563</v>
      </c>
      <c r="CC212">
        <v>50536</v>
      </c>
      <c r="CD212">
        <v>730</v>
      </c>
      <c r="CE212">
        <v>7128524060</v>
      </c>
      <c r="CF212" t="s">
        <v>99</v>
      </c>
      <c r="CG212" t="s">
        <v>100</v>
      </c>
      <c r="CH212" s="1">
        <v>37931</v>
      </c>
      <c r="CI212" t="s">
        <v>100</v>
      </c>
      <c r="CJ212" t="s">
        <v>100</v>
      </c>
      <c r="CK212" t="s">
        <v>100</v>
      </c>
      <c r="CL212" t="s">
        <v>103</v>
      </c>
      <c r="CM212" t="s">
        <v>1562</v>
      </c>
      <c r="CN212">
        <v>55</v>
      </c>
      <c r="CO212" s="1">
        <v>44621</v>
      </c>
      <c r="CP212" s="1"/>
      <c r="CV212"/>
    </row>
    <row r="213" spans="1:102" x14ac:dyDescent="0.25">
      <c r="A213" t="s">
        <v>259</v>
      </c>
      <c r="B213" s="18" t="s">
        <v>2127</v>
      </c>
      <c r="C213" s="18">
        <v>165314</v>
      </c>
      <c r="D213" t="s">
        <v>944</v>
      </c>
      <c r="E213" t="s">
        <v>946</v>
      </c>
      <c r="F213" t="s">
        <v>215</v>
      </c>
      <c r="G213" t="s">
        <v>2142</v>
      </c>
      <c r="H213">
        <v>33.5</v>
      </c>
      <c r="I213" t="s">
        <v>112</v>
      </c>
      <c r="K213" t="s">
        <v>100</v>
      </c>
      <c r="L213" t="s">
        <v>106</v>
      </c>
      <c r="M213">
        <v>4</v>
      </c>
      <c r="N213">
        <v>2</v>
      </c>
      <c r="O213">
        <v>4</v>
      </c>
      <c r="P213">
        <v>4</v>
      </c>
      <c r="Q213">
        <v>4</v>
      </c>
      <c r="S213">
        <v>2</v>
      </c>
      <c r="U213" s="8">
        <v>3.1580400000000002</v>
      </c>
      <c r="V213" s="8">
        <v>0.36430000000000001</v>
      </c>
      <c r="W213">
        <v>44.1</v>
      </c>
      <c r="X213">
        <v>0.86329</v>
      </c>
      <c r="Y213">
        <v>1.22759</v>
      </c>
      <c r="Z213">
        <v>2.7597700000000001</v>
      </c>
      <c r="AA213">
        <v>0.30275000000000002</v>
      </c>
      <c r="AB213">
        <v>8.2199999999999999E-3</v>
      </c>
      <c r="AD213">
        <v>1.93045</v>
      </c>
      <c r="AF213">
        <v>6</v>
      </c>
      <c r="AG213">
        <v>0</v>
      </c>
      <c r="AJ213">
        <v>1.97583</v>
      </c>
      <c r="AK213">
        <v>0.64493999999999996</v>
      </c>
      <c r="AL213">
        <v>0.29141</v>
      </c>
      <c r="AM213">
        <v>2.9121800000000002</v>
      </c>
      <c r="AN213">
        <v>2.00021</v>
      </c>
      <c r="AO213">
        <v>0.98460000000000003</v>
      </c>
      <c r="AP213">
        <v>0.46817999999999999</v>
      </c>
      <c r="AQ213">
        <v>3.4238599999999999</v>
      </c>
      <c r="AS213">
        <v>0</v>
      </c>
      <c r="AT213">
        <v>1</v>
      </c>
      <c r="AU213">
        <v>0</v>
      </c>
      <c r="AV213">
        <v>0</v>
      </c>
      <c r="AW213" s="4">
        <v>0</v>
      </c>
      <c r="AX213">
        <v>0</v>
      </c>
      <c r="AY213">
        <v>0</v>
      </c>
      <c r="BA213" s="1">
        <v>44427</v>
      </c>
      <c r="BB213">
        <v>3</v>
      </c>
      <c r="BC213">
        <v>3</v>
      </c>
      <c r="BD213">
        <v>1</v>
      </c>
      <c r="BE213">
        <v>20</v>
      </c>
      <c r="BF213">
        <v>1</v>
      </c>
      <c r="BG213">
        <v>0</v>
      </c>
      <c r="BH213">
        <v>20</v>
      </c>
      <c r="BI213" s="1">
        <v>43705</v>
      </c>
      <c r="BJ213">
        <v>1</v>
      </c>
      <c r="BK213">
        <v>1</v>
      </c>
      <c r="BL213">
        <v>0</v>
      </c>
      <c r="BM213">
        <v>4</v>
      </c>
      <c r="BN213">
        <v>1</v>
      </c>
      <c r="BO213">
        <v>0</v>
      </c>
      <c r="BP213">
        <v>4</v>
      </c>
      <c r="BQ213" s="1">
        <v>43244</v>
      </c>
      <c r="BR213">
        <v>2</v>
      </c>
      <c r="BS213">
        <v>2</v>
      </c>
      <c r="BT213">
        <v>0</v>
      </c>
      <c r="BU213">
        <v>8</v>
      </c>
      <c r="BV213">
        <v>1</v>
      </c>
      <c r="BW213">
        <v>0</v>
      </c>
      <c r="BX213">
        <v>8</v>
      </c>
      <c r="BY213">
        <v>12.667</v>
      </c>
      <c r="CA213" t="s">
        <v>388</v>
      </c>
      <c r="CB213" t="s">
        <v>947</v>
      </c>
      <c r="CC213">
        <v>50140</v>
      </c>
      <c r="CD213">
        <v>260</v>
      </c>
      <c r="CE213">
        <v>6417843388</v>
      </c>
      <c r="CF213" t="s">
        <v>99</v>
      </c>
      <c r="CG213" t="s">
        <v>100</v>
      </c>
      <c r="CH213" s="1">
        <v>35410</v>
      </c>
      <c r="CI213" t="s">
        <v>100</v>
      </c>
      <c r="CJ213" t="s">
        <v>100</v>
      </c>
      <c r="CK213" t="s">
        <v>100</v>
      </c>
      <c r="CL213" t="s">
        <v>103</v>
      </c>
      <c r="CM213" t="s">
        <v>945</v>
      </c>
      <c r="CN213">
        <v>43</v>
      </c>
      <c r="CO213" s="1">
        <v>44621</v>
      </c>
      <c r="CP213" s="1"/>
      <c r="CV213"/>
      <c r="CW213">
        <v>2</v>
      </c>
    </row>
    <row r="214" spans="1:102" x14ac:dyDescent="0.25">
      <c r="A214" t="s">
        <v>259</v>
      </c>
      <c r="B214" s="18" t="s">
        <v>2127</v>
      </c>
      <c r="C214" s="18">
        <v>165214</v>
      </c>
      <c r="D214" t="s">
        <v>563</v>
      </c>
      <c r="E214" t="s">
        <v>565</v>
      </c>
      <c r="F214" t="s">
        <v>153</v>
      </c>
      <c r="G214" t="s">
        <v>2142</v>
      </c>
      <c r="H214">
        <v>78.2</v>
      </c>
      <c r="I214" t="s">
        <v>112</v>
      </c>
      <c r="K214" t="s">
        <v>100</v>
      </c>
      <c r="L214" t="s">
        <v>106</v>
      </c>
      <c r="M214">
        <v>4</v>
      </c>
      <c r="N214">
        <v>3</v>
      </c>
      <c r="O214">
        <v>4</v>
      </c>
      <c r="P214">
        <v>4</v>
      </c>
      <c r="Q214">
        <v>4</v>
      </c>
      <c r="R214">
        <v>4</v>
      </c>
      <c r="S214">
        <v>4</v>
      </c>
      <c r="U214" s="8">
        <v>2.9824600000000001</v>
      </c>
      <c r="V214" s="8">
        <v>0.69774999999999998</v>
      </c>
      <c r="W214">
        <v>54.5</v>
      </c>
      <c r="X214">
        <v>0.4577</v>
      </c>
      <c r="Y214">
        <v>1.1554500000000001</v>
      </c>
      <c r="Z214">
        <v>2.5479400000000001</v>
      </c>
      <c r="AA214">
        <v>0.40460000000000002</v>
      </c>
      <c r="AB214">
        <v>2.7900000000000001E-2</v>
      </c>
      <c r="AD214">
        <v>1.8270200000000001</v>
      </c>
      <c r="AE214">
        <v>50</v>
      </c>
      <c r="AG214">
        <v>0</v>
      </c>
      <c r="AJ214">
        <v>2.0819399999999999</v>
      </c>
      <c r="AK214">
        <v>0.6865</v>
      </c>
      <c r="AL214">
        <v>0.32325999999999999</v>
      </c>
      <c r="AM214">
        <v>3.0916999999999999</v>
      </c>
      <c r="AN214">
        <v>1.7965500000000001</v>
      </c>
      <c r="AO214">
        <v>0.49042000000000002</v>
      </c>
      <c r="AP214">
        <v>0.80835000000000001</v>
      </c>
      <c r="AQ214">
        <v>3.04575</v>
      </c>
      <c r="AS214">
        <v>3</v>
      </c>
      <c r="AT214">
        <v>3</v>
      </c>
      <c r="AU214">
        <v>0</v>
      </c>
      <c r="AV214">
        <v>0</v>
      </c>
      <c r="AW214" s="4">
        <v>0</v>
      </c>
      <c r="AX214">
        <v>0</v>
      </c>
      <c r="AY214">
        <v>0</v>
      </c>
      <c r="BA214" s="1">
        <v>44518</v>
      </c>
      <c r="BB214">
        <v>4</v>
      </c>
      <c r="BC214">
        <v>4</v>
      </c>
      <c r="BD214">
        <v>2</v>
      </c>
      <c r="BE214">
        <v>20</v>
      </c>
      <c r="BF214">
        <v>1</v>
      </c>
      <c r="BG214">
        <v>0</v>
      </c>
      <c r="BH214">
        <v>20</v>
      </c>
      <c r="BI214" s="1">
        <v>43860</v>
      </c>
      <c r="BJ214">
        <v>4</v>
      </c>
      <c r="BK214">
        <v>4</v>
      </c>
      <c r="BL214">
        <v>0</v>
      </c>
      <c r="BM214">
        <v>8</v>
      </c>
      <c r="BN214">
        <v>1</v>
      </c>
      <c r="BO214">
        <v>0</v>
      </c>
      <c r="BP214">
        <v>8</v>
      </c>
      <c r="BQ214" s="1">
        <v>43447</v>
      </c>
      <c r="BR214">
        <v>3</v>
      </c>
      <c r="BS214">
        <v>3</v>
      </c>
      <c r="BT214">
        <v>0</v>
      </c>
      <c r="BU214">
        <v>16</v>
      </c>
      <c r="BV214">
        <v>1</v>
      </c>
      <c r="BW214">
        <v>0</v>
      </c>
      <c r="BX214">
        <v>16</v>
      </c>
      <c r="BY214">
        <v>15.333</v>
      </c>
      <c r="CA214" t="s">
        <v>388</v>
      </c>
      <c r="CB214" t="s">
        <v>566</v>
      </c>
      <c r="CC214">
        <v>52241</v>
      </c>
      <c r="CD214">
        <v>510</v>
      </c>
      <c r="CE214">
        <v>3193518440</v>
      </c>
      <c r="CF214" t="s">
        <v>99</v>
      </c>
      <c r="CG214" t="s">
        <v>100</v>
      </c>
      <c r="CH214" s="1">
        <v>34469</v>
      </c>
      <c r="CI214" t="s">
        <v>100</v>
      </c>
      <c r="CJ214" t="s">
        <v>100</v>
      </c>
      <c r="CK214" t="s">
        <v>100</v>
      </c>
      <c r="CL214" t="s">
        <v>103</v>
      </c>
      <c r="CM214" t="s">
        <v>564</v>
      </c>
      <c r="CN214">
        <v>90</v>
      </c>
      <c r="CO214" s="1">
        <v>44621</v>
      </c>
      <c r="CP214" s="1"/>
      <c r="CV214"/>
    </row>
    <row r="215" spans="1:102" x14ac:dyDescent="0.25">
      <c r="A215" t="s">
        <v>259</v>
      </c>
      <c r="B215" s="18" t="s">
        <v>2127</v>
      </c>
      <c r="C215" s="18">
        <v>165300</v>
      </c>
      <c r="D215" t="s">
        <v>888</v>
      </c>
      <c r="E215" t="s">
        <v>890</v>
      </c>
      <c r="F215" t="s">
        <v>283</v>
      </c>
      <c r="G215" t="s">
        <v>2142</v>
      </c>
      <c r="H215">
        <v>37.799999999999997</v>
      </c>
      <c r="I215" t="s">
        <v>112</v>
      </c>
      <c r="K215" t="s">
        <v>100</v>
      </c>
      <c r="L215" t="s">
        <v>106</v>
      </c>
      <c r="M215">
        <v>5</v>
      </c>
      <c r="N215">
        <v>4</v>
      </c>
      <c r="O215">
        <v>5</v>
      </c>
      <c r="P215">
        <v>4</v>
      </c>
      <c r="Q215">
        <v>4</v>
      </c>
      <c r="R215">
        <v>4</v>
      </c>
      <c r="S215">
        <v>4</v>
      </c>
      <c r="U215" s="8">
        <v>3.1174200000000001</v>
      </c>
      <c r="V215" s="8">
        <v>0.54886999999999997</v>
      </c>
      <c r="W215">
        <v>48.6</v>
      </c>
      <c r="X215">
        <v>0.60960999999999999</v>
      </c>
      <c r="Y215">
        <v>1.15848</v>
      </c>
      <c r="Z215">
        <v>2.7608100000000002</v>
      </c>
      <c r="AA215">
        <v>0.28799999999999998</v>
      </c>
      <c r="AB215">
        <v>7.2050000000000003E-2</v>
      </c>
      <c r="AD215">
        <v>1.9589399999999999</v>
      </c>
      <c r="AE215">
        <v>55.6</v>
      </c>
      <c r="AG215">
        <v>1</v>
      </c>
      <c r="AJ215">
        <v>1.7673099999999999</v>
      </c>
      <c r="AK215">
        <v>0.60477000000000003</v>
      </c>
      <c r="AL215">
        <v>0.25819999999999999</v>
      </c>
      <c r="AM215">
        <v>2.6302699999999999</v>
      </c>
      <c r="AN215">
        <v>2.2692100000000002</v>
      </c>
      <c r="AO215">
        <v>0.74146000000000001</v>
      </c>
      <c r="AP215">
        <v>0.79610999999999998</v>
      </c>
      <c r="AQ215">
        <v>3.7420499999999999</v>
      </c>
      <c r="AS215">
        <v>0</v>
      </c>
      <c r="AT215">
        <v>0</v>
      </c>
      <c r="AU215">
        <v>0</v>
      </c>
      <c r="AV215">
        <v>0</v>
      </c>
      <c r="AW215" s="4">
        <v>0</v>
      </c>
      <c r="AX215">
        <v>0</v>
      </c>
      <c r="AY215">
        <v>0</v>
      </c>
      <c r="BA215" s="1">
        <v>44434</v>
      </c>
      <c r="BB215">
        <v>0</v>
      </c>
      <c r="BC215">
        <v>0</v>
      </c>
      <c r="BD215">
        <v>0</v>
      </c>
      <c r="BE215">
        <v>0</v>
      </c>
      <c r="BF215">
        <v>0</v>
      </c>
      <c r="BG215">
        <v>0</v>
      </c>
      <c r="BH215">
        <v>0</v>
      </c>
      <c r="BI215" s="1">
        <v>43754</v>
      </c>
      <c r="BJ215">
        <v>0</v>
      </c>
      <c r="BK215">
        <v>0</v>
      </c>
      <c r="BL215">
        <v>0</v>
      </c>
      <c r="BM215">
        <v>0</v>
      </c>
      <c r="BN215">
        <v>0</v>
      </c>
      <c r="BO215">
        <v>0</v>
      </c>
      <c r="BP215">
        <v>0</v>
      </c>
      <c r="BQ215" s="1">
        <v>43300</v>
      </c>
      <c r="BR215">
        <v>2</v>
      </c>
      <c r="BS215">
        <v>2</v>
      </c>
      <c r="BT215">
        <v>0</v>
      </c>
      <c r="BU215">
        <v>8</v>
      </c>
      <c r="BV215">
        <v>1</v>
      </c>
      <c r="BW215">
        <v>0</v>
      </c>
      <c r="BX215">
        <v>8</v>
      </c>
      <c r="BY215">
        <v>1.333</v>
      </c>
      <c r="CA215" t="s">
        <v>388</v>
      </c>
      <c r="CB215" t="s">
        <v>891</v>
      </c>
      <c r="CC215">
        <v>50651</v>
      </c>
      <c r="CD215">
        <v>60</v>
      </c>
      <c r="CE215">
        <v>3193422125</v>
      </c>
      <c r="CF215" t="s">
        <v>99</v>
      </c>
      <c r="CG215" t="s">
        <v>100</v>
      </c>
      <c r="CH215" s="1">
        <v>35447</v>
      </c>
      <c r="CI215" t="s">
        <v>100</v>
      </c>
      <c r="CJ215" t="s">
        <v>100</v>
      </c>
      <c r="CK215" t="s">
        <v>100</v>
      </c>
      <c r="CL215" t="s">
        <v>103</v>
      </c>
      <c r="CM215" t="s">
        <v>889</v>
      </c>
      <c r="CN215">
        <v>46</v>
      </c>
      <c r="CO215" s="1">
        <v>44621</v>
      </c>
      <c r="CP215" s="1"/>
      <c r="CV215"/>
    </row>
    <row r="216" spans="1:102" x14ac:dyDescent="0.25">
      <c r="A216" t="s">
        <v>259</v>
      </c>
      <c r="B216" s="18" t="s">
        <v>2127</v>
      </c>
      <c r="C216" s="18">
        <v>165219</v>
      </c>
      <c r="D216" t="s">
        <v>579</v>
      </c>
      <c r="E216" t="s">
        <v>581</v>
      </c>
      <c r="F216" t="s">
        <v>582</v>
      </c>
      <c r="G216" t="s">
        <v>2142</v>
      </c>
      <c r="H216">
        <v>30.5</v>
      </c>
      <c r="I216" t="s">
        <v>112</v>
      </c>
      <c r="K216" t="s">
        <v>100</v>
      </c>
      <c r="L216" t="s">
        <v>106</v>
      </c>
      <c r="M216">
        <v>1</v>
      </c>
      <c r="N216">
        <v>1</v>
      </c>
      <c r="O216">
        <v>2</v>
      </c>
      <c r="P216">
        <v>3</v>
      </c>
      <c r="Q216">
        <v>3</v>
      </c>
      <c r="S216">
        <v>1</v>
      </c>
      <c r="U216" s="8">
        <v>4.0876700000000001</v>
      </c>
      <c r="V216" s="8">
        <v>0.58206999999999998</v>
      </c>
      <c r="W216">
        <v>43.6</v>
      </c>
      <c r="X216">
        <v>0.98956999999999995</v>
      </c>
      <c r="Y216">
        <v>1.5716399999999999</v>
      </c>
      <c r="Z216">
        <v>3.2132200000000002</v>
      </c>
      <c r="AA216">
        <v>0.25941999999999998</v>
      </c>
      <c r="AB216">
        <v>7.7229999999999993E-2</v>
      </c>
      <c r="AD216">
        <v>2.5160200000000001</v>
      </c>
      <c r="AE216">
        <v>20</v>
      </c>
      <c r="AG216">
        <v>0</v>
      </c>
      <c r="AJ216">
        <v>1.89005</v>
      </c>
      <c r="AK216">
        <v>0.64515999999999996</v>
      </c>
      <c r="AL216">
        <v>0.29476999999999998</v>
      </c>
      <c r="AM216">
        <v>2.82999</v>
      </c>
      <c r="AN216">
        <v>2.72525</v>
      </c>
      <c r="AO216">
        <v>1.1282399999999999</v>
      </c>
      <c r="AP216">
        <v>0.73951999999999996</v>
      </c>
      <c r="AQ216">
        <v>4.5604399999999998</v>
      </c>
      <c r="AS216">
        <v>0</v>
      </c>
      <c r="AT216">
        <v>4</v>
      </c>
      <c r="AU216">
        <v>0</v>
      </c>
      <c r="AV216">
        <v>2</v>
      </c>
      <c r="AW216" s="4">
        <v>13000</v>
      </c>
      <c r="AX216">
        <v>0</v>
      </c>
      <c r="AY216">
        <v>2</v>
      </c>
      <c r="BA216" s="1">
        <v>44462</v>
      </c>
      <c r="BB216">
        <v>8</v>
      </c>
      <c r="BC216">
        <v>8</v>
      </c>
      <c r="BD216">
        <v>0</v>
      </c>
      <c r="BE216">
        <v>36</v>
      </c>
      <c r="BF216">
        <v>1</v>
      </c>
      <c r="BG216">
        <v>0</v>
      </c>
      <c r="BH216">
        <v>36</v>
      </c>
      <c r="BI216" s="1">
        <v>43818</v>
      </c>
      <c r="BJ216">
        <v>12</v>
      </c>
      <c r="BK216">
        <v>10</v>
      </c>
      <c r="BL216">
        <v>2</v>
      </c>
      <c r="BM216">
        <v>60</v>
      </c>
      <c r="BN216">
        <v>1</v>
      </c>
      <c r="BO216">
        <v>0</v>
      </c>
      <c r="BP216">
        <v>60</v>
      </c>
      <c r="BQ216" s="1">
        <v>43405</v>
      </c>
      <c r="BR216">
        <v>6</v>
      </c>
      <c r="BS216">
        <v>6</v>
      </c>
      <c r="BT216">
        <v>0</v>
      </c>
      <c r="BU216">
        <v>24</v>
      </c>
      <c r="BV216">
        <v>1</v>
      </c>
      <c r="BW216">
        <v>0</v>
      </c>
      <c r="BX216">
        <v>24</v>
      </c>
      <c r="BY216">
        <v>42</v>
      </c>
      <c r="CA216" t="s">
        <v>583</v>
      </c>
      <c r="CB216" t="s">
        <v>584</v>
      </c>
      <c r="CC216">
        <v>50554</v>
      </c>
      <c r="CD216">
        <v>750</v>
      </c>
      <c r="CE216">
        <v>7128454915</v>
      </c>
      <c r="CF216" t="s">
        <v>99</v>
      </c>
      <c r="CG216" t="s">
        <v>100</v>
      </c>
      <c r="CH216" s="1">
        <v>34455</v>
      </c>
      <c r="CI216" t="s">
        <v>100</v>
      </c>
      <c r="CJ216" t="s">
        <v>100</v>
      </c>
      <c r="CK216" t="s">
        <v>100</v>
      </c>
      <c r="CL216" t="s">
        <v>103</v>
      </c>
      <c r="CM216" t="s">
        <v>580</v>
      </c>
      <c r="CN216">
        <v>38</v>
      </c>
      <c r="CO216" s="1">
        <v>44621</v>
      </c>
      <c r="CP216" s="1"/>
      <c r="CS216">
        <v>12</v>
      </c>
      <c r="CV216"/>
      <c r="CW216">
        <v>2</v>
      </c>
      <c r="CX216">
        <v>12</v>
      </c>
    </row>
    <row r="217" spans="1:102" x14ac:dyDescent="0.25">
      <c r="A217" t="s">
        <v>259</v>
      </c>
      <c r="B217" s="18" t="s">
        <v>2127</v>
      </c>
      <c r="C217" s="18">
        <v>165235</v>
      </c>
      <c r="D217" t="s">
        <v>643</v>
      </c>
      <c r="E217" t="s">
        <v>645</v>
      </c>
      <c r="F217" t="s">
        <v>206</v>
      </c>
      <c r="G217" t="s">
        <v>2141</v>
      </c>
      <c r="H217">
        <v>17.5</v>
      </c>
      <c r="I217" t="s">
        <v>124</v>
      </c>
      <c r="K217" t="s">
        <v>100</v>
      </c>
      <c r="L217" t="s">
        <v>106</v>
      </c>
      <c r="M217">
        <v>5</v>
      </c>
      <c r="N217">
        <v>5</v>
      </c>
      <c r="O217">
        <v>4</v>
      </c>
      <c r="P217">
        <v>2</v>
      </c>
      <c r="Q217">
        <v>2</v>
      </c>
      <c r="S217">
        <v>5</v>
      </c>
      <c r="U217" s="8">
        <v>4.1711200000000002</v>
      </c>
      <c r="V217" s="8">
        <v>1.36113</v>
      </c>
      <c r="W217">
        <v>54.2</v>
      </c>
      <c r="X217">
        <v>0.68061000000000005</v>
      </c>
      <c r="Y217">
        <v>2.0417399999999999</v>
      </c>
      <c r="Z217">
        <v>3.5757500000000002</v>
      </c>
      <c r="AA217">
        <v>0.93667</v>
      </c>
      <c r="AB217">
        <v>2.962E-2</v>
      </c>
      <c r="AD217">
        <v>2.1293799999999998</v>
      </c>
      <c r="AE217">
        <v>57.1</v>
      </c>
      <c r="AG217">
        <v>0</v>
      </c>
      <c r="AJ217">
        <v>2.0673900000000001</v>
      </c>
      <c r="AK217">
        <v>0.73082999999999998</v>
      </c>
      <c r="AL217">
        <v>0.39445000000000002</v>
      </c>
      <c r="AM217">
        <v>3.1926700000000001</v>
      </c>
      <c r="AN217">
        <v>2.1086100000000001</v>
      </c>
      <c r="AO217">
        <v>0.68501999999999996</v>
      </c>
      <c r="AP217">
        <v>1.2923100000000001</v>
      </c>
      <c r="AQ217">
        <v>4.1249099999999999</v>
      </c>
      <c r="AS217">
        <v>0</v>
      </c>
      <c r="AT217">
        <v>1</v>
      </c>
      <c r="AU217">
        <v>0</v>
      </c>
      <c r="AV217">
        <v>0</v>
      </c>
      <c r="AW217" s="4">
        <v>0</v>
      </c>
      <c r="AX217">
        <v>0</v>
      </c>
      <c r="AY217">
        <v>0</v>
      </c>
      <c r="BA217" s="1">
        <v>44532</v>
      </c>
      <c r="BB217">
        <v>2</v>
      </c>
      <c r="BC217">
        <v>2</v>
      </c>
      <c r="BD217">
        <v>0</v>
      </c>
      <c r="BE217">
        <v>12</v>
      </c>
      <c r="BF217">
        <v>1</v>
      </c>
      <c r="BG217">
        <v>0</v>
      </c>
      <c r="BH217">
        <v>12</v>
      </c>
      <c r="BI217" s="1">
        <v>43700</v>
      </c>
      <c r="BJ217">
        <v>2</v>
      </c>
      <c r="BK217">
        <v>2</v>
      </c>
      <c r="BL217">
        <v>0</v>
      </c>
      <c r="BM217">
        <v>12</v>
      </c>
      <c r="BN217">
        <v>1</v>
      </c>
      <c r="BO217">
        <v>0</v>
      </c>
      <c r="BP217">
        <v>12</v>
      </c>
      <c r="BQ217" s="1">
        <v>43258</v>
      </c>
      <c r="BR217">
        <v>4</v>
      </c>
      <c r="BS217">
        <v>2</v>
      </c>
      <c r="BT217">
        <v>2</v>
      </c>
      <c r="BU217">
        <v>24</v>
      </c>
      <c r="BV217">
        <v>1</v>
      </c>
      <c r="BW217">
        <v>0</v>
      </c>
      <c r="BX217">
        <v>24</v>
      </c>
      <c r="BY217">
        <v>14</v>
      </c>
      <c r="CA217" t="s">
        <v>646</v>
      </c>
      <c r="CB217" t="s">
        <v>647</v>
      </c>
      <c r="CC217">
        <v>50851</v>
      </c>
      <c r="CD217">
        <v>860</v>
      </c>
      <c r="CE217">
        <v>6413332226</v>
      </c>
      <c r="CF217" t="s">
        <v>99</v>
      </c>
      <c r="CG217" t="s">
        <v>100</v>
      </c>
      <c r="CH217" s="1">
        <v>34639</v>
      </c>
      <c r="CI217" t="s">
        <v>100</v>
      </c>
      <c r="CJ217" t="s">
        <v>100</v>
      </c>
      <c r="CK217" t="s">
        <v>100</v>
      </c>
      <c r="CL217" t="s">
        <v>103</v>
      </c>
      <c r="CM217" t="s">
        <v>644</v>
      </c>
      <c r="CN217">
        <v>46</v>
      </c>
      <c r="CO217" s="1">
        <v>44621</v>
      </c>
      <c r="CP217" s="1"/>
      <c r="CV217"/>
      <c r="CW217">
        <v>2</v>
      </c>
    </row>
    <row r="218" spans="1:102" x14ac:dyDescent="0.25">
      <c r="A218" t="s">
        <v>259</v>
      </c>
      <c r="B218" s="18" t="s">
        <v>2127</v>
      </c>
      <c r="C218" s="18">
        <v>165302</v>
      </c>
      <c r="D218" t="s">
        <v>896</v>
      </c>
      <c r="E218" t="s">
        <v>877</v>
      </c>
      <c r="F218" t="s">
        <v>878</v>
      </c>
      <c r="G218" t="s">
        <v>2141</v>
      </c>
      <c r="H218">
        <v>43.1</v>
      </c>
      <c r="I218" t="s">
        <v>98</v>
      </c>
      <c r="K218" t="s">
        <v>100</v>
      </c>
      <c r="L218" t="s">
        <v>106</v>
      </c>
      <c r="M218">
        <v>5</v>
      </c>
      <c r="N218">
        <v>2</v>
      </c>
      <c r="O218">
        <v>4</v>
      </c>
      <c r="P218">
        <v>5</v>
      </c>
      <c r="Q218">
        <v>5</v>
      </c>
      <c r="R218">
        <v>5</v>
      </c>
      <c r="S218">
        <v>2</v>
      </c>
      <c r="U218" s="8">
        <v>3.0742500000000001</v>
      </c>
      <c r="V218" s="8">
        <v>0.40305000000000002</v>
      </c>
      <c r="W218">
        <v>58.5</v>
      </c>
      <c r="X218">
        <v>0.62641999999999998</v>
      </c>
      <c r="Y218">
        <v>1.0294700000000001</v>
      </c>
      <c r="Z218">
        <v>2.7382300000000002</v>
      </c>
      <c r="AA218">
        <v>0.27268999999999999</v>
      </c>
      <c r="AB218">
        <v>1.4619999999999999E-2</v>
      </c>
      <c r="AD218">
        <v>2.0447899999999999</v>
      </c>
      <c r="AE218">
        <v>85.7</v>
      </c>
      <c r="AG218">
        <v>1</v>
      </c>
      <c r="AJ218">
        <v>1.99604</v>
      </c>
      <c r="AK218">
        <v>0.67078000000000004</v>
      </c>
      <c r="AL218">
        <v>0.31139</v>
      </c>
      <c r="AM218">
        <v>2.9782099999999998</v>
      </c>
      <c r="AN218">
        <v>2.0972200000000001</v>
      </c>
      <c r="AO218">
        <v>0.68693000000000004</v>
      </c>
      <c r="AP218">
        <v>0.48472999999999999</v>
      </c>
      <c r="AQ218">
        <v>3.2591199999999998</v>
      </c>
      <c r="AS218">
        <v>0</v>
      </c>
      <c r="AT218">
        <v>1</v>
      </c>
      <c r="AU218">
        <v>0</v>
      </c>
      <c r="AV218">
        <v>0</v>
      </c>
      <c r="AW218" s="4">
        <v>0</v>
      </c>
      <c r="AX218">
        <v>0</v>
      </c>
      <c r="AY218">
        <v>0</v>
      </c>
      <c r="BA218" s="1">
        <v>44329</v>
      </c>
      <c r="BB218">
        <v>3</v>
      </c>
      <c r="BC218">
        <v>3</v>
      </c>
      <c r="BD218">
        <v>0</v>
      </c>
      <c r="BE218">
        <v>0</v>
      </c>
      <c r="BF218">
        <v>1</v>
      </c>
      <c r="BG218">
        <v>0</v>
      </c>
      <c r="BH218">
        <v>0</v>
      </c>
      <c r="BI218" s="1">
        <v>43648</v>
      </c>
      <c r="BJ218">
        <v>6</v>
      </c>
      <c r="BK218">
        <v>5</v>
      </c>
      <c r="BL218">
        <v>1</v>
      </c>
      <c r="BM218">
        <v>8</v>
      </c>
      <c r="BN218">
        <v>1</v>
      </c>
      <c r="BO218">
        <v>0</v>
      </c>
      <c r="BP218">
        <v>8</v>
      </c>
      <c r="BQ218" s="1">
        <v>43181</v>
      </c>
      <c r="BR218">
        <v>5</v>
      </c>
      <c r="BS218">
        <v>5</v>
      </c>
      <c r="BT218">
        <v>0</v>
      </c>
      <c r="BU218">
        <v>40</v>
      </c>
      <c r="BV218">
        <v>1</v>
      </c>
      <c r="BW218">
        <v>0</v>
      </c>
      <c r="BX218">
        <v>40</v>
      </c>
      <c r="BY218">
        <v>9.3330000000000002</v>
      </c>
      <c r="CA218" t="s">
        <v>898</v>
      </c>
      <c r="CB218" t="s">
        <v>899</v>
      </c>
      <c r="CC218">
        <v>50659</v>
      </c>
      <c r="CD218">
        <v>180</v>
      </c>
      <c r="CE218">
        <v>6413943151</v>
      </c>
      <c r="CF218" t="s">
        <v>99</v>
      </c>
      <c r="CG218" t="s">
        <v>100</v>
      </c>
      <c r="CH218" s="1">
        <v>35370</v>
      </c>
      <c r="CI218" t="s">
        <v>100</v>
      </c>
      <c r="CJ218" t="s">
        <v>100</v>
      </c>
      <c r="CK218" t="s">
        <v>100</v>
      </c>
      <c r="CL218" t="s">
        <v>103</v>
      </c>
      <c r="CM218" t="s">
        <v>897</v>
      </c>
      <c r="CN218">
        <v>70</v>
      </c>
      <c r="CO218" s="1">
        <v>44621</v>
      </c>
      <c r="CP218" s="1"/>
      <c r="CV218"/>
    </row>
    <row r="219" spans="1:102" x14ac:dyDescent="0.25">
      <c r="A219" t="s">
        <v>259</v>
      </c>
      <c r="B219" s="18" t="s">
        <v>2127</v>
      </c>
      <c r="C219" s="18">
        <v>165511</v>
      </c>
      <c r="D219" t="s">
        <v>1622</v>
      </c>
      <c r="E219" t="s">
        <v>116</v>
      </c>
      <c r="F219" t="s">
        <v>264</v>
      </c>
      <c r="G219" t="s">
        <v>2142</v>
      </c>
      <c r="H219">
        <v>30.7</v>
      </c>
      <c r="I219" t="s">
        <v>138</v>
      </c>
      <c r="K219" t="s">
        <v>100</v>
      </c>
      <c r="L219" t="s">
        <v>102</v>
      </c>
      <c r="M219">
        <v>3</v>
      </c>
      <c r="N219">
        <v>4</v>
      </c>
      <c r="O219">
        <v>2</v>
      </c>
      <c r="P219">
        <v>4</v>
      </c>
      <c r="Q219">
        <v>4</v>
      </c>
      <c r="S219">
        <v>4</v>
      </c>
      <c r="U219" s="8">
        <v>4.0086700000000004</v>
      </c>
      <c r="V219" s="8">
        <v>0.57076000000000005</v>
      </c>
      <c r="W219">
        <v>56.1</v>
      </c>
      <c r="X219">
        <v>0.72267000000000003</v>
      </c>
      <c r="Y219">
        <v>1.2934300000000001</v>
      </c>
      <c r="Z219">
        <v>3.5349400000000002</v>
      </c>
      <c r="AA219">
        <v>0.42809000000000003</v>
      </c>
      <c r="AB219">
        <v>8.9109999999999995E-2</v>
      </c>
      <c r="AD219">
        <v>2.7152500000000002</v>
      </c>
      <c r="AE219">
        <v>81.8</v>
      </c>
      <c r="AG219">
        <v>0</v>
      </c>
      <c r="AJ219">
        <v>2.0683600000000002</v>
      </c>
      <c r="AK219">
        <v>0.70174000000000003</v>
      </c>
      <c r="AL219">
        <v>0.28817999999999999</v>
      </c>
      <c r="AM219">
        <v>3.0582799999999999</v>
      </c>
      <c r="AN219">
        <v>2.6875</v>
      </c>
      <c r="AO219">
        <v>0.75751000000000002</v>
      </c>
      <c r="AP219">
        <v>0.74173999999999995</v>
      </c>
      <c r="AQ219">
        <v>4.1384699999999999</v>
      </c>
      <c r="AS219">
        <v>0</v>
      </c>
      <c r="AT219">
        <v>0</v>
      </c>
      <c r="AU219">
        <v>0</v>
      </c>
      <c r="AV219">
        <v>2</v>
      </c>
      <c r="AW219" s="4">
        <v>14555.45</v>
      </c>
      <c r="AX219">
        <v>1</v>
      </c>
      <c r="AY219">
        <v>3</v>
      </c>
      <c r="BA219" s="1">
        <v>44420</v>
      </c>
      <c r="BB219">
        <v>0</v>
      </c>
      <c r="BC219">
        <v>0</v>
      </c>
      <c r="BD219">
        <v>0</v>
      </c>
      <c r="BE219">
        <v>0</v>
      </c>
      <c r="BF219">
        <v>0</v>
      </c>
      <c r="BG219">
        <v>0</v>
      </c>
      <c r="BH219">
        <v>0</v>
      </c>
      <c r="BI219" s="1">
        <v>43811</v>
      </c>
      <c r="BJ219">
        <v>9</v>
      </c>
      <c r="BK219">
        <v>9</v>
      </c>
      <c r="BL219">
        <v>0</v>
      </c>
      <c r="BM219">
        <v>123</v>
      </c>
      <c r="BN219">
        <v>1</v>
      </c>
      <c r="BO219">
        <v>0</v>
      </c>
      <c r="BP219">
        <v>123</v>
      </c>
      <c r="BQ219" s="1">
        <v>43424</v>
      </c>
      <c r="BR219">
        <v>0</v>
      </c>
      <c r="BS219">
        <v>0</v>
      </c>
      <c r="BT219">
        <v>0</v>
      </c>
      <c r="BU219">
        <v>0</v>
      </c>
      <c r="BV219">
        <v>0</v>
      </c>
      <c r="BW219">
        <v>0</v>
      </c>
      <c r="BX219">
        <v>0</v>
      </c>
      <c r="BY219">
        <v>41</v>
      </c>
      <c r="CA219" t="s">
        <v>1624</v>
      </c>
      <c r="CB219" t="s">
        <v>1625</v>
      </c>
      <c r="CC219">
        <v>52302</v>
      </c>
      <c r="CD219">
        <v>560</v>
      </c>
      <c r="CE219">
        <v>3193774611</v>
      </c>
      <c r="CF219" t="s">
        <v>99</v>
      </c>
      <c r="CG219" t="s">
        <v>100</v>
      </c>
      <c r="CH219" s="1">
        <v>37990</v>
      </c>
      <c r="CI219" t="s">
        <v>100</v>
      </c>
      <c r="CJ219" t="s">
        <v>100</v>
      </c>
      <c r="CK219" t="s">
        <v>100</v>
      </c>
      <c r="CL219" t="s">
        <v>103</v>
      </c>
      <c r="CM219" t="s">
        <v>1623</v>
      </c>
      <c r="CN219">
        <v>38</v>
      </c>
      <c r="CO219" s="1">
        <v>44621</v>
      </c>
      <c r="CP219" s="1"/>
      <c r="CV219"/>
      <c r="CW219">
        <v>2</v>
      </c>
    </row>
    <row r="220" spans="1:102" x14ac:dyDescent="0.25">
      <c r="A220" t="s">
        <v>259</v>
      </c>
      <c r="B220" s="18" t="s">
        <v>2127</v>
      </c>
      <c r="C220" s="18">
        <v>165278</v>
      </c>
      <c r="D220" t="s">
        <v>802</v>
      </c>
      <c r="E220" t="s">
        <v>263</v>
      </c>
      <c r="F220" t="s">
        <v>264</v>
      </c>
      <c r="G220" t="s">
        <v>2141</v>
      </c>
      <c r="H220">
        <v>75</v>
      </c>
      <c r="I220" t="s">
        <v>98</v>
      </c>
      <c r="K220" t="s">
        <v>100</v>
      </c>
      <c r="L220" t="s">
        <v>106</v>
      </c>
      <c r="M220">
        <v>5</v>
      </c>
      <c r="N220">
        <v>4</v>
      </c>
      <c r="O220">
        <v>4</v>
      </c>
      <c r="P220">
        <v>5</v>
      </c>
      <c r="Q220">
        <v>5</v>
      </c>
      <c r="R220">
        <v>5</v>
      </c>
      <c r="S220">
        <v>4</v>
      </c>
      <c r="U220" s="8">
        <v>3.3413499999999998</v>
      </c>
      <c r="V220" s="8">
        <v>0.69647000000000003</v>
      </c>
      <c r="W220">
        <v>50.7</v>
      </c>
      <c r="X220">
        <v>0.58303000000000005</v>
      </c>
      <c r="Y220">
        <v>1.27949</v>
      </c>
      <c r="Z220">
        <v>2.8932799999999999</v>
      </c>
      <c r="AA220">
        <v>0.56233999999999995</v>
      </c>
      <c r="AB220">
        <v>1.1169999999999999E-2</v>
      </c>
      <c r="AD220">
        <v>2.0618599999999998</v>
      </c>
      <c r="AE220">
        <v>31.3</v>
      </c>
      <c r="AG220">
        <v>1</v>
      </c>
      <c r="AJ220">
        <v>1.8513599999999999</v>
      </c>
      <c r="AK220">
        <v>0.63546000000000002</v>
      </c>
      <c r="AL220">
        <v>0.27110000000000001</v>
      </c>
      <c r="AM220">
        <v>2.75793</v>
      </c>
      <c r="AN220">
        <v>2.2799999999999998</v>
      </c>
      <c r="AO220">
        <v>0.67486999999999997</v>
      </c>
      <c r="AP220">
        <v>0.96209999999999996</v>
      </c>
      <c r="AQ220">
        <v>3.8252100000000002</v>
      </c>
      <c r="AS220">
        <v>0</v>
      </c>
      <c r="AT220">
        <v>0</v>
      </c>
      <c r="AU220">
        <v>0</v>
      </c>
      <c r="AV220">
        <v>1</v>
      </c>
      <c r="AW220" s="4">
        <v>655.14</v>
      </c>
      <c r="AX220">
        <v>0</v>
      </c>
      <c r="AY220">
        <v>1</v>
      </c>
      <c r="BA220" s="1">
        <v>44273</v>
      </c>
      <c r="BB220">
        <v>1</v>
      </c>
      <c r="BC220">
        <v>1</v>
      </c>
      <c r="BD220">
        <v>0</v>
      </c>
      <c r="BE220">
        <v>8</v>
      </c>
      <c r="BF220">
        <v>1</v>
      </c>
      <c r="BG220">
        <v>0</v>
      </c>
      <c r="BH220">
        <v>8</v>
      </c>
      <c r="BI220" s="1">
        <v>43587</v>
      </c>
      <c r="BJ220">
        <v>4</v>
      </c>
      <c r="BK220">
        <v>4</v>
      </c>
      <c r="BL220">
        <v>0</v>
      </c>
      <c r="BM220">
        <v>20</v>
      </c>
      <c r="BN220">
        <v>1</v>
      </c>
      <c r="BO220">
        <v>0</v>
      </c>
      <c r="BP220">
        <v>20</v>
      </c>
      <c r="BQ220" s="1">
        <v>43139</v>
      </c>
      <c r="BR220">
        <v>4</v>
      </c>
      <c r="BS220">
        <v>4</v>
      </c>
      <c r="BT220">
        <v>0</v>
      </c>
      <c r="BU220">
        <v>24</v>
      </c>
      <c r="BV220">
        <v>1</v>
      </c>
      <c r="BW220">
        <v>0</v>
      </c>
      <c r="BX220">
        <v>24</v>
      </c>
      <c r="BY220">
        <v>14.667</v>
      </c>
      <c r="CA220" t="s">
        <v>804</v>
      </c>
      <c r="CB220" t="s">
        <v>805</v>
      </c>
      <c r="CC220">
        <v>52403</v>
      </c>
      <c r="CD220">
        <v>560</v>
      </c>
      <c r="CE220">
        <v>3193668714</v>
      </c>
      <c r="CF220" t="s">
        <v>99</v>
      </c>
      <c r="CG220" t="s">
        <v>100</v>
      </c>
      <c r="CH220" s="1">
        <v>35186</v>
      </c>
      <c r="CI220" t="s">
        <v>100</v>
      </c>
      <c r="CJ220" t="s">
        <v>100</v>
      </c>
      <c r="CK220" t="s">
        <v>100</v>
      </c>
      <c r="CL220" t="s">
        <v>103</v>
      </c>
      <c r="CM220" t="s">
        <v>803</v>
      </c>
      <c r="CN220">
        <v>100</v>
      </c>
      <c r="CO220" s="1">
        <v>44621</v>
      </c>
      <c r="CP220" s="1"/>
      <c r="CV220"/>
    </row>
    <row r="221" spans="1:102" x14ac:dyDescent="0.25">
      <c r="A221" t="s">
        <v>259</v>
      </c>
      <c r="B221" s="18" t="s">
        <v>2127</v>
      </c>
      <c r="C221" s="18">
        <v>165388</v>
      </c>
      <c r="D221" t="s">
        <v>1209</v>
      </c>
      <c r="E221" t="s">
        <v>1211</v>
      </c>
      <c r="F221" t="s">
        <v>153</v>
      </c>
      <c r="G221" t="s">
        <v>2141</v>
      </c>
      <c r="H221">
        <v>33.700000000000003</v>
      </c>
      <c r="I221" t="s">
        <v>98</v>
      </c>
      <c r="K221" t="s">
        <v>100</v>
      </c>
      <c r="L221" t="s">
        <v>122</v>
      </c>
      <c r="M221">
        <v>5</v>
      </c>
      <c r="N221">
        <v>3</v>
      </c>
      <c r="O221">
        <v>4</v>
      </c>
      <c r="P221">
        <v>5</v>
      </c>
      <c r="Q221">
        <v>5</v>
      </c>
      <c r="S221">
        <v>4</v>
      </c>
      <c r="U221" s="8">
        <v>3.3745500000000002</v>
      </c>
      <c r="V221" s="8">
        <v>0.64019000000000004</v>
      </c>
      <c r="W221">
        <v>59.5</v>
      </c>
      <c r="X221">
        <v>0.30087999999999998</v>
      </c>
      <c r="Y221">
        <v>0.94106999999999996</v>
      </c>
      <c r="Z221">
        <v>3.12425</v>
      </c>
      <c r="AA221">
        <v>0.55328999999999995</v>
      </c>
      <c r="AB221">
        <v>3.116E-2</v>
      </c>
      <c r="AD221">
        <v>2.4334799999999999</v>
      </c>
      <c r="AE221">
        <v>57.1</v>
      </c>
      <c r="AG221">
        <v>0</v>
      </c>
      <c r="AJ221">
        <v>2.03959</v>
      </c>
      <c r="AK221">
        <v>0.65871000000000002</v>
      </c>
      <c r="AL221">
        <v>0.29513</v>
      </c>
      <c r="AM221">
        <v>2.99343</v>
      </c>
      <c r="AN221">
        <v>2.4426000000000001</v>
      </c>
      <c r="AO221">
        <v>0.33598</v>
      </c>
      <c r="AP221">
        <v>0.81237000000000004</v>
      </c>
      <c r="AQ221">
        <v>3.5592899999999998</v>
      </c>
      <c r="AS221">
        <v>0</v>
      </c>
      <c r="AT221">
        <v>1</v>
      </c>
      <c r="AU221">
        <v>0</v>
      </c>
      <c r="AV221">
        <v>0</v>
      </c>
      <c r="AW221" s="4">
        <v>0</v>
      </c>
      <c r="AX221">
        <v>0</v>
      </c>
      <c r="AY221">
        <v>0</v>
      </c>
      <c r="BA221" s="1">
        <v>44203</v>
      </c>
      <c r="BB221">
        <v>1</v>
      </c>
      <c r="BC221">
        <v>1</v>
      </c>
      <c r="BD221">
        <v>1</v>
      </c>
      <c r="BE221">
        <v>4</v>
      </c>
      <c r="BF221">
        <v>1</v>
      </c>
      <c r="BG221">
        <v>0</v>
      </c>
      <c r="BH221">
        <v>4</v>
      </c>
      <c r="BI221" s="1">
        <v>43552</v>
      </c>
      <c r="BJ221">
        <v>3</v>
      </c>
      <c r="BK221">
        <v>3</v>
      </c>
      <c r="BL221">
        <v>0</v>
      </c>
      <c r="BM221">
        <v>12</v>
      </c>
      <c r="BN221">
        <v>1</v>
      </c>
      <c r="BO221">
        <v>0</v>
      </c>
      <c r="BP221">
        <v>12</v>
      </c>
      <c r="BQ221" s="1">
        <v>43088</v>
      </c>
      <c r="BR221">
        <v>1</v>
      </c>
      <c r="BS221">
        <v>0</v>
      </c>
      <c r="BT221">
        <v>1</v>
      </c>
      <c r="BU221">
        <v>4</v>
      </c>
      <c r="BV221">
        <v>0</v>
      </c>
      <c r="BW221">
        <v>0</v>
      </c>
      <c r="BX221">
        <v>4</v>
      </c>
      <c r="BY221">
        <v>6.6669999999999998</v>
      </c>
      <c r="CA221" t="s">
        <v>1212</v>
      </c>
      <c r="CB221" t="s">
        <v>1213</v>
      </c>
      <c r="CC221">
        <v>52755</v>
      </c>
      <c r="CD221">
        <v>510</v>
      </c>
      <c r="CE221">
        <v>3196294255</v>
      </c>
      <c r="CF221" t="s">
        <v>99</v>
      </c>
      <c r="CG221" t="s">
        <v>100</v>
      </c>
      <c r="CH221" s="1">
        <v>35886</v>
      </c>
      <c r="CI221" t="s">
        <v>100</v>
      </c>
      <c r="CJ221" t="s">
        <v>100</v>
      </c>
      <c r="CK221" t="s">
        <v>100</v>
      </c>
      <c r="CL221" t="s">
        <v>103</v>
      </c>
      <c r="CM221" t="s">
        <v>1210</v>
      </c>
      <c r="CN221">
        <v>44</v>
      </c>
      <c r="CO221" s="1">
        <v>44621</v>
      </c>
      <c r="CP221" s="1"/>
      <c r="CV221"/>
      <c r="CW221">
        <v>2</v>
      </c>
    </row>
    <row r="222" spans="1:102" x14ac:dyDescent="0.25">
      <c r="A222" t="s">
        <v>259</v>
      </c>
      <c r="B222" s="18" t="s">
        <v>2127</v>
      </c>
      <c r="C222" s="18">
        <v>165449</v>
      </c>
      <c r="D222" t="s">
        <v>1409</v>
      </c>
      <c r="E222" t="s">
        <v>254</v>
      </c>
      <c r="F222" t="s">
        <v>120</v>
      </c>
      <c r="G222" t="s">
        <v>2141</v>
      </c>
      <c r="H222">
        <v>64.3</v>
      </c>
      <c r="I222" t="s">
        <v>98</v>
      </c>
      <c r="K222" t="s">
        <v>100</v>
      </c>
      <c r="L222" t="s">
        <v>106</v>
      </c>
      <c r="M222">
        <v>2</v>
      </c>
      <c r="N222">
        <v>5</v>
      </c>
      <c r="O222">
        <v>1</v>
      </c>
      <c r="P222">
        <v>5</v>
      </c>
      <c r="Q222">
        <v>4</v>
      </c>
      <c r="R222">
        <v>5</v>
      </c>
      <c r="S222">
        <v>5</v>
      </c>
      <c r="U222" s="8">
        <v>3.86171</v>
      </c>
      <c r="V222" s="8">
        <v>0.99785000000000001</v>
      </c>
      <c r="W222">
        <v>47.1</v>
      </c>
      <c r="X222">
        <v>0.51102999999999998</v>
      </c>
      <c r="Y222">
        <v>1.5088699999999999</v>
      </c>
      <c r="Z222">
        <v>3.0155400000000001</v>
      </c>
      <c r="AA222">
        <v>0.56306</v>
      </c>
      <c r="AB222">
        <v>5.8220000000000001E-2</v>
      </c>
      <c r="AD222">
        <v>2.35284</v>
      </c>
      <c r="AE222">
        <v>37.5</v>
      </c>
      <c r="AG222">
        <v>0</v>
      </c>
      <c r="AJ222">
        <v>1.93652</v>
      </c>
      <c r="AK222">
        <v>0.65615000000000001</v>
      </c>
      <c r="AL222">
        <v>0.30563000000000001</v>
      </c>
      <c r="AM222">
        <v>2.8982899999999998</v>
      </c>
      <c r="AN222">
        <v>2.4873400000000001</v>
      </c>
      <c r="AO222">
        <v>0.57287999999999994</v>
      </c>
      <c r="AP222">
        <v>1.22272</v>
      </c>
      <c r="AQ222">
        <v>4.2068099999999999</v>
      </c>
      <c r="AS222">
        <v>0</v>
      </c>
      <c r="AT222">
        <v>0</v>
      </c>
      <c r="AU222">
        <v>1</v>
      </c>
      <c r="AV222">
        <v>3</v>
      </c>
      <c r="AW222" s="4">
        <v>51746.5</v>
      </c>
      <c r="AX222">
        <v>0</v>
      </c>
      <c r="AY222">
        <v>3</v>
      </c>
      <c r="BA222" s="1">
        <v>44231</v>
      </c>
      <c r="BB222">
        <v>4</v>
      </c>
      <c r="BC222">
        <v>3</v>
      </c>
      <c r="BD222">
        <v>0</v>
      </c>
      <c r="BE222">
        <v>112</v>
      </c>
      <c r="BF222">
        <v>1</v>
      </c>
      <c r="BG222">
        <v>0</v>
      </c>
      <c r="BH222">
        <v>112</v>
      </c>
      <c r="BI222" s="1">
        <v>43510</v>
      </c>
      <c r="BJ222">
        <v>11</v>
      </c>
      <c r="BK222">
        <v>11</v>
      </c>
      <c r="BL222">
        <v>0</v>
      </c>
      <c r="BM222">
        <v>56</v>
      </c>
      <c r="BN222">
        <v>1</v>
      </c>
      <c r="BO222">
        <v>0</v>
      </c>
      <c r="BP222">
        <v>56</v>
      </c>
      <c r="BQ222" s="1">
        <v>43041</v>
      </c>
      <c r="BR222">
        <v>1</v>
      </c>
      <c r="BS222">
        <v>1</v>
      </c>
      <c r="BT222">
        <v>0</v>
      </c>
      <c r="BU222">
        <v>8</v>
      </c>
      <c r="BV222">
        <v>1</v>
      </c>
      <c r="BW222">
        <v>0</v>
      </c>
      <c r="BX222">
        <v>8</v>
      </c>
      <c r="BY222">
        <v>76</v>
      </c>
      <c r="CA222" t="s">
        <v>1409</v>
      </c>
      <c r="CB222" t="s">
        <v>1411</v>
      </c>
      <c r="CC222">
        <v>51301</v>
      </c>
      <c r="CD222">
        <v>200</v>
      </c>
      <c r="CE222">
        <v>7122622344</v>
      </c>
      <c r="CF222" t="s">
        <v>99</v>
      </c>
      <c r="CG222" t="s">
        <v>100</v>
      </c>
      <c r="CH222" s="1">
        <v>37455</v>
      </c>
      <c r="CI222" t="s">
        <v>100</v>
      </c>
      <c r="CJ222" t="s">
        <v>100</v>
      </c>
      <c r="CK222" t="s">
        <v>100</v>
      </c>
      <c r="CL222" t="s">
        <v>103</v>
      </c>
      <c r="CM222" t="s">
        <v>1410</v>
      </c>
      <c r="CN222">
        <v>82</v>
      </c>
      <c r="CO222" s="1">
        <v>44621</v>
      </c>
      <c r="CP222" s="1"/>
      <c r="CV222"/>
    </row>
    <row r="223" spans="1:102" x14ac:dyDescent="0.25">
      <c r="A223" t="s">
        <v>259</v>
      </c>
      <c r="B223" s="18" t="s">
        <v>2127</v>
      </c>
      <c r="C223" s="18">
        <v>165513</v>
      </c>
      <c r="D223" t="s">
        <v>1626</v>
      </c>
      <c r="E223" t="s">
        <v>305</v>
      </c>
      <c r="F223" t="s">
        <v>306</v>
      </c>
      <c r="G223" t="s">
        <v>2142</v>
      </c>
      <c r="H223">
        <v>82.8</v>
      </c>
      <c r="I223" t="s">
        <v>112</v>
      </c>
      <c r="K223" t="s">
        <v>100</v>
      </c>
      <c r="L223" t="s">
        <v>106</v>
      </c>
      <c r="M223">
        <v>3</v>
      </c>
      <c r="N223">
        <v>3</v>
      </c>
      <c r="O223">
        <v>3</v>
      </c>
      <c r="P223">
        <v>2</v>
      </c>
      <c r="Q223">
        <v>3</v>
      </c>
      <c r="R223">
        <v>2</v>
      </c>
      <c r="S223">
        <v>3</v>
      </c>
      <c r="U223" s="8">
        <v>3.5672600000000001</v>
      </c>
      <c r="V223" s="8">
        <v>0.52342999999999995</v>
      </c>
      <c r="X223">
        <v>0.38622000000000001</v>
      </c>
      <c r="Y223">
        <v>0.90964</v>
      </c>
      <c r="Z223">
        <v>3.2993199999999998</v>
      </c>
      <c r="AA223">
        <v>0.29898999999999998</v>
      </c>
      <c r="AB223">
        <v>0</v>
      </c>
      <c r="AC223">
        <v>6</v>
      </c>
      <c r="AD223">
        <v>2.65761</v>
      </c>
      <c r="AF223">
        <v>6</v>
      </c>
      <c r="AH223">
        <v>6</v>
      </c>
      <c r="AJ223">
        <v>1.93014</v>
      </c>
      <c r="AK223">
        <v>0.64570000000000005</v>
      </c>
      <c r="AL223">
        <v>0.28827000000000003</v>
      </c>
      <c r="AM223">
        <v>2.8641000000000001</v>
      </c>
      <c r="AN223">
        <v>2.8188300000000002</v>
      </c>
      <c r="AO223">
        <v>0.43997000000000003</v>
      </c>
      <c r="AP223">
        <v>0.68</v>
      </c>
      <c r="AQ223">
        <v>3.9324300000000001</v>
      </c>
      <c r="AS223">
        <v>1</v>
      </c>
      <c r="AT223">
        <v>0</v>
      </c>
      <c r="AU223">
        <v>1</v>
      </c>
      <c r="AV223">
        <v>0</v>
      </c>
      <c r="AW223" s="4">
        <v>0</v>
      </c>
      <c r="AX223">
        <v>0</v>
      </c>
      <c r="AY223">
        <v>0</v>
      </c>
      <c r="BA223" s="1">
        <v>43881</v>
      </c>
      <c r="BB223">
        <v>5</v>
      </c>
      <c r="BC223">
        <v>5</v>
      </c>
      <c r="BD223">
        <v>1</v>
      </c>
      <c r="BE223">
        <v>24</v>
      </c>
      <c r="BF223">
        <v>1</v>
      </c>
      <c r="BG223">
        <v>0</v>
      </c>
      <c r="BH223">
        <v>24</v>
      </c>
      <c r="BI223" s="1">
        <v>43496</v>
      </c>
      <c r="BJ223">
        <v>3</v>
      </c>
      <c r="BK223">
        <v>2</v>
      </c>
      <c r="BL223">
        <v>1</v>
      </c>
      <c r="BM223">
        <v>12</v>
      </c>
      <c r="BN223">
        <v>1</v>
      </c>
      <c r="BO223">
        <v>0</v>
      </c>
      <c r="BP223">
        <v>12</v>
      </c>
      <c r="BQ223" s="1">
        <v>43027</v>
      </c>
      <c r="BR223">
        <v>2</v>
      </c>
      <c r="BS223">
        <v>2</v>
      </c>
      <c r="BT223">
        <v>0</v>
      </c>
      <c r="BU223">
        <v>28</v>
      </c>
      <c r="BV223">
        <v>1</v>
      </c>
      <c r="BW223">
        <v>0</v>
      </c>
      <c r="BX223">
        <v>28</v>
      </c>
      <c r="BY223">
        <v>20.667000000000002</v>
      </c>
      <c r="CA223" t="s">
        <v>1628</v>
      </c>
      <c r="CB223" t="s">
        <v>1629</v>
      </c>
      <c r="CC223">
        <v>52001</v>
      </c>
      <c r="CD223">
        <v>300</v>
      </c>
      <c r="CE223">
        <v>5635881413</v>
      </c>
      <c r="CF223" t="s">
        <v>99</v>
      </c>
      <c r="CG223" t="s">
        <v>100</v>
      </c>
      <c r="CH223" s="1">
        <v>38047</v>
      </c>
      <c r="CI223" t="s">
        <v>101</v>
      </c>
      <c r="CJ223" t="s">
        <v>101</v>
      </c>
      <c r="CK223" t="s">
        <v>100</v>
      </c>
      <c r="CL223" t="s">
        <v>103</v>
      </c>
      <c r="CM223" t="s">
        <v>1627</v>
      </c>
      <c r="CN223">
        <v>103</v>
      </c>
      <c r="CO223" s="1">
        <v>44621</v>
      </c>
      <c r="CP223" s="1"/>
      <c r="CV223"/>
    </row>
    <row r="224" spans="1:102" x14ac:dyDescent="0.25">
      <c r="A224" t="s">
        <v>259</v>
      </c>
      <c r="B224" s="18" t="s">
        <v>2127</v>
      </c>
      <c r="C224" s="18">
        <v>165432</v>
      </c>
      <c r="D224" t="s">
        <v>1336</v>
      </c>
      <c r="E224" t="s">
        <v>1338</v>
      </c>
      <c r="F224" t="s">
        <v>1295</v>
      </c>
      <c r="G224" t="s">
        <v>2142</v>
      </c>
      <c r="H224">
        <v>128.5</v>
      </c>
      <c r="I224" t="s">
        <v>138</v>
      </c>
      <c r="K224" t="s">
        <v>100</v>
      </c>
      <c r="L224" t="s">
        <v>106</v>
      </c>
      <c r="M224">
        <v>2</v>
      </c>
      <c r="N224">
        <v>3</v>
      </c>
      <c r="O224">
        <v>2</v>
      </c>
      <c r="P224">
        <v>4</v>
      </c>
      <c r="Q224">
        <v>1</v>
      </c>
      <c r="R224">
        <v>5</v>
      </c>
      <c r="S224">
        <v>3</v>
      </c>
      <c r="U224" s="8">
        <v>3.6875800000000001</v>
      </c>
      <c r="V224" s="8">
        <v>0.46716999999999997</v>
      </c>
      <c r="X224">
        <v>0.79057999999999995</v>
      </c>
      <c r="Y224">
        <v>1.2577499999999999</v>
      </c>
      <c r="Z224">
        <v>3.1734</v>
      </c>
      <c r="AA224">
        <v>0.25158000000000003</v>
      </c>
      <c r="AB224">
        <v>4.9549999999999997E-2</v>
      </c>
      <c r="AC224">
        <v>6</v>
      </c>
      <c r="AD224">
        <v>2.4298299999999999</v>
      </c>
      <c r="AF224">
        <v>6</v>
      </c>
      <c r="AG224">
        <v>3</v>
      </c>
      <c r="AJ224">
        <v>2.0443699999999998</v>
      </c>
      <c r="AK224">
        <v>0.69347999999999999</v>
      </c>
      <c r="AL224">
        <v>0.31955</v>
      </c>
      <c r="AM224">
        <v>3.05741</v>
      </c>
      <c r="AN224">
        <v>2.43323</v>
      </c>
      <c r="AO224">
        <v>0.83855999999999997</v>
      </c>
      <c r="AP224">
        <v>0.54751000000000005</v>
      </c>
      <c r="AQ224">
        <v>3.8080599999999998</v>
      </c>
      <c r="AS224">
        <v>2</v>
      </c>
      <c r="AT224">
        <v>2</v>
      </c>
      <c r="AU224">
        <v>0</v>
      </c>
      <c r="AV224">
        <v>1</v>
      </c>
      <c r="AW224" s="4">
        <v>650</v>
      </c>
      <c r="AX224">
        <v>0</v>
      </c>
      <c r="AY224">
        <v>1</v>
      </c>
      <c r="BA224" s="1">
        <v>43678</v>
      </c>
      <c r="BB224">
        <v>12</v>
      </c>
      <c r="BC224">
        <v>12</v>
      </c>
      <c r="BD224">
        <v>9</v>
      </c>
      <c r="BE224">
        <v>44</v>
      </c>
      <c r="BF224">
        <v>1</v>
      </c>
      <c r="BG224">
        <v>0</v>
      </c>
      <c r="BH224">
        <v>44</v>
      </c>
      <c r="BI224" s="1">
        <v>43216</v>
      </c>
      <c r="BJ224">
        <v>3</v>
      </c>
      <c r="BK224">
        <v>2</v>
      </c>
      <c r="BL224">
        <v>1</v>
      </c>
      <c r="BM224">
        <v>28</v>
      </c>
      <c r="BN224">
        <v>1</v>
      </c>
      <c r="BO224">
        <v>0</v>
      </c>
      <c r="BP224">
        <v>28</v>
      </c>
      <c r="BQ224" s="1">
        <v>42782</v>
      </c>
      <c r="BR224">
        <v>6</v>
      </c>
      <c r="BS224">
        <v>5</v>
      </c>
      <c r="BT224">
        <v>1</v>
      </c>
      <c r="BU224">
        <v>60</v>
      </c>
      <c r="BV224">
        <v>1</v>
      </c>
      <c r="BW224">
        <v>0</v>
      </c>
      <c r="BX224">
        <v>60</v>
      </c>
      <c r="BY224">
        <v>41.332999999999998</v>
      </c>
      <c r="CA224" t="s">
        <v>1339</v>
      </c>
      <c r="CB224" t="s">
        <v>1340</v>
      </c>
      <c r="CC224">
        <v>52761</v>
      </c>
      <c r="CD224">
        <v>690</v>
      </c>
      <c r="CE224">
        <v>5632631241</v>
      </c>
      <c r="CF224" t="s">
        <v>99</v>
      </c>
      <c r="CG224" t="s">
        <v>100</v>
      </c>
      <c r="CH224" s="1">
        <v>36892</v>
      </c>
      <c r="CI224" t="s">
        <v>101</v>
      </c>
      <c r="CJ224" t="s">
        <v>101</v>
      </c>
      <c r="CK224" t="s">
        <v>100</v>
      </c>
      <c r="CL224" t="s">
        <v>103</v>
      </c>
      <c r="CM224" t="s">
        <v>1337</v>
      </c>
      <c r="CN224">
        <v>150</v>
      </c>
      <c r="CO224" s="1">
        <v>44621</v>
      </c>
      <c r="CP224" s="1"/>
      <c r="CV224"/>
    </row>
    <row r="225" spans="1:101" x14ac:dyDescent="0.25">
      <c r="A225" t="s">
        <v>259</v>
      </c>
      <c r="B225" s="18" t="s">
        <v>2127</v>
      </c>
      <c r="C225" s="18">
        <v>165485</v>
      </c>
      <c r="D225" t="s">
        <v>1530</v>
      </c>
      <c r="E225" t="s">
        <v>1532</v>
      </c>
      <c r="F225" t="s">
        <v>222</v>
      </c>
      <c r="G225" t="s">
        <v>2142</v>
      </c>
      <c r="H225">
        <v>32.799999999999997</v>
      </c>
      <c r="I225" t="s">
        <v>138</v>
      </c>
      <c r="K225" t="s">
        <v>100</v>
      </c>
      <c r="L225" t="s">
        <v>106</v>
      </c>
      <c r="M225">
        <v>5</v>
      </c>
      <c r="N225">
        <v>5</v>
      </c>
      <c r="O225">
        <v>4</v>
      </c>
      <c r="P225">
        <v>3</v>
      </c>
      <c r="Q225">
        <v>3</v>
      </c>
      <c r="S225">
        <v>5</v>
      </c>
      <c r="U225" s="8">
        <v>4.7011700000000003</v>
      </c>
      <c r="V225" s="8">
        <v>0.95852999999999999</v>
      </c>
      <c r="W225">
        <v>97.6</v>
      </c>
      <c r="X225">
        <v>0.47739999999999999</v>
      </c>
      <c r="Y225">
        <v>1.4359299999999999</v>
      </c>
      <c r="Z225">
        <v>4.00901</v>
      </c>
      <c r="AA225">
        <v>0.81594999999999995</v>
      </c>
      <c r="AB225">
        <v>2.4199999999999999E-2</v>
      </c>
      <c r="AD225">
        <v>3.2652399999999999</v>
      </c>
      <c r="AE225">
        <v>100</v>
      </c>
      <c r="AH225">
        <v>6</v>
      </c>
      <c r="AJ225">
        <v>1.89374</v>
      </c>
      <c r="AK225">
        <v>0.60224999999999995</v>
      </c>
      <c r="AL225">
        <v>0.26817999999999997</v>
      </c>
      <c r="AM225">
        <v>2.76417</v>
      </c>
      <c r="AN225">
        <v>3.52989</v>
      </c>
      <c r="AO225">
        <v>0.58308000000000004</v>
      </c>
      <c r="AP225">
        <v>1.33856</v>
      </c>
      <c r="AQ225">
        <v>5.3697999999999997</v>
      </c>
      <c r="AS225">
        <v>0</v>
      </c>
      <c r="AT225">
        <v>0</v>
      </c>
      <c r="AU225">
        <v>0</v>
      </c>
      <c r="AV225">
        <v>1</v>
      </c>
      <c r="AW225" s="4">
        <v>650</v>
      </c>
      <c r="AX225">
        <v>0</v>
      </c>
      <c r="AY225">
        <v>1</v>
      </c>
      <c r="BA225" s="1">
        <v>44301</v>
      </c>
      <c r="BB225">
        <v>0</v>
      </c>
      <c r="BC225">
        <v>0</v>
      </c>
      <c r="BD225">
        <v>0</v>
      </c>
      <c r="BE225">
        <v>0</v>
      </c>
      <c r="BF225">
        <v>0</v>
      </c>
      <c r="BG225">
        <v>0</v>
      </c>
      <c r="BH225">
        <v>0</v>
      </c>
      <c r="BI225" s="1">
        <v>43636</v>
      </c>
      <c r="BJ225">
        <v>1</v>
      </c>
      <c r="BK225">
        <v>1</v>
      </c>
      <c r="BL225">
        <v>0</v>
      </c>
      <c r="BM225">
        <v>8</v>
      </c>
      <c r="BN225">
        <v>1</v>
      </c>
      <c r="BO225">
        <v>0</v>
      </c>
      <c r="BP225">
        <v>8</v>
      </c>
      <c r="BQ225" s="1">
        <v>43178</v>
      </c>
      <c r="BR225">
        <v>6</v>
      </c>
      <c r="BS225">
        <v>6</v>
      </c>
      <c r="BT225">
        <v>0</v>
      </c>
      <c r="BU225">
        <v>40</v>
      </c>
      <c r="BV225">
        <v>1</v>
      </c>
      <c r="BW225">
        <v>0</v>
      </c>
      <c r="BX225">
        <v>40</v>
      </c>
      <c r="BY225">
        <v>9.3330000000000002</v>
      </c>
      <c r="CA225" t="s">
        <v>1533</v>
      </c>
      <c r="CB225" t="s">
        <v>1534</v>
      </c>
      <c r="CC225">
        <v>50459</v>
      </c>
      <c r="CD225">
        <v>970</v>
      </c>
      <c r="CE225">
        <v>6413241712</v>
      </c>
      <c r="CF225" t="s">
        <v>99</v>
      </c>
      <c r="CG225" t="s">
        <v>100</v>
      </c>
      <c r="CH225" s="1">
        <v>37742</v>
      </c>
      <c r="CI225" t="s">
        <v>101</v>
      </c>
      <c r="CJ225" t="s">
        <v>100</v>
      </c>
      <c r="CK225" t="s">
        <v>100</v>
      </c>
      <c r="CL225" t="s">
        <v>103</v>
      </c>
      <c r="CM225" t="s">
        <v>1531</v>
      </c>
      <c r="CN225">
        <v>46</v>
      </c>
      <c r="CO225" s="1">
        <v>44621</v>
      </c>
      <c r="CP225" s="1"/>
      <c r="CV225"/>
      <c r="CW225">
        <v>2</v>
      </c>
    </row>
    <row r="226" spans="1:101" x14ac:dyDescent="0.25">
      <c r="A226" t="s">
        <v>259</v>
      </c>
      <c r="B226" s="18" t="s">
        <v>2127</v>
      </c>
      <c r="C226" s="18">
        <v>165215</v>
      </c>
      <c r="D226" t="s">
        <v>567</v>
      </c>
      <c r="E226" t="s">
        <v>451</v>
      </c>
      <c r="F226" t="s">
        <v>452</v>
      </c>
      <c r="G226" t="s">
        <v>2142</v>
      </c>
      <c r="H226">
        <v>37.1</v>
      </c>
      <c r="I226" t="s">
        <v>112</v>
      </c>
      <c r="K226" t="s">
        <v>100</v>
      </c>
      <c r="L226" t="s">
        <v>122</v>
      </c>
      <c r="M226">
        <v>2</v>
      </c>
      <c r="N226">
        <v>3</v>
      </c>
      <c r="O226">
        <v>2</v>
      </c>
      <c r="P226">
        <v>4</v>
      </c>
      <c r="Q226">
        <v>4</v>
      </c>
      <c r="S226">
        <v>3</v>
      </c>
      <c r="U226" s="8">
        <v>2.85379</v>
      </c>
      <c r="V226" s="8">
        <v>0.48341000000000001</v>
      </c>
      <c r="W226">
        <v>47.5</v>
      </c>
      <c r="X226">
        <v>0.68645</v>
      </c>
      <c r="Y226">
        <v>1.1698599999999999</v>
      </c>
      <c r="Z226">
        <v>2.5432399999999999</v>
      </c>
      <c r="AA226">
        <v>0.36231999999999998</v>
      </c>
      <c r="AB226">
        <v>1.226E-2</v>
      </c>
      <c r="AD226">
        <v>1.6839299999999999</v>
      </c>
      <c r="AE226">
        <v>40</v>
      </c>
      <c r="AG226">
        <v>1</v>
      </c>
      <c r="AJ226">
        <v>1.8571500000000001</v>
      </c>
      <c r="AK226">
        <v>0.59328999999999998</v>
      </c>
      <c r="AL226">
        <v>0.27514</v>
      </c>
      <c r="AM226">
        <v>2.72559</v>
      </c>
      <c r="AN226">
        <v>1.8562700000000001</v>
      </c>
      <c r="AO226">
        <v>0.85106999999999999</v>
      </c>
      <c r="AP226">
        <v>0.65798999999999996</v>
      </c>
      <c r="AQ226">
        <v>3.3058100000000001</v>
      </c>
      <c r="AS226">
        <v>0</v>
      </c>
      <c r="AT226">
        <v>0</v>
      </c>
      <c r="AU226">
        <v>0</v>
      </c>
      <c r="AV226">
        <v>0</v>
      </c>
      <c r="AW226" s="4">
        <v>0</v>
      </c>
      <c r="AX226">
        <v>0</v>
      </c>
      <c r="AY226">
        <v>0</v>
      </c>
      <c r="BA226" s="1">
        <v>43867</v>
      </c>
      <c r="BB226">
        <v>5</v>
      </c>
      <c r="BC226">
        <v>5</v>
      </c>
      <c r="BD226">
        <v>0</v>
      </c>
      <c r="BE226">
        <v>24</v>
      </c>
      <c r="BF226">
        <v>1</v>
      </c>
      <c r="BG226">
        <v>0</v>
      </c>
      <c r="BH226">
        <v>24</v>
      </c>
      <c r="BI226" s="1">
        <v>43454</v>
      </c>
      <c r="BJ226">
        <v>10</v>
      </c>
      <c r="BK226">
        <v>10</v>
      </c>
      <c r="BL226">
        <v>0</v>
      </c>
      <c r="BM226">
        <v>60</v>
      </c>
      <c r="BN226">
        <v>1</v>
      </c>
      <c r="BO226">
        <v>0</v>
      </c>
      <c r="BP226">
        <v>60</v>
      </c>
      <c r="BQ226" s="1">
        <v>42985</v>
      </c>
      <c r="BR226">
        <v>0</v>
      </c>
      <c r="BS226">
        <v>0</v>
      </c>
      <c r="BT226">
        <v>0</v>
      </c>
      <c r="BU226">
        <v>0</v>
      </c>
      <c r="BV226">
        <v>0</v>
      </c>
      <c r="BW226">
        <v>0</v>
      </c>
      <c r="BX226">
        <v>0</v>
      </c>
      <c r="BY226">
        <v>32</v>
      </c>
      <c r="CA226" t="s">
        <v>388</v>
      </c>
      <c r="CB226" t="s">
        <v>569</v>
      </c>
      <c r="CC226">
        <v>51246</v>
      </c>
      <c r="CD226">
        <v>590</v>
      </c>
      <c r="CE226">
        <v>7124723748</v>
      </c>
      <c r="CF226" t="s">
        <v>99</v>
      </c>
      <c r="CG226" t="s">
        <v>100</v>
      </c>
      <c r="CH226" s="1">
        <v>34442</v>
      </c>
      <c r="CI226" t="s">
        <v>100</v>
      </c>
      <c r="CJ226" t="s">
        <v>101</v>
      </c>
      <c r="CK226" t="s">
        <v>100</v>
      </c>
      <c r="CL226" t="s">
        <v>103</v>
      </c>
      <c r="CM226" t="s">
        <v>568</v>
      </c>
      <c r="CN226">
        <v>45</v>
      </c>
      <c r="CO226" s="1">
        <v>44621</v>
      </c>
      <c r="CP226" s="1"/>
      <c r="CV226"/>
      <c r="CW226">
        <v>2</v>
      </c>
    </row>
    <row r="227" spans="1:101" x14ac:dyDescent="0.25">
      <c r="A227" t="s">
        <v>259</v>
      </c>
      <c r="B227" s="18" t="s">
        <v>2127</v>
      </c>
      <c r="C227" s="18">
        <v>165118</v>
      </c>
      <c r="D227" t="s">
        <v>315</v>
      </c>
      <c r="E227" t="s">
        <v>317</v>
      </c>
      <c r="F227" t="s">
        <v>158</v>
      </c>
      <c r="G227" t="s">
        <v>2142</v>
      </c>
      <c r="H227">
        <v>57</v>
      </c>
      <c r="I227" t="s">
        <v>112</v>
      </c>
      <c r="K227" t="s">
        <v>100</v>
      </c>
      <c r="L227" t="s">
        <v>106</v>
      </c>
      <c r="M227">
        <v>3</v>
      </c>
      <c r="N227">
        <v>4</v>
      </c>
      <c r="O227">
        <v>2</v>
      </c>
      <c r="P227">
        <v>3</v>
      </c>
      <c r="Q227">
        <v>2</v>
      </c>
      <c r="R227">
        <v>4</v>
      </c>
      <c r="S227">
        <v>3</v>
      </c>
      <c r="U227" s="8">
        <v>4.3009700000000004</v>
      </c>
      <c r="V227" s="8">
        <v>0.46057999999999999</v>
      </c>
      <c r="X227">
        <v>0.55922000000000005</v>
      </c>
      <c r="Y227">
        <v>1.0198</v>
      </c>
      <c r="Z227">
        <v>3.54766</v>
      </c>
      <c r="AA227">
        <v>0.54925999999999997</v>
      </c>
      <c r="AB227">
        <v>5.108E-2</v>
      </c>
      <c r="AC227">
        <v>6</v>
      </c>
      <c r="AD227">
        <v>3.2811699999999999</v>
      </c>
      <c r="AF227">
        <v>6</v>
      </c>
      <c r="AG227">
        <v>1</v>
      </c>
      <c r="AJ227">
        <v>1.9334800000000001</v>
      </c>
      <c r="AK227">
        <v>0.67737999999999998</v>
      </c>
      <c r="AL227">
        <v>0.32567000000000002</v>
      </c>
      <c r="AM227">
        <v>2.9365399999999999</v>
      </c>
      <c r="AN227">
        <v>3.4742000000000002</v>
      </c>
      <c r="AO227">
        <v>0.60726000000000002</v>
      </c>
      <c r="AP227">
        <v>0.52964</v>
      </c>
      <c r="AQ227">
        <v>4.6243100000000004</v>
      </c>
      <c r="AS227">
        <v>0</v>
      </c>
      <c r="AT227">
        <v>3</v>
      </c>
      <c r="AU227">
        <v>3</v>
      </c>
      <c r="AV227">
        <v>2</v>
      </c>
      <c r="AW227" s="4">
        <v>13000</v>
      </c>
      <c r="AX227">
        <v>0</v>
      </c>
      <c r="AY227">
        <v>2</v>
      </c>
      <c r="BA227" s="1">
        <v>44522</v>
      </c>
      <c r="BB227">
        <v>7</v>
      </c>
      <c r="BC227">
        <v>7</v>
      </c>
      <c r="BD227">
        <v>5</v>
      </c>
      <c r="BE227">
        <v>36</v>
      </c>
      <c r="BF227">
        <v>1</v>
      </c>
      <c r="BG227">
        <v>0</v>
      </c>
      <c r="BH227">
        <v>36</v>
      </c>
      <c r="BI227" s="1">
        <v>43811</v>
      </c>
      <c r="BJ227">
        <v>9</v>
      </c>
      <c r="BK227">
        <v>6</v>
      </c>
      <c r="BL227">
        <v>3</v>
      </c>
      <c r="BM227">
        <v>44</v>
      </c>
      <c r="BN227">
        <v>1</v>
      </c>
      <c r="BO227">
        <v>0</v>
      </c>
      <c r="BP227">
        <v>44</v>
      </c>
      <c r="BQ227" s="1">
        <v>43402</v>
      </c>
      <c r="BR227">
        <v>2</v>
      </c>
      <c r="BS227">
        <v>2</v>
      </c>
      <c r="BT227">
        <v>0</v>
      </c>
      <c r="BU227">
        <v>4</v>
      </c>
      <c r="BV227">
        <v>1</v>
      </c>
      <c r="BW227">
        <v>0</v>
      </c>
      <c r="BX227">
        <v>4</v>
      </c>
      <c r="BY227">
        <v>33.332999999999998</v>
      </c>
      <c r="CA227" t="s">
        <v>318</v>
      </c>
      <c r="CB227" t="s">
        <v>319</v>
      </c>
      <c r="CC227">
        <v>50156</v>
      </c>
      <c r="CD227">
        <v>70</v>
      </c>
      <c r="CE227">
        <v>5157953007</v>
      </c>
      <c r="CF227" t="s">
        <v>99</v>
      </c>
      <c r="CG227" t="s">
        <v>100</v>
      </c>
      <c r="CH227" s="1">
        <v>30651</v>
      </c>
      <c r="CI227" t="s">
        <v>101</v>
      </c>
      <c r="CJ227" t="s">
        <v>100</v>
      </c>
      <c r="CK227" t="s">
        <v>100</v>
      </c>
      <c r="CL227" t="s">
        <v>103</v>
      </c>
      <c r="CM227" t="s">
        <v>316</v>
      </c>
      <c r="CN227">
        <v>88</v>
      </c>
      <c r="CO227" s="1">
        <v>44621</v>
      </c>
      <c r="CP227" s="1"/>
      <c r="CV227"/>
    </row>
    <row r="228" spans="1:101" x14ac:dyDescent="0.25">
      <c r="A228" t="s">
        <v>259</v>
      </c>
      <c r="B228" s="18" t="s">
        <v>2127</v>
      </c>
      <c r="C228" s="18">
        <v>165226</v>
      </c>
      <c r="D228" t="s">
        <v>606</v>
      </c>
      <c r="E228" t="s">
        <v>608</v>
      </c>
      <c r="F228" t="s">
        <v>222</v>
      </c>
      <c r="G228" t="s">
        <v>2142</v>
      </c>
      <c r="H228">
        <v>35</v>
      </c>
      <c r="I228" t="s">
        <v>112</v>
      </c>
      <c r="K228" t="s">
        <v>100</v>
      </c>
      <c r="L228" t="s">
        <v>106</v>
      </c>
      <c r="M228">
        <v>5</v>
      </c>
      <c r="N228">
        <v>5</v>
      </c>
      <c r="O228">
        <v>5</v>
      </c>
      <c r="P228">
        <v>4</v>
      </c>
      <c r="Q228">
        <v>4</v>
      </c>
      <c r="S228">
        <v>5</v>
      </c>
      <c r="U228" s="8">
        <v>3.64473</v>
      </c>
      <c r="V228" s="8">
        <v>0.87673999999999996</v>
      </c>
      <c r="W228">
        <v>79.5</v>
      </c>
      <c r="X228">
        <v>0.55652999999999997</v>
      </c>
      <c r="Y228">
        <v>1.43327</v>
      </c>
      <c r="Z228">
        <v>3.1708500000000002</v>
      </c>
      <c r="AA228">
        <v>0.48641000000000001</v>
      </c>
      <c r="AB228">
        <v>2.4199999999999999E-2</v>
      </c>
      <c r="AD228">
        <v>2.2114600000000002</v>
      </c>
      <c r="AE228">
        <v>100</v>
      </c>
      <c r="AG228">
        <v>2</v>
      </c>
      <c r="AJ228">
        <v>1.8385</v>
      </c>
      <c r="AK228">
        <v>0.63234000000000001</v>
      </c>
      <c r="AL228">
        <v>0.28394000000000003</v>
      </c>
      <c r="AM228">
        <v>2.7547799999999998</v>
      </c>
      <c r="AN228">
        <v>2.4625300000000001</v>
      </c>
      <c r="AO228">
        <v>0.64739000000000002</v>
      </c>
      <c r="AP228">
        <v>1.1563699999999999</v>
      </c>
      <c r="AQ228">
        <v>4.1772900000000002</v>
      </c>
      <c r="AS228">
        <v>0</v>
      </c>
      <c r="AT228">
        <v>0</v>
      </c>
      <c r="AU228">
        <v>0</v>
      </c>
      <c r="AV228">
        <v>0</v>
      </c>
      <c r="AW228" s="4">
        <v>0</v>
      </c>
      <c r="AX228">
        <v>0</v>
      </c>
      <c r="AY228">
        <v>0</v>
      </c>
      <c r="BA228" s="1">
        <v>44427</v>
      </c>
      <c r="BB228">
        <v>2</v>
      </c>
      <c r="BC228">
        <v>2</v>
      </c>
      <c r="BD228">
        <v>0</v>
      </c>
      <c r="BE228">
        <v>8</v>
      </c>
      <c r="BF228">
        <v>1</v>
      </c>
      <c r="BG228">
        <v>0</v>
      </c>
      <c r="BH228">
        <v>8</v>
      </c>
      <c r="BI228" s="1">
        <v>43803</v>
      </c>
      <c r="BJ228">
        <v>0</v>
      </c>
      <c r="BK228">
        <v>0</v>
      </c>
      <c r="BL228">
        <v>0</v>
      </c>
      <c r="BM228">
        <v>0</v>
      </c>
      <c r="BN228">
        <v>0</v>
      </c>
      <c r="BO228">
        <v>0</v>
      </c>
      <c r="BP228">
        <v>0</v>
      </c>
      <c r="BQ228" s="1">
        <v>43370</v>
      </c>
      <c r="BR228">
        <v>0</v>
      </c>
      <c r="BS228">
        <v>0</v>
      </c>
      <c r="BT228">
        <v>0</v>
      </c>
      <c r="BU228">
        <v>0</v>
      </c>
      <c r="BV228">
        <v>0</v>
      </c>
      <c r="BW228">
        <v>0</v>
      </c>
      <c r="BX228">
        <v>0</v>
      </c>
      <c r="BY228">
        <v>4</v>
      </c>
      <c r="CA228" t="s">
        <v>388</v>
      </c>
      <c r="CB228" t="s">
        <v>609</v>
      </c>
      <c r="CC228">
        <v>50456</v>
      </c>
      <c r="CD228">
        <v>970</v>
      </c>
      <c r="CE228">
        <v>6414542223</v>
      </c>
      <c r="CF228" t="s">
        <v>99</v>
      </c>
      <c r="CG228" t="s">
        <v>100</v>
      </c>
      <c r="CH228" s="1">
        <v>34516</v>
      </c>
      <c r="CI228" t="s">
        <v>100</v>
      </c>
      <c r="CJ228" t="s">
        <v>100</v>
      </c>
      <c r="CK228" t="s">
        <v>100</v>
      </c>
      <c r="CL228" t="s">
        <v>103</v>
      </c>
      <c r="CM228" t="s">
        <v>607</v>
      </c>
      <c r="CN228">
        <v>43</v>
      </c>
      <c r="CO228" s="1">
        <v>44621</v>
      </c>
      <c r="CP228" s="1"/>
      <c r="CV228"/>
      <c r="CW228">
        <v>2</v>
      </c>
    </row>
    <row r="229" spans="1:101" x14ac:dyDescent="0.25">
      <c r="A229" t="s">
        <v>259</v>
      </c>
      <c r="B229" s="18" t="s">
        <v>2127</v>
      </c>
      <c r="C229" s="18">
        <v>165325</v>
      </c>
      <c r="D229" t="s">
        <v>975</v>
      </c>
      <c r="E229" t="s">
        <v>977</v>
      </c>
      <c r="F229" t="s">
        <v>978</v>
      </c>
      <c r="G229" t="s">
        <v>2141</v>
      </c>
      <c r="H229">
        <v>44.5</v>
      </c>
      <c r="I229" t="s">
        <v>98</v>
      </c>
      <c r="K229" t="s">
        <v>100</v>
      </c>
      <c r="L229" t="s">
        <v>122</v>
      </c>
      <c r="M229">
        <v>4</v>
      </c>
      <c r="N229">
        <v>4</v>
      </c>
      <c r="O229">
        <v>4</v>
      </c>
      <c r="P229">
        <v>2</v>
      </c>
      <c r="Q229">
        <v>2</v>
      </c>
      <c r="S229">
        <v>4</v>
      </c>
      <c r="U229" s="8">
        <v>4.1288600000000004</v>
      </c>
      <c r="V229" s="8">
        <v>0.63729999999999998</v>
      </c>
      <c r="W229">
        <v>45.3</v>
      </c>
      <c r="X229">
        <v>0.85629999999999995</v>
      </c>
      <c r="Y229">
        <v>1.4936</v>
      </c>
      <c r="Z229">
        <v>3.3047599999999999</v>
      </c>
      <c r="AA229">
        <v>0.26061000000000001</v>
      </c>
      <c r="AB229">
        <v>1.214E-2</v>
      </c>
      <c r="AD229">
        <v>2.6352600000000002</v>
      </c>
      <c r="AE229">
        <v>50</v>
      </c>
      <c r="AG229">
        <v>2</v>
      </c>
      <c r="AJ229">
        <v>2.0523799999999999</v>
      </c>
      <c r="AK229">
        <v>0.62148999999999999</v>
      </c>
      <c r="AL229">
        <v>0.27668999999999999</v>
      </c>
      <c r="AM229">
        <v>2.9505599999999998</v>
      </c>
      <c r="AN229">
        <v>2.6286399999999999</v>
      </c>
      <c r="AO229">
        <v>1.01349</v>
      </c>
      <c r="AP229">
        <v>0.86260000000000003</v>
      </c>
      <c r="AQ229">
        <v>4.4181600000000003</v>
      </c>
      <c r="AS229">
        <v>0</v>
      </c>
      <c r="AT229">
        <v>1</v>
      </c>
      <c r="AU229">
        <v>0</v>
      </c>
      <c r="AV229">
        <v>0</v>
      </c>
      <c r="AW229" s="4">
        <v>0</v>
      </c>
      <c r="AX229">
        <v>0</v>
      </c>
      <c r="AY229">
        <v>0</v>
      </c>
      <c r="BA229" s="1">
        <v>43762</v>
      </c>
      <c r="BB229">
        <v>4</v>
      </c>
      <c r="BC229">
        <v>4</v>
      </c>
      <c r="BD229">
        <v>0</v>
      </c>
      <c r="BE229">
        <v>16</v>
      </c>
      <c r="BF229">
        <v>1</v>
      </c>
      <c r="BG229">
        <v>0</v>
      </c>
      <c r="BH229">
        <v>16</v>
      </c>
      <c r="BI229" s="1">
        <v>43321</v>
      </c>
      <c r="BJ229">
        <v>0</v>
      </c>
      <c r="BK229">
        <v>0</v>
      </c>
      <c r="BL229">
        <v>0</v>
      </c>
      <c r="BM229">
        <v>0</v>
      </c>
      <c r="BN229">
        <v>0</v>
      </c>
      <c r="BO229">
        <v>0</v>
      </c>
      <c r="BP229">
        <v>0</v>
      </c>
      <c r="BQ229" s="1">
        <v>42879</v>
      </c>
      <c r="BR229">
        <v>2</v>
      </c>
      <c r="BS229">
        <v>1</v>
      </c>
      <c r="BT229">
        <v>1</v>
      </c>
      <c r="BU229">
        <v>16</v>
      </c>
      <c r="BV229">
        <v>1</v>
      </c>
      <c r="BW229">
        <v>0</v>
      </c>
      <c r="BX229">
        <v>16</v>
      </c>
      <c r="BY229">
        <v>10.667</v>
      </c>
      <c r="CA229" t="s">
        <v>347</v>
      </c>
      <c r="CB229" t="s">
        <v>979</v>
      </c>
      <c r="CC229">
        <v>52591</v>
      </c>
      <c r="CD229">
        <v>530</v>
      </c>
      <c r="CE229">
        <v>6416222142</v>
      </c>
      <c r="CF229" t="s">
        <v>99</v>
      </c>
      <c r="CG229" t="s">
        <v>100</v>
      </c>
      <c r="CH229" s="1">
        <v>35551</v>
      </c>
      <c r="CI229" t="s">
        <v>100</v>
      </c>
      <c r="CJ229" t="s">
        <v>101</v>
      </c>
      <c r="CK229" t="s">
        <v>100</v>
      </c>
      <c r="CL229" t="s">
        <v>103</v>
      </c>
      <c r="CM229" t="s">
        <v>976</v>
      </c>
      <c r="CN229">
        <v>72</v>
      </c>
      <c r="CO229" s="1">
        <v>44621</v>
      </c>
      <c r="CP229" s="1"/>
      <c r="CV229"/>
      <c r="CW229">
        <v>2</v>
      </c>
    </row>
    <row r="230" spans="1:101" x14ac:dyDescent="0.25">
      <c r="A230" t="s">
        <v>259</v>
      </c>
      <c r="B230" s="18" t="s">
        <v>2127</v>
      </c>
      <c r="C230" s="18">
        <v>165437</v>
      </c>
      <c r="D230" t="s">
        <v>1357</v>
      </c>
      <c r="E230" t="s">
        <v>127</v>
      </c>
      <c r="F230" t="s">
        <v>128</v>
      </c>
      <c r="G230" t="s">
        <v>2141</v>
      </c>
      <c r="H230">
        <v>41</v>
      </c>
      <c r="I230" t="s">
        <v>98</v>
      </c>
      <c r="K230" t="s">
        <v>100</v>
      </c>
      <c r="L230" t="s">
        <v>106</v>
      </c>
      <c r="M230">
        <v>2</v>
      </c>
      <c r="N230">
        <v>5</v>
      </c>
      <c r="O230">
        <v>1</v>
      </c>
      <c r="P230">
        <v>4</v>
      </c>
      <c r="Q230">
        <v>4</v>
      </c>
      <c r="S230">
        <v>5</v>
      </c>
      <c r="U230" s="8">
        <v>4.0591100000000004</v>
      </c>
      <c r="V230" s="8">
        <v>0.93418999999999996</v>
      </c>
      <c r="W230">
        <v>47.4</v>
      </c>
      <c r="X230">
        <v>0.99112</v>
      </c>
      <c r="Y230">
        <v>1.9253100000000001</v>
      </c>
      <c r="Z230">
        <v>3.1833499999999999</v>
      </c>
      <c r="AA230">
        <v>0.47210000000000002</v>
      </c>
      <c r="AB230">
        <v>5.8439999999999999E-2</v>
      </c>
      <c r="AD230">
        <v>2.1337999999999999</v>
      </c>
      <c r="AE230">
        <v>33.299999999999997</v>
      </c>
      <c r="AG230">
        <v>2</v>
      </c>
      <c r="AJ230">
        <v>1.9274500000000001</v>
      </c>
      <c r="AK230">
        <v>0.61968999999999996</v>
      </c>
      <c r="AL230">
        <v>0.27218999999999999</v>
      </c>
      <c r="AM230">
        <v>2.81934</v>
      </c>
      <c r="AN230">
        <v>2.2664</v>
      </c>
      <c r="AO230">
        <v>1.17645</v>
      </c>
      <c r="AP230">
        <v>1.2853300000000001</v>
      </c>
      <c r="AQ230">
        <v>4.5456899999999996</v>
      </c>
      <c r="AS230">
        <v>0</v>
      </c>
      <c r="AT230">
        <v>0</v>
      </c>
      <c r="AU230">
        <v>0</v>
      </c>
      <c r="AV230">
        <v>3</v>
      </c>
      <c r="AW230" s="4">
        <v>86422.61</v>
      </c>
      <c r="AX230">
        <v>0</v>
      </c>
      <c r="AY230">
        <v>3</v>
      </c>
      <c r="BA230" s="1">
        <v>44252</v>
      </c>
      <c r="BB230">
        <v>6</v>
      </c>
      <c r="BC230">
        <v>6</v>
      </c>
      <c r="BD230">
        <v>0</v>
      </c>
      <c r="BE230">
        <v>99</v>
      </c>
      <c r="BF230">
        <v>1</v>
      </c>
      <c r="BG230">
        <v>0</v>
      </c>
      <c r="BH230">
        <v>99</v>
      </c>
      <c r="BI230" s="1">
        <v>43615</v>
      </c>
      <c r="BJ230">
        <v>4</v>
      </c>
      <c r="BK230">
        <v>4</v>
      </c>
      <c r="BL230">
        <v>1</v>
      </c>
      <c r="BM230">
        <v>24</v>
      </c>
      <c r="BN230">
        <v>1</v>
      </c>
      <c r="BO230">
        <v>0</v>
      </c>
      <c r="BP230">
        <v>24</v>
      </c>
      <c r="BQ230" s="1">
        <v>43153</v>
      </c>
      <c r="BR230">
        <v>5</v>
      </c>
      <c r="BS230">
        <v>5</v>
      </c>
      <c r="BT230">
        <v>0</v>
      </c>
      <c r="BU230">
        <v>16</v>
      </c>
      <c r="BV230">
        <v>1</v>
      </c>
      <c r="BW230">
        <v>0</v>
      </c>
      <c r="BX230">
        <v>16</v>
      </c>
      <c r="BY230">
        <v>60.167000000000002</v>
      </c>
      <c r="CA230" t="s">
        <v>1359</v>
      </c>
      <c r="CB230" t="s">
        <v>1360</v>
      </c>
      <c r="CC230">
        <v>52142</v>
      </c>
      <c r="CD230">
        <v>320</v>
      </c>
      <c r="CE230">
        <v>5634253336</v>
      </c>
      <c r="CF230" t="s">
        <v>99</v>
      </c>
      <c r="CG230" t="s">
        <v>100</v>
      </c>
      <c r="CH230" s="1">
        <v>36982</v>
      </c>
      <c r="CI230" t="s">
        <v>100</v>
      </c>
      <c r="CJ230" t="s">
        <v>100</v>
      </c>
      <c r="CK230" t="s">
        <v>100</v>
      </c>
      <c r="CL230" t="s">
        <v>103</v>
      </c>
      <c r="CM230" t="s">
        <v>1358</v>
      </c>
      <c r="CN230">
        <v>55</v>
      </c>
      <c r="CO230" s="1">
        <v>44621</v>
      </c>
      <c r="CP230" s="1"/>
      <c r="CV230"/>
      <c r="CW230">
        <v>2</v>
      </c>
    </row>
    <row r="231" spans="1:101" x14ac:dyDescent="0.25">
      <c r="A231" t="s">
        <v>259</v>
      </c>
      <c r="B231" s="18" t="s">
        <v>2127</v>
      </c>
      <c r="C231" s="18">
        <v>165267</v>
      </c>
      <c r="D231" t="s">
        <v>767</v>
      </c>
      <c r="E231" t="s">
        <v>769</v>
      </c>
      <c r="F231" t="s">
        <v>723</v>
      </c>
      <c r="G231" t="s">
        <v>2141</v>
      </c>
      <c r="H231">
        <v>40.6</v>
      </c>
      <c r="I231" t="s">
        <v>98</v>
      </c>
      <c r="K231" t="s">
        <v>100</v>
      </c>
      <c r="L231" t="s">
        <v>102</v>
      </c>
      <c r="M231">
        <v>3</v>
      </c>
      <c r="N231">
        <v>3</v>
      </c>
      <c r="O231">
        <v>3</v>
      </c>
      <c r="P231">
        <v>3</v>
      </c>
      <c r="Q231">
        <v>3</v>
      </c>
      <c r="R231">
        <v>4</v>
      </c>
      <c r="S231">
        <v>3</v>
      </c>
      <c r="U231" s="8">
        <v>4.0271299999999997</v>
      </c>
      <c r="V231" s="8">
        <v>0.62941999999999998</v>
      </c>
      <c r="W231">
        <v>28</v>
      </c>
      <c r="X231">
        <v>0.84084000000000003</v>
      </c>
      <c r="Y231">
        <v>1.4702599999999999</v>
      </c>
      <c r="Z231">
        <v>3.6000899999999998</v>
      </c>
      <c r="AA231">
        <v>0.33917999999999998</v>
      </c>
      <c r="AB231">
        <v>5.7669999999999999E-2</v>
      </c>
      <c r="AD231">
        <v>2.55687</v>
      </c>
      <c r="AE231">
        <v>16.7</v>
      </c>
      <c r="AG231">
        <v>0</v>
      </c>
      <c r="AJ231">
        <v>1.98685</v>
      </c>
      <c r="AK231">
        <v>0.71209</v>
      </c>
      <c r="AL231">
        <v>0.34089999999999998</v>
      </c>
      <c r="AM231">
        <v>3.0398399999999999</v>
      </c>
      <c r="AN231">
        <v>2.6345800000000001</v>
      </c>
      <c r="AO231">
        <v>0.86856</v>
      </c>
      <c r="AP231">
        <v>0.69145999999999996</v>
      </c>
      <c r="AQ231">
        <v>4.1827399999999999</v>
      </c>
      <c r="AS231">
        <v>1</v>
      </c>
      <c r="AT231">
        <v>0</v>
      </c>
      <c r="AU231">
        <v>0</v>
      </c>
      <c r="AV231">
        <v>0</v>
      </c>
      <c r="AW231" s="4">
        <v>0</v>
      </c>
      <c r="AX231">
        <v>1</v>
      </c>
      <c r="AY231">
        <v>1</v>
      </c>
      <c r="BA231" s="1">
        <v>44476</v>
      </c>
      <c r="BB231">
        <v>1</v>
      </c>
      <c r="BC231">
        <v>1</v>
      </c>
      <c r="BD231">
        <v>0</v>
      </c>
      <c r="BE231">
        <v>4</v>
      </c>
      <c r="BF231">
        <v>1</v>
      </c>
      <c r="BG231">
        <v>0</v>
      </c>
      <c r="BH231">
        <v>4</v>
      </c>
      <c r="BI231" s="1">
        <v>43881</v>
      </c>
      <c r="BJ231">
        <v>6</v>
      </c>
      <c r="BK231">
        <v>6</v>
      </c>
      <c r="BL231">
        <v>1</v>
      </c>
      <c r="BM231">
        <v>60</v>
      </c>
      <c r="BN231">
        <v>1</v>
      </c>
      <c r="BO231">
        <v>0</v>
      </c>
      <c r="BP231">
        <v>60</v>
      </c>
      <c r="BQ231" s="1">
        <v>43475</v>
      </c>
      <c r="BR231">
        <v>4</v>
      </c>
      <c r="BS231">
        <v>4</v>
      </c>
      <c r="BT231">
        <v>0</v>
      </c>
      <c r="BU231">
        <v>16</v>
      </c>
      <c r="BV231">
        <v>1</v>
      </c>
      <c r="BW231">
        <v>0</v>
      </c>
      <c r="BX231">
        <v>16</v>
      </c>
      <c r="BY231">
        <v>24.667000000000002</v>
      </c>
      <c r="CA231" t="s">
        <v>770</v>
      </c>
      <c r="CB231" t="s">
        <v>771</v>
      </c>
      <c r="CC231">
        <v>51034</v>
      </c>
      <c r="CD231">
        <v>660</v>
      </c>
      <c r="CE231">
        <v>7128811680</v>
      </c>
      <c r="CF231" t="s">
        <v>99</v>
      </c>
      <c r="CG231" t="s">
        <v>100</v>
      </c>
      <c r="CH231" s="1">
        <v>35156</v>
      </c>
      <c r="CI231" t="s">
        <v>101</v>
      </c>
      <c r="CJ231" t="s">
        <v>100</v>
      </c>
      <c r="CK231" t="s">
        <v>100</v>
      </c>
      <c r="CL231" t="s">
        <v>103</v>
      </c>
      <c r="CM231" t="s">
        <v>768</v>
      </c>
      <c r="CN231">
        <v>58</v>
      </c>
      <c r="CO231" s="1">
        <v>44621</v>
      </c>
      <c r="CP231" s="1"/>
      <c r="CV231"/>
    </row>
    <row r="232" spans="1:101" x14ac:dyDescent="0.25">
      <c r="A232" t="s">
        <v>259</v>
      </c>
      <c r="B232" s="18" t="s">
        <v>2127</v>
      </c>
      <c r="C232" s="18">
        <v>165346</v>
      </c>
      <c r="D232" t="s">
        <v>1054</v>
      </c>
      <c r="E232" t="s">
        <v>1056</v>
      </c>
      <c r="F232" t="s">
        <v>130</v>
      </c>
      <c r="G232" t="s">
        <v>2141</v>
      </c>
      <c r="H232">
        <v>21.1</v>
      </c>
      <c r="I232" t="s">
        <v>98</v>
      </c>
      <c r="K232" t="s">
        <v>100</v>
      </c>
      <c r="L232" t="s">
        <v>122</v>
      </c>
      <c r="M232">
        <v>4</v>
      </c>
      <c r="N232">
        <v>4</v>
      </c>
      <c r="O232">
        <v>4</v>
      </c>
      <c r="P232">
        <v>2</v>
      </c>
      <c r="Q232">
        <v>2</v>
      </c>
      <c r="S232">
        <v>5</v>
      </c>
      <c r="U232" s="8">
        <v>3.6399300000000001</v>
      </c>
      <c r="V232" s="8">
        <v>1.08612</v>
      </c>
      <c r="W232">
        <v>53.3</v>
      </c>
      <c r="X232">
        <v>0.49485000000000001</v>
      </c>
      <c r="Y232">
        <v>1.58097</v>
      </c>
      <c r="Z232">
        <v>3.3640099999999999</v>
      </c>
      <c r="AA232">
        <v>0.75548999999999999</v>
      </c>
      <c r="AB232">
        <v>2.315E-2</v>
      </c>
      <c r="AD232">
        <v>2.0589599999999999</v>
      </c>
      <c r="AE232">
        <v>20</v>
      </c>
      <c r="AG232">
        <v>1</v>
      </c>
      <c r="AJ232">
        <v>1.95242</v>
      </c>
      <c r="AK232">
        <v>0.63541999999999998</v>
      </c>
      <c r="AL232">
        <v>0.28754000000000002</v>
      </c>
      <c r="AM232">
        <v>2.8753799999999998</v>
      </c>
      <c r="AN232">
        <v>2.1589399999999999</v>
      </c>
      <c r="AO232">
        <v>0.57284000000000002</v>
      </c>
      <c r="AP232">
        <v>1.4146099999999999</v>
      </c>
      <c r="AQ232">
        <v>3.99681</v>
      </c>
      <c r="AS232">
        <v>0</v>
      </c>
      <c r="AT232">
        <v>0</v>
      </c>
      <c r="AU232">
        <v>0</v>
      </c>
      <c r="AV232">
        <v>0</v>
      </c>
      <c r="AW232" s="4">
        <v>0</v>
      </c>
      <c r="AX232">
        <v>0</v>
      </c>
      <c r="AY232">
        <v>0</v>
      </c>
      <c r="BA232" s="1">
        <v>44420</v>
      </c>
      <c r="BB232">
        <v>1</v>
      </c>
      <c r="BC232">
        <v>1</v>
      </c>
      <c r="BD232">
        <v>0</v>
      </c>
      <c r="BE232">
        <v>4</v>
      </c>
      <c r="BF232">
        <v>1</v>
      </c>
      <c r="BG232">
        <v>0</v>
      </c>
      <c r="BH232">
        <v>4</v>
      </c>
      <c r="BI232" s="1">
        <v>43795</v>
      </c>
      <c r="BJ232">
        <v>3</v>
      </c>
      <c r="BK232">
        <v>3</v>
      </c>
      <c r="BL232">
        <v>0</v>
      </c>
      <c r="BM232">
        <v>8</v>
      </c>
      <c r="BN232">
        <v>1</v>
      </c>
      <c r="BO232">
        <v>0</v>
      </c>
      <c r="BP232">
        <v>8</v>
      </c>
      <c r="BQ232" s="1">
        <v>43363</v>
      </c>
      <c r="BR232">
        <v>2</v>
      </c>
      <c r="BS232">
        <v>2</v>
      </c>
      <c r="BT232">
        <v>0</v>
      </c>
      <c r="BU232">
        <v>8</v>
      </c>
      <c r="BV232">
        <v>1</v>
      </c>
      <c r="BW232">
        <v>0</v>
      </c>
      <c r="BX232">
        <v>8</v>
      </c>
      <c r="BY232">
        <v>6</v>
      </c>
      <c r="CA232" t="s">
        <v>347</v>
      </c>
      <c r="CB232" t="s">
        <v>1057</v>
      </c>
      <c r="CC232">
        <v>50604</v>
      </c>
      <c r="CD232">
        <v>110</v>
      </c>
      <c r="CE232">
        <v>3193472309</v>
      </c>
      <c r="CF232" t="s">
        <v>99</v>
      </c>
      <c r="CG232" t="s">
        <v>100</v>
      </c>
      <c r="CH232" s="1">
        <v>35704</v>
      </c>
      <c r="CI232" t="s">
        <v>100</v>
      </c>
      <c r="CJ232" t="s">
        <v>100</v>
      </c>
      <c r="CK232" t="s">
        <v>100</v>
      </c>
      <c r="CL232" t="s">
        <v>103</v>
      </c>
      <c r="CM232" t="s">
        <v>1055</v>
      </c>
      <c r="CN232">
        <v>50</v>
      </c>
      <c r="CO232" s="1">
        <v>44621</v>
      </c>
      <c r="CP232" s="1"/>
      <c r="CV232"/>
      <c r="CW232">
        <v>2</v>
      </c>
    </row>
    <row r="233" spans="1:101" x14ac:dyDescent="0.25">
      <c r="A233" t="s">
        <v>259</v>
      </c>
      <c r="B233" s="18" t="s">
        <v>2127</v>
      </c>
      <c r="C233" s="18">
        <v>165579</v>
      </c>
      <c r="D233" t="s">
        <v>1837</v>
      </c>
      <c r="E233" t="s">
        <v>1640</v>
      </c>
      <c r="F233" t="s">
        <v>104</v>
      </c>
      <c r="G233" t="s">
        <v>2141</v>
      </c>
      <c r="H233">
        <v>24.2</v>
      </c>
      <c r="I233" t="s">
        <v>98</v>
      </c>
      <c r="K233" t="s">
        <v>100</v>
      </c>
      <c r="L233" t="s">
        <v>106</v>
      </c>
      <c r="M233">
        <v>5</v>
      </c>
      <c r="N233">
        <v>5</v>
      </c>
      <c r="O233">
        <v>3</v>
      </c>
      <c r="P233">
        <v>5</v>
      </c>
      <c r="Q233">
        <v>5</v>
      </c>
      <c r="S233">
        <v>5</v>
      </c>
      <c r="U233" s="8">
        <v>4.7091799999999999</v>
      </c>
      <c r="V233" s="8">
        <v>1.3870899999999999</v>
      </c>
      <c r="W233">
        <v>52.9</v>
      </c>
      <c r="X233">
        <v>0.62816000000000005</v>
      </c>
      <c r="Y233">
        <v>2.01525</v>
      </c>
      <c r="Z233">
        <v>4.0326399999999998</v>
      </c>
      <c r="AA233">
        <v>0.92459999999999998</v>
      </c>
      <c r="AB233">
        <v>4.2380000000000001E-2</v>
      </c>
      <c r="AD233">
        <v>2.6939299999999999</v>
      </c>
      <c r="AE233">
        <v>22.2</v>
      </c>
      <c r="AG233">
        <v>0</v>
      </c>
      <c r="AJ233">
        <v>2.0093100000000002</v>
      </c>
      <c r="AK233">
        <v>0.68283000000000005</v>
      </c>
      <c r="AL233">
        <v>0.32657000000000003</v>
      </c>
      <c r="AM233">
        <v>3.01871</v>
      </c>
      <c r="AN233">
        <v>2.7447699999999999</v>
      </c>
      <c r="AO233">
        <v>0.67667999999999995</v>
      </c>
      <c r="AP233">
        <v>1.59067</v>
      </c>
      <c r="AQ233">
        <v>4.9253900000000002</v>
      </c>
      <c r="AS233">
        <v>0</v>
      </c>
      <c r="AT233">
        <v>0</v>
      </c>
      <c r="AU233">
        <v>0</v>
      </c>
      <c r="AV233">
        <v>0</v>
      </c>
      <c r="AW233" s="4">
        <v>0</v>
      </c>
      <c r="AX233">
        <v>0</v>
      </c>
      <c r="AY233">
        <v>0</v>
      </c>
      <c r="BA233" s="1">
        <v>43811</v>
      </c>
      <c r="BB233">
        <v>0</v>
      </c>
      <c r="BC233">
        <v>0</v>
      </c>
      <c r="BD233">
        <v>0</v>
      </c>
      <c r="BE233">
        <v>0</v>
      </c>
      <c r="BF233">
        <v>0</v>
      </c>
      <c r="BG233">
        <v>0</v>
      </c>
      <c r="BH233">
        <v>0</v>
      </c>
      <c r="BI233" s="1">
        <v>43419</v>
      </c>
      <c r="BJ233">
        <v>6</v>
      </c>
      <c r="BK233">
        <v>6</v>
      </c>
      <c r="BL233">
        <v>0</v>
      </c>
      <c r="BM233">
        <v>44</v>
      </c>
      <c r="BN233">
        <v>1</v>
      </c>
      <c r="BO233">
        <v>0</v>
      </c>
      <c r="BP233">
        <v>44</v>
      </c>
      <c r="BQ233" s="1">
        <v>42957</v>
      </c>
      <c r="BR233">
        <v>3</v>
      </c>
      <c r="BS233">
        <v>3</v>
      </c>
      <c r="BT233">
        <v>0</v>
      </c>
      <c r="BU233">
        <v>12</v>
      </c>
      <c r="BV233">
        <v>1</v>
      </c>
      <c r="BW233">
        <v>0</v>
      </c>
      <c r="BX233">
        <v>12</v>
      </c>
      <c r="BY233">
        <v>16.667000000000002</v>
      </c>
      <c r="CA233" t="s">
        <v>1839</v>
      </c>
      <c r="CB233" t="s">
        <v>1840</v>
      </c>
      <c r="CC233">
        <v>52060</v>
      </c>
      <c r="CD233">
        <v>480</v>
      </c>
      <c r="CE233">
        <v>5636525195</v>
      </c>
      <c r="CF233" t="s">
        <v>99</v>
      </c>
      <c r="CG233" t="s">
        <v>100</v>
      </c>
      <c r="CH233" s="1">
        <v>39264</v>
      </c>
      <c r="CI233" t="s">
        <v>101</v>
      </c>
      <c r="CJ233" t="s">
        <v>101</v>
      </c>
      <c r="CK233" t="s">
        <v>100</v>
      </c>
      <c r="CL233" t="s">
        <v>103</v>
      </c>
      <c r="CM233" t="s">
        <v>1838</v>
      </c>
      <c r="CN233">
        <v>52</v>
      </c>
      <c r="CO233" s="1">
        <v>44621</v>
      </c>
      <c r="CP233" s="1"/>
      <c r="CV233"/>
      <c r="CW233">
        <v>2</v>
      </c>
    </row>
    <row r="234" spans="1:101" x14ac:dyDescent="0.25">
      <c r="A234" t="s">
        <v>259</v>
      </c>
      <c r="B234" s="18" t="s">
        <v>2127</v>
      </c>
      <c r="C234" s="18">
        <v>165539</v>
      </c>
      <c r="D234" t="s">
        <v>1714</v>
      </c>
      <c r="E234" t="s">
        <v>356</v>
      </c>
      <c r="F234" t="s">
        <v>357</v>
      </c>
      <c r="G234" t="s">
        <v>2142</v>
      </c>
      <c r="H234">
        <v>66.5</v>
      </c>
      <c r="I234" t="s">
        <v>138</v>
      </c>
      <c r="K234" t="s">
        <v>100</v>
      </c>
      <c r="L234" t="s">
        <v>106</v>
      </c>
      <c r="M234">
        <v>3</v>
      </c>
      <c r="N234">
        <v>3</v>
      </c>
      <c r="O234">
        <v>3</v>
      </c>
      <c r="P234">
        <v>4</v>
      </c>
      <c r="Q234">
        <v>4</v>
      </c>
      <c r="R234">
        <v>5</v>
      </c>
      <c r="S234">
        <v>3</v>
      </c>
      <c r="U234" s="8">
        <v>3.7922699999999998</v>
      </c>
      <c r="V234" s="8">
        <v>0.56406999999999996</v>
      </c>
      <c r="W234">
        <v>43.4</v>
      </c>
      <c r="X234">
        <v>0.69998000000000005</v>
      </c>
      <c r="Y234">
        <v>1.2640499999999999</v>
      </c>
      <c r="Z234">
        <v>3.38672</v>
      </c>
      <c r="AA234">
        <v>0.33029999999999998</v>
      </c>
      <c r="AB234">
        <v>2.8819999999999998E-2</v>
      </c>
      <c r="AD234">
        <v>2.5282200000000001</v>
      </c>
      <c r="AE234">
        <v>45.5</v>
      </c>
      <c r="AG234">
        <v>0</v>
      </c>
      <c r="AJ234">
        <v>2.1234099999999998</v>
      </c>
      <c r="AK234">
        <v>0.64780000000000004</v>
      </c>
      <c r="AL234">
        <v>0.29619000000000001</v>
      </c>
      <c r="AM234">
        <v>3.0674000000000001</v>
      </c>
      <c r="AN234">
        <v>2.4375100000000001</v>
      </c>
      <c r="AO234">
        <v>0.79481000000000002</v>
      </c>
      <c r="AP234">
        <v>0.71321999999999997</v>
      </c>
      <c r="AQ234">
        <v>3.90341</v>
      </c>
      <c r="AS234">
        <v>0</v>
      </c>
      <c r="AT234">
        <v>0</v>
      </c>
      <c r="AU234">
        <v>0</v>
      </c>
      <c r="AV234">
        <v>2</v>
      </c>
      <c r="AW234" s="4">
        <v>1625</v>
      </c>
      <c r="AX234">
        <v>0</v>
      </c>
      <c r="AY234">
        <v>2</v>
      </c>
      <c r="BA234" s="1">
        <v>43881</v>
      </c>
      <c r="BB234">
        <v>4</v>
      </c>
      <c r="BC234">
        <v>4</v>
      </c>
      <c r="BD234">
        <v>0</v>
      </c>
      <c r="BE234">
        <v>20</v>
      </c>
      <c r="BF234">
        <v>1</v>
      </c>
      <c r="BG234">
        <v>0</v>
      </c>
      <c r="BH234">
        <v>20</v>
      </c>
      <c r="BI234" s="1">
        <v>43484</v>
      </c>
      <c r="BJ234">
        <v>5</v>
      </c>
      <c r="BK234">
        <v>5</v>
      </c>
      <c r="BL234">
        <v>0</v>
      </c>
      <c r="BM234">
        <v>32</v>
      </c>
      <c r="BN234">
        <v>1</v>
      </c>
      <c r="BO234">
        <v>0</v>
      </c>
      <c r="BP234">
        <v>32</v>
      </c>
      <c r="BQ234" s="1">
        <v>43033</v>
      </c>
      <c r="BR234">
        <v>3</v>
      </c>
      <c r="BS234">
        <v>3</v>
      </c>
      <c r="BT234">
        <v>0</v>
      </c>
      <c r="BU234">
        <v>32</v>
      </c>
      <c r="BV234">
        <v>1</v>
      </c>
      <c r="BW234">
        <v>0</v>
      </c>
      <c r="BX234">
        <v>32</v>
      </c>
      <c r="BY234">
        <v>26</v>
      </c>
      <c r="CA234" t="s">
        <v>1714</v>
      </c>
      <c r="CB234" t="s">
        <v>1716</v>
      </c>
      <c r="CC234">
        <v>50501</v>
      </c>
      <c r="CD234">
        <v>930</v>
      </c>
      <c r="CE234">
        <v>5155761138</v>
      </c>
      <c r="CF234" t="s">
        <v>99</v>
      </c>
      <c r="CG234" t="s">
        <v>100</v>
      </c>
      <c r="CH234" s="1">
        <v>38047</v>
      </c>
      <c r="CI234" t="s">
        <v>101</v>
      </c>
      <c r="CJ234" t="s">
        <v>101</v>
      </c>
      <c r="CK234" t="s">
        <v>100</v>
      </c>
      <c r="CL234" t="s">
        <v>103</v>
      </c>
      <c r="CM234" t="s">
        <v>1715</v>
      </c>
      <c r="CN234">
        <v>90</v>
      </c>
      <c r="CO234" s="1">
        <v>44621</v>
      </c>
      <c r="CP234" s="1"/>
      <c r="CV234"/>
    </row>
    <row r="235" spans="1:101" x14ac:dyDescent="0.25">
      <c r="A235" t="s">
        <v>259</v>
      </c>
      <c r="B235" s="18" t="s">
        <v>2127</v>
      </c>
      <c r="C235" s="18">
        <v>165508</v>
      </c>
      <c r="D235" t="s">
        <v>1610</v>
      </c>
      <c r="E235" t="s">
        <v>503</v>
      </c>
      <c r="F235" t="s">
        <v>283</v>
      </c>
      <c r="G235" t="s">
        <v>2142</v>
      </c>
      <c r="H235">
        <v>45.6</v>
      </c>
      <c r="I235" t="s">
        <v>112</v>
      </c>
      <c r="K235" t="s">
        <v>100</v>
      </c>
      <c r="L235" t="s">
        <v>106</v>
      </c>
      <c r="M235">
        <v>4</v>
      </c>
      <c r="N235">
        <v>4</v>
      </c>
      <c r="O235">
        <v>4</v>
      </c>
      <c r="P235">
        <v>4</v>
      </c>
      <c r="Q235">
        <v>3</v>
      </c>
      <c r="R235">
        <v>5</v>
      </c>
      <c r="S235">
        <v>3</v>
      </c>
      <c r="U235" s="8">
        <v>4.4499199999999997</v>
      </c>
      <c r="V235" s="8">
        <v>0.47012999999999999</v>
      </c>
      <c r="W235">
        <v>48.6</v>
      </c>
      <c r="X235">
        <v>0.82184999999999997</v>
      </c>
      <c r="Y235">
        <v>1.2919799999999999</v>
      </c>
      <c r="Z235">
        <v>3.97912</v>
      </c>
      <c r="AA235">
        <v>0.27483000000000002</v>
      </c>
      <c r="AB235">
        <v>4.9209999999999997E-2</v>
      </c>
      <c r="AD235">
        <v>3.15794</v>
      </c>
      <c r="AE235">
        <v>66.7</v>
      </c>
      <c r="AH235">
        <v>6</v>
      </c>
      <c r="AJ235">
        <v>1.9013199999999999</v>
      </c>
      <c r="AK235">
        <v>0.67388000000000003</v>
      </c>
      <c r="AL235">
        <v>0.32300000000000001</v>
      </c>
      <c r="AM235">
        <v>2.8982100000000002</v>
      </c>
      <c r="AN235">
        <v>3.4002699999999999</v>
      </c>
      <c r="AO235">
        <v>0.89707999999999999</v>
      </c>
      <c r="AP235">
        <v>0.54508999999999996</v>
      </c>
      <c r="AQ235">
        <v>4.8477300000000003</v>
      </c>
      <c r="AS235">
        <v>0</v>
      </c>
      <c r="AT235">
        <v>0</v>
      </c>
      <c r="AU235">
        <v>0</v>
      </c>
      <c r="AV235">
        <v>0</v>
      </c>
      <c r="AW235" s="4">
        <v>0</v>
      </c>
      <c r="AX235">
        <v>0</v>
      </c>
      <c r="AY235">
        <v>0</v>
      </c>
      <c r="BA235" s="1">
        <v>44567</v>
      </c>
      <c r="BB235">
        <v>1</v>
      </c>
      <c r="BC235">
        <v>1</v>
      </c>
      <c r="BD235">
        <v>0</v>
      </c>
      <c r="BE235">
        <v>8</v>
      </c>
      <c r="BF235">
        <v>1</v>
      </c>
      <c r="BG235">
        <v>0</v>
      </c>
      <c r="BH235">
        <v>8</v>
      </c>
      <c r="BI235" s="1">
        <v>43839</v>
      </c>
      <c r="BJ235">
        <v>2</v>
      </c>
      <c r="BK235">
        <v>2</v>
      </c>
      <c r="BL235">
        <v>0</v>
      </c>
      <c r="BM235">
        <v>4</v>
      </c>
      <c r="BN235">
        <v>1</v>
      </c>
      <c r="BO235">
        <v>0</v>
      </c>
      <c r="BP235">
        <v>4</v>
      </c>
      <c r="BQ235" s="1">
        <v>43411</v>
      </c>
      <c r="BR235">
        <v>2</v>
      </c>
      <c r="BS235">
        <v>2</v>
      </c>
      <c r="BT235">
        <v>0</v>
      </c>
      <c r="BU235">
        <v>8</v>
      </c>
      <c r="BV235">
        <v>1</v>
      </c>
      <c r="BW235">
        <v>0</v>
      </c>
      <c r="BX235">
        <v>8</v>
      </c>
      <c r="BY235">
        <v>6.6669999999999998</v>
      </c>
      <c r="CA235" t="s">
        <v>1612</v>
      </c>
      <c r="CB235" t="s">
        <v>1613</v>
      </c>
      <c r="CC235">
        <v>50613</v>
      </c>
      <c r="CD235">
        <v>60</v>
      </c>
      <c r="CE235">
        <v>3192772141</v>
      </c>
      <c r="CF235" t="s">
        <v>99</v>
      </c>
      <c r="CG235" t="s">
        <v>100</v>
      </c>
      <c r="CH235" s="1">
        <v>37956</v>
      </c>
      <c r="CI235" t="s">
        <v>101</v>
      </c>
      <c r="CJ235" t="s">
        <v>100</v>
      </c>
      <c r="CK235" t="s">
        <v>100</v>
      </c>
      <c r="CL235" t="s">
        <v>103</v>
      </c>
      <c r="CM235" t="s">
        <v>1611</v>
      </c>
      <c r="CN235">
        <v>50</v>
      </c>
      <c r="CO235" s="1">
        <v>44621</v>
      </c>
      <c r="CP235" s="1"/>
      <c r="CV235"/>
    </row>
    <row r="236" spans="1:101" x14ac:dyDescent="0.25">
      <c r="A236" t="s">
        <v>259</v>
      </c>
      <c r="B236" s="18" t="s">
        <v>2127</v>
      </c>
      <c r="C236" s="18">
        <v>165481</v>
      </c>
      <c r="D236" t="s">
        <v>1516</v>
      </c>
      <c r="E236" t="s">
        <v>745</v>
      </c>
      <c r="F236" t="s">
        <v>746</v>
      </c>
      <c r="G236" t="s">
        <v>2142</v>
      </c>
      <c r="H236">
        <v>32.299999999999997</v>
      </c>
      <c r="I236" t="s">
        <v>138</v>
      </c>
      <c r="K236" t="s">
        <v>100</v>
      </c>
      <c r="L236" t="s">
        <v>122</v>
      </c>
      <c r="M236">
        <v>5</v>
      </c>
      <c r="N236">
        <v>5</v>
      </c>
      <c r="O236">
        <v>5</v>
      </c>
      <c r="P236">
        <v>4</v>
      </c>
      <c r="Q236">
        <v>4</v>
      </c>
      <c r="S236">
        <v>5</v>
      </c>
      <c r="U236" s="8">
        <v>4.9899800000000001</v>
      </c>
      <c r="V236" s="8">
        <v>1.1922999999999999</v>
      </c>
      <c r="W236">
        <v>52.4</v>
      </c>
      <c r="X236">
        <v>0.72101999999999999</v>
      </c>
      <c r="Y236">
        <v>1.91333</v>
      </c>
      <c r="Z236">
        <v>4.3984500000000004</v>
      </c>
      <c r="AA236">
        <v>0.46773999999999999</v>
      </c>
      <c r="AB236">
        <v>1.9959999999999999E-2</v>
      </c>
      <c r="AD236">
        <v>3.0766499999999999</v>
      </c>
      <c r="AE236">
        <v>35.700000000000003</v>
      </c>
      <c r="AG236">
        <v>0</v>
      </c>
      <c r="AJ236">
        <v>1.8835999999999999</v>
      </c>
      <c r="AK236">
        <v>0.59165000000000001</v>
      </c>
      <c r="AL236">
        <v>0.24657999999999999</v>
      </c>
      <c r="AM236">
        <v>2.7218399999999998</v>
      </c>
      <c r="AN236">
        <v>3.3439100000000002</v>
      </c>
      <c r="AO236">
        <v>0.89641000000000004</v>
      </c>
      <c r="AP236">
        <v>1.8108200000000001</v>
      </c>
      <c r="AQ236">
        <v>5.7883100000000001</v>
      </c>
      <c r="AS236">
        <v>0</v>
      </c>
      <c r="AT236">
        <v>0</v>
      </c>
      <c r="AU236">
        <v>0</v>
      </c>
      <c r="AV236">
        <v>0</v>
      </c>
      <c r="AW236" s="4">
        <v>0</v>
      </c>
      <c r="AX236">
        <v>0</v>
      </c>
      <c r="AY236">
        <v>0</v>
      </c>
      <c r="BA236" s="1">
        <v>44552</v>
      </c>
      <c r="BB236">
        <v>1</v>
      </c>
      <c r="BC236">
        <v>1</v>
      </c>
      <c r="BD236">
        <v>0</v>
      </c>
      <c r="BE236">
        <v>4</v>
      </c>
      <c r="BF236">
        <v>1</v>
      </c>
      <c r="BG236">
        <v>0</v>
      </c>
      <c r="BH236">
        <v>4</v>
      </c>
      <c r="BI236" s="1">
        <v>44084</v>
      </c>
      <c r="BJ236">
        <v>0</v>
      </c>
      <c r="BK236">
        <v>0</v>
      </c>
      <c r="BL236">
        <v>0</v>
      </c>
      <c r="BM236">
        <v>0</v>
      </c>
      <c r="BN236">
        <v>0</v>
      </c>
      <c r="BO236">
        <v>0</v>
      </c>
      <c r="BP236">
        <v>0</v>
      </c>
      <c r="BQ236" s="1">
        <v>43783</v>
      </c>
      <c r="BR236">
        <v>5</v>
      </c>
      <c r="BS236">
        <v>5</v>
      </c>
      <c r="BT236">
        <v>0</v>
      </c>
      <c r="BU236">
        <v>20</v>
      </c>
      <c r="BV236">
        <v>1</v>
      </c>
      <c r="BW236">
        <v>0</v>
      </c>
      <c r="BX236">
        <v>20</v>
      </c>
      <c r="BY236">
        <v>5.3330000000000002</v>
      </c>
      <c r="CA236" t="s">
        <v>1518</v>
      </c>
      <c r="CB236" t="s">
        <v>1519</v>
      </c>
      <c r="CC236">
        <v>50112</v>
      </c>
      <c r="CD236">
        <v>780</v>
      </c>
      <c r="CE236">
        <v>6412366151</v>
      </c>
      <c r="CF236" t="s">
        <v>99</v>
      </c>
      <c r="CG236" t="s">
        <v>100</v>
      </c>
      <c r="CH236" s="1">
        <v>37622</v>
      </c>
      <c r="CI236" t="s">
        <v>101</v>
      </c>
      <c r="CJ236" t="s">
        <v>100</v>
      </c>
      <c r="CK236" t="s">
        <v>100</v>
      </c>
      <c r="CL236" t="s">
        <v>103</v>
      </c>
      <c r="CM236" t="s">
        <v>1517</v>
      </c>
      <c r="CN236">
        <v>60</v>
      </c>
      <c r="CO236" s="1">
        <v>44621</v>
      </c>
      <c r="CP236" s="1"/>
      <c r="CV236"/>
      <c r="CW236">
        <v>2</v>
      </c>
    </row>
    <row r="237" spans="1:101" x14ac:dyDescent="0.25">
      <c r="A237" t="s">
        <v>259</v>
      </c>
      <c r="B237" s="18" t="s">
        <v>2127</v>
      </c>
      <c r="C237" s="18">
        <v>165263</v>
      </c>
      <c r="D237" t="s">
        <v>749</v>
      </c>
      <c r="E237" t="s">
        <v>751</v>
      </c>
      <c r="F237" t="s">
        <v>752</v>
      </c>
      <c r="G237" t="s">
        <v>2141</v>
      </c>
      <c r="H237">
        <v>31.2</v>
      </c>
      <c r="I237" t="s">
        <v>98</v>
      </c>
      <c r="K237" t="s">
        <v>100</v>
      </c>
      <c r="L237" t="s">
        <v>122</v>
      </c>
      <c r="M237">
        <v>5</v>
      </c>
      <c r="N237">
        <v>3</v>
      </c>
      <c r="O237">
        <v>5</v>
      </c>
      <c r="P237">
        <v>5</v>
      </c>
      <c r="Q237">
        <v>5</v>
      </c>
      <c r="S237">
        <v>3</v>
      </c>
      <c r="U237" s="8">
        <v>2.9111400000000001</v>
      </c>
      <c r="V237" s="8">
        <v>0.49457000000000001</v>
      </c>
      <c r="W237">
        <v>58.1</v>
      </c>
      <c r="X237">
        <v>0.50107999999999997</v>
      </c>
      <c r="Y237">
        <v>0.99565999999999999</v>
      </c>
      <c r="Z237">
        <v>2.51952</v>
      </c>
      <c r="AA237">
        <v>0.38780999999999999</v>
      </c>
      <c r="AB237">
        <v>1.7149999999999999E-2</v>
      </c>
      <c r="AD237">
        <v>1.9154800000000001</v>
      </c>
      <c r="AF237">
        <v>6</v>
      </c>
      <c r="AG237">
        <v>1</v>
      </c>
      <c r="AJ237">
        <v>1.93859</v>
      </c>
      <c r="AK237">
        <v>0.63114999999999999</v>
      </c>
      <c r="AL237">
        <v>0.28958</v>
      </c>
      <c r="AM237">
        <v>2.8593199999999999</v>
      </c>
      <c r="AN237">
        <v>2.0228299999999999</v>
      </c>
      <c r="AO237">
        <v>0.58398000000000005</v>
      </c>
      <c r="AP237">
        <v>0.63961999999999997</v>
      </c>
      <c r="AQ237">
        <v>3.2145199999999998</v>
      </c>
      <c r="AS237">
        <v>0</v>
      </c>
      <c r="AT237">
        <v>0</v>
      </c>
      <c r="AU237">
        <v>0</v>
      </c>
      <c r="AV237">
        <v>0</v>
      </c>
      <c r="AW237" s="4">
        <v>0</v>
      </c>
      <c r="AX237">
        <v>0</v>
      </c>
      <c r="AY237">
        <v>0</v>
      </c>
      <c r="BA237" s="1">
        <v>43888</v>
      </c>
      <c r="BB237">
        <v>0</v>
      </c>
      <c r="BC237">
        <v>0</v>
      </c>
      <c r="BD237">
        <v>0</v>
      </c>
      <c r="BE237">
        <v>0</v>
      </c>
      <c r="BF237">
        <v>0</v>
      </c>
      <c r="BG237">
        <v>0</v>
      </c>
      <c r="BH237">
        <v>0</v>
      </c>
      <c r="BI237" s="1">
        <v>43518</v>
      </c>
      <c r="BJ237">
        <v>0</v>
      </c>
      <c r="BK237">
        <v>0</v>
      </c>
      <c r="BL237">
        <v>0</v>
      </c>
      <c r="BM237">
        <v>0</v>
      </c>
      <c r="BN237">
        <v>0</v>
      </c>
      <c r="BO237">
        <v>0</v>
      </c>
      <c r="BP237">
        <v>0</v>
      </c>
      <c r="BQ237" s="1">
        <v>43055</v>
      </c>
      <c r="BR237">
        <v>1</v>
      </c>
      <c r="BS237">
        <v>1</v>
      </c>
      <c r="BT237">
        <v>0</v>
      </c>
      <c r="BU237">
        <v>4</v>
      </c>
      <c r="BV237">
        <v>1</v>
      </c>
      <c r="BW237">
        <v>0</v>
      </c>
      <c r="BX237">
        <v>4</v>
      </c>
      <c r="BY237">
        <v>0.66700000000000004</v>
      </c>
      <c r="CA237" t="s">
        <v>388</v>
      </c>
      <c r="CB237" t="s">
        <v>753</v>
      </c>
      <c r="CC237">
        <v>52306</v>
      </c>
      <c r="CD237">
        <v>150</v>
      </c>
      <c r="CE237">
        <v>5634327235</v>
      </c>
      <c r="CF237" t="s">
        <v>99</v>
      </c>
      <c r="CG237" t="s">
        <v>100</v>
      </c>
      <c r="CH237" s="1">
        <v>35037</v>
      </c>
      <c r="CI237" t="s">
        <v>100</v>
      </c>
      <c r="CJ237" t="s">
        <v>101</v>
      </c>
      <c r="CK237" t="s">
        <v>100</v>
      </c>
      <c r="CL237" t="s">
        <v>103</v>
      </c>
      <c r="CM237" t="s">
        <v>750</v>
      </c>
      <c r="CN237">
        <v>39</v>
      </c>
      <c r="CO237" s="1">
        <v>44621</v>
      </c>
      <c r="CP237" s="1"/>
      <c r="CV237"/>
      <c r="CW237">
        <v>2</v>
      </c>
    </row>
    <row r="238" spans="1:101" x14ac:dyDescent="0.25">
      <c r="A238" t="s">
        <v>259</v>
      </c>
      <c r="B238" s="18" t="s">
        <v>2127</v>
      </c>
      <c r="C238" s="18" t="s">
        <v>2071</v>
      </c>
      <c r="D238" t="s">
        <v>2072</v>
      </c>
      <c r="E238" t="s">
        <v>252</v>
      </c>
      <c r="F238" t="s">
        <v>604</v>
      </c>
      <c r="G238" t="s">
        <v>2142</v>
      </c>
      <c r="H238">
        <v>18.399999999999999</v>
      </c>
      <c r="I238" t="s">
        <v>138</v>
      </c>
      <c r="K238" t="s">
        <v>100</v>
      </c>
      <c r="L238" t="s">
        <v>122</v>
      </c>
      <c r="M238">
        <v>4</v>
      </c>
      <c r="N238">
        <v>5</v>
      </c>
      <c r="O238">
        <v>4</v>
      </c>
      <c r="P238">
        <v>1</v>
      </c>
      <c r="Q238">
        <v>1</v>
      </c>
      <c r="S238">
        <v>5</v>
      </c>
      <c r="U238" s="8">
        <v>3.9706299999999999</v>
      </c>
      <c r="V238" s="8">
        <v>0.71104000000000001</v>
      </c>
      <c r="X238">
        <v>1.81006</v>
      </c>
      <c r="Y238">
        <v>2.5211000000000001</v>
      </c>
      <c r="Z238">
        <v>3.7857099999999999</v>
      </c>
      <c r="AA238">
        <v>0.47478999999999999</v>
      </c>
      <c r="AB238">
        <v>0</v>
      </c>
      <c r="AC238">
        <v>6</v>
      </c>
      <c r="AD238">
        <v>1.44953</v>
      </c>
      <c r="AF238">
        <v>6</v>
      </c>
      <c r="AH238">
        <v>6</v>
      </c>
      <c r="AJ238">
        <v>1.65038</v>
      </c>
      <c r="AK238">
        <v>0.57291000000000003</v>
      </c>
      <c r="AL238">
        <v>0.24396999999999999</v>
      </c>
      <c r="AM238">
        <v>2.46726</v>
      </c>
      <c r="AN238">
        <v>1.7980799999999999</v>
      </c>
      <c r="AO238">
        <v>2.32396</v>
      </c>
      <c r="AP238">
        <v>1.0914900000000001</v>
      </c>
      <c r="AQ238">
        <v>5.0811400000000004</v>
      </c>
      <c r="AS238">
        <v>0</v>
      </c>
      <c r="AT238">
        <v>0</v>
      </c>
      <c r="AU238">
        <v>0</v>
      </c>
      <c r="AV238">
        <v>5</v>
      </c>
      <c r="AW238" s="4">
        <v>6500</v>
      </c>
      <c r="AX238">
        <v>0</v>
      </c>
      <c r="AY238">
        <v>5</v>
      </c>
      <c r="BA238" s="1">
        <v>44088</v>
      </c>
      <c r="BB238">
        <v>1</v>
      </c>
      <c r="BC238">
        <v>1</v>
      </c>
      <c r="BD238">
        <v>0</v>
      </c>
      <c r="BE238">
        <v>8</v>
      </c>
      <c r="BF238">
        <v>1</v>
      </c>
      <c r="BG238">
        <v>0</v>
      </c>
      <c r="BH238">
        <v>8</v>
      </c>
      <c r="BI238" s="1">
        <v>43643</v>
      </c>
      <c r="BJ238">
        <v>3</v>
      </c>
      <c r="BK238">
        <v>3</v>
      </c>
      <c r="BL238">
        <v>0</v>
      </c>
      <c r="BM238">
        <v>12</v>
      </c>
      <c r="BN238">
        <v>1</v>
      </c>
      <c r="BO238">
        <v>0</v>
      </c>
      <c r="BP238">
        <v>12</v>
      </c>
      <c r="BQ238" s="1">
        <v>43181</v>
      </c>
      <c r="BR238">
        <v>1</v>
      </c>
      <c r="BS238">
        <v>1</v>
      </c>
      <c r="BT238">
        <v>0</v>
      </c>
      <c r="BU238">
        <v>8</v>
      </c>
      <c r="BV238">
        <v>1</v>
      </c>
      <c r="BW238">
        <v>0</v>
      </c>
      <c r="BX238">
        <v>8</v>
      </c>
      <c r="BY238">
        <v>9.3330000000000002</v>
      </c>
      <c r="CA238" t="s">
        <v>140</v>
      </c>
      <c r="CB238" t="s">
        <v>2074</v>
      </c>
      <c r="CC238">
        <v>52544</v>
      </c>
      <c r="CD238">
        <v>30</v>
      </c>
      <c r="CE238">
        <v>6414374111</v>
      </c>
      <c r="CF238" t="s">
        <v>142</v>
      </c>
      <c r="CG238" t="s">
        <v>101</v>
      </c>
      <c r="CH238" s="1">
        <v>39539</v>
      </c>
      <c r="CI238" t="s">
        <v>100</v>
      </c>
      <c r="CJ238" t="s">
        <v>100</v>
      </c>
      <c r="CK238" t="s">
        <v>100</v>
      </c>
      <c r="CL238" t="s">
        <v>103</v>
      </c>
      <c r="CM238" t="s">
        <v>2073</v>
      </c>
      <c r="CN238">
        <v>19</v>
      </c>
      <c r="CO238" s="1">
        <v>44621</v>
      </c>
      <c r="CP238" s="1"/>
      <c r="CV238"/>
      <c r="CW238">
        <v>2</v>
      </c>
    </row>
    <row r="239" spans="1:101" x14ac:dyDescent="0.25">
      <c r="A239" t="s">
        <v>259</v>
      </c>
      <c r="B239" s="18" t="s">
        <v>2127</v>
      </c>
      <c r="C239" s="18" t="s">
        <v>2058</v>
      </c>
      <c r="D239" t="s">
        <v>2059</v>
      </c>
      <c r="E239" t="s">
        <v>2061</v>
      </c>
      <c r="F239" t="s">
        <v>306</v>
      </c>
      <c r="G239" t="s">
        <v>2142</v>
      </c>
      <c r="H239">
        <v>32.6</v>
      </c>
      <c r="I239" t="s">
        <v>112</v>
      </c>
      <c r="K239" t="s">
        <v>100</v>
      </c>
      <c r="L239" t="s">
        <v>106</v>
      </c>
      <c r="M239">
        <v>5</v>
      </c>
      <c r="N239">
        <v>5</v>
      </c>
      <c r="O239">
        <v>5</v>
      </c>
      <c r="P239">
        <v>5</v>
      </c>
      <c r="Q239">
        <v>5</v>
      </c>
      <c r="S239">
        <v>5</v>
      </c>
      <c r="U239" s="8">
        <v>3.7404999999999999</v>
      </c>
      <c r="V239" s="8">
        <v>1.1748400000000001</v>
      </c>
      <c r="W239">
        <v>35.9</v>
      </c>
      <c r="X239">
        <v>0.18473000000000001</v>
      </c>
      <c r="Y239">
        <v>1.3595600000000001</v>
      </c>
      <c r="Z239">
        <v>3.3375400000000002</v>
      </c>
      <c r="AA239">
        <v>1.0170999999999999</v>
      </c>
      <c r="AB239">
        <v>6.7000000000000002E-4</v>
      </c>
      <c r="AD239">
        <v>2.3809399999999998</v>
      </c>
      <c r="AE239">
        <v>11.1</v>
      </c>
      <c r="AH239">
        <v>6</v>
      </c>
      <c r="AJ239">
        <v>1.9385399999999999</v>
      </c>
      <c r="AK239">
        <v>0.57708000000000004</v>
      </c>
      <c r="AL239">
        <v>0.2127</v>
      </c>
      <c r="AM239">
        <v>2.7283300000000001</v>
      </c>
      <c r="AN239">
        <v>2.5144199999999999</v>
      </c>
      <c r="AO239">
        <v>0.23546</v>
      </c>
      <c r="AP239">
        <v>2.06853</v>
      </c>
      <c r="AQ239">
        <v>4.3286100000000003</v>
      </c>
      <c r="AS239">
        <v>0</v>
      </c>
      <c r="AT239">
        <v>0</v>
      </c>
      <c r="AU239">
        <v>0</v>
      </c>
      <c r="AV239">
        <v>0</v>
      </c>
      <c r="AW239" s="4">
        <v>0</v>
      </c>
      <c r="AX239">
        <v>0</v>
      </c>
      <c r="AY239">
        <v>0</v>
      </c>
      <c r="BA239" s="1">
        <v>44252</v>
      </c>
      <c r="BB239">
        <v>0</v>
      </c>
      <c r="BC239">
        <v>0</v>
      </c>
      <c r="BD239">
        <v>0</v>
      </c>
      <c r="BE239">
        <v>0</v>
      </c>
      <c r="BF239">
        <v>0</v>
      </c>
      <c r="BG239">
        <v>0</v>
      </c>
      <c r="BH239">
        <v>0</v>
      </c>
      <c r="BI239" s="1">
        <v>43607</v>
      </c>
      <c r="BJ239">
        <v>4</v>
      </c>
      <c r="BK239">
        <v>4</v>
      </c>
      <c r="BL239">
        <v>0</v>
      </c>
      <c r="BM239">
        <v>4</v>
      </c>
      <c r="BN239">
        <v>1</v>
      </c>
      <c r="BO239">
        <v>0</v>
      </c>
      <c r="BP239">
        <v>4</v>
      </c>
      <c r="BQ239" s="1">
        <v>43139</v>
      </c>
      <c r="BR239">
        <v>3</v>
      </c>
      <c r="BS239">
        <v>3</v>
      </c>
      <c r="BT239">
        <v>0</v>
      </c>
      <c r="BU239">
        <v>12</v>
      </c>
      <c r="BV239">
        <v>1</v>
      </c>
      <c r="BW239">
        <v>0</v>
      </c>
      <c r="BX239">
        <v>12</v>
      </c>
      <c r="BY239">
        <v>3.3330000000000002</v>
      </c>
      <c r="CA239" t="s">
        <v>140</v>
      </c>
      <c r="CB239" t="s">
        <v>2062</v>
      </c>
      <c r="CC239">
        <v>52040</v>
      </c>
      <c r="CD239">
        <v>300</v>
      </c>
      <c r="CE239">
        <v>5638752921</v>
      </c>
      <c r="CF239" t="s">
        <v>142</v>
      </c>
      <c r="CG239" t="s">
        <v>101</v>
      </c>
      <c r="CH239" s="1">
        <v>31716</v>
      </c>
      <c r="CI239" t="s">
        <v>100</v>
      </c>
      <c r="CJ239" t="s">
        <v>100</v>
      </c>
      <c r="CK239" t="s">
        <v>100</v>
      </c>
      <c r="CL239" t="s">
        <v>103</v>
      </c>
      <c r="CM239" t="s">
        <v>2060</v>
      </c>
      <c r="CN239">
        <v>40</v>
      </c>
      <c r="CO239" s="1">
        <v>44621</v>
      </c>
      <c r="CP239" s="1"/>
      <c r="CV239"/>
      <c r="CW239">
        <v>2</v>
      </c>
    </row>
    <row r="240" spans="1:101" x14ac:dyDescent="0.25">
      <c r="A240" t="s">
        <v>259</v>
      </c>
      <c r="B240" s="18" t="s">
        <v>2127</v>
      </c>
      <c r="C240" s="18">
        <v>165183</v>
      </c>
      <c r="D240" t="s">
        <v>455</v>
      </c>
      <c r="E240" t="s">
        <v>234</v>
      </c>
      <c r="F240" t="s">
        <v>292</v>
      </c>
      <c r="G240" t="s">
        <v>2142</v>
      </c>
      <c r="H240">
        <v>16.8</v>
      </c>
      <c r="I240" t="s">
        <v>112</v>
      </c>
      <c r="K240" t="s">
        <v>100</v>
      </c>
      <c r="L240" t="s">
        <v>122</v>
      </c>
      <c r="M240">
        <v>5</v>
      </c>
      <c r="N240">
        <v>5</v>
      </c>
      <c r="O240">
        <v>5</v>
      </c>
      <c r="P240">
        <v>4</v>
      </c>
      <c r="R240">
        <v>4</v>
      </c>
      <c r="S240">
        <v>5</v>
      </c>
      <c r="U240" s="8">
        <v>7.5094000000000003</v>
      </c>
      <c r="V240" s="8">
        <v>4.2931299999999997</v>
      </c>
      <c r="W240">
        <v>45</v>
      </c>
      <c r="X240">
        <v>0.91469999999999996</v>
      </c>
      <c r="Y240">
        <v>5.2078300000000004</v>
      </c>
      <c r="Z240">
        <v>6.1279599999999999</v>
      </c>
      <c r="AA240">
        <v>3.1659000000000002</v>
      </c>
      <c r="AB240">
        <v>0</v>
      </c>
      <c r="AD240">
        <v>2.3015699999999999</v>
      </c>
      <c r="AE240">
        <v>54.5</v>
      </c>
      <c r="AH240">
        <v>6</v>
      </c>
      <c r="AJ240">
        <v>2.0184099999999998</v>
      </c>
      <c r="AK240">
        <v>0.77780000000000005</v>
      </c>
      <c r="AL240">
        <v>0.40690999999999999</v>
      </c>
      <c r="AM240">
        <v>3.2031200000000002</v>
      </c>
      <c r="AN240">
        <v>2.3344299999999998</v>
      </c>
      <c r="AO240">
        <v>0.86504000000000003</v>
      </c>
      <c r="AP240">
        <v>3.9512200000000002</v>
      </c>
      <c r="AQ240">
        <v>7.40198</v>
      </c>
      <c r="AS240">
        <v>0</v>
      </c>
      <c r="AT240">
        <v>0</v>
      </c>
      <c r="AU240">
        <v>2</v>
      </c>
      <c r="AV240">
        <v>0</v>
      </c>
      <c r="AW240" s="4">
        <v>0</v>
      </c>
      <c r="AX240">
        <v>0</v>
      </c>
      <c r="AY240">
        <v>0</v>
      </c>
      <c r="BA240" s="1">
        <v>43769</v>
      </c>
      <c r="BB240">
        <v>0</v>
      </c>
      <c r="BC240">
        <v>0</v>
      </c>
      <c r="BD240">
        <v>0</v>
      </c>
      <c r="BE240">
        <v>0</v>
      </c>
      <c r="BF240">
        <v>0</v>
      </c>
      <c r="BG240">
        <v>0</v>
      </c>
      <c r="BH240">
        <v>0</v>
      </c>
      <c r="BI240" s="1">
        <v>43328</v>
      </c>
      <c r="BJ240">
        <v>2</v>
      </c>
      <c r="BK240">
        <v>0</v>
      </c>
      <c r="BL240">
        <v>0</v>
      </c>
      <c r="BM240">
        <v>16</v>
      </c>
      <c r="BN240">
        <v>0</v>
      </c>
      <c r="BO240">
        <v>0</v>
      </c>
      <c r="BP240">
        <v>16</v>
      </c>
      <c r="BQ240" s="1">
        <v>42887</v>
      </c>
      <c r="BR240">
        <v>0</v>
      </c>
      <c r="BS240">
        <v>0</v>
      </c>
      <c r="BT240">
        <v>0</v>
      </c>
      <c r="BU240">
        <v>0</v>
      </c>
      <c r="BV240">
        <v>0</v>
      </c>
      <c r="BW240">
        <v>0</v>
      </c>
      <c r="BX240">
        <v>0</v>
      </c>
      <c r="BY240">
        <v>5.3330000000000002</v>
      </c>
      <c r="CA240" t="s">
        <v>457</v>
      </c>
      <c r="CB240" t="s">
        <v>458</v>
      </c>
      <c r="CC240">
        <v>50401</v>
      </c>
      <c r="CD240">
        <v>160</v>
      </c>
      <c r="CE240">
        <v>6414287000</v>
      </c>
      <c r="CF240" t="s">
        <v>99</v>
      </c>
      <c r="CG240" t="s">
        <v>101</v>
      </c>
      <c r="CH240" s="1">
        <v>34173</v>
      </c>
      <c r="CI240" t="s">
        <v>100</v>
      </c>
      <c r="CJ240" t="s">
        <v>101</v>
      </c>
      <c r="CK240" t="s">
        <v>100</v>
      </c>
      <c r="CL240" t="s">
        <v>103</v>
      </c>
      <c r="CM240" t="s">
        <v>456</v>
      </c>
      <c r="CN240">
        <v>22</v>
      </c>
      <c r="CO240" s="1">
        <v>44621</v>
      </c>
      <c r="CP240" s="1"/>
      <c r="CV240">
        <v>2</v>
      </c>
    </row>
    <row r="241" spans="1:104" x14ac:dyDescent="0.25">
      <c r="A241" t="s">
        <v>259</v>
      </c>
      <c r="B241" s="18" t="s">
        <v>2127</v>
      </c>
      <c r="C241" s="18">
        <v>165176</v>
      </c>
      <c r="D241" t="s">
        <v>423</v>
      </c>
      <c r="E241" t="s">
        <v>425</v>
      </c>
      <c r="F241" t="s">
        <v>128</v>
      </c>
      <c r="G241" t="s">
        <v>2142</v>
      </c>
      <c r="H241">
        <v>23.1</v>
      </c>
      <c r="I241" t="s">
        <v>138</v>
      </c>
      <c r="K241" t="s">
        <v>100</v>
      </c>
      <c r="L241" t="s">
        <v>106</v>
      </c>
      <c r="M241">
        <v>3</v>
      </c>
      <c r="N241">
        <v>5</v>
      </c>
      <c r="O241">
        <v>3</v>
      </c>
      <c r="P241">
        <v>1</v>
      </c>
      <c r="Q241">
        <v>1</v>
      </c>
      <c r="S241">
        <v>5</v>
      </c>
      <c r="U241" s="8">
        <v>3.6000800000000002</v>
      </c>
      <c r="V241" s="8">
        <v>1.13012</v>
      </c>
      <c r="W241">
        <v>44.8</v>
      </c>
      <c r="X241">
        <v>0.56901999999999997</v>
      </c>
      <c r="Y241">
        <v>1.69913</v>
      </c>
      <c r="Z241">
        <v>3.1649799999999999</v>
      </c>
      <c r="AA241">
        <v>1.01824</v>
      </c>
      <c r="AB241">
        <v>0</v>
      </c>
      <c r="AD241">
        <v>1.9009400000000001</v>
      </c>
      <c r="AE241">
        <v>28.6</v>
      </c>
      <c r="AH241">
        <v>6</v>
      </c>
      <c r="AJ241">
        <v>1.8476900000000001</v>
      </c>
      <c r="AK241">
        <v>0.5917</v>
      </c>
      <c r="AL241">
        <v>0.30715999999999999</v>
      </c>
      <c r="AM241">
        <v>2.74655</v>
      </c>
      <c r="AN241">
        <v>2.10623</v>
      </c>
      <c r="AO241">
        <v>0.70737000000000005</v>
      </c>
      <c r="AP241">
        <v>1.3778999999999999</v>
      </c>
      <c r="AQ241">
        <v>4.1384800000000004</v>
      </c>
      <c r="AS241">
        <v>1</v>
      </c>
      <c r="AT241">
        <v>0</v>
      </c>
      <c r="AU241">
        <v>1</v>
      </c>
      <c r="AV241">
        <v>0</v>
      </c>
      <c r="AW241" s="4">
        <v>0</v>
      </c>
      <c r="AX241">
        <v>1</v>
      </c>
      <c r="AY241">
        <v>1</v>
      </c>
      <c r="BA241" s="1">
        <v>44417</v>
      </c>
      <c r="BB241">
        <v>4</v>
      </c>
      <c r="BC241">
        <v>4</v>
      </c>
      <c r="BD241">
        <v>1</v>
      </c>
      <c r="BE241">
        <v>32</v>
      </c>
      <c r="BF241">
        <v>1</v>
      </c>
      <c r="BG241">
        <v>0</v>
      </c>
      <c r="BH241">
        <v>32</v>
      </c>
      <c r="BI241" s="1">
        <v>43678</v>
      </c>
      <c r="BJ241">
        <v>2</v>
      </c>
      <c r="BK241">
        <v>1</v>
      </c>
      <c r="BL241">
        <v>0</v>
      </c>
      <c r="BM241">
        <v>8</v>
      </c>
      <c r="BN241">
        <v>1</v>
      </c>
      <c r="BO241">
        <v>0</v>
      </c>
      <c r="BP241">
        <v>8</v>
      </c>
      <c r="BQ241" s="1">
        <v>43216</v>
      </c>
      <c r="BR241">
        <v>2</v>
      </c>
      <c r="BS241">
        <v>2</v>
      </c>
      <c r="BT241">
        <v>0</v>
      </c>
      <c r="BU241">
        <v>8</v>
      </c>
      <c r="BV241">
        <v>1</v>
      </c>
      <c r="BW241">
        <v>0</v>
      </c>
      <c r="BX241">
        <v>8</v>
      </c>
      <c r="BY241">
        <v>20</v>
      </c>
      <c r="CA241" t="s">
        <v>426</v>
      </c>
      <c r="CB241" t="s">
        <v>427</v>
      </c>
      <c r="CC241">
        <v>50662</v>
      </c>
      <c r="CD241">
        <v>320</v>
      </c>
      <c r="CE241">
        <v>3192836000</v>
      </c>
      <c r="CF241" t="s">
        <v>99</v>
      </c>
      <c r="CG241" t="s">
        <v>101</v>
      </c>
      <c r="CH241" s="1">
        <v>33843</v>
      </c>
      <c r="CI241" t="s">
        <v>100</v>
      </c>
      <c r="CJ241" t="s">
        <v>100</v>
      </c>
      <c r="CK241" t="s">
        <v>100</v>
      </c>
      <c r="CL241" t="s">
        <v>103</v>
      </c>
      <c r="CM241" t="s">
        <v>424</v>
      </c>
      <c r="CN241">
        <v>39</v>
      </c>
      <c r="CO241" s="1">
        <v>44621</v>
      </c>
      <c r="CP241" s="1"/>
      <c r="CV241"/>
      <c r="CW241">
        <v>2</v>
      </c>
    </row>
    <row r="242" spans="1:104" x14ac:dyDescent="0.25">
      <c r="A242" t="s">
        <v>259</v>
      </c>
      <c r="B242" s="18" t="s">
        <v>2127</v>
      </c>
      <c r="C242" s="18">
        <v>165620</v>
      </c>
      <c r="D242" t="s">
        <v>1974</v>
      </c>
      <c r="E242" t="s">
        <v>374</v>
      </c>
      <c r="F242" t="s">
        <v>328</v>
      </c>
      <c r="G242" t="s">
        <v>2142</v>
      </c>
      <c r="H242">
        <v>12.8</v>
      </c>
      <c r="I242" t="s">
        <v>112</v>
      </c>
      <c r="K242" t="s">
        <v>100</v>
      </c>
      <c r="L242" t="s">
        <v>106</v>
      </c>
      <c r="M242">
        <v>5</v>
      </c>
      <c r="N242">
        <v>5</v>
      </c>
      <c r="O242">
        <v>4</v>
      </c>
      <c r="P242">
        <v>4</v>
      </c>
      <c r="R242">
        <v>4</v>
      </c>
      <c r="S242">
        <v>5</v>
      </c>
      <c r="U242" s="8">
        <v>4.8262799999999997</v>
      </c>
      <c r="V242" s="8">
        <v>1.51969</v>
      </c>
      <c r="W242">
        <v>63.3</v>
      </c>
      <c r="X242">
        <v>3.2050000000000002E-2</v>
      </c>
      <c r="Y242">
        <v>1.5517399999999999</v>
      </c>
      <c r="Z242">
        <v>4.1487499999999997</v>
      </c>
      <c r="AA242">
        <v>1.3425800000000001</v>
      </c>
      <c r="AB242">
        <v>0</v>
      </c>
      <c r="AD242">
        <v>3.27454</v>
      </c>
      <c r="AE242">
        <v>62.5</v>
      </c>
      <c r="AH242">
        <v>6</v>
      </c>
      <c r="AJ242">
        <v>2.1457899999999999</v>
      </c>
      <c r="AK242">
        <v>0.86734999999999995</v>
      </c>
      <c r="AL242">
        <v>0.51256999999999997</v>
      </c>
      <c r="AM242">
        <v>3.5257200000000002</v>
      </c>
      <c r="AN242">
        <v>3.1241300000000001</v>
      </c>
      <c r="AO242">
        <v>2.7179999999999999E-2</v>
      </c>
      <c r="AP242">
        <v>1.1103400000000001</v>
      </c>
      <c r="AQ242">
        <v>4.3219599999999998</v>
      </c>
      <c r="AS242">
        <v>0</v>
      </c>
      <c r="AT242">
        <v>0</v>
      </c>
      <c r="AU242">
        <v>0</v>
      </c>
      <c r="AV242">
        <v>1</v>
      </c>
      <c r="AW242" s="4">
        <v>650</v>
      </c>
      <c r="AX242">
        <v>0</v>
      </c>
      <c r="AY242">
        <v>1</v>
      </c>
      <c r="BA242" s="1">
        <v>44552</v>
      </c>
      <c r="BB242">
        <v>0</v>
      </c>
      <c r="BC242">
        <v>0</v>
      </c>
      <c r="BD242">
        <v>0</v>
      </c>
      <c r="BE242">
        <v>0</v>
      </c>
      <c r="BF242">
        <v>0</v>
      </c>
      <c r="BG242">
        <v>0</v>
      </c>
      <c r="BH242">
        <v>0</v>
      </c>
      <c r="BI242" s="1">
        <v>43853</v>
      </c>
      <c r="BJ242">
        <v>3</v>
      </c>
      <c r="BK242">
        <v>3</v>
      </c>
      <c r="BL242">
        <v>0</v>
      </c>
      <c r="BM242">
        <v>20</v>
      </c>
      <c r="BN242">
        <v>1</v>
      </c>
      <c r="BO242">
        <v>0</v>
      </c>
      <c r="BP242">
        <v>20</v>
      </c>
      <c r="BQ242" s="1">
        <v>43424</v>
      </c>
      <c r="BR242">
        <v>3</v>
      </c>
      <c r="BS242">
        <v>3</v>
      </c>
      <c r="BT242">
        <v>0</v>
      </c>
      <c r="BU242">
        <v>8</v>
      </c>
      <c r="BV242">
        <v>1</v>
      </c>
      <c r="BW242">
        <v>0</v>
      </c>
      <c r="BX242">
        <v>8</v>
      </c>
      <c r="BY242">
        <v>8</v>
      </c>
      <c r="CA242" t="s">
        <v>457</v>
      </c>
      <c r="CB242" t="s">
        <v>1976</v>
      </c>
      <c r="CC242">
        <v>51102</v>
      </c>
      <c r="CD242">
        <v>960</v>
      </c>
      <c r="CE242">
        <v>7122795697</v>
      </c>
      <c r="CF242" t="s">
        <v>99</v>
      </c>
      <c r="CG242" t="s">
        <v>101</v>
      </c>
      <c r="CH242" s="1">
        <v>43008</v>
      </c>
      <c r="CI242" t="s">
        <v>100</v>
      </c>
      <c r="CJ242" t="s">
        <v>100</v>
      </c>
      <c r="CK242" t="s">
        <v>100</v>
      </c>
      <c r="CL242" t="s">
        <v>103</v>
      </c>
      <c r="CM242" t="s">
        <v>1975</v>
      </c>
      <c r="CN242">
        <v>20</v>
      </c>
      <c r="CO242" s="1">
        <v>44621</v>
      </c>
      <c r="CP242" s="1"/>
      <c r="CV242">
        <v>2</v>
      </c>
    </row>
    <row r="243" spans="1:104" x14ac:dyDescent="0.25">
      <c r="A243" t="s">
        <v>259</v>
      </c>
      <c r="B243" s="18" t="s">
        <v>2127</v>
      </c>
      <c r="C243" s="18">
        <v>165359</v>
      </c>
      <c r="D243" t="s">
        <v>1107</v>
      </c>
      <c r="E243" t="s">
        <v>1109</v>
      </c>
      <c r="F243" t="s">
        <v>696</v>
      </c>
      <c r="G243" t="s">
        <v>2142</v>
      </c>
      <c r="H243">
        <v>86.2</v>
      </c>
      <c r="I243" t="s">
        <v>112</v>
      </c>
      <c r="K243" t="s">
        <v>100</v>
      </c>
      <c r="L243" t="s">
        <v>106</v>
      </c>
      <c r="M243">
        <v>4</v>
      </c>
      <c r="N243">
        <v>5</v>
      </c>
      <c r="O243">
        <v>3</v>
      </c>
      <c r="P243">
        <v>4</v>
      </c>
      <c r="Q243">
        <v>3</v>
      </c>
      <c r="R243">
        <v>4</v>
      </c>
      <c r="S243">
        <v>5</v>
      </c>
      <c r="U243" s="8">
        <v>4.0603699999999998</v>
      </c>
      <c r="V243" s="8">
        <v>0.83987999999999996</v>
      </c>
      <c r="W243">
        <v>42.5</v>
      </c>
      <c r="X243">
        <v>0.45826</v>
      </c>
      <c r="Y243">
        <v>1.2981400000000001</v>
      </c>
      <c r="Z243">
        <v>3.6782400000000002</v>
      </c>
      <c r="AA243">
        <v>0.50336000000000003</v>
      </c>
      <c r="AB243">
        <v>1.163E-2</v>
      </c>
      <c r="AD243">
        <v>2.7622300000000002</v>
      </c>
      <c r="AE243">
        <v>26.3</v>
      </c>
      <c r="AG243">
        <v>0</v>
      </c>
      <c r="AJ243">
        <v>1.94855</v>
      </c>
      <c r="AK243">
        <v>0.61875999999999998</v>
      </c>
      <c r="AL243">
        <v>0.26668999999999998</v>
      </c>
      <c r="AM243">
        <v>2.8340000000000001</v>
      </c>
      <c r="AN243">
        <v>2.90212</v>
      </c>
      <c r="AO243">
        <v>0.54476999999999998</v>
      </c>
      <c r="AP243">
        <v>1.17943</v>
      </c>
      <c r="AQ243">
        <v>4.5235799999999999</v>
      </c>
      <c r="AS243">
        <v>0</v>
      </c>
      <c r="AT243">
        <v>0</v>
      </c>
      <c r="AU243">
        <v>0</v>
      </c>
      <c r="AV243">
        <v>6</v>
      </c>
      <c r="AW243" s="4">
        <v>8820.2999999999993</v>
      </c>
      <c r="AX243">
        <v>0</v>
      </c>
      <c r="AY243">
        <v>6</v>
      </c>
      <c r="BA243" s="1">
        <v>44539</v>
      </c>
      <c r="BB243">
        <v>6</v>
      </c>
      <c r="BC243">
        <v>6</v>
      </c>
      <c r="BD243">
        <v>1</v>
      </c>
      <c r="BE243">
        <v>36</v>
      </c>
      <c r="BF243">
        <v>1</v>
      </c>
      <c r="BG243">
        <v>0</v>
      </c>
      <c r="BH243">
        <v>36</v>
      </c>
      <c r="BI243" s="1">
        <v>43755</v>
      </c>
      <c r="BJ243">
        <v>8</v>
      </c>
      <c r="BK243">
        <v>8</v>
      </c>
      <c r="BL243">
        <v>0</v>
      </c>
      <c r="BM243">
        <v>32</v>
      </c>
      <c r="BN243">
        <v>1</v>
      </c>
      <c r="BO243">
        <v>0</v>
      </c>
      <c r="BP243">
        <v>32</v>
      </c>
      <c r="BQ243" s="1">
        <v>43300</v>
      </c>
      <c r="BR243">
        <v>3</v>
      </c>
      <c r="BS243">
        <v>3</v>
      </c>
      <c r="BT243">
        <v>0</v>
      </c>
      <c r="BU243">
        <v>12</v>
      </c>
      <c r="BV243">
        <v>1</v>
      </c>
      <c r="BW243">
        <v>0</v>
      </c>
      <c r="BX243">
        <v>12</v>
      </c>
      <c r="BY243">
        <v>30.667000000000002</v>
      </c>
      <c r="CA243" t="s">
        <v>1110</v>
      </c>
      <c r="CB243" t="s">
        <v>1111</v>
      </c>
      <c r="CC243">
        <v>50588</v>
      </c>
      <c r="CD243">
        <v>100</v>
      </c>
      <c r="CE243">
        <v>7127321120</v>
      </c>
      <c r="CF243" t="s">
        <v>99</v>
      </c>
      <c r="CG243" t="s">
        <v>100</v>
      </c>
      <c r="CH243" s="1">
        <v>35674</v>
      </c>
      <c r="CI243" t="s">
        <v>100</v>
      </c>
      <c r="CJ243" t="s">
        <v>100</v>
      </c>
      <c r="CK243" t="s">
        <v>100</v>
      </c>
      <c r="CL243" t="s">
        <v>103</v>
      </c>
      <c r="CM243" t="s">
        <v>1108</v>
      </c>
      <c r="CN243">
        <v>93</v>
      </c>
      <c r="CO243" s="1">
        <v>44621</v>
      </c>
      <c r="CP243" s="1"/>
      <c r="CV243"/>
    </row>
    <row r="244" spans="1:104" x14ac:dyDescent="0.25">
      <c r="A244" t="s">
        <v>259</v>
      </c>
      <c r="B244" s="18" t="s">
        <v>2127</v>
      </c>
      <c r="C244" s="18">
        <v>165542</v>
      </c>
      <c r="D244" t="s">
        <v>1725</v>
      </c>
      <c r="E244" t="s">
        <v>263</v>
      </c>
      <c r="F244" t="s">
        <v>264</v>
      </c>
      <c r="G244" t="s">
        <v>2141</v>
      </c>
      <c r="H244">
        <v>63.1</v>
      </c>
      <c r="I244" t="s">
        <v>98</v>
      </c>
      <c r="K244" t="s">
        <v>100</v>
      </c>
      <c r="L244" t="s">
        <v>106</v>
      </c>
      <c r="M244">
        <v>5</v>
      </c>
      <c r="N244">
        <v>5</v>
      </c>
      <c r="O244">
        <v>3</v>
      </c>
      <c r="P244">
        <v>5</v>
      </c>
      <c r="Q244">
        <v>5</v>
      </c>
      <c r="S244">
        <v>5</v>
      </c>
      <c r="U244" s="8">
        <v>4.1452200000000001</v>
      </c>
      <c r="V244" s="8">
        <v>0.84092</v>
      </c>
      <c r="W244">
        <v>34.200000000000003</v>
      </c>
      <c r="X244">
        <v>0.34575</v>
      </c>
      <c r="Y244">
        <v>1.18666</v>
      </c>
      <c r="Z244">
        <v>3.7161499999999998</v>
      </c>
      <c r="AA244">
        <v>0.63546999999999998</v>
      </c>
      <c r="AB244">
        <v>2.9250000000000002E-2</v>
      </c>
      <c r="AD244">
        <v>2.9585599999999999</v>
      </c>
      <c r="AE244">
        <v>35.700000000000003</v>
      </c>
      <c r="AG244">
        <v>0</v>
      </c>
      <c r="AJ244">
        <v>2.2196099999999999</v>
      </c>
      <c r="AK244">
        <v>0.63210999999999995</v>
      </c>
      <c r="AL244">
        <v>0.29482999999999998</v>
      </c>
      <c r="AM244">
        <v>3.14655</v>
      </c>
      <c r="AN244">
        <v>2.72878</v>
      </c>
      <c r="AO244">
        <v>0.40233999999999998</v>
      </c>
      <c r="AP244">
        <v>1.0681700000000001</v>
      </c>
      <c r="AQ244">
        <v>4.1593799999999996</v>
      </c>
      <c r="AS244">
        <v>0</v>
      </c>
      <c r="AT244">
        <v>0</v>
      </c>
      <c r="AU244">
        <v>0</v>
      </c>
      <c r="AV244">
        <v>1</v>
      </c>
      <c r="AW244" s="4">
        <v>3250</v>
      </c>
      <c r="AX244">
        <v>0</v>
      </c>
      <c r="AY244">
        <v>1</v>
      </c>
      <c r="BA244" s="1">
        <v>44287</v>
      </c>
      <c r="BB244">
        <v>4</v>
      </c>
      <c r="BC244">
        <v>4</v>
      </c>
      <c r="BD244">
        <v>0</v>
      </c>
      <c r="BE244">
        <v>24</v>
      </c>
      <c r="BF244">
        <v>1</v>
      </c>
      <c r="BG244">
        <v>0</v>
      </c>
      <c r="BH244">
        <v>24</v>
      </c>
      <c r="BI244" s="1">
        <v>43601</v>
      </c>
      <c r="BJ244">
        <v>3</v>
      </c>
      <c r="BK244">
        <v>3</v>
      </c>
      <c r="BL244">
        <v>2</v>
      </c>
      <c r="BM244">
        <v>20</v>
      </c>
      <c r="BN244">
        <v>1</v>
      </c>
      <c r="BO244">
        <v>0</v>
      </c>
      <c r="BP244">
        <v>20</v>
      </c>
      <c r="BQ244" s="1">
        <v>43146</v>
      </c>
      <c r="BR244">
        <v>2</v>
      </c>
      <c r="BS244">
        <v>2</v>
      </c>
      <c r="BT244">
        <v>0</v>
      </c>
      <c r="BU244">
        <v>8</v>
      </c>
      <c r="BV244">
        <v>1</v>
      </c>
      <c r="BW244">
        <v>0</v>
      </c>
      <c r="BX244">
        <v>8</v>
      </c>
      <c r="BY244">
        <v>20</v>
      </c>
      <c r="CA244" t="s">
        <v>1727</v>
      </c>
      <c r="CB244" t="s">
        <v>1728</v>
      </c>
      <c r="CC244">
        <v>52405</v>
      </c>
      <c r="CD244">
        <v>560</v>
      </c>
      <c r="CE244">
        <v>3193659171</v>
      </c>
      <c r="CF244" t="s">
        <v>99</v>
      </c>
      <c r="CG244" t="s">
        <v>100</v>
      </c>
      <c r="CH244" s="1">
        <v>38169</v>
      </c>
      <c r="CI244" t="s">
        <v>101</v>
      </c>
      <c r="CJ244" t="s">
        <v>100</v>
      </c>
      <c r="CK244" t="s">
        <v>100</v>
      </c>
      <c r="CL244" t="s">
        <v>103</v>
      </c>
      <c r="CM244" t="s">
        <v>1726</v>
      </c>
      <c r="CN244">
        <v>69</v>
      </c>
      <c r="CO244" s="1">
        <v>44621</v>
      </c>
      <c r="CP244" s="1"/>
      <c r="CV244"/>
      <c r="CW244">
        <v>2</v>
      </c>
    </row>
    <row r="245" spans="1:104" x14ac:dyDescent="0.25">
      <c r="A245" t="s">
        <v>259</v>
      </c>
      <c r="B245" s="18" t="s">
        <v>2127</v>
      </c>
      <c r="C245" s="18">
        <v>165447</v>
      </c>
      <c r="D245" t="s">
        <v>1400</v>
      </c>
      <c r="E245" t="s">
        <v>852</v>
      </c>
      <c r="F245" t="s">
        <v>620</v>
      </c>
      <c r="G245" t="s">
        <v>2141</v>
      </c>
      <c r="H245">
        <v>69.2</v>
      </c>
      <c r="I245" t="s">
        <v>98</v>
      </c>
      <c r="K245" t="s">
        <v>100</v>
      </c>
      <c r="L245" t="s">
        <v>106</v>
      </c>
      <c r="M245">
        <v>3</v>
      </c>
      <c r="N245">
        <v>3</v>
      </c>
      <c r="O245">
        <v>3</v>
      </c>
      <c r="P245">
        <v>4</v>
      </c>
      <c r="Q245">
        <v>3</v>
      </c>
      <c r="R245">
        <v>5</v>
      </c>
      <c r="S245">
        <v>3</v>
      </c>
      <c r="U245" s="8">
        <v>3.1543600000000001</v>
      </c>
      <c r="V245" s="8">
        <v>0.54988000000000004</v>
      </c>
      <c r="W245">
        <v>58.1</v>
      </c>
      <c r="X245">
        <v>0.82913999999999999</v>
      </c>
      <c r="Y245">
        <v>1.37903</v>
      </c>
      <c r="Z245">
        <v>2.6641699999999999</v>
      </c>
      <c r="AA245">
        <v>0.43541999999999997</v>
      </c>
      <c r="AB245">
        <v>2.9270000000000001E-2</v>
      </c>
      <c r="AD245">
        <v>1.7753300000000001</v>
      </c>
      <c r="AE245">
        <v>36.4</v>
      </c>
      <c r="AG245">
        <v>0</v>
      </c>
      <c r="AJ245">
        <v>1.87839</v>
      </c>
      <c r="AK245">
        <v>0.64958000000000005</v>
      </c>
      <c r="AL245">
        <v>0.29953999999999997</v>
      </c>
      <c r="AM245">
        <v>2.8275100000000002</v>
      </c>
      <c r="AN245">
        <v>1.9349099999999999</v>
      </c>
      <c r="AO245">
        <v>0.93891000000000002</v>
      </c>
      <c r="AP245">
        <v>0.6875</v>
      </c>
      <c r="AQ245">
        <v>3.5222799999999999</v>
      </c>
      <c r="AS245">
        <v>0</v>
      </c>
      <c r="AT245">
        <v>2</v>
      </c>
      <c r="AU245">
        <v>1</v>
      </c>
      <c r="AV245">
        <v>0</v>
      </c>
      <c r="AW245" s="4">
        <v>0</v>
      </c>
      <c r="AX245">
        <v>0</v>
      </c>
      <c r="AY245">
        <v>0</v>
      </c>
      <c r="BA245" s="1">
        <v>44329</v>
      </c>
      <c r="BB245">
        <v>3</v>
      </c>
      <c r="BC245">
        <v>3</v>
      </c>
      <c r="BD245">
        <v>3</v>
      </c>
      <c r="BE245">
        <v>16</v>
      </c>
      <c r="BF245">
        <v>1</v>
      </c>
      <c r="BG245">
        <v>0</v>
      </c>
      <c r="BH245">
        <v>16</v>
      </c>
      <c r="BI245" s="1">
        <v>43573</v>
      </c>
      <c r="BJ245">
        <v>6</v>
      </c>
      <c r="BK245">
        <v>4</v>
      </c>
      <c r="BL245">
        <v>2</v>
      </c>
      <c r="BM245">
        <v>32</v>
      </c>
      <c r="BN245">
        <v>1</v>
      </c>
      <c r="BO245">
        <v>0</v>
      </c>
      <c r="BP245">
        <v>32</v>
      </c>
      <c r="BQ245" s="1">
        <v>43076</v>
      </c>
      <c r="BR245">
        <v>4</v>
      </c>
      <c r="BS245">
        <v>4</v>
      </c>
      <c r="BT245">
        <v>0</v>
      </c>
      <c r="BU245">
        <v>16</v>
      </c>
      <c r="BV245">
        <v>1</v>
      </c>
      <c r="BW245">
        <v>0</v>
      </c>
      <c r="BX245">
        <v>16</v>
      </c>
      <c r="BY245">
        <v>21.332999999999998</v>
      </c>
      <c r="CA245" t="s">
        <v>1402</v>
      </c>
      <c r="CB245" t="s">
        <v>1403</v>
      </c>
      <c r="CC245">
        <v>51503</v>
      </c>
      <c r="CD245">
        <v>770</v>
      </c>
      <c r="CE245">
        <v>7123237135</v>
      </c>
      <c r="CF245" t="s">
        <v>99</v>
      </c>
      <c r="CG245" t="s">
        <v>100</v>
      </c>
      <c r="CH245" s="1">
        <v>37186</v>
      </c>
      <c r="CI245" t="s">
        <v>100</v>
      </c>
      <c r="CJ245" t="s">
        <v>100</v>
      </c>
      <c r="CK245" t="s">
        <v>100</v>
      </c>
      <c r="CL245" t="s">
        <v>103</v>
      </c>
      <c r="CM245" t="s">
        <v>1401</v>
      </c>
      <c r="CN245">
        <v>94</v>
      </c>
      <c r="CO245" s="1">
        <v>44621</v>
      </c>
      <c r="CP245" s="1"/>
      <c r="CV245"/>
    </row>
    <row r="246" spans="1:104" x14ac:dyDescent="0.25">
      <c r="A246" t="s">
        <v>259</v>
      </c>
      <c r="B246" s="18" t="s">
        <v>2127</v>
      </c>
      <c r="C246" s="18">
        <v>165374</v>
      </c>
      <c r="D246" t="s">
        <v>1154</v>
      </c>
      <c r="E246" t="s">
        <v>227</v>
      </c>
      <c r="F246" t="s">
        <v>104</v>
      </c>
      <c r="G246" t="s">
        <v>2141</v>
      </c>
      <c r="H246">
        <v>29.1</v>
      </c>
      <c r="I246" t="s">
        <v>98</v>
      </c>
      <c r="K246" t="s">
        <v>100</v>
      </c>
      <c r="L246" t="s">
        <v>106</v>
      </c>
      <c r="M246">
        <v>1</v>
      </c>
      <c r="N246">
        <v>1</v>
      </c>
      <c r="O246">
        <v>2</v>
      </c>
      <c r="P246">
        <v>3</v>
      </c>
      <c r="Q246">
        <v>4</v>
      </c>
      <c r="R246">
        <v>1</v>
      </c>
      <c r="S246">
        <v>1</v>
      </c>
      <c r="U246" s="8">
        <v>3.4792900000000002</v>
      </c>
      <c r="V246" s="8">
        <v>0.77966999999999997</v>
      </c>
      <c r="W246">
        <v>75.5</v>
      </c>
      <c r="X246">
        <v>0.59574000000000005</v>
      </c>
      <c r="Y246">
        <v>1.37541</v>
      </c>
      <c r="Z246">
        <v>2.80505</v>
      </c>
      <c r="AA246">
        <v>0.29893999999999998</v>
      </c>
      <c r="AB246">
        <v>7.4520000000000003E-2</v>
      </c>
      <c r="AD246">
        <v>2.1038800000000002</v>
      </c>
      <c r="AE246">
        <v>91.7</v>
      </c>
      <c r="AG246">
        <v>1</v>
      </c>
      <c r="AJ246">
        <v>2.2438600000000002</v>
      </c>
      <c r="AK246">
        <v>0.65242999999999995</v>
      </c>
      <c r="AL246">
        <v>0.29435</v>
      </c>
      <c r="AM246">
        <v>3.1906400000000001</v>
      </c>
      <c r="AN246">
        <v>1.9195199999999999</v>
      </c>
      <c r="AO246">
        <v>0.67164999999999997</v>
      </c>
      <c r="AP246">
        <v>0.99197000000000002</v>
      </c>
      <c r="AQ246">
        <v>3.44293</v>
      </c>
      <c r="AS246">
        <v>0</v>
      </c>
      <c r="AT246">
        <v>3</v>
      </c>
      <c r="AU246">
        <v>0</v>
      </c>
      <c r="AV246">
        <v>9</v>
      </c>
      <c r="AW246" s="4">
        <v>113768.57</v>
      </c>
      <c r="AX246">
        <v>0</v>
      </c>
      <c r="AY246">
        <v>9</v>
      </c>
      <c r="BA246" s="1">
        <v>43783</v>
      </c>
      <c r="BB246">
        <v>5</v>
      </c>
      <c r="BC246">
        <v>2</v>
      </c>
      <c r="BD246">
        <v>3</v>
      </c>
      <c r="BE246">
        <v>91</v>
      </c>
      <c r="BF246">
        <v>1</v>
      </c>
      <c r="BG246">
        <v>0</v>
      </c>
      <c r="BH246">
        <v>91</v>
      </c>
      <c r="BI246" s="1">
        <v>43349</v>
      </c>
      <c r="BJ246">
        <v>1</v>
      </c>
      <c r="BK246">
        <v>1</v>
      </c>
      <c r="BL246">
        <v>0</v>
      </c>
      <c r="BM246">
        <v>0</v>
      </c>
      <c r="BN246">
        <v>1</v>
      </c>
      <c r="BO246">
        <v>0</v>
      </c>
      <c r="BP246">
        <v>0</v>
      </c>
      <c r="BQ246" s="1">
        <v>42914</v>
      </c>
      <c r="BR246">
        <v>1</v>
      </c>
      <c r="BS246">
        <v>1</v>
      </c>
      <c r="BT246">
        <v>0</v>
      </c>
      <c r="BU246">
        <v>16</v>
      </c>
      <c r="BV246">
        <v>1</v>
      </c>
      <c r="BW246">
        <v>0</v>
      </c>
      <c r="BX246">
        <v>16</v>
      </c>
      <c r="BY246">
        <v>48.167000000000002</v>
      </c>
      <c r="CA246" t="s">
        <v>1156</v>
      </c>
      <c r="CB246" t="s">
        <v>1157</v>
      </c>
      <c r="CC246">
        <v>52031</v>
      </c>
      <c r="CD246">
        <v>480</v>
      </c>
      <c r="CE246">
        <v>5638725521</v>
      </c>
      <c r="CF246" t="s">
        <v>99</v>
      </c>
      <c r="CG246" t="s">
        <v>100</v>
      </c>
      <c r="CH246" s="1">
        <v>35796</v>
      </c>
      <c r="CI246" t="s">
        <v>100</v>
      </c>
      <c r="CJ246" t="s">
        <v>101</v>
      </c>
      <c r="CK246" t="s">
        <v>100</v>
      </c>
      <c r="CL246" t="s">
        <v>103</v>
      </c>
      <c r="CM246" t="s">
        <v>1155</v>
      </c>
      <c r="CN246">
        <v>68</v>
      </c>
      <c r="CO246" s="1">
        <v>44621</v>
      </c>
      <c r="CP246" s="1"/>
      <c r="CS246">
        <v>12</v>
      </c>
      <c r="CV246"/>
      <c r="CX246">
        <v>12</v>
      </c>
    </row>
    <row r="247" spans="1:104" x14ac:dyDescent="0.25">
      <c r="A247" t="s">
        <v>259</v>
      </c>
      <c r="B247" s="18" t="s">
        <v>2127</v>
      </c>
      <c r="C247" s="18">
        <v>165261</v>
      </c>
      <c r="D247" t="s">
        <v>739</v>
      </c>
      <c r="E247" t="s">
        <v>383</v>
      </c>
      <c r="F247" t="s">
        <v>163</v>
      </c>
      <c r="G247" t="s">
        <v>2142</v>
      </c>
      <c r="H247">
        <v>53.7</v>
      </c>
      <c r="I247" t="s">
        <v>112</v>
      </c>
      <c r="K247" t="s">
        <v>100</v>
      </c>
      <c r="L247" t="s">
        <v>106</v>
      </c>
      <c r="M247">
        <v>4</v>
      </c>
      <c r="N247">
        <v>4</v>
      </c>
      <c r="O247">
        <v>4</v>
      </c>
      <c r="P247">
        <v>3</v>
      </c>
      <c r="Q247">
        <v>3</v>
      </c>
      <c r="R247">
        <v>4</v>
      </c>
      <c r="S247">
        <v>5</v>
      </c>
      <c r="U247" s="8">
        <v>3.7565300000000001</v>
      </c>
      <c r="V247" s="8">
        <v>1.2393700000000001</v>
      </c>
      <c r="W247">
        <v>52.3</v>
      </c>
      <c r="X247">
        <v>0.1817</v>
      </c>
      <c r="Y247">
        <v>1.4210700000000001</v>
      </c>
      <c r="Z247">
        <v>3.2408399999999999</v>
      </c>
      <c r="AA247">
        <v>0.70635999999999999</v>
      </c>
      <c r="AB247">
        <v>8.3280000000000007E-2</v>
      </c>
      <c r="AD247">
        <v>2.3354599999999999</v>
      </c>
      <c r="AE247">
        <v>31.3</v>
      </c>
      <c r="AG247">
        <v>1</v>
      </c>
      <c r="AJ247">
        <v>2.0855000000000001</v>
      </c>
      <c r="AK247">
        <v>0.63148000000000004</v>
      </c>
      <c r="AL247">
        <v>0.252</v>
      </c>
      <c r="AM247">
        <v>2.9689800000000002</v>
      </c>
      <c r="AN247">
        <v>2.2926000000000002</v>
      </c>
      <c r="AO247">
        <v>0.21165</v>
      </c>
      <c r="AP247">
        <v>1.84182</v>
      </c>
      <c r="AQ247">
        <v>3.9948000000000001</v>
      </c>
      <c r="AS247">
        <v>1</v>
      </c>
      <c r="AT247">
        <v>0</v>
      </c>
      <c r="AU247">
        <v>0</v>
      </c>
      <c r="AV247">
        <v>0</v>
      </c>
      <c r="AW247" s="4">
        <v>0</v>
      </c>
      <c r="AX247">
        <v>0</v>
      </c>
      <c r="AY247">
        <v>0</v>
      </c>
      <c r="BA247" s="1">
        <v>44467</v>
      </c>
      <c r="BB247">
        <v>1</v>
      </c>
      <c r="BC247">
        <v>1</v>
      </c>
      <c r="BD247">
        <v>1</v>
      </c>
      <c r="BE247">
        <v>20</v>
      </c>
      <c r="BF247">
        <v>1</v>
      </c>
      <c r="BG247">
        <v>0</v>
      </c>
      <c r="BH247">
        <v>20</v>
      </c>
      <c r="BI247" s="1">
        <v>43845</v>
      </c>
      <c r="BJ247">
        <v>1</v>
      </c>
      <c r="BK247">
        <v>1</v>
      </c>
      <c r="BL247">
        <v>0</v>
      </c>
      <c r="BM247">
        <v>4</v>
      </c>
      <c r="BN247">
        <v>1</v>
      </c>
      <c r="BO247">
        <v>0</v>
      </c>
      <c r="BP247">
        <v>4</v>
      </c>
      <c r="BQ247" s="1">
        <v>43424</v>
      </c>
      <c r="BR247">
        <v>2</v>
      </c>
      <c r="BS247">
        <v>2</v>
      </c>
      <c r="BT247">
        <v>0</v>
      </c>
      <c r="BU247">
        <v>0</v>
      </c>
      <c r="BV247">
        <v>1</v>
      </c>
      <c r="BW247">
        <v>0</v>
      </c>
      <c r="BX247">
        <v>0</v>
      </c>
      <c r="BY247">
        <v>11.333</v>
      </c>
      <c r="CA247" t="s">
        <v>741</v>
      </c>
      <c r="CB247" t="s">
        <v>742</v>
      </c>
      <c r="CC247">
        <v>50021</v>
      </c>
      <c r="CD247">
        <v>760</v>
      </c>
      <c r="CE247">
        <v>5159642273</v>
      </c>
      <c r="CF247" t="s">
        <v>99</v>
      </c>
      <c r="CG247" t="s">
        <v>100</v>
      </c>
      <c r="CH247" s="1">
        <v>34961</v>
      </c>
      <c r="CI247" t="s">
        <v>101</v>
      </c>
      <c r="CJ247" t="s">
        <v>100</v>
      </c>
      <c r="CK247" t="s">
        <v>100</v>
      </c>
      <c r="CL247" t="s">
        <v>103</v>
      </c>
      <c r="CM247" t="s">
        <v>740</v>
      </c>
      <c r="CN247">
        <v>60</v>
      </c>
      <c r="CO247" s="1">
        <v>44621</v>
      </c>
      <c r="CP247" s="1"/>
      <c r="CV247"/>
    </row>
    <row r="248" spans="1:104" x14ac:dyDescent="0.25">
      <c r="A248" t="s">
        <v>259</v>
      </c>
      <c r="B248" s="18" t="s">
        <v>2127</v>
      </c>
      <c r="C248" s="18">
        <v>165151</v>
      </c>
      <c r="D248" t="s">
        <v>340</v>
      </c>
      <c r="E248" t="s">
        <v>342</v>
      </c>
      <c r="F248" t="s">
        <v>132</v>
      </c>
      <c r="G248" t="s">
        <v>2141</v>
      </c>
      <c r="H248">
        <v>71.2</v>
      </c>
      <c r="I248" t="s">
        <v>109</v>
      </c>
      <c r="K248" t="s">
        <v>100</v>
      </c>
      <c r="L248" t="s">
        <v>106</v>
      </c>
      <c r="M248">
        <v>3</v>
      </c>
      <c r="N248">
        <v>2</v>
      </c>
      <c r="O248">
        <v>3</v>
      </c>
      <c r="P248">
        <v>4</v>
      </c>
      <c r="Q248">
        <v>4</v>
      </c>
      <c r="R248">
        <v>5</v>
      </c>
      <c r="S248">
        <v>1</v>
      </c>
      <c r="U248" s="8">
        <v>4.9804599999999999</v>
      </c>
      <c r="V248" s="8">
        <v>0.82991000000000004</v>
      </c>
      <c r="W248">
        <v>49.2</v>
      </c>
      <c r="X248">
        <v>0.87161999999999995</v>
      </c>
      <c r="Y248">
        <v>1.70153</v>
      </c>
      <c r="Z248">
        <v>4.3043899999999997</v>
      </c>
      <c r="AA248">
        <v>0.73785999999999996</v>
      </c>
      <c r="AB248">
        <v>6.62E-3</v>
      </c>
      <c r="AD248">
        <v>3.2789299999999999</v>
      </c>
      <c r="AE248">
        <v>35.299999999999997</v>
      </c>
      <c r="AG248">
        <v>0</v>
      </c>
      <c r="AJ248">
        <v>2.1854300000000002</v>
      </c>
      <c r="AK248">
        <v>0.81315999999999999</v>
      </c>
      <c r="AL248">
        <v>1.0194700000000001</v>
      </c>
      <c r="AM248">
        <v>4.0180600000000002</v>
      </c>
      <c r="AN248">
        <v>3.0715699999999999</v>
      </c>
      <c r="AO248">
        <v>0.78844999999999998</v>
      </c>
      <c r="AP248">
        <v>0.30486999999999997</v>
      </c>
      <c r="AQ248">
        <v>3.9135300000000002</v>
      </c>
      <c r="AS248">
        <v>0</v>
      </c>
      <c r="AT248">
        <v>13</v>
      </c>
      <c r="AU248">
        <v>1</v>
      </c>
      <c r="AV248">
        <v>1</v>
      </c>
      <c r="AW248" s="4">
        <v>10182.5</v>
      </c>
      <c r="AX248">
        <v>0</v>
      </c>
      <c r="AY248">
        <v>1</v>
      </c>
      <c r="BA248" s="1">
        <v>44483</v>
      </c>
      <c r="BB248">
        <v>6</v>
      </c>
      <c r="BC248">
        <v>6</v>
      </c>
      <c r="BD248">
        <v>1</v>
      </c>
      <c r="BE248">
        <v>28</v>
      </c>
      <c r="BF248">
        <v>1</v>
      </c>
      <c r="BG248">
        <v>0</v>
      </c>
      <c r="BH248">
        <v>28</v>
      </c>
      <c r="BI248" s="1">
        <v>43871</v>
      </c>
      <c r="BJ248">
        <v>9</v>
      </c>
      <c r="BK248">
        <v>8</v>
      </c>
      <c r="BL248">
        <v>6</v>
      </c>
      <c r="BM248">
        <v>36</v>
      </c>
      <c r="BN248">
        <v>1</v>
      </c>
      <c r="BO248">
        <v>0</v>
      </c>
      <c r="BP248">
        <v>36</v>
      </c>
      <c r="BQ248" s="1">
        <v>43453</v>
      </c>
      <c r="BR248">
        <v>8</v>
      </c>
      <c r="BS248">
        <v>5</v>
      </c>
      <c r="BT248">
        <v>3</v>
      </c>
      <c r="BU248">
        <v>32</v>
      </c>
      <c r="BV248">
        <v>1</v>
      </c>
      <c r="BW248">
        <v>0</v>
      </c>
      <c r="BX248">
        <v>32</v>
      </c>
      <c r="BY248">
        <v>31.332999999999998</v>
      </c>
      <c r="CA248" t="s">
        <v>343</v>
      </c>
      <c r="CB248" t="s">
        <v>344</v>
      </c>
      <c r="CC248">
        <v>52632</v>
      </c>
      <c r="CD248">
        <v>550</v>
      </c>
      <c r="CE248">
        <v>3195245321</v>
      </c>
      <c r="CF248" t="s">
        <v>99</v>
      </c>
      <c r="CG248" t="s">
        <v>100</v>
      </c>
      <c r="CH248" s="1">
        <v>32592</v>
      </c>
      <c r="CI248" t="s">
        <v>100</v>
      </c>
      <c r="CJ248" t="s">
        <v>100</v>
      </c>
      <c r="CK248" t="s">
        <v>100</v>
      </c>
      <c r="CL248" t="s">
        <v>103</v>
      </c>
      <c r="CM248" t="s">
        <v>341</v>
      </c>
      <c r="CN248">
        <v>126</v>
      </c>
      <c r="CO248" s="1">
        <v>44621</v>
      </c>
      <c r="CP248" s="1"/>
      <c r="CV248"/>
    </row>
    <row r="249" spans="1:104" x14ac:dyDescent="0.25">
      <c r="A249" t="s">
        <v>259</v>
      </c>
      <c r="B249" s="18" t="s">
        <v>2127</v>
      </c>
      <c r="C249" s="18">
        <v>165562</v>
      </c>
      <c r="D249" t="s">
        <v>1788</v>
      </c>
      <c r="E249" t="s">
        <v>942</v>
      </c>
      <c r="F249" t="s">
        <v>135</v>
      </c>
      <c r="G249" t="s">
        <v>2141</v>
      </c>
      <c r="H249">
        <v>41.1</v>
      </c>
      <c r="I249" t="s">
        <v>98</v>
      </c>
      <c r="K249" t="s">
        <v>100</v>
      </c>
      <c r="L249" t="s">
        <v>106</v>
      </c>
      <c r="M249">
        <v>1</v>
      </c>
      <c r="N249">
        <v>2</v>
      </c>
      <c r="O249">
        <v>1</v>
      </c>
      <c r="P249">
        <v>2</v>
      </c>
      <c r="Q249">
        <v>2</v>
      </c>
      <c r="S249">
        <v>3</v>
      </c>
      <c r="U249" s="8">
        <v>2.6876199999999999</v>
      </c>
      <c r="V249" s="8">
        <v>0.54010999999999998</v>
      </c>
      <c r="W249">
        <v>51.2</v>
      </c>
      <c r="X249">
        <v>0.60541</v>
      </c>
      <c r="Y249">
        <v>1.1455200000000001</v>
      </c>
      <c r="Z249">
        <v>2.3492000000000002</v>
      </c>
      <c r="AA249">
        <v>0.40806999999999999</v>
      </c>
      <c r="AB249">
        <v>1.2880000000000001E-2</v>
      </c>
      <c r="AD249">
        <v>1.5421</v>
      </c>
      <c r="AE249">
        <v>50</v>
      </c>
      <c r="AG249">
        <v>0</v>
      </c>
      <c r="AJ249">
        <v>2.06155</v>
      </c>
      <c r="AK249">
        <v>0.66627000000000003</v>
      </c>
      <c r="AL249">
        <v>0.28382000000000002</v>
      </c>
      <c r="AM249">
        <v>3.0116399999999999</v>
      </c>
      <c r="AN249">
        <v>1.53138</v>
      </c>
      <c r="AO249">
        <v>0.66837000000000002</v>
      </c>
      <c r="AP249">
        <v>0.7127</v>
      </c>
      <c r="AQ249">
        <v>2.8176100000000002</v>
      </c>
      <c r="AS249">
        <v>0</v>
      </c>
      <c r="AT249">
        <v>3</v>
      </c>
      <c r="AU249">
        <v>3</v>
      </c>
      <c r="AV249">
        <v>3</v>
      </c>
      <c r="AW249" s="4">
        <v>175077.5</v>
      </c>
      <c r="AX249">
        <v>0</v>
      </c>
      <c r="AY249">
        <v>3</v>
      </c>
      <c r="BA249" s="1">
        <v>43755</v>
      </c>
      <c r="BB249">
        <v>5</v>
      </c>
      <c r="BC249">
        <v>5</v>
      </c>
      <c r="BD249">
        <v>0</v>
      </c>
      <c r="BE249">
        <v>20</v>
      </c>
      <c r="BF249">
        <v>1</v>
      </c>
      <c r="BG249">
        <v>0</v>
      </c>
      <c r="BH249">
        <v>20</v>
      </c>
      <c r="BI249" s="1">
        <v>43307</v>
      </c>
      <c r="BJ249">
        <v>6</v>
      </c>
      <c r="BK249">
        <v>3</v>
      </c>
      <c r="BL249">
        <v>2</v>
      </c>
      <c r="BM249">
        <v>220</v>
      </c>
      <c r="BN249">
        <v>1</v>
      </c>
      <c r="BO249">
        <v>0</v>
      </c>
      <c r="BP249">
        <v>220</v>
      </c>
      <c r="BQ249" s="1">
        <v>42859</v>
      </c>
      <c r="BR249">
        <v>6</v>
      </c>
      <c r="BS249">
        <v>5</v>
      </c>
      <c r="BT249">
        <v>1</v>
      </c>
      <c r="BU249">
        <v>52</v>
      </c>
      <c r="BV249">
        <v>1</v>
      </c>
      <c r="BW249">
        <v>0</v>
      </c>
      <c r="BX249">
        <v>52</v>
      </c>
      <c r="BY249">
        <v>92</v>
      </c>
      <c r="CA249" t="s">
        <v>1790</v>
      </c>
      <c r="CB249" t="s">
        <v>1791</v>
      </c>
      <c r="CC249">
        <v>52531</v>
      </c>
      <c r="CD249">
        <v>670</v>
      </c>
      <c r="CE249">
        <v>6419322125</v>
      </c>
      <c r="CF249" t="s">
        <v>99</v>
      </c>
      <c r="CG249" t="s">
        <v>100</v>
      </c>
      <c r="CH249" s="1">
        <v>38657</v>
      </c>
      <c r="CI249" t="s">
        <v>100</v>
      </c>
      <c r="CJ249" t="s">
        <v>101</v>
      </c>
      <c r="CK249" t="s">
        <v>100</v>
      </c>
      <c r="CL249" t="s">
        <v>103</v>
      </c>
      <c r="CM249" t="s">
        <v>1789</v>
      </c>
      <c r="CN249">
        <v>60</v>
      </c>
      <c r="CO249" s="1">
        <v>44621</v>
      </c>
      <c r="CP249" s="1"/>
      <c r="CV249"/>
      <c r="CW249">
        <v>2</v>
      </c>
    </row>
    <row r="250" spans="1:104" x14ac:dyDescent="0.25">
      <c r="A250" t="s">
        <v>259</v>
      </c>
      <c r="B250" s="18" t="s">
        <v>2127</v>
      </c>
      <c r="C250" s="18">
        <v>165295</v>
      </c>
      <c r="D250" t="s">
        <v>868</v>
      </c>
      <c r="E250" t="s">
        <v>216</v>
      </c>
      <c r="F250" t="s">
        <v>746</v>
      </c>
      <c r="G250" t="s">
        <v>2141</v>
      </c>
      <c r="H250">
        <v>17.899999999999999</v>
      </c>
      <c r="I250" t="s">
        <v>98</v>
      </c>
      <c r="K250" t="s">
        <v>100</v>
      </c>
      <c r="L250" t="s">
        <v>106</v>
      </c>
      <c r="M250">
        <v>5</v>
      </c>
      <c r="N250">
        <v>4</v>
      </c>
      <c r="O250">
        <v>4</v>
      </c>
      <c r="P250">
        <v>5</v>
      </c>
      <c r="Q250">
        <v>5</v>
      </c>
      <c r="S250">
        <v>4</v>
      </c>
      <c r="U250" s="8">
        <v>3.2717499999999999</v>
      </c>
      <c r="V250" s="8">
        <v>0.59416000000000002</v>
      </c>
      <c r="W250">
        <v>58.3</v>
      </c>
      <c r="X250">
        <v>0.97340000000000004</v>
      </c>
      <c r="Y250">
        <v>1.5675699999999999</v>
      </c>
      <c r="Z250">
        <v>3.0866199999999999</v>
      </c>
      <c r="AA250">
        <v>0.51093</v>
      </c>
      <c r="AB250">
        <v>1.72E-2</v>
      </c>
      <c r="AD250">
        <v>1.70418</v>
      </c>
      <c r="AE250">
        <v>80</v>
      </c>
      <c r="AG250">
        <v>0</v>
      </c>
      <c r="AJ250">
        <v>1.8340700000000001</v>
      </c>
      <c r="AK250">
        <v>0.63478000000000001</v>
      </c>
      <c r="AL250">
        <v>0.28367999999999999</v>
      </c>
      <c r="AM250">
        <v>2.7525300000000001</v>
      </c>
      <c r="AN250">
        <v>1.9022399999999999</v>
      </c>
      <c r="AO250">
        <v>1.12795</v>
      </c>
      <c r="AP250">
        <v>0.78439000000000003</v>
      </c>
      <c r="AQ250">
        <v>3.7528700000000002</v>
      </c>
      <c r="AS250">
        <v>0</v>
      </c>
      <c r="AT250">
        <v>1</v>
      </c>
      <c r="AU250">
        <v>0</v>
      </c>
      <c r="AV250">
        <v>0</v>
      </c>
      <c r="AW250" s="4">
        <v>0</v>
      </c>
      <c r="AX250">
        <v>0</v>
      </c>
      <c r="AY250">
        <v>0</v>
      </c>
      <c r="BA250" s="1">
        <v>44434</v>
      </c>
      <c r="BB250">
        <v>1</v>
      </c>
      <c r="BC250">
        <v>1</v>
      </c>
      <c r="BD250">
        <v>0</v>
      </c>
      <c r="BE250">
        <v>8</v>
      </c>
      <c r="BF250">
        <v>1</v>
      </c>
      <c r="BG250">
        <v>0</v>
      </c>
      <c r="BH250">
        <v>8</v>
      </c>
      <c r="BI250" s="1">
        <v>43845</v>
      </c>
      <c r="BJ250">
        <v>4</v>
      </c>
      <c r="BK250">
        <v>4</v>
      </c>
      <c r="BL250">
        <v>3</v>
      </c>
      <c r="BM250">
        <v>8</v>
      </c>
      <c r="BN250">
        <v>1</v>
      </c>
      <c r="BO250">
        <v>0</v>
      </c>
      <c r="BP250">
        <v>8</v>
      </c>
      <c r="BQ250" s="1">
        <v>43419</v>
      </c>
      <c r="BR250">
        <v>2</v>
      </c>
      <c r="BS250">
        <v>2</v>
      </c>
      <c r="BT250">
        <v>0</v>
      </c>
      <c r="BU250">
        <v>8</v>
      </c>
      <c r="BV250">
        <v>1</v>
      </c>
      <c r="BW250">
        <v>0</v>
      </c>
      <c r="BX250">
        <v>8</v>
      </c>
      <c r="BY250">
        <v>8</v>
      </c>
      <c r="CA250" t="s">
        <v>388</v>
      </c>
      <c r="CB250" t="s">
        <v>870</v>
      </c>
      <c r="CC250">
        <v>50171</v>
      </c>
      <c r="CD250">
        <v>780</v>
      </c>
      <c r="CE250">
        <v>6416235497</v>
      </c>
      <c r="CF250" t="s">
        <v>99</v>
      </c>
      <c r="CG250" t="s">
        <v>100</v>
      </c>
      <c r="CH250" s="1">
        <v>35339</v>
      </c>
      <c r="CI250" t="s">
        <v>100</v>
      </c>
      <c r="CJ250" t="s">
        <v>100</v>
      </c>
      <c r="CK250" t="s">
        <v>100</v>
      </c>
      <c r="CL250" t="s">
        <v>103</v>
      </c>
      <c r="CM250" t="s">
        <v>869</v>
      </c>
      <c r="CN250">
        <v>41</v>
      </c>
      <c r="CO250" s="1">
        <v>44621</v>
      </c>
      <c r="CP250" s="1"/>
      <c r="CV250"/>
      <c r="CW250">
        <v>2</v>
      </c>
    </row>
    <row r="251" spans="1:104" x14ac:dyDescent="0.25">
      <c r="A251" t="s">
        <v>259</v>
      </c>
      <c r="B251" s="18" t="s">
        <v>2127</v>
      </c>
      <c r="C251" s="18">
        <v>165279</v>
      </c>
      <c r="D251" t="s">
        <v>806</v>
      </c>
      <c r="E251" t="s">
        <v>154</v>
      </c>
      <c r="F251" t="s">
        <v>219</v>
      </c>
      <c r="G251" t="s">
        <v>2141</v>
      </c>
      <c r="H251">
        <v>61.5</v>
      </c>
      <c r="I251" t="s">
        <v>109</v>
      </c>
      <c r="K251" t="s">
        <v>100</v>
      </c>
      <c r="L251" t="s">
        <v>106</v>
      </c>
      <c r="M251">
        <v>3</v>
      </c>
      <c r="N251">
        <v>3</v>
      </c>
      <c r="O251">
        <v>3</v>
      </c>
      <c r="P251">
        <v>3</v>
      </c>
      <c r="Q251">
        <v>4</v>
      </c>
      <c r="R251">
        <v>3</v>
      </c>
      <c r="S251">
        <v>5</v>
      </c>
      <c r="U251" s="8">
        <v>2.8075700000000001</v>
      </c>
      <c r="V251" s="8">
        <v>0.91369</v>
      </c>
      <c r="W251">
        <v>65.7</v>
      </c>
      <c r="X251">
        <v>0.2913</v>
      </c>
      <c r="Y251">
        <v>1.20499</v>
      </c>
      <c r="Z251">
        <v>2.5160399999999998</v>
      </c>
      <c r="AA251">
        <v>0.71840000000000004</v>
      </c>
      <c r="AB251">
        <v>3.0769999999999999E-2</v>
      </c>
      <c r="AD251">
        <v>1.6025799999999999</v>
      </c>
      <c r="AE251">
        <v>57.1</v>
      </c>
      <c r="AG251">
        <v>0</v>
      </c>
      <c r="AJ251">
        <v>1.97261</v>
      </c>
      <c r="AK251">
        <v>0.65671000000000002</v>
      </c>
      <c r="AL251">
        <v>0.29427999999999999</v>
      </c>
      <c r="AM251">
        <v>2.9236</v>
      </c>
      <c r="AN251">
        <v>1.6632</v>
      </c>
      <c r="AO251">
        <v>0.32628000000000001</v>
      </c>
      <c r="AP251">
        <v>1.1627799999999999</v>
      </c>
      <c r="AQ251">
        <v>3.03199</v>
      </c>
      <c r="AS251">
        <v>0</v>
      </c>
      <c r="AT251">
        <v>4</v>
      </c>
      <c r="AU251">
        <v>0</v>
      </c>
      <c r="AV251">
        <v>1</v>
      </c>
      <c r="AW251" s="4">
        <v>650</v>
      </c>
      <c r="AX251">
        <v>0</v>
      </c>
      <c r="AY251">
        <v>1</v>
      </c>
      <c r="BA251" s="1">
        <v>44371</v>
      </c>
      <c r="BB251">
        <v>4</v>
      </c>
      <c r="BC251">
        <v>2</v>
      </c>
      <c r="BD251">
        <v>3</v>
      </c>
      <c r="BE251">
        <v>32</v>
      </c>
      <c r="BF251">
        <v>1</v>
      </c>
      <c r="BG251">
        <v>0</v>
      </c>
      <c r="BH251">
        <v>32</v>
      </c>
      <c r="BI251" s="1">
        <v>43699</v>
      </c>
      <c r="BJ251">
        <v>2</v>
      </c>
      <c r="BK251">
        <v>2</v>
      </c>
      <c r="BL251">
        <v>0</v>
      </c>
      <c r="BM251">
        <v>8</v>
      </c>
      <c r="BN251">
        <v>1</v>
      </c>
      <c r="BO251">
        <v>0</v>
      </c>
      <c r="BP251">
        <v>8</v>
      </c>
      <c r="BQ251" s="1">
        <v>43230</v>
      </c>
      <c r="BR251">
        <v>1</v>
      </c>
      <c r="BS251">
        <v>1</v>
      </c>
      <c r="BT251">
        <v>0</v>
      </c>
      <c r="BU251">
        <v>4</v>
      </c>
      <c r="BV251">
        <v>1</v>
      </c>
      <c r="BW251">
        <v>0</v>
      </c>
      <c r="BX251">
        <v>4</v>
      </c>
      <c r="BY251">
        <v>19.332999999999998</v>
      </c>
      <c r="CA251" t="s">
        <v>808</v>
      </c>
      <c r="CB251" t="s">
        <v>809</v>
      </c>
      <c r="CC251">
        <v>52310</v>
      </c>
      <c r="CD251">
        <v>520</v>
      </c>
      <c r="CE251">
        <v>3194655415</v>
      </c>
      <c r="CF251" t="s">
        <v>99</v>
      </c>
      <c r="CG251" t="s">
        <v>100</v>
      </c>
      <c r="CH251" s="1">
        <v>35186</v>
      </c>
      <c r="CI251" t="s">
        <v>100</v>
      </c>
      <c r="CJ251" t="s">
        <v>100</v>
      </c>
      <c r="CK251" t="s">
        <v>100</v>
      </c>
      <c r="CL251" t="s">
        <v>103</v>
      </c>
      <c r="CM251" t="s">
        <v>807</v>
      </c>
      <c r="CN251">
        <v>80</v>
      </c>
      <c r="CO251" s="1">
        <v>44621</v>
      </c>
      <c r="CP251" s="1"/>
      <c r="CV251"/>
    </row>
    <row r="252" spans="1:104" x14ac:dyDescent="0.25">
      <c r="A252" t="s">
        <v>259</v>
      </c>
      <c r="B252" s="18" t="s">
        <v>2127</v>
      </c>
      <c r="C252" s="18">
        <v>165304</v>
      </c>
      <c r="D252" t="s">
        <v>905</v>
      </c>
      <c r="E252" t="s">
        <v>175</v>
      </c>
      <c r="F252" t="s">
        <v>132</v>
      </c>
      <c r="G252" t="s">
        <v>2141</v>
      </c>
      <c r="H252">
        <v>33.9</v>
      </c>
      <c r="I252" t="s">
        <v>98</v>
      </c>
      <c r="K252" t="s">
        <v>100</v>
      </c>
      <c r="L252" t="s">
        <v>122</v>
      </c>
      <c r="M252">
        <v>3</v>
      </c>
      <c r="N252">
        <v>2</v>
      </c>
      <c r="O252">
        <v>2</v>
      </c>
      <c r="P252">
        <v>5</v>
      </c>
      <c r="Q252">
        <v>3</v>
      </c>
      <c r="R252">
        <v>5</v>
      </c>
      <c r="S252">
        <v>2</v>
      </c>
      <c r="U252" s="8">
        <v>3.3134600000000001</v>
      </c>
      <c r="V252" s="8">
        <v>0.45424999999999999</v>
      </c>
      <c r="W252">
        <v>40</v>
      </c>
      <c r="X252">
        <v>0.79815999999999998</v>
      </c>
      <c r="Y252">
        <v>1.2524</v>
      </c>
      <c r="Z252">
        <v>2.6913299999999998</v>
      </c>
      <c r="AA252">
        <v>0.30130000000000001</v>
      </c>
      <c r="AB252">
        <v>2.5190000000000001E-2</v>
      </c>
      <c r="AD252">
        <v>2.0610599999999999</v>
      </c>
      <c r="AE252">
        <v>57.1</v>
      </c>
      <c r="AG252">
        <v>0</v>
      </c>
      <c r="AJ252">
        <v>1.95211</v>
      </c>
      <c r="AK252">
        <v>0.66035999999999995</v>
      </c>
      <c r="AL252">
        <v>0.36865999999999999</v>
      </c>
      <c r="AM252">
        <v>2.9811299999999998</v>
      </c>
      <c r="AN252">
        <v>2.1614900000000001</v>
      </c>
      <c r="AO252">
        <v>0.88905999999999996</v>
      </c>
      <c r="AP252">
        <v>0.46145000000000003</v>
      </c>
      <c r="AQ252">
        <v>3.5092699999999999</v>
      </c>
      <c r="AS252">
        <v>0</v>
      </c>
      <c r="AT252">
        <v>1</v>
      </c>
      <c r="AU252">
        <v>1</v>
      </c>
      <c r="AV252">
        <v>1</v>
      </c>
      <c r="AW252" s="4">
        <v>70385.25</v>
      </c>
      <c r="AX252">
        <v>0</v>
      </c>
      <c r="AY252">
        <v>1</v>
      </c>
      <c r="BA252" s="1">
        <v>44427</v>
      </c>
      <c r="BB252">
        <v>1</v>
      </c>
      <c r="BC252">
        <v>1</v>
      </c>
      <c r="BD252">
        <v>0</v>
      </c>
      <c r="BE252">
        <v>4</v>
      </c>
      <c r="BF252">
        <v>1</v>
      </c>
      <c r="BG252">
        <v>0</v>
      </c>
      <c r="BH252">
        <v>4</v>
      </c>
      <c r="BI252" s="1">
        <v>43888</v>
      </c>
      <c r="BJ252">
        <v>5</v>
      </c>
      <c r="BK252">
        <v>4</v>
      </c>
      <c r="BL252">
        <v>1</v>
      </c>
      <c r="BM252">
        <v>112</v>
      </c>
      <c r="BN252">
        <v>1</v>
      </c>
      <c r="BO252">
        <v>0</v>
      </c>
      <c r="BP252">
        <v>112</v>
      </c>
      <c r="BQ252" s="1">
        <v>43496</v>
      </c>
      <c r="BR252">
        <v>8</v>
      </c>
      <c r="BS252">
        <v>8</v>
      </c>
      <c r="BT252">
        <v>0</v>
      </c>
      <c r="BU252">
        <v>32</v>
      </c>
      <c r="BV252">
        <v>1</v>
      </c>
      <c r="BW252">
        <v>0</v>
      </c>
      <c r="BX252">
        <v>32</v>
      </c>
      <c r="BY252">
        <v>44.667000000000002</v>
      </c>
      <c r="CA252" t="s">
        <v>907</v>
      </c>
      <c r="CB252" t="s">
        <v>908</v>
      </c>
      <c r="CC252">
        <v>52639</v>
      </c>
      <c r="CD252">
        <v>550</v>
      </c>
      <c r="CE252">
        <v>3194635438</v>
      </c>
      <c r="CF252" t="s">
        <v>99</v>
      </c>
      <c r="CG252" t="s">
        <v>100</v>
      </c>
      <c r="CH252" s="1">
        <v>35370</v>
      </c>
      <c r="CI252" t="s">
        <v>100</v>
      </c>
      <c r="CJ252" t="s">
        <v>100</v>
      </c>
      <c r="CK252" t="s">
        <v>100</v>
      </c>
      <c r="CL252" t="s">
        <v>103</v>
      </c>
      <c r="CM252" t="s">
        <v>906</v>
      </c>
      <c r="CN252">
        <v>46</v>
      </c>
      <c r="CO252" s="1">
        <v>44621</v>
      </c>
      <c r="CP252" s="1"/>
      <c r="CV252"/>
    </row>
    <row r="253" spans="1:104" x14ac:dyDescent="0.25">
      <c r="A253" t="s">
        <v>259</v>
      </c>
      <c r="B253" s="18" t="s">
        <v>2127</v>
      </c>
      <c r="C253" s="18">
        <v>165331</v>
      </c>
      <c r="D253" t="s">
        <v>996</v>
      </c>
      <c r="E253" t="s">
        <v>998</v>
      </c>
      <c r="F253" t="s">
        <v>999</v>
      </c>
      <c r="G253" t="s">
        <v>2141</v>
      </c>
      <c r="H253">
        <v>24.9</v>
      </c>
      <c r="I253" t="s">
        <v>98</v>
      </c>
      <c r="K253" t="s">
        <v>100</v>
      </c>
      <c r="L253" t="s">
        <v>122</v>
      </c>
      <c r="M253">
        <v>5</v>
      </c>
      <c r="N253">
        <v>5</v>
      </c>
      <c r="O253">
        <v>4</v>
      </c>
      <c r="P253">
        <v>4</v>
      </c>
      <c r="Q253">
        <v>3</v>
      </c>
      <c r="R253">
        <v>5</v>
      </c>
      <c r="S253">
        <v>5</v>
      </c>
      <c r="U253" s="8">
        <v>3.7600099999999999</v>
      </c>
      <c r="V253" s="8">
        <v>1.34666</v>
      </c>
      <c r="W253">
        <v>33.299999999999997</v>
      </c>
      <c r="X253">
        <v>0.36865999999999999</v>
      </c>
      <c r="Y253">
        <v>1.71532</v>
      </c>
      <c r="Z253">
        <v>3.0042800000000001</v>
      </c>
      <c r="AA253">
        <v>0.86526000000000003</v>
      </c>
      <c r="AB253">
        <v>3.9890000000000002E-2</v>
      </c>
      <c r="AD253">
        <v>2.0446900000000001</v>
      </c>
      <c r="AE253">
        <v>20</v>
      </c>
      <c r="AG253">
        <v>1</v>
      </c>
      <c r="AJ253">
        <v>1.56586</v>
      </c>
      <c r="AK253">
        <v>0.65422999999999998</v>
      </c>
      <c r="AL253">
        <v>0.2959</v>
      </c>
      <c r="AM253">
        <v>2.5159899999999999</v>
      </c>
      <c r="AN253">
        <v>2.67326</v>
      </c>
      <c r="AO253">
        <v>0.41449999999999998</v>
      </c>
      <c r="AP253">
        <v>1.7043699999999999</v>
      </c>
      <c r="AQ253">
        <v>4.7184200000000001</v>
      </c>
      <c r="AS253">
        <v>2</v>
      </c>
      <c r="AT253">
        <v>0</v>
      </c>
      <c r="AU253">
        <v>1</v>
      </c>
      <c r="AV253">
        <v>0</v>
      </c>
      <c r="AW253" s="4">
        <v>0</v>
      </c>
      <c r="AX253">
        <v>0</v>
      </c>
      <c r="AY253">
        <v>0</v>
      </c>
      <c r="BA253" s="1">
        <v>44371</v>
      </c>
      <c r="BB253">
        <v>1</v>
      </c>
      <c r="BC253">
        <v>1</v>
      </c>
      <c r="BD253">
        <v>0</v>
      </c>
      <c r="BE253">
        <v>4</v>
      </c>
      <c r="BF253">
        <v>1</v>
      </c>
      <c r="BG253">
        <v>0</v>
      </c>
      <c r="BH253">
        <v>4</v>
      </c>
      <c r="BI253" s="1">
        <v>43615</v>
      </c>
      <c r="BJ253">
        <v>1</v>
      </c>
      <c r="BK253">
        <v>0</v>
      </c>
      <c r="BL253">
        <v>0</v>
      </c>
      <c r="BM253">
        <v>16</v>
      </c>
      <c r="BN253">
        <v>0</v>
      </c>
      <c r="BO253">
        <v>0</v>
      </c>
      <c r="BP253">
        <v>16</v>
      </c>
      <c r="BQ253" s="1">
        <v>43153</v>
      </c>
      <c r="BR253">
        <v>1</v>
      </c>
      <c r="BS253">
        <v>0</v>
      </c>
      <c r="BT253">
        <v>1</v>
      </c>
      <c r="BU253">
        <v>4</v>
      </c>
      <c r="BV253">
        <v>0</v>
      </c>
      <c r="BW253">
        <v>0</v>
      </c>
      <c r="BX253">
        <v>4</v>
      </c>
      <c r="BY253">
        <v>8</v>
      </c>
      <c r="CA253" t="s">
        <v>347</v>
      </c>
      <c r="CB253" t="s">
        <v>1000</v>
      </c>
      <c r="CC253">
        <v>52640</v>
      </c>
      <c r="CD253">
        <v>570</v>
      </c>
      <c r="CE253">
        <v>3198687751</v>
      </c>
      <c r="CF253" t="s">
        <v>99</v>
      </c>
      <c r="CG253" t="s">
        <v>100</v>
      </c>
      <c r="CH253" s="1">
        <v>35551</v>
      </c>
      <c r="CI253" t="s">
        <v>100</v>
      </c>
      <c r="CJ253" t="s">
        <v>100</v>
      </c>
      <c r="CK253" t="s">
        <v>100</v>
      </c>
      <c r="CL253" t="s">
        <v>103</v>
      </c>
      <c r="CM253" t="s">
        <v>997</v>
      </c>
      <c r="CN253">
        <v>50</v>
      </c>
      <c r="CO253" s="1">
        <v>44621</v>
      </c>
      <c r="CP253" s="1"/>
      <c r="CV253"/>
    </row>
    <row r="254" spans="1:104" x14ac:dyDescent="0.25">
      <c r="A254" t="s">
        <v>259</v>
      </c>
      <c r="B254" s="18" t="s">
        <v>2127</v>
      </c>
      <c r="C254" s="18">
        <v>165206</v>
      </c>
      <c r="D254" t="s">
        <v>532</v>
      </c>
      <c r="E254" t="s">
        <v>534</v>
      </c>
      <c r="F254" t="s">
        <v>535</v>
      </c>
      <c r="G254" t="s">
        <v>2141</v>
      </c>
      <c r="H254">
        <v>15.2</v>
      </c>
      <c r="I254" t="s">
        <v>98</v>
      </c>
      <c r="K254" t="s">
        <v>100</v>
      </c>
      <c r="L254" t="s">
        <v>106</v>
      </c>
      <c r="M254">
        <v>2</v>
      </c>
      <c r="N254">
        <v>5</v>
      </c>
      <c r="O254">
        <v>2</v>
      </c>
      <c r="P254">
        <v>1</v>
      </c>
      <c r="Q254">
        <v>1</v>
      </c>
      <c r="S254">
        <v>5</v>
      </c>
      <c r="U254" s="8">
        <v>4.3386199999999997</v>
      </c>
      <c r="V254" s="8">
        <v>1.1711100000000001</v>
      </c>
      <c r="W254">
        <v>68.2</v>
      </c>
      <c r="X254">
        <v>0.83487999999999996</v>
      </c>
      <c r="Y254">
        <v>2.0059900000000002</v>
      </c>
      <c r="Z254">
        <v>4.0636299999999999</v>
      </c>
      <c r="AA254">
        <v>1.11286</v>
      </c>
      <c r="AB254">
        <v>4.4940000000000001E-2</v>
      </c>
      <c r="AD254">
        <v>2.33263</v>
      </c>
      <c r="AE254">
        <v>100</v>
      </c>
      <c r="AG254">
        <v>2</v>
      </c>
      <c r="AJ254">
        <v>1.87886</v>
      </c>
      <c r="AK254">
        <v>0.59386000000000005</v>
      </c>
      <c r="AL254">
        <v>0.26830999999999999</v>
      </c>
      <c r="AM254">
        <v>2.7410399999999999</v>
      </c>
      <c r="AN254">
        <v>2.5416599999999998</v>
      </c>
      <c r="AO254">
        <v>1.0341</v>
      </c>
      <c r="AP254">
        <v>1.6346000000000001</v>
      </c>
      <c r="AQ254">
        <v>4.9974999999999996</v>
      </c>
      <c r="AS254">
        <v>0</v>
      </c>
      <c r="AT254">
        <v>4</v>
      </c>
      <c r="AU254">
        <v>0</v>
      </c>
      <c r="AV254">
        <v>0</v>
      </c>
      <c r="AW254" s="4">
        <v>0</v>
      </c>
      <c r="AX254">
        <v>0</v>
      </c>
      <c r="AY254">
        <v>0</v>
      </c>
      <c r="BA254" s="1">
        <v>43860</v>
      </c>
      <c r="BB254">
        <v>13</v>
      </c>
      <c r="BC254">
        <v>7</v>
      </c>
      <c r="BD254">
        <v>6</v>
      </c>
      <c r="BE254">
        <v>68</v>
      </c>
      <c r="BF254">
        <v>1</v>
      </c>
      <c r="BG254">
        <v>0</v>
      </c>
      <c r="BH254">
        <v>68</v>
      </c>
      <c r="BI254" s="1">
        <v>43447</v>
      </c>
      <c r="BJ254">
        <v>9</v>
      </c>
      <c r="BK254">
        <v>9</v>
      </c>
      <c r="BL254">
        <v>0</v>
      </c>
      <c r="BM254">
        <v>56</v>
      </c>
      <c r="BN254">
        <v>1</v>
      </c>
      <c r="BO254">
        <v>0</v>
      </c>
      <c r="BP254">
        <v>56</v>
      </c>
      <c r="BQ254" s="1">
        <v>42977</v>
      </c>
      <c r="BR254">
        <v>5</v>
      </c>
      <c r="BS254">
        <v>5</v>
      </c>
      <c r="BT254">
        <v>0</v>
      </c>
      <c r="BU254">
        <v>44</v>
      </c>
      <c r="BV254">
        <v>1</v>
      </c>
      <c r="BW254">
        <v>0</v>
      </c>
      <c r="BX254">
        <v>44</v>
      </c>
      <c r="BY254">
        <v>60</v>
      </c>
      <c r="CA254" t="s">
        <v>536</v>
      </c>
      <c r="CB254" t="s">
        <v>537</v>
      </c>
      <c r="CC254">
        <v>51445</v>
      </c>
      <c r="CD254">
        <v>460</v>
      </c>
      <c r="CE254">
        <v>9528737977</v>
      </c>
      <c r="CF254" t="s">
        <v>99</v>
      </c>
      <c r="CG254" t="s">
        <v>100</v>
      </c>
      <c r="CH254" s="1">
        <v>34345</v>
      </c>
      <c r="CI254" t="s">
        <v>100</v>
      </c>
      <c r="CJ254" t="s">
        <v>101</v>
      </c>
      <c r="CK254" t="s">
        <v>100</v>
      </c>
      <c r="CL254" t="s">
        <v>103</v>
      </c>
      <c r="CM254" t="s">
        <v>533</v>
      </c>
      <c r="CN254">
        <v>64</v>
      </c>
      <c r="CO254" s="1">
        <v>44621</v>
      </c>
      <c r="CP254" s="1"/>
      <c r="CV254"/>
      <c r="CW254">
        <v>2</v>
      </c>
    </row>
    <row r="255" spans="1:104" x14ac:dyDescent="0.25">
      <c r="A255" t="s">
        <v>259</v>
      </c>
      <c r="B255" s="18" t="s">
        <v>2127</v>
      </c>
      <c r="C255" s="18">
        <v>165224</v>
      </c>
      <c r="D255" t="s">
        <v>596</v>
      </c>
      <c r="E255" t="s">
        <v>598</v>
      </c>
      <c r="F255" t="s">
        <v>599</v>
      </c>
      <c r="G255" t="s">
        <v>2141</v>
      </c>
      <c r="H255">
        <v>29.7</v>
      </c>
      <c r="I255" t="s">
        <v>98</v>
      </c>
      <c r="K255" t="s">
        <v>100</v>
      </c>
      <c r="L255" t="s">
        <v>106</v>
      </c>
      <c r="M255">
        <v>3</v>
      </c>
      <c r="N255">
        <v>3</v>
      </c>
      <c r="O255">
        <v>3</v>
      </c>
      <c r="P255">
        <v>3</v>
      </c>
      <c r="Q255">
        <v>3</v>
      </c>
      <c r="S255">
        <v>3</v>
      </c>
      <c r="U255" s="8">
        <v>3.2403900000000001</v>
      </c>
      <c r="V255" s="8">
        <v>0.47309000000000001</v>
      </c>
      <c r="W255">
        <v>46.2</v>
      </c>
      <c r="X255">
        <v>0.70679000000000003</v>
      </c>
      <c r="Y255">
        <v>1.17988</v>
      </c>
      <c r="Z255">
        <v>2.77406</v>
      </c>
      <c r="AA255">
        <v>0.43791000000000002</v>
      </c>
      <c r="AB255">
        <v>1.315E-2</v>
      </c>
      <c r="AD255">
        <v>2.0605099999999998</v>
      </c>
      <c r="AF255">
        <v>6</v>
      </c>
      <c r="AG255">
        <v>1</v>
      </c>
      <c r="AJ255">
        <v>1.88663</v>
      </c>
      <c r="AK255">
        <v>0.67010999999999998</v>
      </c>
      <c r="AL255">
        <v>0.24360000000000001</v>
      </c>
      <c r="AM255">
        <v>2.8003499999999999</v>
      </c>
      <c r="AN255">
        <v>2.2359</v>
      </c>
      <c r="AO255">
        <v>0.77583999999999997</v>
      </c>
      <c r="AP255">
        <v>0.72728999999999999</v>
      </c>
      <c r="AQ255">
        <v>3.6534300000000002</v>
      </c>
      <c r="AS255">
        <v>0</v>
      </c>
      <c r="AT255">
        <v>0</v>
      </c>
      <c r="AU255">
        <v>1</v>
      </c>
      <c r="AV255">
        <v>1</v>
      </c>
      <c r="AW255" s="4">
        <v>3250</v>
      </c>
      <c r="AX255">
        <v>0</v>
      </c>
      <c r="AY255">
        <v>1</v>
      </c>
      <c r="BA255" s="1">
        <v>43811</v>
      </c>
      <c r="BB255">
        <v>9</v>
      </c>
      <c r="BC255">
        <v>9</v>
      </c>
      <c r="BD255">
        <v>0</v>
      </c>
      <c r="BE255">
        <v>44</v>
      </c>
      <c r="BF255">
        <v>1</v>
      </c>
      <c r="BG255">
        <v>0</v>
      </c>
      <c r="BH255">
        <v>44</v>
      </c>
      <c r="BI255" s="1">
        <v>43384</v>
      </c>
      <c r="BJ255">
        <v>2</v>
      </c>
      <c r="BK255">
        <v>1</v>
      </c>
      <c r="BL255">
        <v>0</v>
      </c>
      <c r="BM255">
        <v>16</v>
      </c>
      <c r="BN255">
        <v>1</v>
      </c>
      <c r="BO255">
        <v>0</v>
      </c>
      <c r="BP255">
        <v>16</v>
      </c>
      <c r="BQ255" s="1">
        <v>42908</v>
      </c>
      <c r="BR255">
        <v>6</v>
      </c>
      <c r="BS255">
        <v>6</v>
      </c>
      <c r="BT255">
        <v>0</v>
      </c>
      <c r="BU255">
        <v>20</v>
      </c>
      <c r="BV255">
        <v>1</v>
      </c>
      <c r="BW255">
        <v>0</v>
      </c>
      <c r="BX255">
        <v>20</v>
      </c>
      <c r="BY255">
        <v>30.667000000000002</v>
      </c>
      <c r="CA255" t="s">
        <v>600</v>
      </c>
      <c r="CB255" t="s">
        <v>601</v>
      </c>
      <c r="CC255">
        <v>50854</v>
      </c>
      <c r="CD255">
        <v>790</v>
      </c>
      <c r="CE255">
        <v>6414643204</v>
      </c>
      <c r="CF255" t="s">
        <v>99</v>
      </c>
      <c r="CG255" t="s">
        <v>100</v>
      </c>
      <c r="CH255" s="1">
        <v>34530</v>
      </c>
      <c r="CI255" t="s">
        <v>100</v>
      </c>
      <c r="CJ255" t="s">
        <v>101</v>
      </c>
      <c r="CK255" t="s">
        <v>100</v>
      </c>
      <c r="CL255" t="s">
        <v>103</v>
      </c>
      <c r="CM255" t="s">
        <v>597</v>
      </c>
      <c r="CN255">
        <v>46</v>
      </c>
      <c r="CO255" s="1">
        <v>44621</v>
      </c>
      <c r="CP255" s="1"/>
      <c r="CV255"/>
      <c r="CW255">
        <v>2</v>
      </c>
    </row>
    <row r="256" spans="1:104" x14ac:dyDescent="0.25">
      <c r="A256" t="s">
        <v>259</v>
      </c>
      <c r="B256" s="18" t="s">
        <v>2127</v>
      </c>
      <c r="C256" s="18">
        <v>165792</v>
      </c>
      <c r="D256" t="s">
        <v>2016</v>
      </c>
      <c r="E256" t="s">
        <v>305</v>
      </c>
      <c r="F256" t="s">
        <v>306</v>
      </c>
      <c r="G256" t="s">
        <v>2142</v>
      </c>
      <c r="I256" t="s">
        <v>112</v>
      </c>
      <c r="K256" t="s">
        <v>100</v>
      </c>
      <c r="L256" t="s">
        <v>106</v>
      </c>
      <c r="AC256">
        <v>6</v>
      </c>
      <c r="AF256">
        <v>6</v>
      </c>
      <c r="AH256">
        <v>6</v>
      </c>
      <c r="AS256">
        <v>0</v>
      </c>
      <c r="AT256">
        <v>0</v>
      </c>
      <c r="AV256">
        <v>0</v>
      </c>
      <c r="AW256" s="4">
        <v>0</v>
      </c>
      <c r="AX256">
        <v>0</v>
      </c>
      <c r="AY256">
        <v>0</v>
      </c>
      <c r="BA256" s="1">
        <v>44399</v>
      </c>
      <c r="BB256" t="s">
        <v>141</v>
      </c>
      <c r="BC256" t="s">
        <v>141</v>
      </c>
      <c r="BD256" t="s">
        <v>141</v>
      </c>
      <c r="BE256" t="s">
        <v>141</v>
      </c>
      <c r="BF256" t="s">
        <v>141</v>
      </c>
      <c r="BG256" t="s">
        <v>141</v>
      </c>
      <c r="BH256" t="s">
        <v>141</v>
      </c>
      <c r="BI256" s="21"/>
      <c r="BJ256" t="s">
        <v>141</v>
      </c>
      <c r="BK256" t="s">
        <v>141</v>
      </c>
      <c r="BL256" t="s">
        <v>141</v>
      </c>
      <c r="BM256" t="s">
        <v>141</v>
      </c>
      <c r="BN256" t="s">
        <v>141</v>
      </c>
      <c r="BO256" t="s">
        <v>141</v>
      </c>
      <c r="BP256" t="s">
        <v>141</v>
      </c>
      <c r="BQ256" s="21"/>
      <c r="BR256" t="s">
        <v>141</v>
      </c>
      <c r="BS256" t="s">
        <v>141</v>
      </c>
      <c r="BT256" t="s">
        <v>141</v>
      </c>
      <c r="BU256" t="s">
        <v>141</v>
      </c>
      <c r="BV256" t="s">
        <v>141</v>
      </c>
      <c r="BW256" t="s">
        <v>141</v>
      </c>
      <c r="BX256" t="s">
        <v>141</v>
      </c>
      <c r="CA256" t="s">
        <v>2018</v>
      </c>
      <c r="CB256" t="s">
        <v>2019</v>
      </c>
      <c r="CC256">
        <v>52003</v>
      </c>
      <c r="CD256">
        <v>300</v>
      </c>
      <c r="CE256">
        <v>5635565474</v>
      </c>
      <c r="CF256" t="s">
        <v>99</v>
      </c>
      <c r="CG256" t="s">
        <v>100</v>
      </c>
      <c r="CH256" s="1">
        <v>44439</v>
      </c>
      <c r="CI256" t="s">
        <v>100</v>
      </c>
      <c r="CJ256" t="s">
        <v>100</v>
      </c>
      <c r="CK256" t="s">
        <v>100</v>
      </c>
      <c r="CL256" t="s">
        <v>103</v>
      </c>
      <c r="CM256" t="s">
        <v>2017</v>
      </c>
      <c r="CN256">
        <v>60</v>
      </c>
      <c r="CO256" s="1">
        <v>44621</v>
      </c>
      <c r="CP256" s="1"/>
      <c r="CQ256">
        <v>10</v>
      </c>
      <c r="CR256">
        <v>1</v>
      </c>
      <c r="CS256">
        <v>1</v>
      </c>
      <c r="CT256">
        <v>1</v>
      </c>
      <c r="CU256">
        <v>1</v>
      </c>
      <c r="CV256">
        <v>1</v>
      </c>
      <c r="CW256">
        <v>1</v>
      </c>
      <c r="CX256">
        <v>1</v>
      </c>
      <c r="CY256">
        <v>6</v>
      </c>
      <c r="CZ256">
        <v>6</v>
      </c>
    </row>
    <row r="257" spans="1:101" x14ac:dyDescent="0.25">
      <c r="A257" t="s">
        <v>259</v>
      </c>
      <c r="B257" s="18" t="s">
        <v>2127</v>
      </c>
      <c r="C257" s="18">
        <v>165521</v>
      </c>
      <c r="D257" t="s">
        <v>1643</v>
      </c>
      <c r="E257" t="s">
        <v>239</v>
      </c>
      <c r="F257" t="s">
        <v>224</v>
      </c>
      <c r="G257" t="s">
        <v>2141</v>
      </c>
      <c r="H257">
        <v>15.6</v>
      </c>
      <c r="I257" t="s">
        <v>108</v>
      </c>
      <c r="K257" t="s">
        <v>100</v>
      </c>
      <c r="L257" t="s">
        <v>106</v>
      </c>
      <c r="M257">
        <v>1</v>
      </c>
      <c r="N257">
        <v>5</v>
      </c>
      <c r="O257">
        <v>1</v>
      </c>
      <c r="P257">
        <v>1</v>
      </c>
      <c r="Q257">
        <v>1</v>
      </c>
      <c r="S257">
        <v>5</v>
      </c>
      <c r="U257" s="8">
        <v>4.2005699999999999</v>
      </c>
      <c r="V257" s="8">
        <v>0.90808999999999995</v>
      </c>
      <c r="W257">
        <v>42.9</v>
      </c>
      <c r="X257">
        <v>1.1002799999999999</v>
      </c>
      <c r="Y257">
        <v>2.0083700000000002</v>
      </c>
      <c r="Z257">
        <v>3.66418</v>
      </c>
      <c r="AA257">
        <v>0.59140000000000004</v>
      </c>
      <c r="AB257">
        <v>0</v>
      </c>
      <c r="AD257">
        <v>2.1922000000000001</v>
      </c>
      <c r="AF257">
        <v>6</v>
      </c>
      <c r="AG257">
        <v>0</v>
      </c>
      <c r="AJ257">
        <v>2.1027200000000001</v>
      </c>
      <c r="AK257">
        <v>0.65080000000000005</v>
      </c>
      <c r="AL257">
        <v>0.29021999999999998</v>
      </c>
      <c r="AM257">
        <v>3.0437400000000001</v>
      </c>
      <c r="AN257">
        <v>2.1343399999999999</v>
      </c>
      <c r="AO257">
        <v>1.24359</v>
      </c>
      <c r="AP257">
        <v>1.1718299999999999</v>
      </c>
      <c r="AQ257">
        <v>4.3572899999999999</v>
      </c>
      <c r="AS257">
        <v>0</v>
      </c>
      <c r="AT257">
        <v>6</v>
      </c>
      <c r="AU257">
        <v>10</v>
      </c>
      <c r="AV257">
        <v>42</v>
      </c>
      <c r="AW257" s="4">
        <v>161572.79</v>
      </c>
      <c r="AX257">
        <v>0</v>
      </c>
      <c r="AY257">
        <v>42</v>
      </c>
      <c r="BA257" s="1">
        <v>43775</v>
      </c>
      <c r="BB257">
        <v>21</v>
      </c>
      <c r="BC257">
        <v>11</v>
      </c>
      <c r="BD257">
        <v>10</v>
      </c>
      <c r="BE257">
        <v>132</v>
      </c>
      <c r="BF257">
        <v>1</v>
      </c>
      <c r="BG257">
        <v>0</v>
      </c>
      <c r="BH257">
        <v>132</v>
      </c>
      <c r="BI257" s="1">
        <v>43341</v>
      </c>
      <c r="BJ257">
        <v>6</v>
      </c>
      <c r="BK257">
        <v>5</v>
      </c>
      <c r="BL257">
        <v>1</v>
      </c>
      <c r="BM257">
        <v>8</v>
      </c>
      <c r="BN257">
        <v>1</v>
      </c>
      <c r="BO257">
        <v>0</v>
      </c>
      <c r="BP257">
        <v>8</v>
      </c>
      <c r="BQ257" s="1">
        <v>42879</v>
      </c>
      <c r="BR257">
        <v>3</v>
      </c>
      <c r="BS257">
        <v>3</v>
      </c>
      <c r="BT257">
        <v>0</v>
      </c>
      <c r="BU257">
        <v>20</v>
      </c>
      <c r="BV257">
        <v>1</v>
      </c>
      <c r="BW257">
        <v>0</v>
      </c>
      <c r="BX257">
        <v>20</v>
      </c>
      <c r="BY257">
        <v>72</v>
      </c>
      <c r="CA257" t="s">
        <v>140</v>
      </c>
      <c r="CB257" t="s">
        <v>1645</v>
      </c>
      <c r="CC257">
        <v>50208</v>
      </c>
      <c r="CD257">
        <v>490</v>
      </c>
      <c r="CE257">
        <v>6417921443</v>
      </c>
      <c r="CF257" t="s">
        <v>99</v>
      </c>
      <c r="CG257" t="s">
        <v>100</v>
      </c>
      <c r="CH257" s="1">
        <v>38103</v>
      </c>
      <c r="CI257" t="s">
        <v>100</v>
      </c>
      <c r="CJ257" t="s">
        <v>101</v>
      </c>
      <c r="CK257" t="s">
        <v>100</v>
      </c>
      <c r="CL257" t="s">
        <v>103</v>
      </c>
      <c r="CM257" t="s">
        <v>1644</v>
      </c>
      <c r="CN257">
        <v>36</v>
      </c>
      <c r="CO257" s="1">
        <v>44621</v>
      </c>
      <c r="CP257" s="1"/>
      <c r="CV257"/>
      <c r="CW257">
        <v>2</v>
      </c>
    </row>
    <row r="258" spans="1:101" x14ac:dyDescent="0.25">
      <c r="A258" t="s">
        <v>259</v>
      </c>
      <c r="B258" s="18" t="s">
        <v>2127</v>
      </c>
      <c r="C258" s="18">
        <v>165297</v>
      </c>
      <c r="D258" t="s">
        <v>875</v>
      </c>
      <c r="E258" t="s">
        <v>877</v>
      </c>
      <c r="F258" t="s">
        <v>878</v>
      </c>
      <c r="G258" t="s">
        <v>2141</v>
      </c>
      <c r="H258">
        <v>38.799999999999997</v>
      </c>
      <c r="I258" t="s">
        <v>98</v>
      </c>
      <c r="K258" t="s">
        <v>100</v>
      </c>
      <c r="L258" t="s">
        <v>106</v>
      </c>
      <c r="M258">
        <v>5</v>
      </c>
      <c r="N258">
        <v>4</v>
      </c>
      <c r="O258">
        <v>4</v>
      </c>
      <c r="P258">
        <v>5</v>
      </c>
      <c r="Q258">
        <v>5</v>
      </c>
      <c r="S258">
        <v>5</v>
      </c>
      <c r="U258" s="8">
        <v>3.3021699999999998</v>
      </c>
      <c r="V258" s="8">
        <v>1.16611</v>
      </c>
      <c r="W258">
        <v>56.3</v>
      </c>
      <c r="X258">
        <v>0.28410000000000002</v>
      </c>
      <c r="Y258">
        <v>1.45021</v>
      </c>
      <c r="Z258">
        <v>2.6237599999999999</v>
      </c>
      <c r="AA258">
        <v>0.59504999999999997</v>
      </c>
      <c r="AB258">
        <v>1.8530000000000001E-2</v>
      </c>
      <c r="AD258">
        <v>1.8519600000000001</v>
      </c>
      <c r="AE258">
        <v>20</v>
      </c>
      <c r="AG258">
        <v>1</v>
      </c>
      <c r="AJ258">
        <v>1.92466</v>
      </c>
      <c r="AK258">
        <v>0.62687000000000004</v>
      </c>
      <c r="AL258">
        <v>0.28208</v>
      </c>
      <c r="AM258">
        <v>2.8336100000000002</v>
      </c>
      <c r="AN258">
        <v>1.9699</v>
      </c>
      <c r="AO258">
        <v>0.33337</v>
      </c>
      <c r="AP258">
        <v>1.5481799999999999</v>
      </c>
      <c r="AQ258">
        <v>3.6793900000000002</v>
      </c>
      <c r="AS258">
        <v>0</v>
      </c>
      <c r="AT258">
        <v>1</v>
      </c>
      <c r="AU258">
        <v>1</v>
      </c>
      <c r="AV258">
        <v>0</v>
      </c>
      <c r="AW258" s="4">
        <v>0</v>
      </c>
      <c r="AX258">
        <v>0</v>
      </c>
      <c r="AY258">
        <v>0</v>
      </c>
      <c r="BA258" s="1">
        <v>44342</v>
      </c>
      <c r="BB258">
        <v>1</v>
      </c>
      <c r="BC258">
        <v>1</v>
      </c>
      <c r="BD258">
        <v>0</v>
      </c>
      <c r="BE258">
        <v>8</v>
      </c>
      <c r="BF258">
        <v>1</v>
      </c>
      <c r="BG258">
        <v>0</v>
      </c>
      <c r="BH258">
        <v>8</v>
      </c>
      <c r="BI258" s="1">
        <v>43636</v>
      </c>
      <c r="BJ258">
        <v>1</v>
      </c>
      <c r="BK258">
        <v>0</v>
      </c>
      <c r="BL258">
        <v>1</v>
      </c>
      <c r="BM258">
        <v>8</v>
      </c>
      <c r="BN258">
        <v>0</v>
      </c>
      <c r="BO258">
        <v>0</v>
      </c>
      <c r="BP258">
        <v>8</v>
      </c>
      <c r="BQ258" s="1">
        <v>43167</v>
      </c>
      <c r="BR258">
        <v>0</v>
      </c>
      <c r="BS258">
        <v>0</v>
      </c>
      <c r="BT258">
        <v>0</v>
      </c>
      <c r="BU258">
        <v>0</v>
      </c>
      <c r="BV258">
        <v>0</v>
      </c>
      <c r="BW258">
        <v>0</v>
      </c>
      <c r="BX258">
        <v>0</v>
      </c>
      <c r="BY258">
        <v>6.6669999999999998</v>
      </c>
      <c r="CA258" t="s">
        <v>879</v>
      </c>
      <c r="CB258" t="s">
        <v>880</v>
      </c>
      <c r="CC258">
        <v>50659</v>
      </c>
      <c r="CD258">
        <v>180</v>
      </c>
      <c r="CE258">
        <v>6413944153</v>
      </c>
      <c r="CF258" t="s">
        <v>99</v>
      </c>
      <c r="CG258" t="s">
        <v>100</v>
      </c>
      <c r="CH258" s="1">
        <v>35370</v>
      </c>
      <c r="CI258" t="s">
        <v>100</v>
      </c>
      <c r="CJ258" t="s">
        <v>100</v>
      </c>
      <c r="CK258" t="s">
        <v>100</v>
      </c>
      <c r="CL258" t="s">
        <v>103</v>
      </c>
      <c r="CM258" t="s">
        <v>876</v>
      </c>
      <c r="CN258">
        <v>56</v>
      </c>
      <c r="CO258" s="1">
        <v>44621</v>
      </c>
      <c r="CP258" s="1"/>
      <c r="CV258"/>
      <c r="CW258">
        <v>2</v>
      </c>
    </row>
    <row r="259" spans="1:101" x14ac:dyDescent="0.25">
      <c r="A259" t="s">
        <v>259</v>
      </c>
      <c r="B259" s="18" t="s">
        <v>2127</v>
      </c>
      <c r="C259" s="18">
        <v>165404</v>
      </c>
      <c r="D259" t="s">
        <v>1254</v>
      </c>
      <c r="E259" t="s">
        <v>193</v>
      </c>
      <c r="F259" t="s">
        <v>136</v>
      </c>
      <c r="G259" t="s">
        <v>2142</v>
      </c>
      <c r="H259">
        <v>34.299999999999997</v>
      </c>
      <c r="I259" t="s">
        <v>112</v>
      </c>
      <c r="K259" t="s">
        <v>100</v>
      </c>
      <c r="L259" t="s">
        <v>106</v>
      </c>
      <c r="M259">
        <v>2</v>
      </c>
      <c r="N259">
        <v>2</v>
      </c>
      <c r="O259">
        <v>1</v>
      </c>
      <c r="P259">
        <v>5</v>
      </c>
      <c r="Q259">
        <v>5</v>
      </c>
      <c r="R259">
        <v>5</v>
      </c>
      <c r="S259">
        <v>3</v>
      </c>
      <c r="U259" s="8">
        <v>2.99735</v>
      </c>
      <c r="V259" s="8">
        <v>0.47776999999999997</v>
      </c>
      <c r="W259">
        <v>45.2</v>
      </c>
      <c r="X259">
        <v>0.56254999999999999</v>
      </c>
      <c r="Y259">
        <v>1.0403199999999999</v>
      </c>
      <c r="Z259">
        <v>2.5874299999999999</v>
      </c>
      <c r="AA259">
        <v>0.35650999999999999</v>
      </c>
      <c r="AB259">
        <v>3.6999999999999998E-2</v>
      </c>
      <c r="AD259">
        <v>1.95703</v>
      </c>
      <c r="AF259">
        <v>6</v>
      </c>
      <c r="AG259">
        <v>1</v>
      </c>
      <c r="AJ259">
        <v>2.05965</v>
      </c>
      <c r="AK259">
        <v>0.70828999999999998</v>
      </c>
      <c r="AL259">
        <v>0.35120000000000001</v>
      </c>
      <c r="AM259">
        <v>3.1191399999999998</v>
      </c>
      <c r="AN259">
        <v>1.9452199999999999</v>
      </c>
      <c r="AO259">
        <v>0.58421999999999996</v>
      </c>
      <c r="AP259">
        <v>0.50946999999999998</v>
      </c>
      <c r="AQ259">
        <v>3.0340199999999999</v>
      </c>
      <c r="AS259">
        <v>0</v>
      </c>
      <c r="AT259">
        <v>5</v>
      </c>
      <c r="AU259">
        <v>0</v>
      </c>
      <c r="AV259">
        <v>1</v>
      </c>
      <c r="AW259" s="4">
        <v>14508</v>
      </c>
      <c r="AX259">
        <v>0</v>
      </c>
      <c r="AY259">
        <v>1</v>
      </c>
      <c r="BA259" s="1">
        <v>44438</v>
      </c>
      <c r="BB259">
        <v>7</v>
      </c>
      <c r="BC259">
        <v>5</v>
      </c>
      <c r="BD259">
        <v>7</v>
      </c>
      <c r="BE259">
        <v>149</v>
      </c>
      <c r="BF259">
        <v>1</v>
      </c>
      <c r="BG259">
        <v>0</v>
      </c>
      <c r="BH259">
        <v>149</v>
      </c>
      <c r="BI259" s="1">
        <v>43734</v>
      </c>
      <c r="BJ259">
        <v>0</v>
      </c>
      <c r="BK259">
        <v>0</v>
      </c>
      <c r="BL259">
        <v>0</v>
      </c>
      <c r="BM259">
        <v>0</v>
      </c>
      <c r="BN259">
        <v>0</v>
      </c>
      <c r="BO259">
        <v>0</v>
      </c>
      <c r="BP259">
        <v>0</v>
      </c>
      <c r="BQ259" s="1">
        <v>43293</v>
      </c>
      <c r="BR259">
        <v>1</v>
      </c>
      <c r="BS259">
        <v>1</v>
      </c>
      <c r="BT259">
        <v>0</v>
      </c>
      <c r="BU259">
        <v>4</v>
      </c>
      <c r="BV259">
        <v>1</v>
      </c>
      <c r="BW259">
        <v>0</v>
      </c>
      <c r="BX259">
        <v>4</v>
      </c>
      <c r="BY259">
        <v>75.167000000000002</v>
      </c>
      <c r="CA259" t="s">
        <v>388</v>
      </c>
      <c r="CB259" t="s">
        <v>1256</v>
      </c>
      <c r="CC259">
        <v>52645</v>
      </c>
      <c r="CD259">
        <v>430</v>
      </c>
      <c r="CE259">
        <v>3193675753</v>
      </c>
      <c r="CF259" t="s">
        <v>99</v>
      </c>
      <c r="CG259" t="s">
        <v>100</v>
      </c>
      <c r="CH259" s="1">
        <v>36161</v>
      </c>
      <c r="CI259" t="s">
        <v>100</v>
      </c>
      <c r="CJ259" t="s">
        <v>100</v>
      </c>
      <c r="CK259" t="s">
        <v>100</v>
      </c>
      <c r="CL259" t="s">
        <v>103</v>
      </c>
      <c r="CM259" t="s">
        <v>1255</v>
      </c>
      <c r="CN259">
        <v>46</v>
      </c>
      <c r="CO259" s="1">
        <v>44621</v>
      </c>
      <c r="CP259" s="1"/>
      <c r="CV259"/>
    </row>
    <row r="260" spans="1:101" x14ac:dyDescent="0.25">
      <c r="A260" t="s">
        <v>259</v>
      </c>
      <c r="B260" s="18" t="s">
        <v>2127</v>
      </c>
      <c r="C260" s="18">
        <v>165465</v>
      </c>
      <c r="D260" t="s">
        <v>1459</v>
      </c>
      <c r="E260" t="s">
        <v>503</v>
      </c>
      <c r="F260" t="s">
        <v>283</v>
      </c>
      <c r="G260" t="s">
        <v>2142</v>
      </c>
      <c r="H260">
        <v>120.1</v>
      </c>
      <c r="I260" t="s">
        <v>112</v>
      </c>
      <c r="K260" t="s">
        <v>100</v>
      </c>
      <c r="L260" t="s">
        <v>106</v>
      </c>
      <c r="M260">
        <v>4</v>
      </c>
      <c r="N260">
        <v>4</v>
      </c>
      <c r="O260">
        <v>4</v>
      </c>
      <c r="P260">
        <v>3</v>
      </c>
      <c r="Q260">
        <v>3</v>
      </c>
      <c r="R260">
        <v>4</v>
      </c>
      <c r="S260">
        <v>4</v>
      </c>
      <c r="U260" s="8">
        <v>4.4103899999999996</v>
      </c>
      <c r="V260" s="8">
        <v>0.75819999999999999</v>
      </c>
      <c r="W260">
        <v>56.3</v>
      </c>
      <c r="X260">
        <v>0.74155000000000004</v>
      </c>
      <c r="Y260">
        <v>1.4997499999999999</v>
      </c>
      <c r="Z260">
        <v>3.8639100000000002</v>
      </c>
      <c r="AA260">
        <v>0.56662999999999997</v>
      </c>
      <c r="AB260">
        <v>9.0450000000000003E-2</v>
      </c>
      <c r="AD260">
        <v>2.9106399999999999</v>
      </c>
      <c r="AE260">
        <v>44</v>
      </c>
      <c r="AG260">
        <v>0</v>
      </c>
      <c r="AJ260">
        <v>2.18567</v>
      </c>
      <c r="AK260">
        <v>0.68493000000000004</v>
      </c>
      <c r="AL260">
        <v>0.29724</v>
      </c>
      <c r="AM260">
        <v>3.16784</v>
      </c>
      <c r="AN260">
        <v>2.72628</v>
      </c>
      <c r="AO260">
        <v>0.79637000000000002</v>
      </c>
      <c r="AP260">
        <v>0.95528000000000002</v>
      </c>
      <c r="AQ260">
        <v>4.3957100000000002</v>
      </c>
      <c r="AS260">
        <v>1</v>
      </c>
      <c r="AT260">
        <v>0</v>
      </c>
      <c r="AU260">
        <v>0</v>
      </c>
      <c r="AV260">
        <v>0</v>
      </c>
      <c r="AW260" s="4">
        <v>0</v>
      </c>
      <c r="AX260">
        <v>0</v>
      </c>
      <c r="AY260">
        <v>0</v>
      </c>
      <c r="BA260" s="1">
        <v>44532</v>
      </c>
      <c r="BB260">
        <v>2</v>
      </c>
      <c r="BC260">
        <v>2</v>
      </c>
      <c r="BD260">
        <v>0</v>
      </c>
      <c r="BE260">
        <v>8</v>
      </c>
      <c r="BF260">
        <v>1</v>
      </c>
      <c r="BG260">
        <v>0</v>
      </c>
      <c r="BH260">
        <v>8</v>
      </c>
      <c r="BI260" s="1">
        <v>43741</v>
      </c>
      <c r="BJ260">
        <v>1</v>
      </c>
      <c r="BK260">
        <v>1</v>
      </c>
      <c r="BL260">
        <v>0</v>
      </c>
      <c r="BM260">
        <v>4</v>
      </c>
      <c r="BN260">
        <v>1</v>
      </c>
      <c r="BO260">
        <v>0</v>
      </c>
      <c r="BP260">
        <v>4</v>
      </c>
      <c r="BQ260" s="1">
        <v>43279</v>
      </c>
      <c r="BR260">
        <v>2</v>
      </c>
      <c r="BS260">
        <v>1</v>
      </c>
      <c r="BT260">
        <v>1</v>
      </c>
      <c r="BU260">
        <v>12</v>
      </c>
      <c r="BV260">
        <v>1</v>
      </c>
      <c r="BW260">
        <v>0</v>
      </c>
      <c r="BX260">
        <v>12</v>
      </c>
      <c r="BY260">
        <v>7.3330000000000002</v>
      </c>
      <c r="CA260" t="s">
        <v>1461</v>
      </c>
      <c r="CB260" t="s">
        <v>1462</v>
      </c>
      <c r="CC260">
        <v>50613</v>
      </c>
      <c r="CD260">
        <v>60</v>
      </c>
      <c r="CE260">
        <v>3192680401</v>
      </c>
      <c r="CF260" t="s">
        <v>99</v>
      </c>
      <c r="CG260" t="s">
        <v>100</v>
      </c>
      <c r="CH260" s="1">
        <v>37438</v>
      </c>
      <c r="CI260" t="s">
        <v>101</v>
      </c>
      <c r="CJ260" t="s">
        <v>100</v>
      </c>
      <c r="CK260" t="s">
        <v>100</v>
      </c>
      <c r="CL260" t="s">
        <v>103</v>
      </c>
      <c r="CM260" t="s">
        <v>1460</v>
      </c>
      <c r="CN260">
        <v>135</v>
      </c>
      <c r="CO260" s="1">
        <v>44621</v>
      </c>
      <c r="CP260" s="1"/>
      <c r="CV260"/>
    </row>
    <row r="261" spans="1:101" x14ac:dyDescent="0.25">
      <c r="A261" t="s">
        <v>259</v>
      </c>
      <c r="B261" s="18" t="s">
        <v>2127</v>
      </c>
      <c r="C261" s="18">
        <v>165427</v>
      </c>
      <c r="D261" t="s">
        <v>1324</v>
      </c>
      <c r="E261" t="s">
        <v>239</v>
      </c>
      <c r="F261" t="s">
        <v>224</v>
      </c>
      <c r="G261" t="s">
        <v>2141</v>
      </c>
      <c r="H261">
        <v>56.7</v>
      </c>
      <c r="I261" t="s">
        <v>98</v>
      </c>
      <c r="K261" t="s">
        <v>100</v>
      </c>
      <c r="L261" t="s">
        <v>106</v>
      </c>
      <c r="M261">
        <v>1</v>
      </c>
      <c r="N261">
        <v>3</v>
      </c>
      <c r="O261">
        <v>1</v>
      </c>
      <c r="P261">
        <v>4</v>
      </c>
      <c r="Q261">
        <v>3</v>
      </c>
      <c r="R261">
        <v>5</v>
      </c>
      <c r="S261">
        <v>4</v>
      </c>
      <c r="U261" s="8">
        <v>3.3075999999999999</v>
      </c>
      <c r="V261" s="8">
        <v>0.75060000000000004</v>
      </c>
      <c r="X261">
        <v>0.20929</v>
      </c>
      <c r="Y261">
        <v>0.95989000000000002</v>
      </c>
      <c r="Z261">
        <v>2.7774100000000002</v>
      </c>
      <c r="AA261">
        <v>0.60911000000000004</v>
      </c>
      <c r="AB261">
        <v>3.0030000000000001E-2</v>
      </c>
      <c r="AC261">
        <v>6</v>
      </c>
      <c r="AD261">
        <v>2.3477100000000002</v>
      </c>
      <c r="AF261">
        <v>6</v>
      </c>
      <c r="AH261">
        <v>6</v>
      </c>
      <c r="AJ261">
        <v>1.9695</v>
      </c>
      <c r="AK261">
        <v>0.71445000000000003</v>
      </c>
      <c r="AL261">
        <v>0.37025000000000002</v>
      </c>
      <c r="AM261">
        <v>3.0541900000000002</v>
      </c>
      <c r="AN261">
        <v>2.4403600000000001</v>
      </c>
      <c r="AO261">
        <v>0.21546999999999999</v>
      </c>
      <c r="AP261">
        <v>0.75922999999999996</v>
      </c>
      <c r="AQ261">
        <v>3.41926</v>
      </c>
      <c r="AS261">
        <v>3</v>
      </c>
      <c r="AT261">
        <v>9</v>
      </c>
      <c r="AU261">
        <v>2</v>
      </c>
      <c r="AV261">
        <v>9</v>
      </c>
      <c r="AW261" s="4">
        <v>116169.9</v>
      </c>
      <c r="AX261">
        <v>1</v>
      </c>
      <c r="AY261">
        <v>10</v>
      </c>
      <c r="BA261" s="1">
        <v>44322</v>
      </c>
      <c r="BB261">
        <v>19</v>
      </c>
      <c r="BC261">
        <v>18</v>
      </c>
      <c r="BD261">
        <v>6</v>
      </c>
      <c r="BE261">
        <v>88</v>
      </c>
      <c r="BF261">
        <v>1</v>
      </c>
      <c r="BG261">
        <v>0</v>
      </c>
      <c r="BH261">
        <v>88</v>
      </c>
      <c r="BI261" s="1">
        <v>43593</v>
      </c>
      <c r="BJ261">
        <v>5</v>
      </c>
      <c r="BK261">
        <v>1</v>
      </c>
      <c r="BL261">
        <v>4</v>
      </c>
      <c r="BM261">
        <v>170</v>
      </c>
      <c r="BN261">
        <v>1</v>
      </c>
      <c r="BO261">
        <v>0</v>
      </c>
      <c r="BP261">
        <v>170</v>
      </c>
      <c r="BQ261" s="1">
        <v>43146</v>
      </c>
      <c r="BR261">
        <v>0</v>
      </c>
      <c r="BS261">
        <v>0</v>
      </c>
      <c r="BT261">
        <v>0</v>
      </c>
      <c r="BU261">
        <v>0</v>
      </c>
      <c r="BV261">
        <v>0</v>
      </c>
      <c r="BW261">
        <v>0</v>
      </c>
      <c r="BX261">
        <v>0</v>
      </c>
      <c r="BY261">
        <v>100.667</v>
      </c>
      <c r="CA261" t="s">
        <v>140</v>
      </c>
      <c r="CB261" t="s">
        <v>1326</v>
      </c>
      <c r="CC261">
        <v>50208</v>
      </c>
      <c r="CD261">
        <v>490</v>
      </c>
      <c r="CE261">
        <v>6417927440</v>
      </c>
      <c r="CF261" t="s">
        <v>99</v>
      </c>
      <c r="CG261" t="s">
        <v>100</v>
      </c>
      <c r="CH261" s="1">
        <v>36770</v>
      </c>
      <c r="CI261" t="s">
        <v>100</v>
      </c>
      <c r="CJ261" t="s">
        <v>100</v>
      </c>
      <c r="CK261" t="s">
        <v>100</v>
      </c>
      <c r="CL261" t="s">
        <v>103</v>
      </c>
      <c r="CM261" t="s">
        <v>1325</v>
      </c>
      <c r="CN261">
        <v>70</v>
      </c>
      <c r="CO261" s="1">
        <v>44621</v>
      </c>
      <c r="CP261" s="1"/>
      <c r="CV261"/>
    </row>
    <row r="262" spans="1:101" x14ac:dyDescent="0.25">
      <c r="A262" t="s">
        <v>259</v>
      </c>
      <c r="B262" s="18" t="s">
        <v>2127</v>
      </c>
      <c r="C262" s="18">
        <v>165609</v>
      </c>
      <c r="D262" t="s">
        <v>1934</v>
      </c>
      <c r="E262" t="s">
        <v>239</v>
      </c>
      <c r="F262" t="s">
        <v>224</v>
      </c>
      <c r="G262" t="s">
        <v>2142</v>
      </c>
      <c r="H262">
        <v>21.7</v>
      </c>
      <c r="I262" t="s">
        <v>112</v>
      </c>
      <c r="K262" t="s">
        <v>100</v>
      </c>
      <c r="L262" t="s">
        <v>106</v>
      </c>
      <c r="M262">
        <v>5</v>
      </c>
      <c r="N262">
        <v>5</v>
      </c>
      <c r="O262">
        <v>5</v>
      </c>
      <c r="P262">
        <v>5</v>
      </c>
      <c r="Q262">
        <v>5</v>
      </c>
      <c r="R262">
        <v>5</v>
      </c>
      <c r="S262">
        <v>5</v>
      </c>
      <c r="U262" s="8">
        <v>4.3349200000000003</v>
      </c>
      <c r="V262" s="8">
        <v>1.6487000000000001</v>
      </c>
      <c r="W262">
        <v>45.9</v>
      </c>
      <c r="X262">
        <v>0.24549000000000001</v>
      </c>
      <c r="Y262">
        <v>1.89418</v>
      </c>
      <c r="Z262">
        <v>3.5588500000000001</v>
      </c>
      <c r="AA262">
        <v>0.99336000000000002</v>
      </c>
      <c r="AB262">
        <v>0.13444999999999999</v>
      </c>
      <c r="AD262">
        <v>2.4407399999999999</v>
      </c>
      <c r="AE262">
        <v>0</v>
      </c>
      <c r="AG262">
        <v>0</v>
      </c>
      <c r="AJ262">
        <v>1.9043600000000001</v>
      </c>
      <c r="AK262">
        <v>0.59601000000000004</v>
      </c>
      <c r="AL262">
        <v>0.26555000000000001</v>
      </c>
      <c r="AM262">
        <v>2.7659099999999999</v>
      </c>
      <c r="AN262">
        <v>2.62385</v>
      </c>
      <c r="AO262">
        <v>0.30297000000000002</v>
      </c>
      <c r="AP262">
        <v>2.32518</v>
      </c>
      <c r="AQ262">
        <v>4.9483300000000003</v>
      </c>
      <c r="AS262">
        <v>0</v>
      </c>
      <c r="AT262">
        <v>0</v>
      </c>
      <c r="AU262">
        <v>0</v>
      </c>
      <c r="AV262">
        <v>0</v>
      </c>
      <c r="AW262" s="4">
        <v>0</v>
      </c>
      <c r="AX262">
        <v>0</v>
      </c>
      <c r="AY262">
        <v>0</v>
      </c>
      <c r="BA262" s="1">
        <v>44462</v>
      </c>
      <c r="BB262">
        <v>0</v>
      </c>
      <c r="BC262">
        <v>0</v>
      </c>
      <c r="BD262">
        <v>0</v>
      </c>
      <c r="BE262">
        <v>0</v>
      </c>
      <c r="BF262">
        <v>0</v>
      </c>
      <c r="BG262">
        <v>0</v>
      </c>
      <c r="BH262">
        <v>0</v>
      </c>
      <c r="BI262" s="1">
        <v>43795</v>
      </c>
      <c r="BJ262">
        <v>2</v>
      </c>
      <c r="BK262">
        <v>2</v>
      </c>
      <c r="BL262">
        <v>0</v>
      </c>
      <c r="BM262">
        <v>12</v>
      </c>
      <c r="BN262">
        <v>1</v>
      </c>
      <c r="BO262">
        <v>0</v>
      </c>
      <c r="BP262">
        <v>12</v>
      </c>
      <c r="BQ262" s="1">
        <v>43377</v>
      </c>
      <c r="BR262">
        <v>3</v>
      </c>
      <c r="BS262">
        <v>3</v>
      </c>
      <c r="BT262">
        <v>0</v>
      </c>
      <c r="BU262">
        <v>4</v>
      </c>
      <c r="BV262">
        <v>1</v>
      </c>
      <c r="BW262">
        <v>0</v>
      </c>
      <c r="BX262">
        <v>4</v>
      </c>
      <c r="BY262">
        <v>4.6669999999999998</v>
      </c>
      <c r="CA262" t="s">
        <v>1936</v>
      </c>
      <c r="CB262" t="s">
        <v>1937</v>
      </c>
      <c r="CC262">
        <v>50208</v>
      </c>
      <c r="CD262">
        <v>490</v>
      </c>
      <c r="CE262">
        <v>6417920115</v>
      </c>
      <c r="CF262" t="s">
        <v>99</v>
      </c>
      <c r="CG262" t="s">
        <v>100</v>
      </c>
      <c r="CH262" s="1">
        <v>41892</v>
      </c>
      <c r="CI262" t="s">
        <v>100</v>
      </c>
      <c r="CJ262" t="s">
        <v>100</v>
      </c>
      <c r="CK262" t="s">
        <v>100</v>
      </c>
      <c r="CL262" t="s">
        <v>103</v>
      </c>
      <c r="CM262" t="s">
        <v>1935</v>
      </c>
      <c r="CN262">
        <v>24</v>
      </c>
      <c r="CO262" s="1">
        <v>44621</v>
      </c>
      <c r="CP262" s="1"/>
      <c r="CV262"/>
    </row>
    <row r="263" spans="1:101" x14ac:dyDescent="0.25">
      <c r="A263" t="s">
        <v>259</v>
      </c>
      <c r="B263" s="18" t="s">
        <v>2127</v>
      </c>
      <c r="C263" s="18">
        <v>165347</v>
      </c>
      <c r="D263" t="s">
        <v>1058</v>
      </c>
      <c r="E263" t="s">
        <v>1060</v>
      </c>
      <c r="F263" t="s">
        <v>213</v>
      </c>
      <c r="G263" t="s">
        <v>2141</v>
      </c>
      <c r="H263">
        <v>35.700000000000003</v>
      </c>
      <c r="I263" t="s">
        <v>98</v>
      </c>
      <c r="K263" t="s">
        <v>100</v>
      </c>
      <c r="L263" t="s">
        <v>122</v>
      </c>
      <c r="M263">
        <v>5</v>
      </c>
      <c r="N263">
        <v>4</v>
      </c>
      <c r="O263">
        <v>5</v>
      </c>
      <c r="P263">
        <v>2</v>
      </c>
      <c r="Q263">
        <v>3</v>
      </c>
      <c r="R263">
        <v>2</v>
      </c>
      <c r="S263">
        <v>4</v>
      </c>
      <c r="U263" s="8">
        <v>4.0121799999999999</v>
      </c>
      <c r="V263" s="8">
        <v>0.61426999999999998</v>
      </c>
      <c r="W263">
        <v>49.1</v>
      </c>
      <c r="X263">
        <v>0.85772000000000004</v>
      </c>
      <c r="Y263">
        <v>1.4719899999999999</v>
      </c>
      <c r="Z263">
        <v>3.3948900000000002</v>
      </c>
      <c r="AA263">
        <v>0.30269000000000001</v>
      </c>
      <c r="AB263">
        <v>1.653E-2</v>
      </c>
      <c r="AD263">
        <v>2.5401899999999999</v>
      </c>
      <c r="AE263">
        <v>33.299999999999997</v>
      </c>
      <c r="AG263">
        <v>1</v>
      </c>
      <c r="AJ263">
        <v>1.8510500000000001</v>
      </c>
      <c r="AK263">
        <v>0.6079</v>
      </c>
      <c r="AL263">
        <v>0.27517000000000003</v>
      </c>
      <c r="AM263">
        <v>2.7341299999999999</v>
      </c>
      <c r="AN263">
        <v>2.8094100000000002</v>
      </c>
      <c r="AO263">
        <v>1.0378499999999999</v>
      </c>
      <c r="AP263">
        <v>0.83599000000000001</v>
      </c>
      <c r="AQ263">
        <v>4.6331600000000002</v>
      </c>
      <c r="AS263">
        <v>0</v>
      </c>
      <c r="AT263">
        <v>0</v>
      </c>
      <c r="AU263">
        <v>0</v>
      </c>
      <c r="AV263">
        <v>0</v>
      </c>
      <c r="AW263" s="4">
        <v>0</v>
      </c>
      <c r="AX263">
        <v>0</v>
      </c>
      <c r="AY263">
        <v>0</v>
      </c>
      <c r="BA263" s="1">
        <v>43867</v>
      </c>
      <c r="BB263">
        <v>0</v>
      </c>
      <c r="BC263">
        <v>0</v>
      </c>
      <c r="BD263">
        <v>0</v>
      </c>
      <c r="BE263">
        <v>0</v>
      </c>
      <c r="BF263">
        <v>0</v>
      </c>
      <c r="BG263">
        <v>0</v>
      </c>
      <c r="BH263">
        <v>0</v>
      </c>
      <c r="BI263" s="1">
        <v>43481</v>
      </c>
      <c r="BJ263">
        <v>0</v>
      </c>
      <c r="BK263">
        <v>0</v>
      </c>
      <c r="BL263">
        <v>0</v>
      </c>
      <c r="BM263">
        <v>0</v>
      </c>
      <c r="BN263">
        <v>0</v>
      </c>
      <c r="BO263">
        <v>0</v>
      </c>
      <c r="BP263">
        <v>0</v>
      </c>
      <c r="BQ263" s="1">
        <v>43006</v>
      </c>
      <c r="BR263">
        <v>2</v>
      </c>
      <c r="BS263">
        <v>2</v>
      </c>
      <c r="BT263">
        <v>0</v>
      </c>
      <c r="BU263">
        <v>12</v>
      </c>
      <c r="BV263">
        <v>1</v>
      </c>
      <c r="BW263">
        <v>0</v>
      </c>
      <c r="BX263">
        <v>12</v>
      </c>
      <c r="BY263">
        <v>2</v>
      </c>
      <c r="CA263" t="s">
        <v>347</v>
      </c>
      <c r="CB263" t="s">
        <v>1061</v>
      </c>
      <c r="CC263">
        <v>50458</v>
      </c>
      <c r="CD263">
        <v>330</v>
      </c>
      <c r="CE263">
        <v>6417495331</v>
      </c>
      <c r="CF263" t="s">
        <v>99</v>
      </c>
      <c r="CG263" t="s">
        <v>100</v>
      </c>
      <c r="CH263" s="1">
        <v>35674</v>
      </c>
      <c r="CI263" t="s">
        <v>100</v>
      </c>
      <c r="CJ263" t="s">
        <v>101</v>
      </c>
      <c r="CK263" t="s">
        <v>100</v>
      </c>
      <c r="CL263" t="s">
        <v>103</v>
      </c>
      <c r="CM263" t="s">
        <v>1059</v>
      </c>
      <c r="CN263">
        <v>50</v>
      </c>
      <c r="CO263" s="1">
        <v>44621</v>
      </c>
      <c r="CP263" s="1"/>
      <c r="CV263"/>
    </row>
    <row r="264" spans="1:101" x14ac:dyDescent="0.25">
      <c r="A264" t="s">
        <v>259</v>
      </c>
      <c r="B264" s="18" t="s">
        <v>2127</v>
      </c>
      <c r="C264" s="18">
        <v>165290</v>
      </c>
      <c r="D264" t="s">
        <v>850</v>
      </c>
      <c r="E264" t="s">
        <v>852</v>
      </c>
      <c r="F264" t="s">
        <v>620</v>
      </c>
      <c r="G264" t="s">
        <v>2142</v>
      </c>
      <c r="H264">
        <v>51.7</v>
      </c>
      <c r="I264" t="s">
        <v>112</v>
      </c>
      <c r="K264" t="s">
        <v>100</v>
      </c>
      <c r="L264" t="s">
        <v>106</v>
      </c>
      <c r="M264">
        <v>4</v>
      </c>
      <c r="N264">
        <v>4</v>
      </c>
      <c r="O264">
        <v>4</v>
      </c>
      <c r="P264">
        <v>3</v>
      </c>
      <c r="Q264">
        <v>4</v>
      </c>
      <c r="R264">
        <v>3</v>
      </c>
      <c r="S264">
        <v>4</v>
      </c>
      <c r="U264" s="8">
        <v>3.5391300000000001</v>
      </c>
      <c r="V264" s="8">
        <v>0.63156000000000001</v>
      </c>
      <c r="X264">
        <v>0.86609000000000003</v>
      </c>
      <c r="Y264">
        <v>1.4976499999999999</v>
      </c>
      <c r="Z264">
        <v>2.8899300000000001</v>
      </c>
      <c r="AA264">
        <v>0.35149000000000002</v>
      </c>
      <c r="AB264">
        <v>2.725E-2</v>
      </c>
      <c r="AC264">
        <v>6</v>
      </c>
      <c r="AD264">
        <v>2.04148</v>
      </c>
      <c r="AF264">
        <v>6</v>
      </c>
      <c r="AH264">
        <v>6</v>
      </c>
      <c r="AJ264">
        <v>2.0299</v>
      </c>
      <c r="AK264">
        <v>0.68727000000000005</v>
      </c>
      <c r="AL264">
        <v>0.29786000000000001</v>
      </c>
      <c r="AM264">
        <v>3.0150299999999999</v>
      </c>
      <c r="AN264">
        <v>2.05891</v>
      </c>
      <c r="AO264">
        <v>0.92695000000000005</v>
      </c>
      <c r="AP264">
        <v>0.79407000000000005</v>
      </c>
      <c r="AQ264">
        <v>3.7061299999999999</v>
      </c>
      <c r="AS264">
        <v>0</v>
      </c>
      <c r="AT264">
        <v>0</v>
      </c>
      <c r="AU264">
        <v>0</v>
      </c>
      <c r="AV264">
        <v>1</v>
      </c>
      <c r="AW264" s="4">
        <v>650</v>
      </c>
      <c r="AX264">
        <v>0</v>
      </c>
      <c r="AY264">
        <v>1</v>
      </c>
      <c r="BA264" s="1">
        <v>43895</v>
      </c>
      <c r="BB264">
        <v>1</v>
      </c>
      <c r="BC264">
        <v>1</v>
      </c>
      <c r="BD264">
        <v>0</v>
      </c>
      <c r="BE264">
        <v>8</v>
      </c>
      <c r="BF264">
        <v>1</v>
      </c>
      <c r="BG264">
        <v>0</v>
      </c>
      <c r="BH264">
        <v>8</v>
      </c>
      <c r="BI264" s="1">
        <v>43516</v>
      </c>
      <c r="BJ264">
        <v>5</v>
      </c>
      <c r="BK264">
        <v>5</v>
      </c>
      <c r="BL264">
        <v>0</v>
      </c>
      <c r="BM264">
        <v>16</v>
      </c>
      <c r="BN264">
        <v>1</v>
      </c>
      <c r="BO264">
        <v>0</v>
      </c>
      <c r="BP264">
        <v>16</v>
      </c>
      <c r="BQ264" s="1">
        <v>43027</v>
      </c>
      <c r="BR264">
        <v>3</v>
      </c>
      <c r="BS264">
        <v>3</v>
      </c>
      <c r="BT264">
        <v>0</v>
      </c>
      <c r="BU264">
        <v>12</v>
      </c>
      <c r="BV264">
        <v>1</v>
      </c>
      <c r="BW264">
        <v>0</v>
      </c>
      <c r="BX264">
        <v>12</v>
      </c>
      <c r="BY264">
        <v>11.333</v>
      </c>
      <c r="CA264" t="s">
        <v>853</v>
      </c>
      <c r="CB264" t="s">
        <v>854</v>
      </c>
      <c r="CC264">
        <v>51503</v>
      </c>
      <c r="CD264">
        <v>770</v>
      </c>
      <c r="CE264">
        <v>7123282333</v>
      </c>
      <c r="CF264" t="s">
        <v>99</v>
      </c>
      <c r="CG264" t="s">
        <v>100</v>
      </c>
      <c r="CH264" s="1">
        <v>35278</v>
      </c>
      <c r="CI264" t="s">
        <v>100</v>
      </c>
      <c r="CJ264" t="s">
        <v>100</v>
      </c>
      <c r="CK264" t="s">
        <v>100</v>
      </c>
      <c r="CL264" t="s">
        <v>103</v>
      </c>
      <c r="CM264" t="s">
        <v>851</v>
      </c>
      <c r="CN264">
        <v>62</v>
      </c>
      <c r="CO264" s="1">
        <v>44621</v>
      </c>
      <c r="CP264" s="1"/>
      <c r="CV264"/>
    </row>
    <row r="265" spans="1:101" x14ac:dyDescent="0.25">
      <c r="A265" t="s">
        <v>259</v>
      </c>
      <c r="B265" s="18" t="s">
        <v>2127</v>
      </c>
      <c r="C265" s="18">
        <v>165587</v>
      </c>
      <c r="D265" t="s">
        <v>1861</v>
      </c>
      <c r="E265" t="s">
        <v>263</v>
      </c>
      <c r="F265" t="s">
        <v>264</v>
      </c>
      <c r="G265" t="s">
        <v>2141</v>
      </c>
      <c r="H265">
        <v>45.1</v>
      </c>
      <c r="I265" t="s">
        <v>98</v>
      </c>
      <c r="K265" t="s">
        <v>100</v>
      </c>
      <c r="L265" t="s">
        <v>106</v>
      </c>
      <c r="M265">
        <v>4</v>
      </c>
      <c r="N265">
        <v>3</v>
      </c>
      <c r="O265">
        <v>4</v>
      </c>
      <c r="P265">
        <v>4</v>
      </c>
      <c r="Q265">
        <v>4</v>
      </c>
      <c r="S265">
        <v>4</v>
      </c>
      <c r="U265" s="8">
        <v>3.1748400000000001</v>
      </c>
      <c r="V265" s="8">
        <v>0.71187</v>
      </c>
      <c r="W265">
        <v>38.6</v>
      </c>
      <c r="X265">
        <v>0.55396000000000001</v>
      </c>
      <c r="Y265">
        <v>1.26583</v>
      </c>
      <c r="Z265">
        <v>2.6389999999999998</v>
      </c>
      <c r="AA265">
        <v>0.56357999999999997</v>
      </c>
      <c r="AB265">
        <v>1.7610000000000001E-2</v>
      </c>
      <c r="AD265">
        <v>1.9090199999999999</v>
      </c>
      <c r="AE265">
        <v>25</v>
      </c>
      <c r="AG265">
        <v>0</v>
      </c>
      <c r="AJ265">
        <v>1.99054</v>
      </c>
      <c r="AK265">
        <v>0.62790999999999997</v>
      </c>
      <c r="AL265">
        <v>0.30743999999999999</v>
      </c>
      <c r="AM265">
        <v>2.9258899999999999</v>
      </c>
      <c r="AN265">
        <v>1.9633799999999999</v>
      </c>
      <c r="AO265">
        <v>0.64893000000000001</v>
      </c>
      <c r="AP265">
        <v>0.86716000000000004</v>
      </c>
      <c r="AQ265">
        <v>3.4259400000000002</v>
      </c>
      <c r="AS265">
        <v>1</v>
      </c>
      <c r="AT265">
        <v>0</v>
      </c>
      <c r="AU265">
        <v>0</v>
      </c>
      <c r="AV265">
        <v>1</v>
      </c>
      <c r="AW265" s="4">
        <v>3250</v>
      </c>
      <c r="AX265">
        <v>0</v>
      </c>
      <c r="AY265">
        <v>1</v>
      </c>
      <c r="BA265" s="1">
        <v>44238</v>
      </c>
      <c r="BB265">
        <v>2</v>
      </c>
      <c r="BC265">
        <v>2</v>
      </c>
      <c r="BD265">
        <v>0</v>
      </c>
      <c r="BE265">
        <v>4</v>
      </c>
      <c r="BF265">
        <v>1</v>
      </c>
      <c r="BG265">
        <v>0</v>
      </c>
      <c r="BH265">
        <v>4</v>
      </c>
      <c r="BI265" s="1">
        <v>43545</v>
      </c>
      <c r="BJ265">
        <v>6</v>
      </c>
      <c r="BK265">
        <v>5</v>
      </c>
      <c r="BL265">
        <v>1</v>
      </c>
      <c r="BM265">
        <v>24</v>
      </c>
      <c r="BN265">
        <v>1</v>
      </c>
      <c r="BO265">
        <v>0</v>
      </c>
      <c r="BP265">
        <v>24</v>
      </c>
      <c r="BQ265" s="1">
        <v>43076</v>
      </c>
      <c r="BR265">
        <v>3</v>
      </c>
      <c r="BS265">
        <v>3</v>
      </c>
      <c r="BT265">
        <v>0</v>
      </c>
      <c r="BU265">
        <v>12</v>
      </c>
      <c r="BV265">
        <v>1</v>
      </c>
      <c r="BW265">
        <v>0</v>
      </c>
      <c r="BX265">
        <v>12</v>
      </c>
      <c r="BY265">
        <v>12</v>
      </c>
      <c r="CA265" t="s">
        <v>1863</v>
      </c>
      <c r="CB265" t="s">
        <v>1864</v>
      </c>
      <c r="CC265">
        <v>52402</v>
      </c>
      <c r="CD265">
        <v>560</v>
      </c>
      <c r="CE265">
        <v>3193931447</v>
      </c>
      <c r="CF265" t="s">
        <v>99</v>
      </c>
      <c r="CG265" t="s">
        <v>100</v>
      </c>
      <c r="CH265" s="1">
        <v>39600</v>
      </c>
      <c r="CI265" t="s">
        <v>100</v>
      </c>
      <c r="CJ265" t="s">
        <v>100</v>
      </c>
      <c r="CK265" t="s">
        <v>100</v>
      </c>
      <c r="CL265" t="s">
        <v>103</v>
      </c>
      <c r="CM265" t="s">
        <v>1862</v>
      </c>
      <c r="CN265">
        <v>130</v>
      </c>
      <c r="CO265" s="1">
        <v>44621</v>
      </c>
      <c r="CP265" s="1"/>
      <c r="CV265"/>
      <c r="CW265">
        <v>2</v>
      </c>
    </row>
    <row r="266" spans="1:101" x14ac:dyDescent="0.25">
      <c r="A266" t="s">
        <v>259</v>
      </c>
      <c r="B266" s="18" t="s">
        <v>2127</v>
      </c>
      <c r="C266" s="18">
        <v>165165</v>
      </c>
      <c r="D266" t="s">
        <v>386</v>
      </c>
      <c r="E266" t="s">
        <v>232</v>
      </c>
      <c r="F266" t="s">
        <v>283</v>
      </c>
      <c r="G266" t="s">
        <v>2141</v>
      </c>
      <c r="H266">
        <v>78</v>
      </c>
      <c r="I266" t="s">
        <v>98</v>
      </c>
      <c r="K266" t="s">
        <v>100</v>
      </c>
      <c r="L266" t="s">
        <v>106</v>
      </c>
      <c r="M266">
        <v>3</v>
      </c>
      <c r="N266">
        <v>4</v>
      </c>
      <c r="O266">
        <v>2</v>
      </c>
      <c r="P266">
        <v>3</v>
      </c>
      <c r="Q266">
        <v>2</v>
      </c>
      <c r="R266">
        <v>4</v>
      </c>
      <c r="S266">
        <v>4</v>
      </c>
      <c r="U266" s="8">
        <v>3.4277899999999999</v>
      </c>
      <c r="V266" s="8">
        <v>0.68008000000000002</v>
      </c>
      <c r="W266">
        <v>69.400000000000006</v>
      </c>
      <c r="X266">
        <v>0.51656000000000002</v>
      </c>
      <c r="Y266">
        <v>1.1966399999999999</v>
      </c>
      <c r="Z266">
        <v>3.0808800000000001</v>
      </c>
      <c r="AA266">
        <v>0.40326000000000001</v>
      </c>
      <c r="AB266">
        <v>5.364E-2</v>
      </c>
      <c r="AD266">
        <v>2.23115</v>
      </c>
      <c r="AE266">
        <v>66.7</v>
      </c>
      <c r="AG266">
        <v>2</v>
      </c>
      <c r="AJ266">
        <v>2.00902</v>
      </c>
      <c r="AK266">
        <v>0.66547000000000001</v>
      </c>
      <c r="AL266">
        <v>0.29369000000000001</v>
      </c>
      <c r="AM266">
        <v>2.9681799999999998</v>
      </c>
      <c r="AN266">
        <v>2.2735799999999999</v>
      </c>
      <c r="AO266">
        <v>0.57098000000000004</v>
      </c>
      <c r="AP266">
        <v>0.86719999999999997</v>
      </c>
      <c r="AQ266">
        <v>3.6461899999999998</v>
      </c>
      <c r="AS266">
        <v>1</v>
      </c>
      <c r="AT266">
        <v>15</v>
      </c>
      <c r="AU266">
        <v>2</v>
      </c>
      <c r="AV266">
        <v>3</v>
      </c>
      <c r="AW266" s="4">
        <v>4918.3500000000004</v>
      </c>
      <c r="AX266">
        <v>0</v>
      </c>
      <c r="AY266">
        <v>3</v>
      </c>
      <c r="BA266" s="1">
        <v>44315</v>
      </c>
      <c r="BB266">
        <v>8</v>
      </c>
      <c r="BC266">
        <v>7</v>
      </c>
      <c r="BD266">
        <v>3</v>
      </c>
      <c r="BE266">
        <v>24</v>
      </c>
      <c r="BF266">
        <v>1</v>
      </c>
      <c r="BG266">
        <v>0</v>
      </c>
      <c r="BH266">
        <v>24</v>
      </c>
      <c r="BI266" s="1">
        <v>43537</v>
      </c>
      <c r="BJ266">
        <v>14</v>
      </c>
      <c r="BK266">
        <v>11</v>
      </c>
      <c r="BL266">
        <v>2</v>
      </c>
      <c r="BM266">
        <v>76</v>
      </c>
      <c r="BN266">
        <v>1</v>
      </c>
      <c r="BO266">
        <v>0</v>
      </c>
      <c r="BP266">
        <v>76</v>
      </c>
      <c r="BQ266" s="1">
        <v>43055</v>
      </c>
      <c r="BR266">
        <v>4</v>
      </c>
      <c r="BS266">
        <v>2</v>
      </c>
      <c r="BT266">
        <v>2</v>
      </c>
      <c r="BU266">
        <v>16</v>
      </c>
      <c r="BV266">
        <v>1</v>
      </c>
      <c r="BW266">
        <v>0</v>
      </c>
      <c r="BX266">
        <v>16</v>
      </c>
      <c r="BY266">
        <v>40</v>
      </c>
      <c r="CA266" t="s">
        <v>388</v>
      </c>
      <c r="CB266" t="s">
        <v>389</v>
      </c>
      <c r="CC266">
        <v>50703</v>
      </c>
      <c r="CD266">
        <v>60</v>
      </c>
      <c r="CE266">
        <v>3192344423</v>
      </c>
      <c r="CF266" t="s">
        <v>99</v>
      </c>
      <c r="CG266" t="s">
        <v>100</v>
      </c>
      <c r="CH266" s="1">
        <v>33635</v>
      </c>
      <c r="CI266" t="s">
        <v>100</v>
      </c>
      <c r="CJ266" t="s">
        <v>100</v>
      </c>
      <c r="CK266" t="s">
        <v>100</v>
      </c>
      <c r="CL266" t="s">
        <v>103</v>
      </c>
      <c r="CM266" t="s">
        <v>387</v>
      </c>
      <c r="CN266">
        <v>94</v>
      </c>
      <c r="CO266" s="1">
        <v>44621</v>
      </c>
      <c r="CP266" s="1"/>
      <c r="CV266"/>
    </row>
    <row r="267" spans="1:101" x14ac:dyDescent="0.25">
      <c r="A267" t="s">
        <v>259</v>
      </c>
      <c r="B267" s="18" t="s">
        <v>2127</v>
      </c>
      <c r="C267" s="18">
        <v>165274</v>
      </c>
      <c r="D267" t="s">
        <v>793</v>
      </c>
      <c r="E267" t="s">
        <v>795</v>
      </c>
      <c r="F267" t="s">
        <v>796</v>
      </c>
      <c r="G267" t="s">
        <v>2142</v>
      </c>
      <c r="H267">
        <v>75.099999999999994</v>
      </c>
      <c r="I267" t="s">
        <v>112</v>
      </c>
      <c r="K267" t="s">
        <v>101</v>
      </c>
      <c r="L267" t="s">
        <v>106</v>
      </c>
      <c r="M267">
        <v>2</v>
      </c>
      <c r="N267">
        <v>2</v>
      </c>
      <c r="O267">
        <v>1</v>
      </c>
      <c r="P267">
        <v>5</v>
      </c>
      <c r="Q267">
        <v>5</v>
      </c>
      <c r="R267">
        <v>5</v>
      </c>
      <c r="S267">
        <v>2</v>
      </c>
      <c r="U267" s="8">
        <v>3.1644399999999999</v>
      </c>
      <c r="V267" s="8">
        <v>0.35943000000000003</v>
      </c>
      <c r="W267">
        <v>56.7</v>
      </c>
      <c r="X267">
        <v>0.54601999999999995</v>
      </c>
      <c r="Y267">
        <v>0.90544999999999998</v>
      </c>
      <c r="Z267">
        <v>2.5925799999999999</v>
      </c>
      <c r="AA267">
        <v>0.26053999999999999</v>
      </c>
      <c r="AB267">
        <v>2.044E-2</v>
      </c>
      <c r="AD267">
        <v>2.2589999999999999</v>
      </c>
      <c r="AE267">
        <v>71.400000000000006</v>
      </c>
      <c r="AG267">
        <v>1</v>
      </c>
      <c r="AJ267">
        <v>2.03939</v>
      </c>
      <c r="AK267">
        <v>0.66139000000000003</v>
      </c>
      <c r="AL267">
        <v>0.29792000000000002</v>
      </c>
      <c r="AM267">
        <v>2.9986999999999999</v>
      </c>
      <c r="AN267">
        <v>2.2676699999999999</v>
      </c>
      <c r="AO267">
        <v>0.60726000000000002</v>
      </c>
      <c r="AP267">
        <v>0.45182</v>
      </c>
      <c r="AQ267">
        <v>3.3318099999999999</v>
      </c>
      <c r="AS267">
        <v>5</v>
      </c>
      <c r="AT267">
        <v>7</v>
      </c>
      <c r="AU267">
        <v>0</v>
      </c>
      <c r="AV267">
        <v>2</v>
      </c>
      <c r="AW267" s="4">
        <v>1625</v>
      </c>
      <c r="AX267">
        <v>0</v>
      </c>
      <c r="AY267">
        <v>2</v>
      </c>
      <c r="BA267" s="1">
        <v>44301</v>
      </c>
      <c r="BB267">
        <v>18</v>
      </c>
      <c r="BC267">
        <v>9</v>
      </c>
      <c r="BD267">
        <v>9</v>
      </c>
      <c r="BE267">
        <v>334</v>
      </c>
      <c r="BF267">
        <v>1</v>
      </c>
      <c r="BG267">
        <v>0</v>
      </c>
      <c r="BH267">
        <v>334</v>
      </c>
      <c r="BI267" s="1">
        <v>43628</v>
      </c>
      <c r="BJ267">
        <v>5</v>
      </c>
      <c r="BK267">
        <v>5</v>
      </c>
      <c r="BL267">
        <v>3</v>
      </c>
      <c r="BM267">
        <v>40</v>
      </c>
      <c r="BN267">
        <v>1</v>
      </c>
      <c r="BO267">
        <v>0</v>
      </c>
      <c r="BP267">
        <v>40</v>
      </c>
      <c r="BQ267" s="1">
        <v>43174</v>
      </c>
      <c r="BR267">
        <v>1</v>
      </c>
      <c r="BS267">
        <v>1</v>
      </c>
      <c r="BT267">
        <v>0</v>
      </c>
      <c r="BU267">
        <v>4</v>
      </c>
      <c r="BV267">
        <v>1</v>
      </c>
      <c r="BW267">
        <v>0</v>
      </c>
      <c r="BX267">
        <v>4</v>
      </c>
      <c r="BY267">
        <v>181</v>
      </c>
      <c r="CA267" t="s">
        <v>388</v>
      </c>
      <c r="CB267" t="s">
        <v>797</v>
      </c>
      <c r="CC267">
        <v>52577</v>
      </c>
      <c r="CD267">
        <v>610</v>
      </c>
      <c r="CE267">
        <v>6416733000</v>
      </c>
      <c r="CF267" t="s">
        <v>99</v>
      </c>
      <c r="CG267" t="s">
        <v>100</v>
      </c>
      <c r="CH267" s="1">
        <v>35160</v>
      </c>
      <c r="CI267" t="s">
        <v>100</v>
      </c>
      <c r="CJ267" t="s">
        <v>100</v>
      </c>
      <c r="CK267" t="s">
        <v>100</v>
      </c>
      <c r="CL267" t="s">
        <v>103</v>
      </c>
      <c r="CM267" t="s">
        <v>794</v>
      </c>
      <c r="CN267">
        <v>79</v>
      </c>
      <c r="CO267" s="1">
        <v>44621</v>
      </c>
      <c r="CP267" s="1"/>
      <c r="CV267"/>
    </row>
    <row r="268" spans="1:101" x14ac:dyDescent="0.25">
      <c r="A268" t="s">
        <v>259</v>
      </c>
      <c r="B268" s="18" t="s">
        <v>2127</v>
      </c>
      <c r="C268" s="18">
        <v>165338</v>
      </c>
      <c r="D268" t="s">
        <v>1025</v>
      </c>
      <c r="E268" t="s">
        <v>669</v>
      </c>
      <c r="F268" t="s">
        <v>665</v>
      </c>
      <c r="G268" t="s">
        <v>2141</v>
      </c>
      <c r="H268">
        <v>32</v>
      </c>
      <c r="I268" t="s">
        <v>98</v>
      </c>
      <c r="K268" t="s">
        <v>100</v>
      </c>
      <c r="L268" t="s">
        <v>122</v>
      </c>
      <c r="M268">
        <v>5</v>
      </c>
      <c r="N268">
        <v>4</v>
      </c>
      <c r="O268">
        <v>5</v>
      </c>
      <c r="P268">
        <v>4</v>
      </c>
      <c r="Q268">
        <v>4</v>
      </c>
      <c r="R268">
        <v>5</v>
      </c>
      <c r="S268">
        <v>4</v>
      </c>
      <c r="U268" s="8">
        <v>3.5561500000000001</v>
      </c>
      <c r="V268" s="8">
        <v>0.56030999999999997</v>
      </c>
      <c r="W268">
        <v>47.5</v>
      </c>
      <c r="X268">
        <v>0.72197</v>
      </c>
      <c r="Y268">
        <v>1.2822800000000001</v>
      </c>
      <c r="Z268">
        <v>3.0743299999999998</v>
      </c>
      <c r="AA268">
        <v>0.35376000000000002</v>
      </c>
      <c r="AB268">
        <v>1.3469999999999999E-2</v>
      </c>
      <c r="AD268">
        <v>2.2738700000000001</v>
      </c>
      <c r="AE268">
        <v>66.7</v>
      </c>
      <c r="AG268">
        <v>0</v>
      </c>
      <c r="AJ268">
        <v>1.8682399999999999</v>
      </c>
      <c r="AK268">
        <v>0.63407999999999998</v>
      </c>
      <c r="AL268">
        <v>0.28449000000000002</v>
      </c>
      <c r="AM268">
        <v>2.78681</v>
      </c>
      <c r="AN268">
        <v>2.4917199999999999</v>
      </c>
      <c r="AO268">
        <v>0.83753</v>
      </c>
      <c r="AP268">
        <v>0.73760000000000003</v>
      </c>
      <c r="AQ268">
        <v>4.0289200000000003</v>
      </c>
      <c r="AS268">
        <v>0</v>
      </c>
      <c r="AT268">
        <v>0</v>
      </c>
      <c r="AU268">
        <v>0</v>
      </c>
      <c r="AV268">
        <v>0</v>
      </c>
      <c r="AW268" s="4">
        <v>0</v>
      </c>
      <c r="AX268">
        <v>0</v>
      </c>
      <c r="AY268">
        <v>0</v>
      </c>
      <c r="BA268" s="1">
        <v>44350</v>
      </c>
      <c r="BB268">
        <v>0</v>
      </c>
      <c r="BC268">
        <v>0</v>
      </c>
      <c r="BD268">
        <v>0</v>
      </c>
      <c r="BE268">
        <v>0</v>
      </c>
      <c r="BF268">
        <v>0</v>
      </c>
      <c r="BG268">
        <v>0</v>
      </c>
      <c r="BH268">
        <v>0</v>
      </c>
      <c r="BI268" s="1">
        <v>43664</v>
      </c>
      <c r="BJ268">
        <v>0</v>
      </c>
      <c r="BK268">
        <v>0</v>
      </c>
      <c r="BL268">
        <v>0</v>
      </c>
      <c r="BM268">
        <v>0</v>
      </c>
      <c r="BN268">
        <v>0</v>
      </c>
      <c r="BO268">
        <v>0</v>
      </c>
      <c r="BP268">
        <v>0</v>
      </c>
      <c r="BQ268" s="1">
        <v>43202</v>
      </c>
      <c r="BR268">
        <v>1</v>
      </c>
      <c r="BS268">
        <v>1</v>
      </c>
      <c r="BT268">
        <v>0</v>
      </c>
      <c r="BU268">
        <v>4</v>
      </c>
      <c r="BV268">
        <v>1</v>
      </c>
      <c r="BW268">
        <v>0</v>
      </c>
      <c r="BX268">
        <v>4</v>
      </c>
      <c r="BY268">
        <v>0.66700000000000004</v>
      </c>
      <c r="CA268" t="s">
        <v>347</v>
      </c>
      <c r="CB268" t="s">
        <v>1027</v>
      </c>
      <c r="CC268">
        <v>52172</v>
      </c>
      <c r="CD268">
        <v>20</v>
      </c>
      <c r="CE268">
        <v>5635683493</v>
      </c>
      <c r="CF268" t="s">
        <v>99</v>
      </c>
      <c r="CG268" t="s">
        <v>100</v>
      </c>
      <c r="CH268" s="1">
        <v>35643</v>
      </c>
      <c r="CI268" t="s">
        <v>100</v>
      </c>
      <c r="CJ268" t="s">
        <v>100</v>
      </c>
      <c r="CK268" t="s">
        <v>100</v>
      </c>
      <c r="CL268" t="s">
        <v>103</v>
      </c>
      <c r="CM268" t="s">
        <v>1026</v>
      </c>
      <c r="CN268">
        <v>50</v>
      </c>
      <c r="CO268" s="1">
        <v>44621</v>
      </c>
      <c r="CP268" s="1"/>
      <c r="CV268"/>
    </row>
    <row r="269" spans="1:101" x14ac:dyDescent="0.25">
      <c r="A269" t="s">
        <v>259</v>
      </c>
      <c r="B269" s="18" t="s">
        <v>2127</v>
      </c>
      <c r="C269" s="18">
        <v>165613</v>
      </c>
      <c r="D269" t="s">
        <v>1949</v>
      </c>
      <c r="E269" t="s">
        <v>1308</v>
      </c>
      <c r="F269" t="s">
        <v>960</v>
      </c>
      <c r="G269" t="s">
        <v>2141</v>
      </c>
      <c r="H269">
        <v>33.9</v>
      </c>
      <c r="I269" t="s">
        <v>124</v>
      </c>
      <c r="K269" t="s">
        <v>100</v>
      </c>
      <c r="L269" t="s">
        <v>106</v>
      </c>
      <c r="M269">
        <v>4</v>
      </c>
      <c r="N269">
        <v>5</v>
      </c>
      <c r="O269">
        <v>3</v>
      </c>
      <c r="P269">
        <v>4</v>
      </c>
      <c r="Q269">
        <v>2</v>
      </c>
      <c r="R269">
        <v>5</v>
      </c>
      <c r="S269">
        <v>5</v>
      </c>
      <c r="U269" s="8">
        <v>4.4347300000000001</v>
      </c>
      <c r="V269" s="8">
        <v>1.0819000000000001</v>
      </c>
      <c r="W269">
        <v>36.700000000000003</v>
      </c>
      <c r="X269">
        <v>0.74224000000000001</v>
      </c>
      <c r="Y269">
        <v>1.8241400000000001</v>
      </c>
      <c r="Z269">
        <v>3.84897</v>
      </c>
      <c r="AA269">
        <v>0.66893000000000002</v>
      </c>
      <c r="AB269">
        <v>4.9000000000000002E-2</v>
      </c>
      <c r="AD269">
        <v>2.6105900000000002</v>
      </c>
      <c r="AE269">
        <v>9.1</v>
      </c>
      <c r="AG269">
        <v>0</v>
      </c>
      <c r="AJ269">
        <v>2.1303100000000001</v>
      </c>
      <c r="AK269">
        <v>0.65002000000000004</v>
      </c>
      <c r="AL269">
        <v>0.28682000000000002</v>
      </c>
      <c r="AM269">
        <v>3.0671499999999998</v>
      </c>
      <c r="AN269">
        <v>2.5087799999999998</v>
      </c>
      <c r="AO269">
        <v>0.83992</v>
      </c>
      <c r="AP269">
        <v>1.4126399999999999</v>
      </c>
      <c r="AQ269">
        <v>4.56508</v>
      </c>
      <c r="AS269">
        <v>2</v>
      </c>
      <c r="AT269">
        <v>1</v>
      </c>
      <c r="AU269">
        <v>0</v>
      </c>
      <c r="AV269">
        <v>1</v>
      </c>
      <c r="AW269" s="4">
        <v>650</v>
      </c>
      <c r="AX269">
        <v>1</v>
      </c>
      <c r="AY269">
        <v>2</v>
      </c>
      <c r="BA269" s="1">
        <v>44305</v>
      </c>
      <c r="BB269">
        <v>4</v>
      </c>
      <c r="BC269">
        <v>2</v>
      </c>
      <c r="BD269">
        <v>2</v>
      </c>
      <c r="BE269">
        <v>32</v>
      </c>
      <c r="BF269">
        <v>1</v>
      </c>
      <c r="BG269">
        <v>0</v>
      </c>
      <c r="BH269">
        <v>32</v>
      </c>
      <c r="BI269" s="1">
        <v>43643</v>
      </c>
      <c r="BJ269">
        <v>2</v>
      </c>
      <c r="BK269">
        <v>2</v>
      </c>
      <c r="BL269">
        <v>0</v>
      </c>
      <c r="BM269">
        <v>4</v>
      </c>
      <c r="BN269">
        <v>1</v>
      </c>
      <c r="BO269">
        <v>0</v>
      </c>
      <c r="BP269">
        <v>4</v>
      </c>
      <c r="BQ269" s="1">
        <v>43207</v>
      </c>
      <c r="BR269">
        <v>6</v>
      </c>
      <c r="BS269">
        <v>6</v>
      </c>
      <c r="BT269">
        <v>0</v>
      </c>
      <c r="BU269">
        <v>40</v>
      </c>
      <c r="BV269">
        <v>1</v>
      </c>
      <c r="BW269">
        <v>0</v>
      </c>
      <c r="BX269">
        <v>40</v>
      </c>
      <c r="BY269">
        <v>24</v>
      </c>
      <c r="CA269" t="s">
        <v>1951</v>
      </c>
      <c r="CB269" t="s">
        <v>1952</v>
      </c>
      <c r="CC269">
        <v>50010</v>
      </c>
      <c r="CD269">
        <v>840</v>
      </c>
      <c r="CE269">
        <v>5152321000</v>
      </c>
      <c r="CF269" t="s">
        <v>99</v>
      </c>
      <c r="CG269" t="s">
        <v>100</v>
      </c>
      <c r="CH269" s="1">
        <v>42324</v>
      </c>
      <c r="CI269" t="s">
        <v>101</v>
      </c>
      <c r="CJ269" t="s">
        <v>100</v>
      </c>
      <c r="CK269" t="s">
        <v>100</v>
      </c>
      <c r="CL269" t="s">
        <v>103</v>
      </c>
      <c r="CM269" t="s">
        <v>1950</v>
      </c>
      <c r="CN269">
        <v>38</v>
      </c>
      <c r="CO269" s="1">
        <v>44621</v>
      </c>
      <c r="CP269" s="1"/>
      <c r="CV269"/>
    </row>
    <row r="270" spans="1:101" x14ac:dyDescent="0.25">
      <c r="A270" t="s">
        <v>259</v>
      </c>
      <c r="B270" s="18" t="s">
        <v>2127</v>
      </c>
      <c r="C270" s="18">
        <v>165179</v>
      </c>
      <c r="D270" t="s">
        <v>440</v>
      </c>
      <c r="E270" t="s">
        <v>179</v>
      </c>
      <c r="F270" t="s">
        <v>214</v>
      </c>
      <c r="G270" t="s">
        <v>2141</v>
      </c>
      <c r="H270">
        <v>38.799999999999997</v>
      </c>
      <c r="I270" t="s">
        <v>98</v>
      </c>
      <c r="K270" t="s">
        <v>100</v>
      </c>
      <c r="L270" t="s">
        <v>122</v>
      </c>
      <c r="M270">
        <v>3</v>
      </c>
      <c r="N270">
        <v>2</v>
      </c>
      <c r="O270">
        <v>3</v>
      </c>
      <c r="P270">
        <v>3</v>
      </c>
      <c r="Q270">
        <v>4</v>
      </c>
      <c r="R270">
        <v>1</v>
      </c>
      <c r="S270">
        <v>2</v>
      </c>
      <c r="U270" s="8">
        <v>2.8690899999999999</v>
      </c>
      <c r="V270" s="8">
        <v>0.40162999999999999</v>
      </c>
      <c r="W270">
        <v>60.5</v>
      </c>
      <c r="X270">
        <v>1.02474</v>
      </c>
      <c r="Y270">
        <v>1.4263699999999999</v>
      </c>
      <c r="Z270">
        <v>2.2678699999999998</v>
      </c>
      <c r="AA270">
        <v>0.33818999999999999</v>
      </c>
      <c r="AB270">
        <v>3.2250000000000001E-2</v>
      </c>
      <c r="AD270">
        <v>1.44272</v>
      </c>
      <c r="AE270">
        <v>77.8</v>
      </c>
      <c r="AG270">
        <v>1</v>
      </c>
      <c r="AJ270">
        <v>2.1054900000000001</v>
      </c>
      <c r="AK270">
        <v>0.70177</v>
      </c>
      <c r="AL270">
        <v>0.30980000000000002</v>
      </c>
      <c r="AM270">
        <v>3.11707</v>
      </c>
      <c r="AN270">
        <v>1.4028</v>
      </c>
      <c r="AO270">
        <v>1.07409</v>
      </c>
      <c r="AP270">
        <v>0.48551</v>
      </c>
      <c r="AQ270">
        <v>2.90612</v>
      </c>
      <c r="AS270">
        <v>1</v>
      </c>
      <c r="AT270">
        <v>1</v>
      </c>
      <c r="AU270">
        <v>0</v>
      </c>
      <c r="AV270">
        <v>2</v>
      </c>
      <c r="AW270" s="4">
        <v>37852.75</v>
      </c>
      <c r="AX270">
        <v>1</v>
      </c>
      <c r="AY270">
        <v>3</v>
      </c>
      <c r="BA270" s="1">
        <v>44272</v>
      </c>
      <c r="BB270">
        <v>5</v>
      </c>
      <c r="BC270">
        <v>5</v>
      </c>
      <c r="BD270">
        <v>0</v>
      </c>
      <c r="BE270">
        <v>20</v>
      </c>
      <c r="BF270">
        <v>1</v>
      </c>
      <c r="BG270">
        <v>0</v>
      </c>
      <c r="BH270">
        <v>20</v>
      </c>
      <c r="BI270" s="1">
        <v>43580</v>
      </c>
      <c r="BJ270">
        <v>4</v>
      </c>
      <c r="BK270">
        <v>4</v>
      </c>
      <c r="BL270">
        <v>0</v>
      </c>
      <c r="BM270">
        <v>20</v>
      </c>
      <c r="BN270">
        <v>1</v>
      </c>
      <c r="BO270">
        <v>0</v>
      </c>
      <c r="BP270">
        <v>20</v>
      </c>
      <c r="BQ270" s="1">
        <v>43139</v>
      </c>
      <c r="BR270">
        <v>4</v>
      </c>
      <c r="BS270">
        <v>2</v>
      </c>
      <c r="BT270">
        <v>2</v>
      </c>
      <c r="BU270">
        <v>12</v>
      </c>
      <c r="BV270">
        <v>1</v>
      </c>
      <c r="BW270">
        <v>0</v>
      </c>
      <c r="BX270">
        <v>12</v>
      </c>
      <c r="BY270">
        <v>18.667000000000002</v>
      </c>
      <c r="CA270" t="s">
        <v>442</v>
      </c>
      <c r="CB270" t="s">
        <v>443</v>
      </c>
      <c r="CC270">
        <v>50211</v>
      </c>
      <c r="CD270">
        <v>900</v>
      </c>
      <c r="CE270">
        <v>5159810604</v>
      </c>
      <c r="CF270" t="s">
        <v>99</v>
      </c>
      <c r="CG270" t="s">
        <v>100</v>
      </c>
      <c r="CH270" s="1">
        <v>33878</v>
      </c>
      <c r="CI270" t="s">
        <v>100</v>
      </c>
      <c r="CJ270" t="s">
        <v>100</v>
      </c>
      <c r="CK270" t="s">
        <v>100</v>
      </c>
      <c r="CL270" t="s">
        <v>103</v>
      </c>
      <c r="CM270" t="s">
        <v>441</v>
      </c>
      <c r="CN270">
        <v>51</v>
      </c>
      <c r="CO270" s="1">
        <v>44621</v>
      </c>
      <c r="CP270" s="1"/>
      <c r="CV270"/>
    </row>
    <row r="271" spans="1:101" x14ac:dyDescent="0.25">
      <c r="A271" t="s">
        <v>259</v>
      </c>
      <c r="B271" s="18" t="s">
        <v>2127</v>
      </c>
      <c r="C271" s="18">
        <v>165230</v>
      </c>
      <c r="D271" t="s">
        <v>618</v>
      </c>
      <c r="E271" t="s">
        <v>176</v>
      </c>
      <c r="F271" t="s">
        <v>620</v>
      </c>
      <c r="G271" t="s">
        <v>2141</v>
      </c>
      <c r="H271">
        <v>31</v>
      </c>
      <c r="I271" t="s">
        <v>109</v>
      </c>
      <c r="K271" t="s">
        <v>100</v>
      </c>
      <c r="L271" t="s">
        <v>106</v>
      </c>
      <c r="M271">
        <v>1</v>
      </c>
      <c r="N271">
        <v>2</v>
      </c>
      <c r="O271">
        <v>1</v>
      </c>
      <c r="P271">
        <v>2</v>
      </c>
      <c r="Q271">
        <v>2</v>
      </c>
      <c r="S271">
        <v>2</v>
      </c>
      <c r="U271" s="8">
        <v>2.85385</v>
      </c>
      <c r="V271" s="8">
        <v>0.43780999999999998</v>
      </c>
      <c r="W271">
        <v>100</v>
      </c>
      <c r="X271">
        <v>0.83223000000000003</v>
      </c>
      <c r="Y271">
        <v>1.2700400000000001</v>
      </c>
      <c r="Z271">
        <v>2.6585000000000001</v>
      </c>
      <c r="AA271">
        <v>0.29157</v>
      </c>
      <c r="AB271">
        <v>5.9639999999999999E-2</v>
      </c>
      <c r="AD271">
        <v>1.5838099999999999</v>
      </c>
      <c r="AE271">
        <v>100</v>
      </c>
      <c r="AG271">
        <v>3</v>
      </c>
      <c r="AJ271">
        <v>1.7792300000000001</v>
      </c>
      <c r="AK271">
        <v>0.70828999999999998</v>
      </c>
      <c r="AL271">
        <v>0.42108000000000001</v>
      </c>
      <c r="AM271">
        <v>2.9085899999999998</v>
      </c>
      <c r="AN271">
        <v>1.8223800000000001</v>
      </c>
      <c r="AO271">
        <v>0.86429</v>
      </c>
      <c r="AP271">
        <v>0.38939000000000001</v>
      </c>
      <c r="AQ271">
        <v>3.09788</v>
      </c>
      <c r="AS271">
        <v>0</v>
      </c>
      <c r="AT271">
        <v>21</v>
      </c>
      <c r="AU271">
        <v>12</v>
      </c>
      <c r="AV271">
        <v>2</v>
      </c>
      <c r="AW271" s="4">
        <v>83453.440000000002</v>
      </c>
      <c r="AX271">
        <v>1</v>
      </c>
      <c r="AY271">
        <v>3</v>
      </c>
      <c r="BA271" s="1">
        <v>43867</v>
      </c>
      <c r="BB271">
        <v>12</v>
      </c>
      <c r="BC271">
        <v>12</v>
      </c>
      <c r="BD271">
        <v>0</v>
      </c>
      <c r="BE271">
        <v>44</v>
      </c>
      <c r="BF271">
        <v>1</v>
      </c>
      <c r="BG271">
        <v>0</v>
      </c>
      <c r="BH271">
        <v>44</v>
      </c>
      <c r="BI271" s="1">
        <v>43453</v>
      </c>
      <c r="BJ271">
        <v>37</v>
      </c>
      <c r="BK271">
        <v>19</v>
      </c>
      <c r="BL271">
        <v>18</v>
      </c>
      <c r="BM271">
        <v>359</v>
      </c>
      <c r="BN271">
        <v>1</v>
      </c>
      <c r="BO271">
        <v>0</v>
      </c>
      <c r="BP271">
        <v>359</v>
      </c>
      <c r="BQ271" s="1">
        <v>42977</v>
      </c>
      <c r="BR271">
        <v>12</v>
      </c>
      <c r="BS271">
        <v>7</v>
      </c>
      <c r="BT271">
        <v>5</v>
      </c>
      <c r="BU271">
        <v>76</v>
      </c>
      <c r="BV271">
        <v>1</v>
      </c>
      <c r="BW271">
        <v>0</v>
      </c>
      <c r="BX271">
        <v>76</v>
      </c>
      <c r="BY271">
        <v>154.333</v>
      </c>
      <c r="CA271" t="s">
        <v>621</v>
      </c>
      <c r="CB271" t="s">
        <v>622</v>
      </c>
      <c r="CC271">
        <v>51560</v>
      </c>
      <c r="CD271">
        <v>770</v>
      </c>
      <c r="CE271">
        <v>7124826403</v>
      </c>
      <c r="CF271" t="s">
        <v>99</v>
      </c>
      <c r="CG271" t="s">
        <v>100</v>
      </c>
      <c r="CH271" s="1">
        <v>34516</v>
      </c>
      <c r="CI271" t="s">
        <v>100</v>
      </c>
      <c r="CJ271" t="s">
        <v>101</v>
      </c>
      <c r="CK271" t="s">
        <v>100</v>
      </c>
      <c r="CL271" t="s">
        <v>103</v>
      </c>
      <c r="CM271" t="s">
        <v>619</v>
      </c>
      <c r="CN271">
        <v>61</v>
      </c>
      <c r="CO271" s="1">
        <v>44621</v>
      </c>
      <c r="CP271" s="1"/>
      <c r="CV271"/>
      <c r="CW271">
        <v>2</v>
      </c>
    </row>
    <row r="272" spans="1:101" x14ac:dyDescent="0.25">
      <c r="A272" t="s">
        <v>259</v>
      </c>
      <c r="B272" s="18" t="s">
        <v>2127</v>
      </c>
      <c r="C272" s="18">
        <v>165030</v>
      </c>
      <c r="D272" t="s">
        <v>272</v>
      </c>
      <c r="E272" t="s">
        <v>274</v>
      </c>
      <c r="F272" t="s">
        <v>153</v>
      </c>
      <c r="G272" t="s">
        <v>2142</v>
      </c>
      <c r="H272">
        <v>53</v>
      </c>
      <c r="I272" t="s">
        <v>112</v>
      </c>
      <c r="K272" t="s">
        <v>100</v>
      </c>
      <c r="L272" t="s">
        <v>106</v>
      </c>
      <c r="M272">
        <v>5</v>
      </c>
      <c r="N272">
        <v>5</v>
      </c>
      <c r="O272">
        <v>4</v>
      </c>
      <c r="P272">
        <v>5</v>
      </c>
      <c r="Q272">
        <v>2</v>
      </c>
      <c r="R272">
        <v>5</v>
      </c>
      <c r="S272">
        <v>5</v>
      </c>
      <c r="U272" s="8">
        <v>4.7382999999999997</v>
      </c>
      <c r="V272" s="8">
        <v>1.07636</v>
      </c>
      <c r="W272">
        <v>37.299999999999997</v>
      </c>
      <c r="X272">
        <v>0.57455000000000001</v>
      </c>
      <c r="Y272">
        <v>1.6509100000000001</v>
      </c>
      <c r="Z272">
        <v>4.3917700000000002</v>
      </c>
      <c r="AA272">
        <v>0.78400999999999998</v>
      </c>
      <c r="AB272">
        <v>5.5960000000000003E-2</v>
      </c>
      <c r="AD272">
        <v>3.0873900000000001</v>
      </c>
      <c r="AE272">
        <v>21.4</v>
      </c>
      <c r="AG272">
        <v>0</v>
      </c>
      <c r="AJ272">
        <v>1.79853</v>
      </c>
      <c r="AK272">
        <v>0.60580999999999996</v>
      </c>
      <c r="AL272">
        <v>0.28573999999999999</v>
      </c>
      <c r="AM272">
        <v>2.69008</v>
      </c>
      <c r="AN272">
        <v>3.5143</v>
      </c>
      <c r="AO272">
        <v>0.69762000000000002</v>
      </c>
      <c r="AP272">
        <v>1.4107400000000001</v>
      </c>
      <c r="AQ272">
        <v>5.5612700000000004</v>
      </c>
      <c r="AS272">
        <v>1</v>
      </c>
      <c r="AT272">
        <v>1</v>
      </c>
      <c r="AU272">
        <v>0</v>
      </c>
      <c r="AV272">
        <v>0</v>
      </c>
      <c r="AW272" s="4">
        <v>0</v>
      </c>
      <c r="AX272">
        <v>0</v>
      </c>
      <c r="AY272">
        <v>0</v>
      </c>
      <c r="BA272" s="1">
        <v>44418</v>
      </c>
      <c r="BB272">
        <v>3</v>
      </c>
      <c r="BC272">
        <v>3</v>
      </c>
      <c r="BD272">
        <v>1</v>
      </c>
      <c r="BE272">
        <v>12</v>
      </c>
      <c r="BF272">
        <v>1</v>
      </c>
      <c r="BG272">
        <v>0</v>
      </c>
      <c r="BH272">
        <v>12</v>
      </c>
      <c r="BI272" s="1">
        <v>43748</v>
      </c>
      <c r="BJ272">
        <v>0</v>
      </c>
      <c r="BK272">
        <v>0</v>
      </c>
      <c r="BL272">
        <v>0</v>
      </c>
      <c r="BM272">
        <v>0</v>
      </c>
      <c r="BN272">
        <v>0</v>
      </c>
      <c r="BO272">
        <v>0</v>
      </c>
      <c r="BP272">
        <v>0</v>
      </c>
      <c r="BQ272" s="1">
        <v>43251</v>
      </c>
      <c r="BR272">
        <v>1</v>
      </c>
      <c r="BS272">
        <v>1</v>
      </c>
      <c r="BT272">
        <v>0</v>
      </c>
      <c r="BU272">
        <v>8</v>
      </c>
      <c r="BV272">
        <v>1</v>
      </c>
      <c r="BW272">
        <v>0</v>
      </c>
      <c r="BX272">
        <v>8</v>
      </c>
      <c r="BY272">
        <v>7.3330000000000002</v>
      </c>
      <c r="CA272" t="s">
        <v>275</v>
      </c>
      <c r="CB272" t="s">
        <v>276</v>
      </c>
      <c r="CC272">
        <v>52240</v>
      </c>
      <c r="CD272">
        <v>510</v>
      </c>
      <c r="CE272">
        <v>3193511720</v>
      </c>
      <c r="CF272" t="s">
        <v>99</v>
      </c>
      <c r="CG272" t="s">
        <v>100</v>
      </c>
      <c r="CH272" s="1">
        <v>32477</v>
      </c>
      <c r="CI272" t="s">
        <v>100</v>
      </c>
      <c r="CJ272" t="s">
        <v>100</v>
      </c>
      <c r="CK272" t="s">
        <v>100</v>
      </c>
      <c r="CL272" t="s">
        <v>103</v>
      </c>
      <c r="CM272" t="s">
        <v>273</v>
      </c>
      <c r="CN272">
        <v>58</v>
      </c>
      <c r="CO272" s="1">
        <v>44621</v>
      </c>
      <c r="CP272" s="1"/>
      <c r="CV272"/>
    </row>
    <row r="273" spans="1:104" x14ac:dyDescent="0.25">
      <c r="A273" t="s">
        <v>259</v>
      </c>
      <c r="B273" s="18" t="s">
        <v>2127</v>
      </c>
      <c r="C273" s="18">
        <v>165626</v>
      </c>
      <c r="D273" t="s">
        <v>1996</v>
      </c>
      <c r="E273" t="s">
        <v>116</v>
      </c>
      <c r="F273" t="s">
        <v>264</v>
      </c>
      <c r="G273" t="s">
        <v>2141</v>
      </c>
      <c r="H273">
        <v>38.799999999999997</v>
      </c>
      <c r="I273" t="s">
        <v>109</v>
      </c>
      <c r="K273" t="s">
        <v>100</v>
      </c>
      <c r="L273" t="s">
        <v>102</v>
      </c>
      <c r="M273">
        <v>5</v>
      </c>
      <c r="N273">
        <v>4</v>
      </c>
      <c r="O273">
        <v>3</v>
      </c>
      <c r="P273">
        <v>5</v>
      </c>
      <c r="Q273">
        <v>5</v>
      </c>
      <c r="R273">
        <v>5</v>
      </c>
      <c r="S273">
        <v>4</v>
      </c>
      <c r="U273" s="8">
        <v>3.6742599999999999</v>
      </c>
      <c r="V273" s="8">
        <v>0.69613999999999998</v>
      </c>
      <c r="W273">
        <v>52.8</v>
      </c>
      <c r="X273">
        <v>0.75863000000000003</v>
      </c>
      <c r="Y273">
        <v>1.4547699999999999</v>
      </c>
      <c r="Z273">
        <v>3.12052</v>
      </c>
      <c r="AA273">
        <v>0.31673000000000001</v>
      </c>
      <c r="AB273">
        <v>3.4770000000000002E-2</v>
      </c>
      <c r="AD273">
        <v>2.2195</v>
      </c>
      <c r="AE273">
        <v>37.5</v>
      </c>
      <c r="AG273">
        <v>0</v>
      </c>
      <c r="AJ273">
        <v>2.1312799999999998</v>
      </c>
      <c r="AK273">
        <v>0.64737</v>
      </c>
      <c r="AL273">
        <v>0.28295999999999999</v>
      </c>
      <c r="AM273">
        <v>3.0616099999999999</v>
      </c>
      <c r="AN273">
        <v>2.1319599999999999</v>
      </c>
      <c r="AO273">
        <v>0.86199000000000003</v>
      </c>
      <c r="AP273">
        <v>0.92134000000000005</v>
      </c>
      <c r="AQ273">
        <v>3.7890999999999999</v>
      </c>
      <c r="AS273">
        <v>0</v>
      </c>
      <c r="AT273">
        <v>0</v>
      </c>
      <c r="AU273">
        <v>0</v>
      </c>
      <c r="AV273">
        <v>0</v>
      </c>
      <c r="AW273" s="4">
        <v>0</v>
      </c>
      <c r="AX273">
        <v>0</v>
      </c>
      <c r="AY273">
        <v>0</v>
      </c>
      <c r="BA273" s="1">
        <v>44392</v>
      </c>
      <c r="BB273">
        <v>6</v>
      </c>
      <c r="BC273">
        <v>6</v>
      </c>
      <c r="BD273">
        <v>0</v>
      </c>
      <c r="BE273">
        <v>32</v>
      </c>
      <c r="BF273">
        <v>1</v>
      </c>
      <c r="BG273">
        <v>0</v>
      </c>
      <c r="BH273">
        <v>32</v>
      </c>
      <c r="BI273" s="1">
        <v>43699</v>
      </c>
      <c r="BJ273">
        <v>0</v>
      </c>
      <c r="BK273">
        <v>0</v>
      </c>
      <c r="BL273">
        <v>0</v>
      </c>
      <c r="BM273">
        <v>0</v>
      </c>
      <c r="BN273">
        <v>0</v>
      </c>
      <c r="BO273">
        <v>0</v>
      </c>
      <c r="BP273">
        <v>0</v>
      </c>
      <c r="BQ273" s="21"/>
      <c r="BR273" t="s">
        <v>141</v>
      </c>
      <c r="BS273" t="s">
        <v>141</v>
      </c>
      <c r="BT273" t="s">
        <v>141</v>
      </c>
      <c r="BU273" t="s">
        <v>141</v>
      </c>
      <c r="BV273" t="s">
        <v>141</v>
      </c>
      <c r="BW273" t="s">
        <v>141</v>
      </c>
      <c r="BX273" t="s">
        <v>141</v>
      </c>
      <c r="BY273">
        <v>19.2</v>
      </c>
      <c r="CA273" t="s">
        <v>1998</v>
      </c>
      <c r="CB273" t="s">
        <v>1999</v>
      </c>
      <c r="CC273">
        <v>52302</v>
      </c>
      <c r="CD273">
        <v>560</v>
      </c>
      <c r="CE273">
        <v>3195404787</v>
      </c>
      <c r="CF273" t="s">
        <v>99</v>
      </c>
      <c r="CG273" t="s">
        <v>100</v>
      </c>
      <c r="CH273" s="1">
        <v>43706</v>
      </c>
      <c r="CI273" t="s">
        <v>100</v>
      </c>
      <c r="CJ273" t="s">
        <v>100</v>
      </c>
      <c r="CK273" t="s">
        <v>100</v>
      </c>
      <c r="CL273" t="s">
        <v>103</v>
      </c>
      <c r="CM273" t="s">
        <v>1997</v>
      </c>
      <c r="CN273">
        <v>40</v>
      </c>
      <c r="CO273" s="1">
        <v>44621</v>
      </c>
      <c r="CP273" s="1"/>
      <c r="CV273"/>
    </row>
    <row r="274" spans="1:104" x14ac:dyDescent="0.25">
      <c r="A274" t="s">
        <v>259</v>
      </c>
      <c r="B274" s="18" t="s">
        <v>2127</v>
      </c>
      <c r="C274" s="18">
        <v>165439</v>
      </c>
      <c r="D274" t="s">
        <v>1365</v>
      </c>
      <c r="E274" t="s">
        <v>186</v>
      </c>
      <c r="F274" t="s">
        <v>312</v>
      </c>
      <c r="G274" t="s">
        <v>2141</v>
      </c>
      <c r="H274">
        <v>47</v>
      </c>
      <c r="I274" t="s">
        <v>98</v>
      </c>
      <c r="K274" t="s">
        <v>100</v>
      </c>
      <c r="L274" t="s">
        <v>106</v>
      </c>
      <c r="M274">
        <v>2</v>
      </c>
      <c r="N274">
        <v>3</v>
      </c>
      <c r="O274">
        <v>2</v>
      </c>
      <c r="P274">
        <v>4</v>
      </c>
      <c r="Q274">
        <v>4</v>
      </c>
      <c r="R274">
        <v>5</v>
      </c>
      <c r="S274">
        <v>3</v>
      </c>
      <c r="U274" s="8">
        <v>3.5772699999999999</v>
      </c>
      <c r="V274" s="8">
        <v>0.53125999999999995</v>
      </c>
      <c r="W274">
        <v>50</v>
      </c>
      <c r="X274">
        <v>0.62222999999999995</v>
      </c>
      <c r="Y274">
        <v>1.1534899999999999</v>
      </c>
      <c r="Z274">
        <v>3.0174300000000001</v>
      </c>
      <c r="AA274">
        <v>0.29183999999999999</v>
      </c>
      <c r="AB274">
        <v>6.1370000000000001E-2</v>
      </c>
      <c r="AD274">
        <v>2.4237700000000002</v>
      </c>
      <c r="AE274">
        <v>33.299999999999997</v>
      </c>
      <c r="AG274">
        <v>0</v>
      </c>
      <c r="AJ274">
        <v>2.0941000000000001</v>
      </c>
      <c r="AK274">
        <v>0.68874999999999997</v>
      </c>
      <c r="AL274">
        <v>0.33045999999999998</v>
      </c>
      <c r="AM274">
        <v>3.1133099999999998</v>
      </c>
      <c r="AN274">
        <v>2.3695300000000001</v>
      </c>
      <c r="AO274">
        <v>0.66452</v>
      </c>
      <c r="AP274">
        <v>0.60206000000000004</v>
      </c>
      <c r="AQ274">
        <v>3.6278100000000002</v>
      </c>
      <c r="AS274">
        <v>0</v>
      </c>
      <c r="AT274">
        <v>6</v>
      </c>
      <c r="AU274">
        <v>0</v>
      </c>
      <c r="AV274">
        <v>4</v>
      </c>
      <c r="AW274" s="4">
        <v>16406.650000000001</v>
      </c>
      <c r="AX274">
        <v>0</v>
      </c>
      <c r="AY274">
        <v>4</v>
      </c>
      <c r="BA274" s="1">
        <v>43839</v>
      </c>
      <c r="BB274">
        <v>4</v>
      </c>
      <c r="BC274">
        <v>3</v>
      </c>
      <c r="BD274">
        <v>1</v>
      </c>
      <c r="BE274">
        <v>28</v>
      </c>
      <c r="BF274">
        <v>1</v>
      </c>
      <c r="BG274">
        <v>0</v>
      </c>
      <c r="BH274">
        <v>28</v>
      </c>
      <c r="BI274" s="1">
        <v>43405</v>
      </c>
      <c r="BJ274">
        <v>9</v>
      </c>
      <c r="BK274">
        <v>7</v>
      </c>
      <c r="BL274">
        <v>2</v>
      </c>
      <c r="BM274">
        <v>64</v>
      </c>
      <c r="BN274">
        <v>1</v>
      </c>
      <c r="BO274">
        <v>0</v>
      </c>
      <c r="BP274">
        <v>64</v>
      </c>
      <c r="BQ274" s="1">
        <v>42936</v>
      </c>
      <c r="BR274">
        <v>5</v>
      </c>
      <c r="BS274">
        <v>5</v>
      </c>
      <c r="BT274">
        <v>0</v>
      </c>
      <c r="BU274">
        <v>44</v>
      </c>
      <c r="BV274">
        <v>1</v>
      </c>
      <c r="BW274">
        <v>0</v>
      </c>
      <c r="BX274">
        <v>44</v>
      </c>
      <c r="BY274">
        <v>42.667000000000002</v>
      </c>
      <c r="CA274" t="s">
        <v>1367</v>
      </c>
      <c r="CB274" t="s">
        <v>1368</v>
      </c>
      <c r="CC274">
        <v>52601</v>
      </c>
      <c r="CD274">
        <v>280</v>
      </c>
      <c r="CE274">
        <v>3197524100</v>
      </c>
      <c r="CF274" t="s">
        <v>99</v>
      </c>
      <c r="CG274" t="s">
        <v>100</v>
      </c>
      <c r="CH274" s="1">
        <v>37092</v>
      </c>
      <c r="CI274" t="s">
        <v>100</v>
      </c>
      <c r="CJ274" t="s">
        <v>101</v>
      </c>
      <c r="CK274" t="s">
        <v>100</v>
      </c>
      <c r="CL274" t="s">
        <v>103</v>
      </c>
      <c r="CM274" t="s">
        <v>1366</v>
      </c>
      <c r="CN274">
        <v>60</v>
      </c>
      <c r="CO274" s="1">
        <v>44621</v>
      </c>
      <c r="CP274" s="1"/>
      <c r="CV274"/>
    </row>
    <row r="275" spans="1:104" x14ac:dyDescent="0.25">
      <c r="A275" t="s">
        <v>259</v>
      </c>
      <c r="B275" s="18" t="s">
        <v>2127</v>
      </c>
      <c r="C275" s="18">
        <v>165254</v>
      </c>
      <c r="D275" t="s">
        <v>711</v>
      </c>
      <c r="E275" t="s">
        <v>713</v>
      </c>
      <c r="F275" t="s">
        <v>235</v>
      </c>
      <c r="G275" t="s">
        <v>2141</v>
      </c>
      <c r="H275">
        <v>39</v>
      </c>
      <c r="I275" t="s">
        <v>98</v>
      </c>
      <c r="K275" t="s">
        <v>100</v>
      </c>
      <c r="L275" t="s">
        <v>106</v>
      </c>
      <c r="M275">
        <v>4</v>
      </c>
      <c r="N275">
        <v>4</v>
      </c>
      <c r="O275">
        <v>4</v>
      </c>
      <c r="P275">
        <v>3</v>
      </c>
      <c r="Q275">
        <v>3</v>
      </c>
      <c r="S275">
        <v>4</v>
      </c>
      <c r="U275" s="8">
        <v>3.1527099999999999</v>
      </c>
      <c r="V275" s="8">
        <v>0.60882999999999998</v>
      </c>
      <c r="X275">
        <v>0.34939999999999999</v>
      </c>
      <c r="Y275">
        <v>0.95823000000000003</v>
      </c>
      <c r="Z275">
        <v>2.8996200000000001</v>
      </c>
      <c r="AA275">
        <v>0.63822999999999996</v>
      </c>
      <c r="AB275">
        <v>1.158E-2</v>
      </c>
      <c r="AC275">
        <v>6</v>
      </c>
      <c r="AD275">
        <v>2.19448</v>
      </c>
      <c r="AF275">
        <v>6</v>
      </c>
      <c r="AH275">
        <v>6</v>
      </c>
      <c r="AJ275">
        <v>1.6878</v>
      </c>
      <c r="AK275">
        <v>0.60155000000000003</v>
      </c>
      <c r="AL275">
        <v>0.26116</v>
      </c>
      <c r="AM275">
        <v>2.5505100000000001</v>
      </c>
      <c r="AN275">
        <v>2.6618200000000001</v>
      </c>
      <c r="AO275">
        <v>0.42725000000000002</v>
      </c>
      <c r="AP275">
        <v>0.87304999999999999</v>
      </c>
      <c r="AQ275">
        <v>3.9027799999999999</v>
      </c>
      <c r="AS275">
        <v>0</v>
      </c>
      <c r="AT275">
        <v>0</v>
      </c>
      <c r="AU275">
        <v>0</v>
      </c>
      <c r="AV275">
        <v>0</v>
      </c>
      <c r="AW275" s="4">
        <v>0</v>
      </c>
      <c r="AX275">
        <v>0</v>
      </c>
      <c r="AY275">
        <v>0</v>
      </c>
      <c r="BA275" s="1">
        <v>44573</v>
      </c>
      <c r="BB275">
        <v>2</v>
      </c>
      <c r="BC275">
        <v>2</v>
      </c>
      <c r="BD275">
        <v>0</v>
      </c>
      <c r="BE275">
        <v>8</v>
      </c>
      <c r="BF275">
        <v>1</v>
      </c>
      <c r="BG275">
        <v>0</v>
      </c>
      <c r="BH275">
        <v>8</v>
      </c>
      <c r="BI275" s="1">
        <v>43860</v>
      </c>
      <c r="BJ275">
        <v>5</v>
      </c>
      <c r="BK275">
        <v>5</v>
      </c>
      <c r="BL275">
        <v>0</v>
      </c>
      <c r="BM275">
        <v>20</v>
      </c>
      <c r="BN275">
        <v>1</v>
      </c>
      <c r="BO275">
        <v>0</v>
      </c>
      <c r="BP275">
        <v>20</v>
      </c>
      <c r="BQ275" s="1">
        <v>43447</v>
      </c>
      <c r="BR275">
        <v>5</v>
      </c>
      <c r="BS275">
        <v>5</v>
      </c>
      <c r="BT275">
        <v>0</v>
      </c>
      <c r="BU275">
        <v>24</v>
      </c>
      <c r="BV275">
        <v>1</v>
      </c>
      <c r="BW275">
        <v>0</v>
      </c>
      <c r="BX275">
        <v>24</v>
      </c>
      <c r="BY275">
        <v>14.667</v>
      </c>
      <c r="CA275" t="s">
        <v>714</v>
      </c>
      <c r="CB275" t="s">
        <v>715</v>
      </c>
      <c r="CC275">
        <v>50621</v>
      </c>
      <c r="CD275">
        <v>370</v>
      </c>
      <c r="CE275">
        <v>6413662212</v>
      </c>
      <c r="CF275" t="s">
        <v>99</v>
      </c>
      <c r="CG275" t="s">
        <v>100</v>
      </c>
      <c r="CH275" s="1">
        <v>34790</v>
      </c>
      <c r="CI275" t="s">
        <v>100</v>
      </c>
      <c r="CJ275" t="s">
        <v>100</v>
      </c>
      <c r="CK275" t="s">
        <v>100</v>
      </c>
      <c r="CL275" t="s">
        <v>103</v>
      </c>
      <c r="CM275" t="s">
        <v>712</v>
      </c>
      <c r="CN275">
        <v>46</v>
      </c>
      <c r="CO275" s="1">
        <v>44621</v>
      </c>
      <c r="CP275" s="1"/>
      <c r="CV275"/>
      <c r="CW275">
        <v>2</v>
      </c>
    </row>
    <row r="276" spans="1:104" x14ac:dyDescent="0.25">
      <c r="A276" t="s">
        <v>259</v>
      </c>
      <c r="B276" s="18" t="s">
        <v>2127</v>
      </c>
      <c r="C276" s="18">
        <v>165365</v>
      </c>
      <c r="D276" t="s">
        <v>1130</v>
      </c>
      <c r="E276" t="s">
        <v>1132</v>
      </c>
      <c r="F276" t="s">
        <v>292</v>
      </c>
      <c r="G276" t="s">
        <v>2141</v>
      </c>
      <c r="H276">
        <v>52.8</v>
      </c>
      <c r="I276" t="s">
        <v>98</v>
      </c>
      <c r="K276" t="s">
        <v>100</v>
      </c>
      <c r="L276" t="s">
        <v>122</v>
      </c>
      <c r="M276">
        <v>5</v>
      </c>
      <c r="N276">
        <v>4</v>
      </c>
      <c r="O276">
        <v>5</v>
      </c>
      <c r="P276">
        <v>4</v>
      </c>
      <c r="Q276">
        <v>4</v>
      </c>
      <c r="R276">
        <v>4</v>
      </c>
      <c r="S276">
        <v>4</v>
      </c>
      <c r="U276" s="8">
        <v>3.4500299999999999</v>
      </c>
      <c r="V276" s="8">
        <v>0.57513000000000003</v>
      </c>
      <c r="W276">
        <v>28.8</v>
      </c>
      <c r="X276">
        <v>0.80525000000000002</v>
      </c>
      <c r="Y276">
        <v>1.3803799999999999</v>
      </c>
      <c r="Z276">
        <v>2.9866799999999998</v>
      </c>
      <c r="AA276">
        <v>0.44307000000000002</v>
      </c>
      <c r="AB276">
        <v>2.3439999999999999E-2</v>
      </c>
      <c r="AD276">
        <v>2.0696500000000002</v>
      </c>
      <c r="AE276">
        <v>33.299999999999997</v>
      </c>
      <c r="AG276">
        <v>1</v>
      </c>
      <c r="AJ276">
        <v>1.9818</v>
      </c>
      <c r="AK276">
        <v>0.64461999999999997</v>
      </c>
      <c r="AL276">
        <v>0.29242000000000001</v>
      </c>
      <c r="AM276">
        <v>2.9188299999999998</v>
      </c>
      <c r="AN276">
        <v>2.1379700000000001</v>
      </c>
      <c r="AO276">
        <v>0.91886999999999996</v>
      </c>
      <c r="AP276">
        <v>0.73658000000000001</v>
      </c>
      <c r="AQ276">
        <v>3.7318899999999999</v>
      </c>
      <c r="AS276">
        <v>0</v>
      </c>
      <c r="AT276">
        <v>0</v>
      </c>
      <c r="AU276">
        <v>0</v>
      </c>
      <c r="AV276">
        <v>1</v>
      </c>
      <c r="AW276" s="4">
        <v>650</v>
      </c>
      <c r="AX276">
        <v>0</v>
      </c>
      <c r="AY276">
        <v>1</v>
      </c>
      <c r="BA276" s="1">
        <v>44259</v>
      </c>
      <c r="BB276">
        <v>0</v>
      </c>
      <c r="BC276">
        <v>0</v>
      </c>
      <c r="BD276">
        <v>0</v>
      </c>
      <c r="BE276">
        <v>0</v>
      </c>
      <c r="BF276">
        <v>0</v>
      </c>
      <c r="BG276">
        <v>0</v>
      </c>
      <c r="BH276">
        <v>0</v>
      </c>
      <c r="BI276" s="1">
        <v>43607</v>
      </c>
      <c r="BJ276">
        <v>1</v>
      </c>
      <c r="BK276">
        <v>1</v>
      </c>
      <c r="BL276">
        <v>0</v>
      </c>
      <c r="BM276">
        <v>4</v>
      </c>
      <c r="BN276">
        <v>1</v>
      </c>
      <c r="BO276">
        <v>0</v>
      </c>
      <c r="BP276">
        <v>4</v>
      </c>
      <c r="BQ276" s="1">
        <v>43146</v>
      </c>
      <c r="BR276">
        <v>1</v>
      </c>
      <c r="BS276">
        <v>1</v>
      </c>
      <c r="BT276">
        <v>0</v>
      </c>
      <c r="BU276">
        <v>4</v>
      </c>
      <c r="BV276">
        <v>1</v>
      </c>
      <c r="BW276">
        <v>0</v>
      </c>
      <c r="BX276">
        <v>4</v>
      </c>
      <c r="BY276">
        <v>2</v>
      </c>
      <c r="CA276" t="s">
        <v>347</v>
      </c>
      <c r="CB276" t="s">
        <v>1133</v>
      </c>
      <c r="CC276">
        <v>50428</v>
      </c>
      <c r="CD276">
        <v>160</v>
      </c>
      <c r="CE276">
        <v>6413575244</v>
      </c>
      <c r="CF276" t="s">
        <v>99</v>
      </c>
      <c r="CG276" t="s">
        <v>100</v>
      </c>
      <c r="CH276" s="1">
        <v>35704</v>
      </c>
      <c r="CI276" t="s">
        <v>100</v>
      </c>
      <c r="CJ276" t="s">
        <v>100</v>
      </c>
      <c r="CK276" t="s">
        <v>100</v>
      </c>
      <c r="CL276" t="s">
        <v>103</v>
      </c>
      <c r="CM276" t="s">
        <v>1131</v>
      </c>
      <c r="CN276">
        <v>90</v>
      </c>
      <c r="CO276" s="1">
        <v>44621</v>
      </c>
      <c r="CP276" s="1"/>
      <c r="CV276"/>
    </row>
    <row r="277" spans="1:104" x14ac:dyDescent="0.25">
      <c r="A277" t="s">
        <v>259</v>
      </c>
      <c r="B277" s="18" t="s">
        <v>2127</v>
      </c>
      <c r="C277" s="18">
        <v>165313</v>
      </c>
      <c r="D277" t="s">
        <v>940</v>
      </c>
      <c r="E277" t="s">
        <v>942</v>
      </c>
      <c r="F277" t="s">
        <v>135</v>
      </c>
      <c r="G277" t="s">
        <v>2141</v>
      </c>
      <c r="H277">
        <v>45.3</v>
      </c>
      <c r="I277" t="s">
        <v>98</v>
      </c>
      <c r="K277" t="s">
        <v>100</v>
      </c>
      <c r="L277" t="s">
        <v>106</v>
      </c>
      <c r="M277">
        <v>1</v>
      </c>
      <c r="N277">
        <v>2</v>
      </c>
      <c r="O277">
        <v>1</v>
      </c>
      <c r="P277">
        <v>3</v>
      </c>
      <c r="Q277">
        <v>3</v>
      </c>
      <c r="S277">
        <v>2</v>
      </c>
      <c r="U277" s="8">
        <v>2.9417200000000001</v>
      </c>
      <c r="V277" s="8">
        <v>0.31766</v>
      </c>
      <c r="W277">
        <v>66</v>
      </c>
      <c r="X277">
        <v>0.72333000000000003</v>
      </c>
      <c r="Y277">
        <v>1.0409900000000001</v>
      </c>
      <c r="Z277">
        <v>2.7347399999999999</v>
      </c>
      <c r="AA277">
        <v>0.23555000000000001</v>
      </c>
      <c r="AB277">
        <v>1.9730000000000001E-2</v>
      </c>
      <c r="AD277">
        <v>1.90073</v>
      </c>
      <c r="AE277">
        <v>66.7</v>
      </c>
      <c r="AG277">
        <v>1</v>
      </c>
      <c r="AJ277">
        <v>1.9935700000000001</v>
      </c>
      <c r="AK277">
        <v>0.62744</v>
      </c>
      <c r="AL277">
        <v>0.28928999999999999</v>
      </c>
      <c r="AM277">
        <v>2.9102999999999999</v>
      </c>
      <c r="AN277">
        <v>1.9518899999999999</v>
      </c>
      <c r="AO277">
        <v>0.84797999999999996</v>
      </c>
      <c r="AP277">
        <v>0.41122999999999998</v>
      </c>
      <c r="AQ277">
        <v>3.1913900000000002</v>
      </c>
      <c r="AS277">
        <v>0</v>
      </c>
      <c r="AT277">
        <v>4</v>
      </c>
      <c r="AU277">
        <v>1</v>
      </c>
      <c r="AV277">
        <v>4</v>
      </c>
      <c r="AW277" s="4">
        <v>19209.740000000002</v>
      </c>
      <c r="AX277">
        <v>0</v>
      </c>
      <c r="AY277">
        <v>4</v>
      </c>
      <c r="BA277" s="1">
        <v>43762</v>
      </c>
      <c r="BB277">
        <v>5</v>
      </c>
      <c r="BC277">
        <v>0</v>
      </c>
      <c r="BD277">
        <v>5</v>
      </c>
      <c r="BE277">
        <v>68</v>
      </c>
      <c r="BF277">
        <v>0</v>
      </c>
      <c r="BG277">
        <v>0</v>
      </c>
      <c r="BH277">
        <v>68</v>
      </c>
      <c r="BI277" s="1">
        <v>43314</v>
      </c>
      <c r="BJ277">
        <v>4</v>
      </c>
      <c r="BK277">
        <v>2</v>
      </c>
      <c r="BL277">
        <v>1</v>
      </c>
      <c r="BM277">
        <v>174</v>
      </c>
      <c r="BN277">
        <v>1</v>
      </c>
      <c r="BO277">
        <v>0</v>
      </c>
      <c r="BP277">
        <v>174</v>
      </c>
      <c r="BQ277" s="1">
        <v>42873</v>
      </c>
      <c r="BR277">
        <v>2</v>
      </c>
      <c r="BS277">
        <v>2</v>
      </c>
      <c r="BT277">
        <v>0</v>
      </c>
      <c r="BU277">
        <v>8</v>
      </c>
      <c r="BV277">
        <v>1</v>
      </c>
      <c r="BW277">
        <v>0</v>
      </c>
      <c r="BX277">
        <v>8</v>
      </c>
      <c r="BY277">
        <v>93.332999999999998</v>
      </c>
      <c r="CA277" t="s">
        <v>388</v>
      </c>
      <c r="CB277" t="s">
        <v>943</v>
      </c>
      <c r="CC277">
        <v>52531</v>
      </c>
      <c r="CD277">
        <v>670</v>
      </c>
      <c r="CE277">
        <v>6419327105</v>
      </c>
      <c r="CF277" t="s">
        <v>99</v>
      </c>
      <c r="CG277" t="s">
        <v>100</v>
      </c>
      <c r="CH277" s="1">
        <v>35473</v>
      </c>
      <c r="CI277" t="s">
        <v>100</v>
      </c>
      <c r="CJ277" t="s">
        <v>101</v>
      </c>
      <c r="CK277" t="s">
        <v>100</v>
      </c>
      <c r="CL277" t="s">
        <v>103</v>
      </c>
      <c r="CM277" t="s">
        <v>941</v>
      </c>
      <c r="CN277">
        <v>71</v>
      </c>
      <c r="CO277" s="1">
        <v>44621</v>
      </c>
      <c r="CP277" s="1"/>
      <c r="CV277"/>
      <c r="CW277">
        <v>2</v>
      </c>
    </row>
    <row r="278" spans="1:104" x14ac:dyDescent="0.25">
      <c r="A278" t="s">
        <v>259</v>
      </c>
      <c r="B278" s="18" t="s">
        <v>2127</v>
      </c>
      <c r="C278" s="18">
        <v>165180</v>
      </c>
      <c r="D278" t="s">
        <v>444</v>
      </c>
      <c r="E278" t="s">
        <v>446</v>
      </c>
      <c r="F278" t="s">
        <v>447</v>
      </c>
      <c r="G278" t="s">
        <v>2142</v>
      </c>
      <c r="H278">
        <v>25.8</v>
      </c>
      <c r="I278" t="s">
        <v>112</v>
      </c>
      <c r="K278" t="s">
        <v>100</v>
      </c>
      <c r="L278" t="s">
        <v>106</v>
      </c>
      <c r="M278">
        <v>2</v>
      </c>
      <c r="N278">
        <v>3</v>
      </c>
      <c r="O278">
        <v>3</v>
      </c>
      <c r="P278">
        <v>1</v>
      </c>
      <c r="Q278">
        <v>1</v>
      </c>
      <c r="S278">
        <v>4</v>
      </c>
      <c r="U278" s="8">
        <v>3.2361800000000001</v>
      </c>
      <c r="V278" s="8">
        <v>0.66378999999999999</v>
      </c>
      <c r="W278">
        <v>41.7</v>
      </c>
      <c r="X278">
        <v>0.75746000000000002</v>
      </c>
      <c r="Y278">
        <v>1.4212499999999999</v>
      </c>
      <c r="Z278">
        <v>2.5838399999999999</v>
      </c>
      <c r="AA278">
        <v>0.45911999999999997</v>
      </c>
      <c r="AB278">
        <v>3.3210000000000003E-2</v>
      </c>
      <c r="AD278">
        <v>1.8149299999999999</v>
      </c>
      <c r="AF278">
        <v>6</v>
      </c>
      <c r="AG278">
        <v>2</v>
      </c>
      <c r="AJ278">
        <v>1.8555699999999999</v>
      </c>
      <c r="AK278">
        <v>0.68415999999999999</v>
      </c>
      <c r="AL278">
        <v>0.31802000000000002</v>
      </c>
      <c r="AM278">
        <v>2.8577499999999998</v>
      </c>
      <c r="AN278">
        <v>2.0023900000000001</v>
      </c>
      <c r="AO278">
        <v>0.81437999999999999</v>
      </c>
      <c r="AP278">
        <v>0.78168000000000004</v>
      </c>
      <c r="AQ278">
        <v>3.5754000000000001</v>
      </c>
      <c r="AS278">
        <v>0</v>
      </c>
      <c r="AT278">
        <v>0</v>
      </c>
      <c r="AU278">
        <v>1</v>
      </c>
      <c r="AV278">
        <v>1</v>
      </c>
      <c r="AW278" s="4">
        <v>9750</v>
      </c>
      <c r="AX278">
        <v>0</v>
      </c>
      <c r="AY278">
        <v>1</v>
      </c>
      <c r="BA278" s="1">
        <v>44452</v>
      </c>
      <c r="BB278">
        <v>5</v>
      </c>
      <c r="BC278">
        <v>5</v>
      </c>
      <c r="BD278">
        <v>0</v>
      </c>
      <c r="BE278">
        <v>24</v>
      </c>
      <c r="BF278">
        <v>1</v>
      </c>
      <c r="BG278">
        <v>0</v>
      </c>
      <c r="BH278">
        <v>24</v>
      </c>
      <c r="BI278" s="1">
        <v>43755</v>
      </c>
      <c r="BJ278">
        <v>6</v>
      </c>
      <c r="BK278">
        <v>5</v>
      </c>
      <c r="BL278">
        <v>0</v>
      </c>
      <c r="BM278">
        <v>32</v>
      </c>
      <c r="BN278">
        <v>1</v>
      </c>
      <c r="BO278">
        <v>0</v>
      </c>
      <c r="BP278">
        <v>32</v>
      </c>
      <c r="BQ278" s="1">
        <v>43307</v>
      </c>
      <c r="BR278">
        <v>7</v>
      </c>
      <c r="BS278">
        <v>7</v>
      </c>
      <c r="BT278">
        <v>0</v>
      </c>
      <c r="BU278">
        <v>28</v>
      </c>
      <c r="BV278">
        <v>1</v>
      </c>
      <c r="BW278">
        <v>0</v>
      </c>
      <c r="BX278">
        <v>28</v>
      </c>
      <c r="BY278">
        <v>27.332999999999998</v>
      </c>
      <c r="CA278" t="s">
        <v>388</v>
      </c>
      <c r="CB278" t="s">
        <v>448</v>
      </c>
      <c r="CC278">
        <v>51458</v>
      </c>
      <c r="CD278">
        <v>800</v>
      </c>
      <c r="CE278">
        <v>7126684867</v>
      </c>
      <c r="CF278" t="s">
        <v>99</v>
      </c>
      <c r="CG278" t="s">
        <v>100</v>
      </c>
      <c r="CH278" s="1">
        <v>33939</v>
      </c>
      <c r="CI278" t="s">
        <v>100</v>
      </c>
      <c r="CJ278" t="s">
        <v>100</v>
      </c>
      <c r="CK278" t="s">
        <v>100</v>
      </c>
      <c r="CL278" t="s">
        <v>103</v>
      </c>
      <c r="CM278" t="s">
        <v>445</v>
      </c>
      <c r="CN278">
        <v>38</v>
      </c>
      <c r="CO278" s="1">
        <v>44621</v>
      </c>
      <c r="CP278" s="1"/>
      <c r="CV278"/>
      <c r="CW278">
        <v>2</v>
      </c>
    </row>
    <row r="279" spans="1:104" x14ac:dyDescent="0.25">
      <c r="A279" t="s">
        <v>259</v>
      </c>
      <c r="B279" s="18" t="s">
        <v>2127</v>
      </c>
      <c r="C279" s="18">
        <v>165341</v>
      </c>
      <c r="D279" t="s">
        <v>1035</v>
      </c>
      <c r="E279" t="s">
        <v>425</v>
      </c>
      <c r="F279" t="s">
        <v>128</v>
      </c>
      <c r="G279" t="s">
        <v>2141</v>
      </c>
      <c r="H279">
        <v>39.799999999999997</v>
      </c>
      <c r="I279" t="s">
        <v>98</v>
      </c>
      <c r="K279" t="s">
        <v>100</v>
      </c>
      <c r="L279" t="s">
        <v>122</v>
      </c>
      <c r="M279">
        <v>5</v>
      </c>
      <c r="N279">
        <v>3</v>
      </c>
      <c r="O279">
        <v>5</v>
      </c>
      <c r="P279">
        <v>4</v>
      </c>
      <c r="Q279">
        <v>4</v>
      </c>
      <c r="S279">
        <v>3</v>
      </c>
      <c r="U279" s="8">
        <v>3.6400700000000001</v>
      </c>
      <c r="V279" s="8">
        <v>0.59153999999999995</v>
      </c>
      <c r="W279">
        <v>35.4</v>
      </c>
      <c r="X279">
        <v>0.75458000000000003</v>
      </c>
      <c r="Y279">
        <v>1.34612</v>
      </c>
      <c r="Z279">
        <v>3.1441400000000002</v>
      </c>
      <c r="AA279">
        <v>0.39123000000000002</v>
      </c>
      <c r="AB279">
        <v>1.755E-2</v>
      </c>
      <c r="AD279">
        <v>2.2939600000000002</v>
      </c>
      <c r="AE279">
        <v>33.299999999999997</v>
      </c>
      <c r="AG279">
        <v>0</v>
      </c>
      <c r="AJ279">
        <v>2.0246499999999998</v>
      </c>
      <c r="AK279">
        <v>0.66113999999999995</v>
      </c>
      <c r="AL279">
        <v>0.31240000000000001</v>
      </c>
      <c r="AM279">
        <v>2.9981900000000001</v>
      </c>
      <c r="AN279">
        <v>2.3195399999999999</v>
      </c>
      <c r="AO279">
        <v>0.83953</v>
      </c>
      <c r="AP279">
        <v>0.70911999999999997</v>
      </c>
      <c r="AQ279">
        <v>3.83325</v>
      </c>
      <c r="AS279">
        <v>0</v>
      </c>
      <c r="AT279">
        <v>0</v>
      </c>
      <c r="AU279">
        <v>0</v>
      </c>
      <c r="AV279">
        <v>0</v>
      </c>
      <c r="AW279" s="4">
        <v>0</v>
      </c>
      <c r="AX279">
        <v>0</v>
      </c>
      <c r="AY279">
        <v>0</v>
      </c>
      <c r="BA279" s="1">
        <v>44483</v>
      </c>
      <c r="BB279">
        <v>0</v>
      </c>
      <c r="BC279">
        <v>0</v>
      </c>
      <c r="BD279">
        <v>0</v>
      </c>
      <c r="BE279">
        <v>0</v>
      </c>
      <c r="BF279">
        <v>0</v>
      </c>
      <c r="BG279">
        <v>0</v>
      </c>
      <c r="BH279">
        <v>0</v>
      </c>
      <c r="BI279" s="1">
        <v>43762</v>
      </c>
      <c r="BJ279">
        <v>1</v>
      </c>
      <c r="BK279">
        <v>1</v>
      </c>
      <c r="BL279">
        <v>0</v>
      </c>
      <c r="BM279">
        <v>4</v>
      </c>
      <c r="BN279">
        <v>1</v>
      </c>
      <c r="BO279">
        <v>0</v>
      </c>
      <c r="BP279">
        <v>4</v>
      </c>
      <c r="BQ279" s="1">
        <v>43314</v>
      </c>
      <c r="BR279">
        <v>1</v>
      </c>
      <c r="BS279">
        <v>1</v>
      </c>
      <c r="BT279">
        <v>0</v>
      </c>
      <c r="BU279">
        <v>4</v>
      </c>
      <c r="BV279">
        <v>1</v>
      </c>
      <c r="BW279">
        <v>0</v>
      </c>
      <c r="BX279">
        <v>4</v>
      </c>
      <c r="BY279">
        <v>2</v>
      </c>
      <c r="CA279" t="s">
        <v>347</v>
      </c>
      <c r="CB279" t="s">
        <v>1037</v>
      </c>
      <c r="CC279">
        <v>50662</v>
      </c>
      <c r="CD279">
        <v>320</v>
      </c>
      <c r="CE279">
        <v>3192832794</v>
      </c>
      <c r="CF279" t="s">
        <v>99</v>
      </c>
      <c r="CG279" t="s">
        <v>100</v>
      </c>
      <c r="CH279" s="1">
        <v>35653</v>
      </c>
      <c r="CI279" t="s">
        <v>100</v>
      </c>
      <c r="CJ279" t="s">
        <v>100</v>
      </c>
      <c r="CK279" t="s">
        <v>100</v>
      </c>
      <c r="CL279" t="s">
        <v>103</v>
      </c>
      <c r="CM279" t="s">
        <v>1036</v>
      </c>
      <c r="CN279">
        <v>61</v>
      </c>
      <c r="CO279" s="1">
        <v>44621</v>
      </c>
      <c r="CP279" s="1"/>
      <c r="CV279"/>
      <c r="CW279">
        <v>2</v>
      </c>
    </row>
    <row r="280" spans="1:104" x14ac:dyDescent="0.25">
      <c r="A280" t="s">
        <v>259</v>
      </c>
      <c r="B280" s="18" t="s">
        <v>2127</v>
      </c>
      <c r="C280" s="18">
        <v>165163</v>
      </c>
      <c r="D280" t="s">
        <v>381</v>
      </c>
      <c r="E280" t="s">
        <v>383</v>
      </c>
      <c r="F280" t="s">
        <v>163</v>
      </c>
      <c r="G280" t="s">
        <v>2142</v>
      </c>
      <c r="H280">
        <v>20</v>
      </c>
      <c r="I280" t="s">
        <v>112</v>
      </c>
      <c r="K280" t="s">
        <v>100</v>
      </c>
      <c r="L280" t="s">
        <v>102</v>
      </c>
      <c r="M280">
        <v>5</v>
      </c>
      <c r="O280">
        <v>5</v>
      </c>
      <c r="P280">
        <v>5</v>
      </c>
      <c r="Q280">
        <v>5</v>
      </c>
      <c r="AC280">
        <v>6</v>
      </c>
      <c r="AF280">
        <v>6</v>
      </c>
      <c r="AH280">
        <v>6</v>
      </c>
      <c r="AS280">
        <v>0</v>
      </c>
      <c r="AT280">
        <v>0</v>
      </c>
      <c r="AU280">
        <v>0</v>
      </c>
      <c r="AV280">
        <v>0</v>
      </c>
      <c r="AW280" s="4">
        <v>0</v>
      </c>
      <c r="AX280">
        <v>0</v>
      </c>
      <c r="AY280">
        <v>0</v>
      </c>
      <c r="BA280" s="1">
        <v>44389</v>
      </c>
      <c r="BB280">
        <v>0</v>
      </c>
      <c r="BC280">
        <v>0</v>
      </c>
      <c r="BD280">
        <v>0</v>
      </c>
      <c r="BE280">
        <v>0</v>
      </c>
      <c r="BF280">
        <v>0</v>
      </c>
      <c r="BG280">
        <v>0</v>
      </c>
      <c r="BH280">
        <v>0</v>
      </c>
      <c r="BI280" s="1">
        <v>43734</v>
      </c>
      <c r="BJ280">
        <v>0</v>
      </c>
      <c r="BK280">
        <v>0</v>
      </c>
      <c r="BL280">
        <v>0</v>
      </c>
      <c r="BM280">
        <v>0</v>
      </c>
      <c r="BN280">
        <v>0</v>
      </c>
      <c r="BO280">
        <v>0</v>
      </c>
      <c r="BP280">
        <v>0</v>
      </c>
      <c r="BQ280" s="1">
        <v>43284</v>
      </c>
      <c r="BR280">
        <v>0</v>
      </c>
      <c r="BS280">
        <v>0</v>
      </c>
      <c r="BT280">
        <v>0</v>
      </c>
      <c r="BU280">
        <v>0</v>
      </c>
      <c r="BV280">
        <v>0</v>
      </c>
      <c r="BW280">
        <v>0</v>
      </c>
      <c r="BX280">
        <v>0</v>
      </c>
      <c r="BY280">
        <v>0</v>
      </c>
      <c r="CA280" t="s">
        <v>384</v>
      </c>
      <c r="CB280" t="s">
        <v>385</v>
      </c>
      <c r="CC280">
        <v>50023</v>
      </c>
      <c r="CD280">
        <v>760</v>
      </c>
      <c r="CE280">
        <v>5159651339</v>
      </c>
      <c r="CF280" t="s">
        <v>99</v>
      </c>
      <c r="CG280" t="s">
        <v>100</v>
      </c>
      <c r="CH280" s="1">
        <v>33470</v>
      </c>
      <c r="CI280" t="s">
        <v>100</v>
      </c>
      <c r="CJ280" t="s">
        <v>100</v>
      </c>
      <c r="CK280" t="s">
        <v>100</v>
      </c>
      <c r="CL280" t="s">
        <v>103</v>
      </c>
      <c r="CM280" t="s">
        <v>382</v>
      </c>
      <c r="CN280">
        <v>28</v>
      </c>
      <c r="CO280" s="1">
        <v>44621</v>
      </c>
      <c r="CP280" s="1"/>
      <c r="CS280">
        <v>2</v>
      </c>
      <c r="CV280"/>
      <c r="CW280">
        <v>2</v>
      </c>
      <c r="CX280">
        <v>2</v>
      </c>
      <c r="CY280">
        <v>6</v>
      </c>
      <c r="CZ280">
        <v>6</v>
      </c>
    </row>
    <row r="281" spans="1:104" x14ac:dyDescent="0.25">
      <c r="A281" t="s">
        <v>259</v>
      </c>
      <c r="B281" s="18" t="s">
        <v>2127</v>
      </c>
      <c r="C281" s="18">
        <v>165281</v>
      </c>
      <c r="D281" t="s">
        <v>815</v>
      </c>
      <c r="E281" t="s">
        <v>165</v>
      </c>
      <c r="F281" t="s">
        <v>817</v>
      </c>
      <c r="G281" t="s">
        <v>2142</v>
      </c>
      <c r="H281">
        <v>30.8</v>
      </c>
      <c r="I281" t="s">
        <v>112</v>
      </c>
      <c r="K281" t="s">
        <v>100</v>
      </c>
      <c r="L281" t="s">
        <v>102</v>
      </c>
      <c r="M281">
        <v>4</v>
      </c>
      <c r="N281">
        <v>5</v>
      </c>
      <c r="O281">
        <v>3</v>
      </c>
      <c r="P281">
        <v>4</v>
      </c>
      <c r="Q281">
        <v>4</v>
      </c>
      <c r="S281">
        <v>5</v>
      </c>
      <c r="U281" s="8">
        <v>5.6729099999999999</v>
      </c>
      <c r="V281" s="8">
        <v>1.50251</v>
      </c>
      <c r="W281">
        <v>34.700000000000003</v>
      </c>
      <c r="X281">
        <v>0.93039000000000005</v>
      </c>
      <c r="Y281">
        <v>2.43289</v>
      </c>
      <c r="Z281">
        <v>4.8517400000000004</v>
      </c>
      <c r="AA281">
        <v>1.3518600000000001</v>
      </c>
      <c r="AB281">
        <v>2.5899999999999999E-2</v>
      </c>
      <c r="AD281">
        <v>3.2400199999999999</v>
      </c>
      <c r="AE281">
        <v>14.3</v>
      </c>
      <c r="AG281">
        <v>0</v>
      </c>
      <c r="AJ281">
        <v>2.4651200000000002</v>
      </c>
      <c r="AK281">
        <v>0.91076999999999997</v>
      </c>
      <c r="AL281">
        <v>0.39878000000000002</v>
      </c>
      <c r="AM281">
        <v>3.7746599999999999</v>
      </c>
      <c r="AN281">
        <v>2.6907700000000001</v>
      </c>
      <c r="AO281">
        <v>0.75141000000000002</v>
      </c>
      <c r="AP281">
        <v>1.4110400000000001</v>
      </c>
      <c r="AQ281">
        <v>4.7450799999999997</v>
      </c>
      <c r="AS281">
        <v>3</v>
      </c>
      <c r="AT281">
        <v>0</v>
      </c>
      <c r="AU281">
        <v>4</v>
      </c>
      <c r="AV281">
        <v>9</v>
      </c>
      <c r="AW281" s="4">
        <v>19300</v>
      </c>
      <c r="AX281">
        <v>0</v>
      </c>
      <c r="AY281">
        <v>9</v>
      </c>
      <c r="BA281" s="1">
        <v>43902</v>
      </c>
      <c r="BB281">
        <v>6</v>
      </c>
      <c r="BC281">
        <v>2</v>
      </c>
      <c r="BD281">
        <v>4</v>
      </c>
      <c r="BE281">
        <v>28</v>
      </c>
      <c r="BF281">
        <v>1</v>
      </c>
      <c r="BG281">
        <v>0</v>
      </c>
      <c r="BH281">
        <v>28</v>
      </c>
      <c r="BI281" s="1">
        <v>43516</v>
      </c>
      <c r="BJ281">
        <v>6</v>
      </c>
      <c r="BK281">
        <v>6</v>
      </c>
      <c r="BL281">
        <v>0</v>
      </c>
      <c r="BM281">
        <v>36</v>
      </c>
      <c r="BN281">
        <v>1</v>
      </c>
      <c r="BO281">
        <v>0</v>
      </c>
      <c r="BP281">
        <v>36</v>
      </c>
      <c r="BQ281" s="1">
        <v>43027</v>
      </c>
      <c r="BR281">
        <v>0</v>
      </c>
      <c r="BS281">
        <v>0</v>
      </c>
      <c r="BT281">
        <v>0</v>
      </c>
      <c r="BU281">
        <v>0</v>
      </c>
      <c r="BV281">
        <v>0</v>
      </c>
      <c r="BW281">
        <v>0</v>
      </c>
      <c r="BX281">
        <v>0</v>
      </c>
      <c r="BY281">
        <v>26</v>
      </c>
      <c r="CA281" t="s">
        <v>818</v>
      </c>
      <c r="CB281" t="s">
        <v>819</v>
      </c>
      <c r="CC281">
        <v>51534</v>
      </c>
      <c r="CD281">
        <v>640</v>
      </c>
      <c r="CE281">
        <v>7125251294</v>
      </c>
      <c r="CF281" t="s">
        <v>99</v>
      </c>
      <c r="CG281" t="s">
        <v>100</v>
      </c>
      <c r="CH281" s="1">
        <v>35249</v>
      </c>
      <c r="CI281" t="s">
        <v>100</v>
      </c>
      <c r="CJ281" t="s">
        <v>100</v>
      </c>
      <c r="CK281" t="s">
        <v>100</v>
      </c>
      <c r="CL281" t="s">
        <v>103</v>
      </c>
      <c r="CM281" t="s">
        <v>816</v>
      </c>
      <c r="CN281">
        <v>32</v>
      </c>
      <c r="CO281" s="1">
        <v>44621</v>
      </c>
      <c r="CP281" s="1"/>
      <c r="CV281"/>
      <c r="CW281">
        <v>2</v>
      </c>
    </row>
    <row r="282" spans="1:104" x14ac:dyDescent="0.25">
      <c r="A282" t="s">
        <v>259</v>
      </c>
      <c r="B282" s="18" t="s">
        <v>2127</v>
      </c>
      <c r="C282" s="18">
        <v>165173</v>
      </c>
      <c r="D282" t="s">
        <v>410</v>
      </c>
      <c r="E282" t="s">
        <v>412</v>
      </c>
      <c r="F282" t="s">
        <v>212</v>
      </c>
      <c r="G282" t="s">
        <v>2141</v>
      </c>
      <c r="H282">
        <v>32.6</v>
      </c>
      <c r="I282" t="s">
        <v>109</v>
      </c>
      <c r="K282" t="s">
        <v>100</v>
      </c>
      <c r="L282" t="s">
        <v>106</v>
      </c>
      <c r="M282">
        <v>3</v>
      </c>
      <c r="N282">
        <v>3</v>
      </c>
      <c r="O282">
        <v>3</v>
      </c>
      <c r="P282">
        <v>4</v>
      </c>
      <c r="Q282">
        <v>4</v>
      </c>
      <c r="S282">
        <v>3</v>
      </c>
      <c r="U282" s="8">
        <v>3.54582</v>
      </c>
      <c r="V282" s="8">
        <v>0.68689</v>
      </c>
      <c r="W282">
        <v>60</v>
      </c>
      <c r="X282">
        <v>0.79725000000000001</v>
      </c>
      <c r="Y282">
        <v>1.48414</v>
      </c>
      <c r="Z282">
        <v>3.23549</v>
      </c>
      <c r="AA282">
        <v>0.71333999999999997</v>
      </c>
      <c r="AB282">
        <v>3.006E-2</v>
      </c>
      <c r="AD282">
        <v>2.06168</v>
      </c>
      <c r="AE282">
        <v>33.299999999999997</v>
      </c>
      <c r="AG282">
        <v>3</v>
      </c>
      <c r="AJ282">
        <v>2.0327899999999999</v>
      </c>
      <c r="AK282">
        <v>0.7298</v>
      </c>
      <c r="AL282">
        <v>0.35650999999999999</v>
      </c>
      <c r="AM282">
        <v>3.1191</v>
      </c>
      <c r="AN282">
        <v>2.0763199999999999</v>
      </c>
      <c r="AO282">
        <v>0.80354999999999999</v>
      </c>
      <c r="AP282">
        <v>0.72155999999999998</v>
      </c>
      <c r="AQ282">
        <v>3.5892499999999998</v>
      </c>
      <c r="AS282">
        <v>0</v>
      </c>
      <c r="AT282">
        <v>0</v>
      </c>
      <c r="AU282">
        <v>0</v>
      </c>
      <c r="AV282">
        <v>1</v>
      </c>
      <c r="AW282" s="4">
        <v>3250</v>
      </c>
      <c r="AX282">
        <v>0</v>
      </c>
      <c r="AY282">
        <v>1</v>
      </c>
      <c r="BA282" s="1">
        <v>44266</v>
      </c>
      <c r="BB282">
        <v>6</v>
      </c>
      <c r="BC282">
        <v>6</v>
      </c>
      <c r="BD282">
        <v>0</v>
      </c>
      <c r="BE282">
        <v>28</v>
      </c>
      <c r="BF282">
        <v>1</v>
      </c>
      <c r="BG282">
        <v>0</v>
      </c>
      <c r="BH282">
        <v>28</v>
      </c>
      <c r="BI282" s="1">
        <v>43622</v>
      </c>
      <c r="BJ282">
        <v>5</v>
      </c>
      <c r="BK282">
        <v>5</v>
      </c>
      <c r="BL282">
        <v>0</v>
      </c>
      <c r="BM282">
        <v>16</v>
      </c>
      <c r="BN282">
        <v>1</v>
      </c>
      <c r="BO282">
        <v>0</v>
      </c>
      <c r="BP282">
        <v>16</v>
      </c>
      <c r="BQ282" s="1">
        <v>43153</v>
      </c>
      <c r="BR282">
        <v>3</v>
      </c>
      <c r="BS282">
        <v>3</v>
      </c>
      <c r="BT282">
        <v>0</v>
      </c>
      <c r="BU282">
        <v>12</v>
      </c>
      <c r="BV282">
        <v>1</v>
      </c>
      <c r="BW282">
        <v>0</v>
      </c>
      <c r="BX282">
        <v>12</v>
      </c>
      <c r="BY282">
        <v>21.332999999999998</v>
      </c>
      <c r="CA282" t="s">
        <v>413</v>
      </c>
      <c r="CB282" t="s">
        <v>414</v>
      </c>
      <c r="CC282">
        <v>50461</v>
      </c>
      <c r="CD282">
        <v>650</v>
      </c>
      <c r="CE282">
        <v>6417325520</v>
      </c>
      <c r="CF282" t="s">
        <v>99</v>
      </c>
      <c r="CG282" t="s">
        <v>100</v>
      </c>
      <c r="CH282" s="1">
        <v>33703</v>
      </c>
      <c r="CI282" t="s">
        <v>100</v>
      </c>
      <c r="CJ282" t="s">
        <v>100</v>
      </c>
      <c r="CK282" t="s">
        <v>100</v>
      </c>
      <c r="CL282" t="s">
        <v>103</v>
      </c>
      <c r="CM282" t="s">
        <v>411</v>
      </c>
      <c r="CN282">
        <v>46</v>
      </c>
      <c r="CO282" s="1">
        <v>44621</v>
      </c>
      <c r="CP282" s="1"/>
      <c r="CV282"/>
      <c r="CW282">
        <v>2</v>
      </c>
    </row>
    <row r="283" spans="1:104" x14ac:dyDescent="0.25">
      <c r="A283" t="s">
        <v>259</v>
      </c>
      <c r="B283" s="18" t="s">
        <v>2127</v>
      </c>
      <c r="C283" s="18">
        <v>165589</v>
      </c>
      <c r="D283" t="s">
        <v>1865</v>
      </c>
      <c r="E283" t="s">
        <v>795</v>
      </c>
      <c r="F283" t="s">
        <v>796</v>
      </c>
      <c r="G283" t="s">
        <v>2141</v>
      </c>
      <c r="H283">
        <v>56.8</v>
      </c>
      <c r="I283" t="s">
        <v>98</v>
      </c>
      <c r="K283" t="s">
        <v>100</v>
      </c>
      <c r="L283" t="s">
        <v>106</v>
      </c>
      <c r="M283">
        <v>2</v>
      </c>
      <c r="N283">
        <v>1</v>
      </c>
      <c r="O283">
        <v>2</v>
      </c>
      <c r="P283">
        <v>5</v>
      </c>
      <c r="Q283">
        <v>4</v>
      </c>
      <c r="R283">
        <v>5</v>
      </c>
      <c r="S283">
        <v>1</v>
      </c>
      <c r="U283" s="8">
        <v>3.0958399999999999</v>
      </c>
      <c r="V283" s="8">
        <v>0.35602</v>
      </c>
      <c r="W283">
        <v>78.2</v>
      </c>
      <c r="X283">
        <v>0.60489000000000004</v>
      </c>
      <c r="Y283">
        <v>0.96089999999999998</v>
      </c>
      <c r="Z283">
        <v>2.7239599999999999</v>
      </c>
      <c r="AA283">
        <v>0.26456000000000002</v>
      </c>
      <c r="AB283">
        <v>2.5000000000000001E-2</v>
      </c>
      <c r="AD283">
        <v>2.1349399999999998</v>
      </c>
      <c r="AE283">
        <v>69.2</v>
      </c>
      <c r="AG283">
        <v>0</v>
      </c>
      <c r="AJ283">
        <v>2.1767799999999999</v>
      </c>
      <c r="AK283">
        <v>0.65490999999999999</v>
      </c>
      <c r="AL283">
        <v>0.33278999999999997</v>
      </c>
      <c r="AM283">
        <v>3.1644899999999998</v>
      </c>
      <c r="AN283">
        <v>2.00787</v>
      </c>
      <c r="AO283">
        <v>0.67937999999999998</v>
      </c>
      <c r="AP283">
        <v>0.40064</v>
      </c>
      <c r="AQ283">
        <v>3.0888100000000001</v>
      </c>
      <c r="AS283">
        <v>0</v>
      </c>
      <c r="AT283">
        <v>13</v>
      </c>
      <c r="AU283">
        <v>4</v>
      </c>
      <c r="AV283">
        <v>3</v>
      </c>
      <c r="AW283" s="4">
        <v>29250</v>
      </c>
      <c r="AX283">
        <v>0</v>
      </c>
      <c r="AY283">
        <v>3</v>
      </c>
      <c r="BA283" s="1">
        <v>44390</v>
      </c>
      <c r="BB283">
        <v>7</v>
      </c>
      <c r="BC283">
        <v>5</v>
      </c>
      <c r="BD283">
        <v>2</v>
      </c>
      <c r="BE283">
        <v>32</v>
      </c>
      <c r="BF283">
        <v>1</v>
      </c>
      <c r="BG283">
        <v>0</v>
      </c>
      <c r="BH283">
        <v>32</v>
      </c>
      <c r="BI283" s="1">
        <v>43573</v>
      </c>
      <c r="BJ283">
        <v>8</v>
      </c>
      <c r="BK283">
        <v>4</v>
      </c>
      <c r="BL283">
        <v>3</v>
      </c>
      <c r="BM283">
        <v>52</v>
      </c>
      <c r="BN283">
        <v>1</v>
      </c>
      <c r="BO283">
        <v>0</v>
      </c>
      <c r="BP283">
        <v>52</v>
      </c>
      <c r="BQ283" s="1">
        <v>43076</v>
      </c>
      <c r="BR283">
        <v>0</v>
      </c>
      <c r="BS283">
        <v>0</v>
      </c>
      <c r="BT283">
        <v>0</v>
      </c>
      <c r="BU283">
        <v>0</v>
      </c>
      <c r="BV283">
        <v>0</v>
      </c>
      <c r="BW283">
        <v>0</v>
      </c>
      <c r="BX283">
        <v>0</v>
      </c>
      <c r="BY283">
        <v>33.332999999999998</v>
      </c>
      <c r="CA283" t="s">
        <v>1867</v>
      </c>
      <c r="CB283" t="s">
        <v>1868</v>
      </c>
      <c r="CC283">
        <v>52577</v>
      </c>
      <c r="CD283">
        <v>610</v>
      </c>
      <c r="CE283">
        <v>6416763414</v>
      </c>
      <c r="CF283" t="s">
        <v>99</v>
      </c>
      <c r="CG283" t="s">
        <v>100</v>
      </c>
      <c r="CH283" s="1">
        <v>39695</v>
      </c>
      <c r="CI283" t="s">
        <v>100</v>
      </c>
      <c r="CJ283" t="s">
        <v>100</v>
      </c>
      <c r="CK283" t="s">
        <v>100</v>
      </c>
      <c r="CL283" t="s">
        <v>103</v>
      </c>
      <c r="CM283" t="s">
        <v>1866</v>
      </c>
      <c r="CN283">
        <v>83</v>
      </c>
      <c r="CO283" s="1">
        <v>44621</v>
      </c>
      <c r="CP283" s="1"/>
      <c r="CS283">
        <v>12</v>
      </c>
      <c r="CV283"/>
      <c r="CX283">
        <v>12</v>
      </c>
    </row>
    <row r="284" spans="1:104" x14ac:dyDescent="0.25">
      <c r="A284" t="s">
        <v>259</v>
      </c>
      <c r="B284" s="18" t="s">
        <v>2127</v>
      </c>
      <c r="C284" s="18">
        <v>165576</v>
      </c>
      <c r="D284" t="s">
        <v>1825</v>
      </c>
      <c r="E284" t="s">
        <v>250</v>
      </c>
      <c r="F284" t="s">
        <v>437</v>
      </c>
      <c r="G284" t="s">
        <v>2142</v>
      </c>
      <c r="H284">
        <v>36.799999999999997</v>
      </c>
      <c r="I284" t="s">
        <v>112</v>
      </c>
      <c r="K284" t="s">
        <v>100</v>
      </c>
      <c r="L284" t="s">
        <v>122</v>
      </c>
      <c r="M284">
        <v>4</v>
      </c>
      <c r="N284">
        <v>4</v>
      </c>
      <c r="O284">
        <v>3</v>
      </c>
      <c r="P284">
        <v>4</v>
      </c>
      <c r="Q284">
        <v>4</v>
      </c>
      <c r="S284">
        <v>4</v>
      </c>
      <c r="U284" s="8">
        <v>4.2098100000000001</v>
      </c>
      <c r="V284" s="8">
        <v>0.76156000000000001</v>
      </c>
      <c r="W284">
        <v>58.1</v>
      </c>
      <c r="X284">
        <v>0.54769000000000001</v>
      </c>
      <c r="Y284">
        <v>1.30925</v>
      </c>
      <c r="Z284">
        <v>3.52861</v>
      </c>
      <c r="AA284">
        <v>0.56340999999999997</v>
      </c>
      <c r="AB284">
        <v>5.4280000000000002E-2</v>
      </c>
      <c r="AD284">
        <v>2.9005700000000001</v>
      </c>
      <c r="AE284">
        <v>63.6</v>
      </c>
      <c r="AG284">
        <v>0</v>
      </c>
      <c r="AJ284">
        <v>2.0326300000000002</v>
      </c>
      <c r="AK284">
        <v>0.61411000000000004</v>
      </c>
      <c r="AL284">
        <v>0.28175</v>
      </c>
      <c r="AM284">
        <v>2.92849</v>
      </c>
      <c r="AN284">
        <v>2.9214000000000002</v>
      </c>
      <c r="AO284">
        <v>0.65600999999999998</v>
      </c>
      <c r="AP284">
        <v>1.01227</v>
      </c>
      <c r="AQ284">
        <v>4.5387399999999998</v>
      </c>
      <c r="AS284">
        <v>0</v>
      </c>
      <c r="AT284">
        <v>1</v>
      </c>
      <c r="AU284">
        <v>2</v>
      </c>
      <c r="AV284">
        <v>2</v>
      </c>
      <c r="AW284" s="4">
        <v>5655.08</v>
      </c>
      <c r="AX284">
        <v>0</v>
      </c>
      <c r="AY284">
        <v>2</v>
      </c>
      <c r="BA284" s="1">
        <v>44406</v>
      </c>
      <c r="BB284">
        <v>6</v>
      </c>
      <c r="BC284">
        <v>6</v>
      </c>
      <c r="BD284">
        <v>0</v>
      </c>
      <c r="BE284">
        <v>32</v>
      </c>
      <c r="BF284">
        <v>1</v>
      </c>
      <c r="BG284">
        <v>0</v>
      </c>
      <c r="BH284">
        <v>32</v>
      </c>
      <c r="BI284" s="1">
        <v>43748</v>
      </c>
      <c r="BJ284">
        <v>6</v>
      </c>
      <c r="BK284">
        <v>3</v>
      </c>
      <c r="BL284">
        <v>3</v>
      </c>
      <c r="BM284">
        <v>32</v>
      </c>
      <c r="BN284">
        <v>1</v>
      </c>
      <c r="BO284">
        <v>0</v>
      </c>
      <c r="BP284">
        <v>32</v>
      </c>
      <c r="BQ284" s="1">
        <v>43293</v>
      </c>
      <c r="BR284">
        <v>0</v>
      </c>
      <c r="BS284">
        <v>0</v>
      </c>
      <c r="BT284">
        <v>0</v>
      </c>
      <c r="BU284">
        <v>0</v>
      </c>
      <c r="BV284">
        <v>0</v>
      </c>
      <c r="BW284">
        <v>0</v>
      </c>
      <c r="BX284">
        <v>0</v>
      </c>
      <c r="BY284">
        <v>26.667000000000002</v>
      </c>
      <c r="CA284" t="s">
        <v>1827</v>
      </c>
      <c r="CB284" t="s">
        <v>1828</v>
      </c>
      <c r="CC284">
        <v>52161</v>
      </c>
      <c r="CD284">
        <v>950</v>
      </c>
      <c r="CE284">
        <v>5635329440</v>
      </c>
      <c r="CF284" t="s">
        <v>99</v>
      </c>
      <c r="CG284" t="s">
        <v>100</v>
      </c>
      <c r="CH284" s="1">
        <v>39030</v>
      </c>
      <c r="CI284" t="s">
        <v>100</v>
      </c>
      <c r="CJ284" t="s">
        <v>100</v>
      </c>
      <c r="CK284" t="s">
        <v>100</v>
      </c>
      <c r="CL284" t="s">
        <v>103</v>
      </c>
      <c r="CM284" t="s">
        <v>1826</v>
      </c>
      <c r="CN284">
        <v>46</v>
      </c>
      <c r="CO284" s="1">
        <v>44621</v>
      </c>
      <c r="CP284" s="1"/>
      <c r="CV284"/>
      <c r="CW284">
        <v>2</v>
      </c>
    </row>
    <row r="285" spans="1:104" x14ac:dyDescent="0.25">
      <c r="A285" t="s">
        <v>259</v>
      </c>
      <c r="B285" s="18" t="s">
        <v>2127</v>
      </c>
      <c r="C285" s="18" t="s">
        <v>2063</v>
      </c>
      <c r="D285" t="s">
        <v>2064</v>
      </c>
      <c r="E285" t="s">
        <v>1078</v>
      </c>
      <c r="F285" t="s">
        <v>1079</v>
      </c>
      <c r="G285" t="s">
        <v>2143</v>
      </c>
      <c r="H285">
        <v>20.5</v>
      </c>
      <c r="I285" t="s">
        <v>105</v>
      </c>
      <c r="K285" t="s">
        <v>100</v>
      </c>
      <c r="L285" t="s">
        <v>122</v>
      </c>
      <c r="M285">
        <v>5</v>
      </c>
      <c r="N285">
        <v>5</v>
      </c>
      <c r="O285">
        <v>3</v>
      </c>
      <c r="P285">
        <v>5</v>
      </c>
      <c r="Q285">
        <v>5</v>
      </c>
      <c r="S285">
        <v>5</v>
      </c>
      <c r="U285" s="8">
        <v>4.9505299999999997</v>
      </c>
      <c r="V285" s="8">
        <v>1.33568</v>
      </c>
      <c r="W285">
        <v>65.2</v>
      </c>
      <c r="X285">
        <v>0.62016000000000004</v>
      </c>
      <c r="Y285">
        <v>1.95584</v>
      </c>
      <c r="Z285">
        <v>3.7250899999999998</v>
      </c>
      <c r="AA285">
        <v>0.82613000000000003</v>
      </c>
      <c r="AB285">
        <v>0</v>
      </c>
      <c r="AD285">
        <v>2.9946899999999999</v>
      </c>
      <c r="AE285">
        <v>33.299999999999997</v>
      </c>
      <c r="AH285">
        <v>6</v>
      </c>
      <c r="AJ285">
        <v>1.9500599999999999</v>
      </c>
      <c r="AK285">
        <v>0.60165999999999997</v>
      </c>
      <c r="AL285">
        <v>0.23991000000000001</v>
      </c>
      <c r="AM285">
        <v>2.7916300000000001</v>
      </c>
      <c r="AN285">
        <v>3.14392</v>
      </c>
      <c r="AO285">
        <v>0.75817999999999997</v>
      </c>
      <c r="AP285">
        <v>2.08501</v>
      </c>
      <c r="AQ285">
        <v>5.5989899999999997</v>
      </c>
      <c r="AS285">
        <v>0</v>
      </c>
      <c r="AT285">
        <v>0</v>
      </c>
      <c r="AU285">
        <v>0</v>
      </c>
      <c r="AV285">
        <v>0</v>
      </c>
      <c r="AW285" s="4">
        <v>0</v>
      </c>
      <c r="AX285">
        <v>0</v>
      </c>
      <c r="AY285">
        <v>0</v>
      </c>
      <c r="BA285" s="1">
        <v>43769</v>
      </c>
      <c r="BB285">
        <v>5</v>
      </c>
      <c r="BC285">
        <v>5</v>
      </c>
      <c r="BD285">
        <v>0</v>
      </c>
      <c r="BE285">
        <v>36</v>
      </c>
      <c r="BF285">
        <v>1</v>
      </c>
      <c r="BG285">
        <v>0</v>
      </c>
      <c r="BH285">
        <v>36</v>
      </c>
      <c r="BI285" s="1">
        <v>43321</v>
      </c>
      <c r="BJ285">
        <v>2</v>
      </c>
      <c r="BK285">
        <v>2</v>
      </c>
      <c r="BL285">
        <v>0</v>
      </c>
      <c r="BM285">
        <v>4</v>
      </c>
      <c r="BN285">
        <v>1</v>
      </c>
      <c r="BO285">
        <v>0</v>
      </c>
      <c r="BP285">
        <v>4</v>
      </c>
      <c r="BQ285" s="1">
        <v>42866</v>
      </c>
      <c r="BR285">
        <v>8</v>
      </c>
      <c r="BS285">
        <v>8</v>
      </c>
      <c r="BT285">
        <v>0</v>
      </c>
      <c r="BU285">
        <v>36</v>
      </c>
      <c r="BV285">
        <v>1</v>
      </c>
      <c r="BW285">
        <v>0</v>
      </c>
      <c r="BX285">
        <v>36</v>
      </c>
      <c r="BY285">
        <v>25.332999999999998</v>
      </c>
      <c r="CA285" t="s">
        <v>140</v>
      </c>
      <c r="CB285" t="s">
        <v>2066</v>
      </c>
      <c r="CC285">
        <v>50536</v>
      </c>
      <c r="CD285">
        <v>730</v>
      </c>
      <c r="CE285">
        <v>7128525520</v>
      </c>
      <c r="CF285" t="s">
        <v>142</v>
      </c>
      <c r="CG285" t="s">
        <v>101</v>
      </c>
      <c r="CH285" s="1">
        <v>31448</v>
      </c>
      <c r="CI285" t="s">
        <v>100</v>
      </c>
      <c r="CJ285" t="s">
        <v>101</v>
      </c>
      <c r="CK285" t="s">
        <v>100</v>
      </c>
      <c r="CL285" t="s">
        <v>103</v>
      </c>
      <c r="CM285" t="s">
        <v>2065</v>
      </c>
      <c r="CN285">
        <v>22</v>
      </c>
      <c r="CO285" s="1">
        <v>44621</v>
      </c>
      <c r="CP285" s="1"/>
      <c r="CV285"/>
      <c r="CW285">
        <v>2</v>
      </c>
    </row>
    <row r="286" spans="1:104" x14ac:dyDescent="0.25">
      <c r="A286" t="s">
        <v>259</v>
      </c>
      <c r="B286" s="18" t="s">
        <v>2127</v>
      </c>
      <c r="C286" s="18">
        <v>165253</v>
      </c>
      <c r="D286" t="s">
        <v>706</v>
      </c>
      <c r="E286" t="s">
        <v>708</v>
      </c>
      <c r="F286" t="s">
        <v>709</v>
      </c>
      <c r="G286" t="s">
        <v>2142</v>
      </c>
      <c r="H286">
        <v>32.700000000000003</v>
      </c>
      <c r="I286" t="s">
        <v>112</v>
      </c>
      <c r="K286" t="s">
        <v>100</v>
      </c>
      <c r="L286" t="s">
        <v>106</v>
      </c>
      <c r="M286">
        <v>2</v>
      </c>
      <c r="N286">
        <v>2</v>
      </c>
      <c r="O286">
        <v>2</v>
      </c>
      <c r="P286">
        <v>3</v>
      </c>
      <c r="Q286">
        <v>3</v>
      </c>
      <c r="S286">
        <v>2</v>
      </c>
      <c r="U286" s="8">
        <v>3.12622</v>
      </c>
      <c r="V286" s="8">
        <v>0.41596</v>
      </c>
      <c r="W286">
        <v>46.4</v>
      </c>
      <c r="X286">
        <v>0.97016000000000002</v>
      </c>
      <c r="Y286">
        <v>1.38611</v>
      </c>
      <c r="Z286">
        <v>2.8889</v>
      </c>
      <c r="AA286">
        <v>0.29865000000000003</v>
      </c>
      <c r="AB286">
        <v>2.5069999999999999E-2</v>
      </c>
      <c r="AD286">
        <v>1.74011</v>
      </c>
      <c r="AF286">
        <v>6</v>
      </c>
      <c r="AG286">
        <v>0</v>
      </c>
      <c r="AJ286">
        <v>1.9995799999999999</v>
      </c>
      <c r="AK286">
        <v>0.74678999999999995</v>
      </c>
      <c r="AL286">
        <v>0.35587999999999997</v>
      </c>
      <c r="AM286">
        <v>3.1022500000000002</v>
      </c>
      <c r="AN286">
        <v>1.7815700000000001</v>
      </c>
      <c r="AO286">
        <v>0.95557999999999998</v>
      </c>
      <c r="AP286">
        <v>0.43772</v>
      </c>
      <c r="AQ286">
        <v>3.1816900000000001</v>
      </c>
      <c r="AS286">
        <v>2</v>
      </c>
      <c r="AT286">
        <v>6</v>
      </c>
      <c r="AU286">
        <v>0</v>
      </c>
      <c r="AV286">
        <v>6</v>
      </c>
      <c r="AW286" s="4">
        <v>8797.5</v>
      </c>
      <c r="AX286">
        <v>0</v>
      </c>
      <c r="AY286">
        <v>6</v>
      </c>
      <c r="BA286" s="1">
        <v>43853</v>
      </c>
      <c r="BB286">
        <v>10</v>
      </c>
      <c r="BC286">
        <v>6</v>
      </c>
      <c r="BD286">
        <v>6</v>
      </c>
      <c r="BE286">
        <v>72</v>
      </c>
      <c r="BF286">
        <v>1</v>
      </c>
      <c r="BG286">
        <v>0</v>
      </c>
      <c r="BH286">
        <v>72</v>
      </c>
      <c r="BI286" s="1">
        <v>43424</v>
      </c>
      <c r="BJ286">
        <v>6</v>
      </c>
      <c r="BK286">
        <v>6</v>
      </c>
      <c r="BL286">
        <v>0</v>
      </c>
      <c r="BM286">
        <v>16</v>
      </c>
      <c r="BN286">
        <v>1</v>
      </c>
      <c r="BO286">
        <v>0</v>
      </c>
      <c r="BP286">
        <v>16</v>
      </c>
      <c r="BQ286" s="1">
        <v>43017</v>
      </c>
      <c r="BR286">
        <v>9</v>
      </c>
      <c r="BS286">
        <v>9</v>
      </c>
      <c r="BT286">
        <v>0</v>
      </c>
      <c r="BU286">
        <v>44</v>
      </c>
      <c r="BV286">
        <v>1</v>
      </c>
      <c r="BW286">
        <v>0</v>
      </c>
      <c r="BX286">
        <v>44</v>
      </c>
      <c r="BY286">
        <v>48.667000000000002</v>
      </c>
      <c r="CA286" t="s">
        <v>388</v>
      </c>
      <c r="CB286" t="s">
        <v>710</v>
      </c>
      <c r="CC286">
        <v>50216</v>
      </c>
      <c r="CD286">
        <v>380</v>
      </c>
      <c r="CE286">
        <v>6417552700</v>
      </c>
      <c r="CF286" t="s">
        <v>99</v>
      </c>
      <c r="CG286" t="s">
        <v>100</v>
      </c>
      <c r="CH286" s="1">
        <v>34790</v>
      </c>
      <c r="CI286" t="s">
        <v>100</v>
      </c>
      <c r="CJ286" t="s">
        <v>101</v>
      </c>
      <c r="CK286" t="s">
        <v>100</v>
      </c>
      <c r="CL286" t="s">
        <v>103</v>
      </c>
      <c r="CM286" t="s">
        <v>707</v>
      </c>
      <c r="CN286">
        <v>46</v>
      </c>
      <c r="CO286" s="1">
        <v>44621</v>
      </c>
      <c r="CP286" s="1"/>
      <c r="CV286"/>
      <c r="CW286">
        <v>2</v>
      </c>
    </row>
    <row r="287" spans="1:104" x14ac:dyDescent="0.25">
      <c r="A287" t="s">
        <v>259</v>
      </c>
      <c r="B287" s="18" t="s">
        <v>2127</v>
      </c>
      <c r="C287" s="18">
        <v>165343</v>
      </c>
      <c r="D287" t="s">
        <v>1042</v>
      </c>
      <c r="E287" t="s">
        <v>1044</v>
      </c>
      <c r="F287" t="s">
        <v>447</v>
      </c>
      <c r="G287" t="s">
        <v>2141</v>
      </c>
      <c r="H287">
        <v>38</v>
      </c>
      <c r="I287" t="s">
        <v>98</v>
      </c>
      <c r="K287" t="s">
        <v>100</v>
      </c>
      <c r="L287" t="s">
        <v>122</v>
      </c>
      <c r="M287">
        <v>4</v>
      </c>
      <c r="N287">
        <v>4</v>
      </c>
      <c r="O287">
        <v>4</v>
      </c>
      <c r="P287">
        <v>3</v>
      </c>
      <c r="Q287">
        <v>2</v>
      </c>
      <c r="R287">
        <v>5</v>
      </c>
      <c r="S287">
        <v>4</v>
      </c>
      <c r="U287" s="8">
        <v>3.7915199999999998</v>
      </c>
      <c r="V287" s="8">
        <v>0.63578999999999997</v>
      </c>
      <c r="W287">
        <v>51.9</v>
      </c>
      <c r="X287">
        <v>0.81967999999999996</v>
      </c>
      <c r="Y287">
        <v>1.45547</v>
      </c>
      <c r="Z287">
        <v>3.2614200000000002</v>
      </c>
      <c r="AA287">
        <v>0.48858000000000001</v>
      </c>
      <c r="AB287">
        <v>3.6429999999999997E-2</v>
      </c>
      <c r="AD287">
        <v>2.3360500000000002</v>
      </c>
      <c r="AE287">
        <v>28.6</v>
      </c>
      <c r="AG287">
        <v>1</v>
      </c>
      <c r="AJ287">
        <v>2.07647</v>
      </c>
      <c r="AK287">
        <v>0.65468999999999999</v>
      </c>
      <c r="AL287">
        <v>0.29816999999999999</v>
      </c>
      <c r="AM287">
        <v>3.0293299999999999</v>
      </c>
      <c r="AN287">
        <v>2.30315</v>
      </c>
      <c r="AO287">
        <v>0.92095000000000005</v>
      </c>
      <c r="AP287">
        <v>0.79857</v>
      </c>
      <c r="AQ287">
        <v>3.9516900000000001</v>
      </c>
      <c r="AS287">
        <v>0</v>
      </c>
      <c r="AT287">
        <v>0</v>
      </c>
      <c r="AU287">
        <v>0</v>
      </c>
      <c r="AV287">
        <v>0</v>
      </c>
      <c r="AW287" s="4">
        <v>0</v>
      </c>
      <c r="AX287">
        <v>0</v>
      </c>
      <c r="AY287">
        <v>0</v>
      </c>
      <c r="BA287" s="1">
        <v>44469</v>
      </c>
      <c r="BB287">
        <v>2</v>
      </c>
      <c r="BC287">
        <v>2</v>
      </c>
      <c r="BD287">
        <v>0</v>
      </c>
      <c r="BE287">
        <v>8</v>
      </c>
      <c r="BF287">
        <v>1</v>
      </c>
      <c r="BG287">
        <v>0</v>
      </c>
      <c r="BH287">
        <v>8</v>
      </c>
      <c r="BI287" s="1">
        <v>43823</v>
      </c>
      <c r="BJ287">
        <v>0</v>
      </c>
      <c r="BK287">
        <v>0</v>
      </c>
      <c r="BL287">
        <v>0</v>
      </c>
      <c r="BM287">
        <v>0</v>
      </c>
      <c r="BN287">
        <v>0</v>
      </c>
      <c r="BO287">
        <v>0</v>
      </c>
      <c r="BP287">
        <v>0</v>
      </c>
      <c r="BQ287" s="1">
        <v>43377</v>
      </c>
      <c r="BR287">
        <v>5</v>
      </c>
      <c r="BS287">
        <v>5</v>
      </c>
      <c r="BT287">
        <v>0</v>
      </c>
      <c r="BU287">
        <v>36</v>
      </c>
      <c r="BV287">
        <v>1</v>
      </c>
      <c r="BW287">
        <v>0</v>
      </c>
      <c r="BX287">
        <v>36</v>
      </c>
      <c r="BY287">
        <v>10</v>
      </c>
      <c r="CA287" t="s">
        <v>347</v>
      </c>
      <c r="CB287" t="s">
        <v>1045</v>
      </c>
      <c r="CC287">
        <v>50583</v>
      </c>
      <c r="CD287">
        <v>800</v>
      </c>
      <c r="CE287">
        <v>7126623818</v>
      </c>
      <c r="CF287" t="s">
        <v>99</v>
      </c>
      <c r="CG287" t="s">
        <v>100</v>
      </c>
      <c r="CH287" s="1">
        <v>35582</v>
      </c>
      <c r="CI287" t="s">
        <v>100</v>
      </c>
      <c r="CJ287" t="s">
        <v>100</v>
      </c>
      <c r="CK287" t="s">
        <v>100</v>
      </c>
      <c r="CL287" t="s">
        <v>103</v>
      </c>
      <c r="CM287" t="s">
        <v>1043</v>
      </c>
      <c r="CN287">
        <v>77</v>
      </c>
      <c r="CO287" s="1">
        <v>44621</v>
      </c>
      <c r="CP287" s="1"/>
      <c r="CV287"/>
    </row>
    <row r="288" spans="1:104" x14ac:dyDescent="0.25">
      <c r="A288" t="s">
        <v>259</v>
      </c>
      <c r="B288" s="18" t="s">
        <v>2127</v>
      </c>
      <c r="C288" s="18">
        <v>165345</v>
      </c>
      <c r="D288" t="s">
        <v>1051</v>
      </c>
      <c r="E288" t="s">
        <v>174</v>
      </c>
      <c r="F288" t="s">
        <v>163</v>
      </c>
      <c r="G288" t="s">
        <v>2142</v>
      </c>
      <c r="H288">
        <v>82.6</v>
      </c>
      <c r="I288" t="s">
        <v>112</v>
      </c>
      <c r="K288" t="s">
        <v>100</v>
      </c>
      <c r="L288" t="s">
        <v>122</v>
      </c>
      <c r="M288">
        <v>1</v>
      </c>
      <c r="N288">
        <v>3</v>
      </c>
      <c r="O288">
        <v>1</v>
      </c>
      <c r="P288">
        <v>3</v>
      </c>
      <c r="Q288">
        <v>3</v>
      </c>
      <c r="R288">
        <v>4</v>
      </c>
      <c r="S288">
        <v>3</v>
      </c>
      <c r="U288" s="8">
        <v>3.2892999999999999</v>
      </c>
      <c r="V288" s="8">
        <v>0.48926999999999998</v>
      </c>
      <c r="W288">
        <v>70.400000000000006</v>
      </c>
      <c r="X288">
        <v>0.61246999999999996</v>
      </c>
      <c r="Y288">
        <v>1.1017399999999999</v>
      </c>
      <c r="Z288">
        <v>3.03457</v>
      </c>
      <c r="AA288">
        <v>0.28652</v>
      </c>
      <c r="AB288">
        <v>6.9010000000000002E-2</v>
      </c>
      <c r="AD288">
        <v>2.1875599999999999</v>
      </c>
      <c r="AE288">
        <v>75</v>
      </c>
      <c r="AG288">
        <v>1</v>
      </c>
      <c r="AJ288">
        <v>2.09612</v>
      </c>
      <c r="AK288">
        <v>0.70450999999999997</v>
      </c>
      <c r="AL288">
        <v>0.34664</v>
      </c>
      <c r="AM288">
        <v>3.1472699999999998</v>
      </c>
      <c r="AN288">
        <v>2.13653</v>
      </c>
      <c r="AO288">
        <v>0.63946999999999998</v>
      </c>
      <c r="AP288">
        <v>0.52859999999999996</v>
      </c>
      <c r="AQ288">
        <v>3.2997800000000002</v>
      </c>
      <c r="AS288">
        <v>6</v>
      </c>
      <c r="AT288">
        <v>44</v>
      </c>
      <c r="AU288">
        <v>1</v>
      </c>
      <c r="AV288">
        <v>1</v>
      </c>
      <c r="AW288" s="4">
        <v>10221.879999999999</v>
      </c>
      <c r="AX288">
        <v>0</v>
      </c>
      <c r="AY288">
        <v>1</v>
      </c>
      <c r="BA288" s="1">
        <v>43775</v>
      </c>
      <c r="BB288">
        <v>27</v>
      </c>
      <c r="BC288">
        <v>4</v>
      </c>
      <c r="BD288">
        <v>23</v>
      </c>
      <c r="BE288">
        <v>176</v>
      </c>
      <c r="BF288">
        <v>1</v>
      </c>
      <c r="BG288">
        <v>0</v>
      </c>
      <c r="BH288">
        <v>176</v>
      </c>
      <c r="BI288" s="1">
        <v>43335</v>
      </c>
      <c r="BJ288">
        <v>5</v>
      </c>
      <c r="BK288">
        <v>3</v>
      </c>
      <c r="BL288">
        <v>1</v>
      </c>
      <c r="BM288">
        <v>28</v>
      </c>
      <c r="BN288">
        <v>1</v>
      </c>
      <c r="BO288">
        <v>0</v>
      </c>
      <c r="BP288">
        <v>28</v>
      </c>
      <c r="BQ288" s="1">
        <v>42879</v>
      </c>
      <c r="BR288">
        <v>1</v>
      </c>
      <c r="BS288">
        <v>0</v>
      </c>
      <c r="BT288">
        <v>1</v>
      </c>
      <c r="BU288">
        <v>20</v>
      </c>
      <c r="BV288">
        <v>0</v>
      </c>
      <c r="BW288">
        <v>0</v>
      </c>
      <c r="BX288">
        <v>20</v>
      </c>
      <c r="BY288">
        <v>100.667</v>
      </c>
      <c r="CA288" t="s">
        <v>388</v>
      </c>
      <c r="CB288" t="s">
        <v>1053</v>
      </c>
      <c r="CC288">
        <v>50327</v>
      </c>
      <c r="CD288">
        <v>760</v>
      </c>
      <c r="CE288">
        <v>5152655348</v>
      </c>
      <c r="CF288" t="s">
        <v>99</v>
      </c>
      <c r="CG288" t="s">
        <v>100</v>
      </c>
      <c r="CH288" s="1">
        <v>35612</v>
      </c>
      <c r="CI288" t="s">
        <v>100</v>
      </c>
      <c r="CJ288" t="s">
        <v>101</v>
      </c>
      <c r="CK288" t="s">
        <v>100</v>
      </c>
      <c r="CL288" t="s">
        <v>103</v>
      </c>
      <c r="CM288" t="s">
        <v>1052</v>
      </c>
      <c r="CN288">
        <v>90</v>
      </c>
      <c r="CO288" s="1">
        <v>44621</v>
      </c>
      <c r="CP288" s="1"/>
      <c r="CV288"/>
    </row>
    <row r="289" spans="1:102" x14ac:dyDescent="0.25">
      <c r="A289" t="s">
        <v>259</v>
      </c>
      <c r="B289" s="18" t="s">
        <v>2127</v>
      </c>
      <c r="C289" s="18">
        <v>165306</v>
      </c>
      <c r="D289" t="s">
        <v>187</v>
      </c>
      <c r="E289" t="s">
        <v>173</v>
      </c>
      <c r="F289" t="s">
        <v>107</v>
      </c>
      <c r="G289" t="s">
        <v>2141</v>
      </c>
      <c r="H289">
        <v>53.7</v>
      </c>
      <c r="I289" t="s">
        <v>98</v>
      </c>
      <c r="K289" t="s">
        <v>100</v>
      </c>
      <c r="L289" t="s">
        <v>106</v>
      </c>
      <c r="M289">
        <v>1</v>
      </c>
      <c r="N289">
        <v>3</v>
      </c>
      <c r="O289">
        <v>1</v>
      </c>
      <c r="P289">
        <v>4</v>
      </c>
      <c r="Q289">
        <v>4</v>
      </c>
      <c r="S289">
        <v>4</v>
      </c>
      <c r="U289" s="8">
        <v>2.44739</v>
      </c>
      <c r="V289" s="8">
        <v>0.59553999999999996</v>
      </c>
      <c r="X289">
        <v>0.36526999999999998</v>
      </c>
      <c r="Y289">
        <v>0.96079999999999999</v>
      </c>
      <c r="Z289">
        <v>1.9698899999999999</v>
      </c>
      <c r="AA289">
        <v>0.36115999999999998</v>
      </c>
      <c r="AB289">
        <v>1.357E-2</v>
      </c>
      <c r="AC289">
        <v>6</v>
      </c>
      <c r="AD289">
        <v>1.48658</v>
      </c>
      <c r="AF289">
        <v>6</v>
      </c>
      <c r="AH289">
        <v>6</v>
      </c>
      <c r="AJ289">
        <v>1.7350699999999999</v>
      </c>
      <c r="AK289">
        <v>0.62143999999999999</v>
      </c>
      <c r="AL289">
        <v>0.29547000000000001</v>
      </c>
      <c r="AM289">
        <v>2.6519699999999999</v>
      </c>
      <c r="AN289">
        <v>1.75404</v>
      </c>
      <c r="AO289">
        <v>0.43235000000000001</v>
      </c>
      <c r="AP289">
        <v>0.75483999999999996</v>
      </c>
      <c r="AQ289">
        <v>2.9137300000000002</v>
      </c>
      <c r="AS289">
        <v>0</v>
      </c>
      <c r="AT289">
        <v>10</v>
      </c>
      <c r="AU289">
        <v>1</v>
      </c>
      <c r="AV289">
        <v>0</v>
      </c>
      <c r="AW289" s="4">
        <v>0</v>
      </c>
      <c r="AX289">
        <v>0</v>
      </c>
      <c r="AY289">
        <v>0</v>
      </c>
      <c r="BA289" s="1">
        <v>43853</v>
      </c>
      <c r="BB289">
        <v>14</v>
      </c>
      <c r="BC289">
        <v>14</v>
      </c>
      <c r="BD289">
        <v>10</v>
      </c>
      <c r="BE289">
        <v>60</v>
      </c>
      <c r="BF289">
        <v>1</v>
      </c>
      <c r="BG289">
        <v>0</v>
      </c>
      <c r="BH289">
        <v>60</v>
      </c>
      <c r="BI289" s="1">
        <v>43447</v>
      </c>
      <c r="BJ289">
        <v>18</v>
      </c>
      <c r="BK289">
        <v>15</v>
      </c>
      <c r="BL289">
        <v>2</v>
      </c>
      <c r="BM289">
        <v>96</v>
      </c>
      <c r="BN289">
        <v>1</v>
      </c>
      <c r="BO289">
        <v>0</v>
      </c>
      <c r="BP289">
        <v>96</v>
      </c>
      <c r="BQ289" s="1">
        <v>42969</v>
      </c>
      <c r="BR289">
        <v>7</v>
      </c>
      <c r="BS289">
        <v>7</v>
      </c>
      <c r="BT289">
        <v>0</v>
      </c>
      <c r="BU289">
        <v>136</v>
      </c>
      <c r="BV289">
        <v>1</v>
      </c>
      <c r="BW289">
        <v>0</v>
      </c>
      <c r="BX289">
        <v>136</v>
      </c>
      <c r="BY289">
        <v>84.667000000000002</v>
      </c>
      <c r="CA289" t="s">
        <v>915</v>
      </c>
      <c r="CB289" t="s">
        <v>916</v>
      </c>
      <c r="CC289">
        <v>52556</v>
      </c>
      <c r="CD289">
        <v>500</v>
      </c>
      <c r="CE289">
        <v>6414725022</v>
      </c>
      <c r="CF289" t="s">
        <v>99</v>
      </c>
      <c r="CG289" t="s">
        <v>100</v>
      </c>
      <c r="CH289" s="1">
        <v>35370</v>
      </c>
      <c r="CI289" t="s">
        <v>100</v>
      </c>
      <c r="CJ289" t="s">
        <v>101</v>
      </c>
      <c r="CK289" t="s">
        <v>100</v>
      </c>
      <c r="CL289" t="s">
        <v>103</v>
      </c>
      <c r="CM289" t="s">
        <v>914</v>
      </c>
      <c r="CN289">
        <v>70</v>
      </c>
      <c r="CO289" s="1">
        <v>44621</v>
      </c>
      <c r="CP289" s="1"/>
      <c r="CV289"/>
      <c r="CW289">
        <v>2</v>
      </c>
    </row>
    <row r="290" spans="1:102" x14ac:dyDescent="0.25">
      <c r="A290" t="s">
        <v>259</v>
      </c>
      <c r="B290" s="18" t="s">
        <v>2127</v>
      </c>
      <c r="C290" s="18">
        <v>165547</v>
      </c>
      <c r="D290" t="s">
        <v>1740</v>
      </c>
      <c r="E290" t="s">
        <v>1742</v>
      </c>
      <c r="F290" t="s">
        <v>136</v>
      </c>
      <c r="G290" t="s">
        <v>2142</v>
      </c>
      <c r="H290">
        <v>24.3</v>
      </c>
      <c r="I290" t="s">
        <v>138</v>
      </c>
      <c r="K290" t="s">
        <v>100</v>
      </c>
      <c r="L290" t="s">
        <v>106</v>
      </c>
      <c r="M290">
        <v>3</v>
      </c>
      <c r="N290">
        <v>5</v>
      </c>
      <c r="O290">
        <v>2</v>
      </c>
      <c r="P290">
        <v>2</v>
      </c>
      <c r="Q290">
        <v>2</v>
      </c>
      <c r="S290">
        <v>5</v>
      </c>
      <c r="U290" s="8">
        <v>4.1874399999999996</v>
      </c>
      <c r="V290" s="8">
        <v>0.91134000000000004</v>
      </c>
      <c r="W290">
        <v>37.1</v>
      </c>
      <c r="X290">
        <v>0.38653999999999999</v>
      </c>
      <c r="Y290">
        <v>1.2978799999999999</v>
      </c>
      <c r="Z290">
        <v>3.43167</v>
      </c>
      <c r="AA290">
        <v>0.75478999999999996</v>
      </c>
      <c r="AB290">
        <v>1.3849999999999999E-2</v>
      </c>
      <c r="AD290">
        <v>2.8895599999999999</v>
      </c>
      <c r="AE290">
        <v>50</v>
      </c>
      <c r="AG290">
        <v>1</v>
      </c>
      <c r="AJ290">
        <v>1.9313199999999999</v>
      </c>
      <c r="AK290">
        <v>0.65627999999999997</v>
      </c>
      <c r="AL290">
        <v>0.31319999999999998</v>
      </c>
      <c r="AM290">
        <v>2.9007999999999998</v>
      </c>
      <c r="AN290">
        <v>3.06298</v>
      </c>
      <c r="AO290">
        <v>0.43324000000000001</v>
      </c>
      <c r="AP290">
        <v>1.08971</v>
      </c>
      <c r="AQ290">
        <v>4.5577100000000002</v>
      </c>
      <c r="AS290">
        <v>0</v>
      </c>
      <c r="AT290">
        <v>0</v>
      </c>
      <c r="AU290">
        <v>0</v>
      </c>
      <c r="AV290">
        <v>0</v>
      </c>
      <c r="AW290" s="4">
        <v>0</v>
      </c>
      <c r="AX290">
        <v>0</v>
      </c>
      <c r="AY290">
        <v>0</v>
      </c>
      <c r="BA290" s="1">
        <v>43823</v>
      </c>
      <c r="BB290">
        <v>1</v>
      </c>
      <c r="BC290">
        <v>1</v>
      </c>
      <c r="BD290">
        <v>0</v>
      </c>
      <c r="BE290">
        <v>8</v>
      </c>
      <c r="BF290">
        <v>1</v>
      </c>
      <c r="BG290">
        <v>0</v>
      </c>
      <c r="BH290">
        <v>8</v>
      </c>
      <c r="BI290" s="1">
        <v>43391</v>
      </c>
      <c r="BJ290">
        <v>15</v>
      </c>
      <c r="BK290">
        <v>15</v>
      </c>
      <c r="BL290">
        <v>0</v>
      </c>
      <c r="BM290">
        <v>112</v>
      </c>
      <c r="BN290">
        <v>1</v>
      </c>
      <c r="BO290">
        <v>0</v>
      </c>
      <c r="BP290">
        <v>112</v>
      </c>
      <c r="BQ290" s="1">
        <v>42929</v>
      </c>
      <c r="BR290">
        <v>4</v>
      </c>
      <c r="BS290">
        <v>4</v>
      </c>
      <c r="BT290">
        <v>0</v>
      </c>
      <c r="BU290">
        <v>28</v>
      </c>
      <c r="BV290">
        <v>1</v>
      </c>
      <c r="BW290">
        <v>0</v>
      </c>
      <c r="BX290">
        <v>28</v>
      </c>
      <c r="BY290">
        <v>46</v>
      </c>
      <c r="CA290" t="s">
        <v>1743</v>
      </c>
      <c r="CB290" t="s">
        <v>1744</v>
      </c>
      <c r="CC290">
        <v>52654</v>
      </c>
      <c r="CD290">
        <v>430</v>
      </c>
      <c r="CE290">
        <v>3192563525</v>
      </c>
      <c r="CF290" t="s">
        <v>99</v>
      </c>
      <c r="CG290" t="s">
        <v>100</v>
      </c>
      <c r="CH290" s="1">
        <v>38139</v>
      </c>
      <c r="CI290" t="s">
        <v>101</v>
      </c>
      <c r="CJ290" t="s">
        <v>101</v>
      </c>
      <c r="CK290" t="s">
        <v>100</v>
      </c>
      <c r="CL290" t="s">
        <v>103</v>
      </c>
      <c r="CM290" t="s">
        <v>1741</v>
      </c>
      <c r="CN290">
        <v>34</v>
      </c>
      <c r="CO290" s="1">
        <v>44621</v>
      </c>
      <c r="CP290" s="1"/>
      <c r="CV290"/>
      <c r="CW290">
        <v>2</v>
      </c>
    </row>
    <row r="291" spans="1:102" x14ac:dyDescent="0.25">
      <c r="A291" t="s">
        <v>259</v>
      </c>
      <c r="B291" s="18" t="s">
        <v>2127</v>
      </c>
      <c r="C291" s="18">
        <v>165234</v>
      </c>
      <c r="D291" t="s">
        <v>638</v>
      </c>
      <c r="E291" t="s">
        <v>640</v>
      </c>
      <c r="F291" t="s">
        <v>119</v>
      </c>
      <c r="G291" t="s">
        <v>2141</v>
      </c>
      <c r="H291">
        <v>38.799999999999997</v>
      </c>
      <c r="I291" t="s">
        <v>124</v>
      </c>
      <c r="K291" t="s">
        <v>100</v>
      </c>
      <c r="L291" t="s">
        <v>122</v>
      </c>
      <c r="M291">
        <v>1</v>
      </c>
      <c r="N291">
        <v>3</v>
      </c>
      <c r="O291">
        <v>1</v>
      </c>
      <c r="P291">
        <v>2</v>
      </c>
      <c r="Q291">
        <v>3</v>
      </c>
      <c r="R291">
        <v>2</v>
      </c>
      <c r="S291">
        <v>4</v>
      </c>
      <c r="U291" s="8">
        <v>3.09327</v>
      </c>
      <c r="V291" s="8">
        <v>0.91713</v>
      </c>
      <c r="X291">
        <v>0.26780999999999999</v>
      </c>
      <c r="Y291">
        <v>1.1849400000000001</v>
      </c>
      <c r="Z291">
        <v>2.4784600000000001</v>
      </c>
      <c r="AA291">
        <v>0.50946000000000002</v>
      </c>
      <c r="AB291">
        <v>1.635E-2</v>
      </c>
      <c r="AC291">
        <v>6</v>
      </c>
      <c r="AD291">
        <v>1.9083300000000001</v>
      </c>
      <c r="AF291">
        <v>6</v>
      </c>
      <c r="AG291">
        <v>1</v>
      </c>
      <c r="AJ291">
        <v>1.71773</v>
      </c>
      <c r="AK291">
        <v>0.68723000000000001</v>
      </c>
      <c r="AL291">
        <v>0.33885999999999999</v>
      </c>
      <c r="AM291">
        <v>2.74383</v>
      </c>
      <c r="AN291">
        <v>2.2743799999999998</v>
      </c>
      <c r="AO291">
        <v>0.28665000000000002</v>
      </c>
      <c r="AP291">
        <v>1.01359</v>
      </c>
      <c r="AQ291">
        <v>3.5594000000000001</v>
      </c>
      <c r="AS291">
        <v>1</v>
      </c>
      <c r="AT291">
        <v>11</v>
      </c>
      <c r="AU291">
        <v>3</v>
      </c>
      <c r="AV291">
        <v>3</v>
      </c>
      <c r="AW291" s="4">
        <v>25344.58</v>
      </c>
      <c r="AX291">
        <v>0</v>
      </c>
      <c r="AY291">
        <v>3</v>
      </c>
      <c r="BA291" s="1">
        <v>43902</v>
      </c>
      <c r="BB291">
        <v>7</v>
      </c>
      <c r="BC291">
        <v>3</v>
      </c>
      <c r="BD291">
        <v>5</v>
      </c>
      <c r="BE291">
        <v>107</v>
      </c>
      <c r="BF291">
        <v>1</v>
      </c>
      <c r="BG291">
        <v>0</v>
      </c>
      <c r="BH291">
        <v>107</v>
      </c>
      <c r="BI291" s="1">
        <v>43510</v>
      </c>
      <c r="BJ291">
        <v>13</v>
      </c>
      <c r="BK291">
        <v>10</v>
      </c>
      <c r="BL291">
        <v>2</v>
      </c>
      <c r="BM291">
        <v>68</v>
      </c>
      <c r="BN291">
        <v>1</v>
      </c>
      <c r="BO291">
        <v>0</v>
      </c>
      <c r="BP291">
        <v>68</v>
      </c>
      <c r="BQ291" s="1">
        <v>43027</v>
      </c>
      <c r="BR291">
        <v>6</v>
      </c>
      <c r="BS291">
        <v>4</v>
      </c>
      <c r="BT291">
        <v>2</v>
      </c>
      <c r="BU291">
        <v>24</v>
      </c>
      <c r="BV291">
        <v>1</v>
      </c>
      <c r="BW291">
        <v>0</v>
      </c>
      <c r="BX291">
        <v>24</v>
      </c>
      <c r="BY291">
        <v>80.167000000000002</v>
      </c>
      <c r="CA291" t="s">
        <v>641</v>
      </c>
      <c r="CB291" t="s">
        <v>642</v>
      </c>
      <c r="CC291">
        <v>52356</v>
      </c>
      <c r="CD291">
        <v>910</v>
      </c>
      <c r="CE291">
        <v>3196462911</v>
      </c>
      <c r="CF291" t="s">
        <v>99</v>
      </c>
      <c r="CG291" t="s">
        <v>100</v>
      </c>
      <c r="CH291" s="1">
        <v>34639</v>
      </c>
      <c r="CI291" t="s">
        <v>100</v>
      </c>
      <c r="CJ291" t="s">
        <v>100</v>
      </c>
      <c r="CK291" t="s">
        <v>100</v>
      </c>
      <c r="CL291" t="s">
        <v>103</v>
      </c>
      <c r="CM291" t="s">
        <v>639</v>
      </c>
      <c r="CN291">
        <v>62</v>
      </c>
      <c r="CO291" s="1">
        <v>44621</v>
      </c>
      <c r="CP291" s="1"/>
      <c r="CV291"/>
    </row>
    <row r="292" spans="1:102" x14ac:dyDescent="0.25">
      <c r="A292" t="s">
        <v>259</v>
      </c>
      <c r="B292" s="18" t="s">
        <v>2127</v>
      </c>
      <c r="C292" s="18">
        <v>165522</v>
      </c>
      <c r="D292" t="s">
        <v>1646</v>
      </c>
      <c r="E292" t="s">
        <v>1648</v>
      </c>
      <c r="F292" t="s">
        <v>235</v>
      </c>
      <c r="G292" t="s">
        <v>2141</v>
      </c>
      <c r="H292">
        <v>26</v>
      </c>
      <c r="I292" t="s">
        <v>98</v>
      </c>
      <c r="K292" t="s">
        <v>100</v>
      </c>
      <c r="L292" t="s">
        <v>106</v>
      </c>
      <c r="M292">
        <v>4</v>
      </c>
      <c r="N292">
        <v>4</v>
      </c>
      <c r="O292">
        <v>4</v>
      </c>
      <c r="P292">
        <v>4</v>
      </c>
      <c r="Q292">
        <v>4</v>
      </c>
      <c r="S292">
        <v>5</v>
      </c>
      <c r="U292" s="8">
        <v>3.5070399999999999</v>
      </c>
      <c r="V292" s="8">
        <v>1.0622199999999999</v>
      </c>
      <c r="W292">
        <v>39.299999999999997</v>
      </c>
      <c r="X292">
        <v>0.18085000000000001</v>
      </c>
      <c r="Y292">
        <v>1.2430600000000001</v>
      </c>
      <c r="Z292">
        <v>3.0742799999999999</v>
      </c>
      <c r="AA292">
        <v>0.73299000000000003</v>
      </c>
      <c r="AB292">
        <v>1.8689999999999998E-2</v>
      </c>
      <c r="AD292">
        <v>2.2639800000000001</v>
      </c>
      <c r="AE292">
        <v>0</v>
      </c>
      <c r="AG292">
        <v>0</v>
      </c>
      <c r="AJ292">
        <v>2.2215099999999999</v>
      </c>
      <c r="AK292">
        <v>0.66644000000000003</v>
      </c>
      <c r="AL292">
        <v>0.28599999999999998</v>
      </c>
      <c r="AM292">
        <v>3.17395</v>
      </c>
      <c r="AN292">
        <v>2.0863700000000001</v>
      </c>
      <c r="AO292">
        <v>0.1996</v>
      </c>
      <c r="AP292">
        <v>1.39093</v>
      </c>
      <c r="AQ292">
        <v>3.4886499999999998</v>
      </c>
      <c r="AS292">
        <v>0</v>
      </c>
      <c r="AT292">
        <v>0</v>
      </c>
      <c r="AU292">
        <v>0</v>
      </c>
      <c r="AV292">
        <v>2</v>
      </c>
      <c r="AW292" s="4">
        <v>3900</v>
      </c>
      <c r="AX292">
        <v>0</v>
      </c>
      <c r="AY292">
        <v>2</v>
      </c>
      <c r="BA292" s="1">
        <v>44375</v>
      </c>
      <c r="BB292">
        <v>3</v>
      </c>
      <c r="BC292">
        <v>3</v>
      </c>
      <c r="BD292">
        <v>0</v>
      </c>
      <c r="BE292">
        <v>16</v>
      </c>
      <c r="BF292">
        <v>1</v>
      </c>
      <c r="BG292">
        <v>0</v>
      </c>
      <c r="BH292">
        <v>16</v>
      </c>
      <c r="BI292" s="1">
        <v>43664</v>
      </c>
      <c r="BJ292">
        <v>3</v>
      </c>
      <c r="BK292">
        <v>3</v>
      </c>
      <c r="BL292">
        <v>0</v>
      </c>
      <c r="BM292">
        <v>4</v>
      </c>
      <c r="BN292">
        <v>1</v>
      </c>
      <c r="BO292">
        <v>0</v>
      </c>
      <c r="BP292">
        <v>4</v>
      </c>
      <c r="BQ292" s="1">
        <v>43195</v>
      </c>
      <c r="BR292">
        <v>5</v>
      </c>
      <c r="BS292">
        <v>5</v>
      </c>
      <c r="BT292">
        <v>0</v>
      </c>
      <c r="BU292">
        <v>24</v>
      </c>
      <c r="BV292">
        <v>1</v>
      </c>
      <c r="BW292">
        <v>0</v>
      </c>
      <c r="BX292">
        <v>24</v>
      </c>
      <c r="BY292">
        <v>13.333</v>
      </c>
      <c r="CA292" t="s">
        <v>1649</v>
      </c>
      <c r="CB292" t="s">
        <v>1650</v>
      </c>
      <c r="CC292">
        <v>50669</v>
      </c>
      <c r="CD292">
        <v>370</v>
      </c>
      <c r="CE292">
        <v>3193456811</v>
      </c>
      <c r="CF292" t="s">
        <v>99</v>
      </c>
      <c r="CG292" t="s">
        <v>100</v>
      </c>
      <c r="CH292" s="1">
        <v>37956</v>
      </c>
      <c r="CI292" t="s">
        <v>100</v>
      </c>
      <c r="CJ292" t="s">
        <v>100</v>
      </c>
      <c r="CK292" t="s">
        <v>100</v>
      </c>
      <c r="CL292" t="s">
        <v>103</v>
      </c>
      <c r="CM292" t="s">
        <v>1647</v>
      </c>
      <c r="CN292">
        <v>40</v>
      </c>
      <c r="CO292" s="1">
        <v>44621</v>
      </c>
      <c r="CP292" s="1"/>
      <c r="CV292"/>
      <c r="CW292">
        <v>2</v>
      </c>
    </row>
    <row r="293" spans="1:102" x14ac:dyDescent="0.25">
      <c r="A293" t="s">
        <v>259</v>
      </c>
      <c r="B293" s="18" t="s">
        <v>2127</v>
      </c>
      <c r="C293" s="18">
        <v>165527</v>
      </c>
      <c r="D293" t="s">
        <v>1662</v>
      </c>
      <c r="E293" t="s">
        <v>1554</v>
      </c>
      <c r="F293" t="s">
        <v>156</v>
      </c>
      <c r="G293" t="s">
        <v>2142</v>
      </c>
      <c r="H293">
        <v>18</v>
      </c>
      <c r="I293" t="s">
        <v>112</v>
      </c>
      <c r="K293" t="s">
        <v>100</v>
      </c>
      <c r="L293" t="s">
        <v>122</v>
      </c>
      <c r="M293">
        <v>5</v>
      </c>
      <c r="N293">
        <v>4</v>
      </c>
      <c r="O293">
        <v>3</v>
      </c>
      <c r="P293">
        <v>5</v>
      </c>
      <c r="Q293">
        <v>5</v>
      </c>
      <c r="S293">
        <v>4</v>
      </c>
      <c r="U293" s="8">
        <v>4.3650799999999998</v>
      </c>
      <c r="V293" s="8">
        <v>0.72377999999999998</v>
      </c>
      <c r="W293">
        <v>61.9</v>
      </c>
      <c r="X293">
        <v>0.84225000000000005</v>
      </c>
      <c r="Y293">
        <v>1.56603</v>
      </c>
      <c r="Z293">
        <v>4.1355500000000003</v>
      </c>
      <c r="AA293">
        <v>0.62690000000000001</v>
      </c>
      <c r="AB293">
        <v>2.7789999999999999E-2</v>
      </c>
      <c r="AD293">
        <v>2.7990499999999998</v>
      </c>
      <c r="AF293">
        <v>6</v>
      </c>
      <c r="AG293">
        <v>1</v>
      </c>
      <c r="AJ293">
        <v>1.9517199999999999</v>
      </c>
      <c r="AK293">
        <v>0.57149000000000005</v>
      </c>
      <c r="AL293">
        <v>0.27615000000000001</v>
      </c>
      <c r="AM293">
        <v>2.79935</v>
      </c>
      <c r="AN293">
        <v>2.9360200000000001</v>
      </c>
      <c r="AO293">
        <v>1.0840799999999999</v>
      </c>
      <c r="AP293">
        <v>0.98157000000000005</v>
      </c>
      <c r="AQ293">
        <v>4.9232300000000002</v>
      </c>
      <c r="AS293">
        <v>0</v>
      </c>
      <c r="AT293">
        <v>0</v>
      </c>
      <c r="AU293">
        <v>1</v>
      </c>
      <c r="AV293">
        <v>1</v>
      </c>
      <c r="AW293" s="4">
        <v>9750</v>
      </c>
      <c r="AX293">
        <v>0</v>
      </c>
      <c r="AY293">
        <v>1</v>
      </c>
      <c r="BA293" s="1">
        <v>43902</v>
      </c>
      <c r="BB293">
        <v>3</v>
      </c>
      <c r="BC293">
        <v>3</v>
      </c>
      <c r="BD293">
        <v>0</v>
      </c>
      <c r="BE293">
        <v>12</v>
      </c>
      <c r="BF293">
        <v>1</v>
      </c>
      <c r="BG293">
        <v>0</v>
      </c>
      <c r="BH293">
        <v>12</v>
      </c>
      <c r="BI293" s="1">
        <v>43516</v>
      </c>
      <c r="BJ293">
        <v>6</v>
      </c>
      <c r="BK293">
        <v>5</v>
      </c>
      <c r="BL293">
        <v>1</v>
      </c>
      <c r="BM293">
        <v>36</v>
      </c>
      <c r="BN293">
        <v>1</v>
      </c>
      <c r="BO293">
        <v>0</v>
      </c>
      <c r="BP293">
        <v>36</v>
      </c>
      <c r="BQ293" s="1">
        <v>43041</v>
      </c>
      <c r="BR293">
        <v>4</v>
      </c>
      <c r="BS293">
        <v>4</v>
      </c>
      <c r="BT293">
        <v>0</v>
      </c>
      <c r="BU293">
        <v>20</v>
      </c>
      <c r="BV293">
        <v>1</v>
      </c>
      <c r="BW293">
        <v>0</v>
      </c>
      <c r="BX293">
        <v>20</v>
      </c>
      <c r="BY293">
        <v>21.332999999999998</v>
      </c>
      <c r="CA293" t="s">
        <v>1664</v>
      </c>
      <c r="CB293" t="s">
        <v>1665</v>
      </c>
      <c r="CC293">
        <v>52136</v>
      </c>
      <c r="CD293">
        <v>440</v>
      </c>
      <c r="CE293">
        <v>5635472398</v>
      </c>
      <c r="CF293" t="s">
        <v>99</v>
      </c>
      <c r="CG293" t="s">
        <v>100</v>
      </c>
      <c r="CH293" s="1">
        <v>37956</v>
      </c>
      <c r="CI293" t="s">
        <v>100</v>
      </c>
      <c r="CJ293" t="s">
        <v>100</v>
      </c>
      <c r="CK293" t="s">
        <v>100</v>
      </c>
      <c r="CL293" t="s">
        <v>103</v>
      </c>
      <c r="CM293" t="s">
        <v>1663</v>
      </c>
      <c r="CN293">
        <v>24</v>
      </c>
      <c r="CO293" s="1">
        <v>44621</v>
      </c>
      <c r="CP293" s="1"/>
      <c r="CV293"/>
      <c r="CW293">
        <v>2</v>
      </c>
    </row>
    <row r="294" spans="1:102" x14ac:dyDescent="0.25">
      <c r="A294" t="s">
        <v>259</v>
      </c>
      <c r="B294" s="18" t="s">
        <v>2127</v>
      </c>
      <c r="C294" s="18">
        <v>165606</v>
      </c>
      <c r="D294" t="s">
        <v>1927</v>
      </c>
      <c r="E294" t="s">
        <v>205</v>
      </c>
      <c r="F294" t="s">
        <v>114</v>
      </c>
      <c r="G294" t="s">
        <v>2142</v>
      </c>
      <c r="H294">
        <v>62.5</v>
      </c>
      <c r="I294" t="s">
        <v>112</v>
      </c>
      <c r="K294" t="s">
        <v>100</v>
      </c>
      <c r="L294" t="s">
        <v>106</v>
      </c>
      <c r="M294">
        <v>2</v>
      </c>
      <c r="N294">
        <v>4</v>
      </c>
      <c r="O294">
        <v>2</v>
      </c>
      <c r="P294">
        <v>1</v>
      </c>
      <c r="Q294">
        <v>2</v>
      </c>
      <c r="R294">
        <v>1</v>
      </c>
      <c r="S294">
        <v>4</v>
      </c>
      <c r="U294" s="8">
        <v>3.7635100000000001</v>
      </c>
      <c r="V294" s="8">
        <v>0.71675</v>
      </c>
      <c r="X294">
        <v>0.29568</v>
      </c>
      <c r="Y294">
        <v>1.0124299999999999</v>
      </c>
      <c r="Z294">
        <v>3.2755200000000002</v>
      </c>
      <c r="AA294">
        <v>0.36284</v>
      </c>
      <c r="AB294">
        <v>6.6890000000000005E-2</v>
      </c>
      <c r="AC294">
        <v>6</v>
      </c>
      <c r="AD294">
        <v>2.7510699999999999</v>
      </c>
      <c r="AF294">
        <v>6</v>
      </c>
      <c r="AH294">
        <v>6</v>
      </c>
      <c r="AJ294">
        <v>2.0074299999999998</v>
      </c>
      <c r="AK294">
        <v>0.64178999999999997</v>
      </c>
      <c r="AL294">
        <v>0.28914000000000001</v>
      </c>
      <c r="AM294">
        <v>2.9383599999999999</v>
      </c>
      <c r="AN294">
        <v>2.8056100000000002</v>
      </c>
      <c r="AO294">
        <v>0.33889000000000002</v>
      </c>
      <c r="AP294">
        <v>0.92835999999999996</v>
      </c>
      <c r="AQ294">
        <v>4.0439299999999996</v>
      </c>
      <c r="AS294">
        <v>4</v>
      </c>
      <c r="AT294">
        <v>4</v>
      </c>
      <c r="AU294">
        <v>2</v>
      </c>
      <c r="AV294">
        <v>3</v>
      </c>
      <c r="AW294" s="4">
        <v>17696.25</v>
      </c>
      <c r="AX294">
        <v>0</v>
      </c>
      <c r="AY294">
        <v>3</v>
      </c>
      <c r="BA294" s="1">
        <v>44532</v>
      </c>
      <c r="BB294">
        <v>0</v>
      </c>
      <c r="BC294">
        <v>0</v>
      </c>
      <c r="BD294">
        <v>0</v>
      </c>
      <c r="BE294">
        <v>0</v>
      </c>
      <c r="BF294">
        <v>0</v>
      </c>
      <c r="BG294">
        <v>0</v>
      </c>
      <c r="BH294">
        <v>0</v>
      </c>
      <c r="BI294" s="1">
        <v>43657</v>
      </c>
      <c r="BJ294">
        <v>16</v>
      </c>
      <c r="BK294">
        <v>11</v>
      </c>
      <c r="BL294">
        <v>5</v>
      </c>
      <c r="BM294">
        <v>92</v>
      </c>
      <c r="BN294">
        <v>1</v>
      </c>
      <c r="BO294">
        <v>0</v>
      </c>
      <c r="BP294">
        <v>92</v>
      </c>
      <c r="BQ294" s="1">
        <v>43188</v>
      </c>
      <c r="BR294">
        <v>4</v>
      </c>
      <c r="BS294">
        <v>3</v>
      </c>
      <c r="BT294">
        <v>1</v>
      </c>
      <c r="BU294">
        <v>16</v>
      </c>
      <c r="BV294">
        <v>1</v>
      </c>
      <c r="BW294">
        <v>0</v>
      </c>
      <c r="BX294">
        <v>16</v>
      </c>
      <c r="BY294">
        <v>33.332999999999998</v>
      </c>
      <c r="CA294" t="s">
        <v>1929</v>
      </c>
      <c r="CB294" t="s">
        <v>1930</v>
      </c>
      <c r="CC294">
        <v>50220</v>
      </c>
      <c r="CD294">
        <v>240</v>
      </c>
      <c r="CE294">
        <v>5154655342</v>
      </c>
      <c r="CF294" t="s">
        <v>99</v>
      </c>
      <c r="CG294" t="s">
        <v>100</v>
      </c>
      <c r="CH294" s="1">
        <v>40969</v>
      </c>
      <c r="CI294" t="s">
        <v>100</v>
      </c>
      <c r="CJ294" t="s">
        <v>100</v>
      </c>
      <c r="CK294" t="s">
        <v>100</v>
      </c>
      <c r="CL294" t="s">
        <v>103</v>
      </c>
      <c r="CM294" t="s">
        <v>1928</v>
      </c>
      <c r="CN294">
        <v>79</v>
      </c>
      <c r="CO294" s="1">
        <v>44621</v>
      </c>
      <c r="CP294" s="1"/>
      <c r="CV294"/>
    </row>
    <row r="295" spans="1:102" x14ac:dyDescent="0.25">
      <c r="A295" t="s">
        <v>259</v>
      </c>
      <c r="B295" s="18" t="s">
        <v>2127</v>
      </c>
      <c r="C295" s="18" t="s">
        <v>2075</v>
      </c>
      <c r="D295" t="s">
        <v>2076</v>
      </c>
      <c r="E295" t="s">
        <v>205</v>
      </c>
      <c r="F295" t="s">
        <v>114</v>
      </c>
      <c r="G295" t="s">
        <v>2141</v>
      </c>
      <c r="H295">
        <v>42.4</v>
      </c>
      <c r="I295" t="s">
        <v>109</v>
      </c>
      <c r="K295" t="s">
        <v>100</v>
      </c>
      <c r="L295" t="s">
        <v>106</v>
      </c>
      <c r="U295" s="8">
        <v>3.8159999999999998</v>
      </c>
      <c r="V295" s="8">
        <v>0.49484</v>
      </c>
      <c r="X295">
        <v>0.32840999999999998</v>
      </c>
      <c r="Y295">
        <v>0.82325000000000004</v>
      </c>
      <c r="Z295">
        <v>3.2931900000000001</v>
      </c>
      <c r="AA295">
        <v>0.41269</v>
      </c>
      <c r="AB295">
        <v>0</v>
      </c>
      <c r="AC295">
        <v>6</v>
      </c>
      <c r="AD295">
        <v>2.99275</v>
      </c>
      <c r="AF295">
        <v>6</v>
      </c>
      <c r="AH295">
        <v>6</v>
      </c>
      <c r="AJ295">
        <v>1.6963699999999999</v>
      </c>
      <c r="AK295">
        <v>0.60826999999999998</v>
      </c>
      <c r="AL295">
        <v>0.27018999999999999</v>
      </c>
      <c r="AM295">
        <v>2.57483</v>
      </c>
      <c r="AS295">
        <v>0</v>
      </c>
      <c r="AT295">
        <v>0</v>
      </c>
      <c r="AV295">
        <v>0</v>
      </c>
      <c r="AW295" s="4">
        <v>0</v>
      </c>
      <c r="AX295">
        <v>0</v>
      </c>
      <c r="AY295">
        <v>0</v>
      </c>
      <c r="BA295" s="1">
        <v>44179</v>
      </c>
      <c r="BB295" t="s">
        <v>141</v>
      </c>
      <c r="BC295" t="s">
        <v>141</v>
      </c>
      <c r="BD295" t="s">
        <v>141</v>
      </c>
      <c r="BE295" t="s">
        <v>141</v>
      </c>
      <c r="BF295" t="s">
        <v>141</v>
      </c>
      <c r="BG295" t="s">
        <v>141</v>
      </c>
      <c r="BH295" t="s">
        <v>141</v>
      </c>
      <c r="BI295" s="21"/>
      <c r="BJ295" t="s">
        <v>141</v>
      </c>
      <c r="BK295" t="s">
        <v>141</v>
      </c>
      <c r="BL295" t="s">
        <v>141</v>
      </c>
      <c r="BM295" t="s">
        <v>141</v>
      </c>
      <c r="BN295" t="s">
        <v>141</v>
      </c>
      <c r="BO295" t="s">
        <v>141</v>
      </c>
      <c r="BP295" t="s">
        <v>141</v>
      </c>
      <c r="BQ295" s="21"/>
      <c r="BR295" t="s">
        <v>141</v>
      </c>
      <c r="BS295" t="s">
        <v>141</v>
      </c>
      <c r="BT295" t="s">
        <v>141</v>
      </c>
      <c r="BU295" t="s">
        <v>141</v>
      </c>
      <c r="BV295" t="s">
        <v>141</v>
      </c>
      <c r="BW295" t="s">
        <v>141</v>
      </c>
      <c r="BX295" t="s">
        <v>141</v>
      </c>
      <c r="CA295" t="s">
        <v>140</v>
      </c>
      <c r="CB295" t="s">
        <v>2078</v>
      </c>
      <c r="CC295">
        <v>50220</v>
      </c>
      <c r="CD295">
        <v>240</v>
      </c>
      <c r="CE295">
        <v>5154655316</v>
      </c>
      <c r="CF295" t="s">
        <v>142</v>
      </c>
      <c r="CG295" t="s">
        <v>100</v>
      </c>
      <c r="CH295" s="1">
        <v>44186</v>
      </c>
      <c r="CI295" t="s">
        <v>101</v>
      </c>
      <c r="CJ295" t="s">
        <v>100</v>
      </c>
      <c r="CK295" t="s">
        <v>100</v>
      </c>
      <c r="CL295" t="s">
        <v>103</v>
      </c>
      <c r="CM295" t="s">
        <v>2077</v>
      </c>
      <c r="CN295">
        <v>57</v>
      </c>
      <c r="CO295" s="1">
        <v>44621</v>
      </c>
      <c r="CP295" s="1"/>
      <c r="CR295">
        <v>1</v>
      </c>
      <c r="CS295">
        <v>1</v>
      </c>
      <c r="CT295">
        <v>1</v>
      </c>
      <c r="CU295">
        <v>1</v>
      </c>
      <c r="CV295">
        <v>1</v>
      </c>
      <c r="CW295">
        <v>1</v>
      </c>
      <c r="CX295">
        <v>1</v>
      </c>
    </row>
    <row r="296" spans="1:102" x14ac:dyDescent="0.25">
      <c r="A296" t="s">
        <v>259</v>
      </c>
      <c r="B296" s="18" t="s">
        <v>2127</v>
      </c>
      <c r="C296" s="18">
        <v>165307</v>
      </c>
      <c r="D296" t="s">
        <v>917</v>
      </c>
      <c r="E296" t="s">
        <v>232</v>
      </c>
      <c r="F296" t="s">
        <v>283</v>
      </c>
      <c r="G296" t="s">
        <v>2141</v>
      </c>
      <c r="H296">
        <v>128.9</v>
      </c>
      <c r="I296" t="s">
        <v>109</v>
      </c>
      <c r="K296" t="s">
        <v>100</v>
      </c>
      <c r="L296" t="s">
        <v>106</v>
      </c>
      <c r="M296">
        <v>2</v>
      </c>
      <c r="N296">
        <v>2</v>
      </c>
      <c r="O296">
        <v>1</v>
      </c>
      <c r="P296">
        <v>5</v>
      </c>
      <c r="Q296">
        <v>5</v>
      </c>
      <c r="S296">
        <v>2</v>
      </c>
      <c r="U296" s="8">
        <v>2.6230099999999998</v>
      </c>
      <c r="V296" s="8">
        <v>0.34055000000000002</v>
      </c>
      <c r="W296">
        <v>65.400000000000006</v>
      </c>
      <c r="X296">
        <v>0.50804000000000005</v>
      </c>
      <c r="Y296">
        <v>0.84858</v>
      </c>
      <c r="Z296">
        <v>2.3711899999999999</v>
      </c>
      <c r="AA296">
        <v>0.20415</v>
      </c>
      <c r="AB296">
        <v>0</v>
      </c>
      <c r="AD296">
        <v>1.7744200000000001</v>
      </c>
      <c r="AE296">
        <v>78.599999999999994</v>
      </c>
      <c r="AG296">
        <v>5</v>
      </c>
      <c r="AJ296">
        <v>1.65249</v>
      </c>
      <c r="AK296">
        <v>0.63465000000000005</v>
      </c>
      <c r="AL296">
        <v>0.29415999999999998</v>
      </c>
      <c r="AM296">
        <v>2.5813000000000001</v>
      </c>
      <c r="AN296">
        <v>2.1982900000000001</v>
      </c>
      <c r="AO296">
        <v>0.58882000000000001</v>
      </c>
      <c r="AP296">
        <v>0.43356</v>
      </c>
      <c r="AQ296">
        <v>3.2083200000000001</v>
      </c>
      <c r="AS296">
        <v>1</v>
      </c>
      <c r="AT296">
        <v>20</v>
      </c>
      <c r="AU296">
        <v>9</v>
      </c>
      <c r="AV296">
        <v>2</v>
      </c>
      <c r="AW296" s="4">
        <v>31960.5</v>
      </c>
      <c r="AX296">
        <v>0</v>
      </c>
      <c r="AY296">
        <v>2</v>
      </c>
      <c r="BA296" s="1">
        <v>43811</v>
      </c>
      <c r="BB296">
        <v>19</v>
      </c>
      <c r="BC296">
        <v>7</v>
      </c>
      <c r="BD296">
        <v>12</v>
      </c>
      <c r="BE296">
        <v>136</v>
      </c>
      <c r="BF296">
        <v>1</v>
      </c>
      <c r="BG296">
        <v>0</v>
      </c>
      <c r="BH296">
        <v>136</v>
      </c>
      <c r="BI296" s="1">
        <v>43402</v>
      </c>
      <c r="BJ296">
        <v>14</v>
      </c>
      <c r="BK296">
        <v>5</v>
      </c>
      <c r="BL296">
        <v>7</v>
      </c>
      <c r="BM296">
        <v>248</v>
      </c>
      <c r="BN296">
        <v>1</v>
      </c>
      <c r="BO296">
        <v>0</v>
      </c>
      <c r="BP296">
        <v>248</v>
      </c>
      <c r="BQ296" s="1">
        <v>42943</v>
      </c>
      <c r="BR296">
        <v>6</v>
      </c>
      <c r="BS296">
        <v>4</v>
      </c>
      <c r="BT296">
        <v>2</v>
      </c>
      <c r="BU296">
        <v>44</v>
      </c>
      <c r="BV296">
        <v>1</v>
      </c>
      <c r="BW296">
        <v>0</v>
      </c>
      <c r="BX296">
        <v>44</v>
      </c>
      <c r="BY296">
        <v>158</v>
      </c>
      <c r="CA296" t="s">
        <v>919</v>
      </c>
      <c r="CB296" t="s">
        <v>920</v>
      </c>
      <c r="CC296">
        <v>50703</v>
      </c>
      <c r="CD296">
        <v>60</v>
      </c>
      <c r="CE296">
        <v>3192912509</v>
      </c>
      <c r="CF296" t="s">
        <v>99</v>
      </c>
      <c r="CG296" t="s">
        <v>100</v>
      </c>
      <c r="CH296" s="1">
        <v>35502</v>
      </c>
      <c r="CI296" t="s">
        <v>100</v>
      </c>
      <c r="CJ296" t="s">
        <v>101</v>
      </c>
      <c r="CK296" t="s">
        <v>100</v>
      </c>
      <c r="CL296" t="s">
        <v>103</v>
      </c>
      <c r="CM296" t="s">
        <v>918</v>
      </c>
      <c r="CN296">
        <v>114</v>
      </c>
      <c r="CO296" s="1">
        <v>44621</v>
      </c>
      <c r="CP296" s="1"/>
      <c r="CV296"/>
      <c r="CW296">
        <v>2</v>
      </c>
    </row>
    <row r="297" spans="1:102" x14ac:dyDescent="0.25">
      <c r="A297" t="s">
        <v>259</v>
      </c>
      <c r="B297" s="18" t="s">
        <v>2127</v>
      </c>
      <c r="C297" s="18">
        <v>165350</v>
      </c>
      <c r="D297" t="s">
        <v>1066</v>
      </c>
      <c r="E297" t="s">
        <v>1068</v>
      </c>
      <c r="F297" t="s">
        <v>163</v>
      </c>
      <c r="G297" t="s">
        <v>2141</v>
      </c>
      <c r="H297">
        <v>57.2</v>
      </c>
      <c r="I297" t="s">
        <v>109</v>
      </c>
      <c r="K297" t="s">
        <v>100</v>
      </c>
      <c r="L297" t="s">
        <v>106</v>
      </c>
      <c r="M297">
        <v>2</v>
      </c>
      <c r="N297">
        <v>3</v>
      </c>
      <c r="O297">
        <v>2</v>
      </c>
      <c r="P297">
        <v>4</v>
      </c>
      <c r="Q297">
        <v>4</v>
      </c>
      <c r="R297">
        <v>4</v>
      </c>
      <c r="S297">
        <v>2</v>
      </c>
      <c r="U297" s="8">
        <v>3.9881600000000001</v>
      </c>
      <c r="V297" s="8">
        <v>0.43320999999999998</v>
      </c>
      <c r="X297">
        <v>1.1168199999999999</v>
      </c>
      <c r="Y297">
        <v>1.55003</v>
      </c>
      <c r="Z297">
        <v>3.74139</v>
      </c>
      <c r="AA297">
        <v>0.27982000000000001</v>
      </c>
      <c r="AB297">
        <v>0.10245</v>
      </c>
      <c r="AC297">
        <v>6</v>
      </c>
      <c r="AD297">
        <v>2.4381300000000001</v>
      </c>
      <c r="AF297">
        <v>6</v>
      </c>
      <c r="AG297">
        <v>1</v>
      </c>
      <c r="AJ297">
        <v>1.9073599999999999</v>
      </c>
      <c r="AK297">
        <v>0.72297</v>
      </c>
      <c r="AL297">
        <v>0.37663999999999997</v>
      </c>
      <c r="AM297">
        <v>3.0069599999999999</v>
      </c>
      <c r="AN297">
        <v>2.6169199999999999</v>
      </c>
      <c r="AO297">
        <v>1.13629</v>
      </c>
      <c r="AP297">
        <v>0.43075999999999998</v>
      </c>
      <c r="AQ297">
        <v>4.1875499999999999</v>
      </c>
      <c r="AS297">
        <v>3</v>
      </c>
      <c r="AT297">
        <v>9</v>
      </c>
      <c r="AU297">
        <v>1</v>
      </c>
      <c r="AV297">
        <v>2</v>
      </c>
      <c r="AW297" s="4">
        <v>1629.8</v>
      </c>
      <c r="AX297">
        <v>0</v>
      </c>
      <c r="AY297">
        <v>2</v>
      </c>
      <c r="BA297" s="1">
        <v>44271</v>
      </c>
      <c r="BB297">
        <v>2</v>
      </c>
      <c r="BC297">
        <v>2</v>
      </c>
      <c r="BD297">
        <v>0</v>
      </c>
      <c r="BE297">
        <v>8</v>
      </c>
      <c r="BF297">
        <v>1</v>
      </c>
      <c r="BG297">
        <v>0</v>
      </c>
      <c r="BH297">
        <v>8</v>
      </c>
      <c r="BI297" s="1">
        <v>43643</v>
      </c>
      <c r="BJ297">
        <v>10</v>
      </c>
      <c r="BK297">
        <v>8</v>
      </c>
      <c r="BL297">
        <v>2</v>
      </c>
      <c r="BM297">
        <v>32</v>
      </c>
      <c r="BN297">
        <v>1</v>
      </c>
      <c r="BO297">
        <v>0</v>
      </c>
      <c r="BP297">
        <v>32</v>
      </c>
      <c r="BQ297" s="1">
        <v>43181</v>
      </c>
      <c r="BR297">
        <v>23</v>
      </c>
      <c r="BS297">
        <v>15</v>
      </c>
      <c r="BT297">
        <v>8</v>
      </c>
      <c r="BU297">
        <v>144</v>
      </c>
      <c r="BV297">
        <v>1</v>
      </c>
      <c r="BW297">
        <v>0</v>
      </c>
      <c r="BX297">
        <v>144</v>
      </c>
      <c r="BY297">
        <v>38.667000000000002</v>
      </c>
      <c r="CA297" t="s">
        <v>1069</v>
      </c>
      <c r="CB297" t="s">
        <v>1070</v>
      </c>
      <c r="CC297">
        <v>50265</v>
      </c>
      <c r="CD297">
        <v>760</v>
      </c>
      <c r="CE297">
        <v>5152231223</v>
      </c>
      <c r="CF297" t="s">
        <v>99</v>
      </c>
      <c r="CG297" t="s">
        <v>100</v>
      </c>
      <c r="CH297" s="1">
        <v>35633</v>
      </c>
      <c r="CI297" t="s">
        <v>100</v>
      </c>
      <c r="CJ297" t="s">
        <v>100</v>
      </c>
      <c r="CK297" t="s">
        <v>100</v>
      </c>
      <c r="CL297" t="s">
        <v>103</v>
      </c>
      <c r="CM297" t="s">
        <v>1067</v>
      </c>
      <c r="CN297">
        <v>140</v>
      </c>
      <c r="CO297" s="1">
        <v>44621</v>
      </c>
      <c r="CP297" s="1"/>
      <c r="CV297"/>
    </row>
    <row r="298" spans="1:102" x14ac:dyDescent="0.25">
      <c r="A298" t="s">
        <v>259</v>
      </c>
      <c r="B298" s="18" t="s">
        <v>2127</v>
      </c>
      <c r="C298" s="18">
        <v>165298</v>
      </c>
      <c r="D298" t="s">
        <v>881</v>
      </c>
      <c r="E298" t="s">
        <v>503</v>
      </c>
      <c r="F298" t="s">
        <v>283</v>
      </c>
      <c r="G298" t="s">
        <v>2142</v>
      </c>
      <c r="H298">
        <v>86</v>
      </c>
      <c r="I298" t="s">
        <v>112</v>
      </c>
      <c r="K298" t="s">
        <v>100</v>
      </c>
      <c r="L298" t="s">
        <v>106</v>
      </c>
      <c r="M298">
        <v>4</v>
      </c>
      <c r="N298">
        <v>3</v>
      </c>
      <c r="O298">
        <v>3</v>
      </c>
      <c r="P298">
        <v>5</v>
      </c>
      <c r="Q298">
        <v>5</v>
      </c>
      <c r="R298">
        <v>5</v>
      </c>
      <c r="S298">
        <v>3</v>
      </c>
      <c r="U298" s="8">
        <v>3.0554899999999998</v>
      </c>
      <c r="V298" s="8">
        <v>0.50353999999999999</v>
      </c>
      <c r="W298">
        <v>45.1</v>
      </c>
      <c r="X298">
        <v>0.68847000000000003</v>
      </c>
      <c r="Y298">
        <v>1.1920200000000001</v>
      </c>
      <c r="Z298">
        <v>2.62439</v>
      </c>
      <c r="AA298">
        <v>0.28561999999999999</v>
      </c>
      <c r="AB298">
        <v>2.7040000000000002E-2</v>
      </c>
      <c r="AD298">
        <v>1.86348</v>
      </c>
      <c r="AE298">
        <v>33.299999999999997</v>
      </c>
      <c r="AG298">
        <v>2</v>
      </c>
      <c r="AJ298">
        <v>1.8795599999999999</v>
      </c>
      <c r="AK298">
        <v>0.66864000000000001</v>
      </c>
      <c r="AL298">
        <v>0.30608000000000002</v>
      </c>
      <c r="AM298">
        <v>2.8542800000000002</v>
      </c>
      <c r="AN298">
        <v>2.0297100000000001</v>
      </c>
      <c r="AO298">
        <v>0.75739000000000001</v>
      </c>
      <c r="AP298">
        <v>0.61611000000000005</v>
      </c>
      <c r="AQ298">
        <v>3.37988</v>
      </c>
      <c r="AS298">
        <v>0</v>
      </c>
      <c r="AT298">
        <v>0</v>
      </c>
      <c r="AU298">
        <v>1</v>
      </c>
      <c r="AV298">
        <v>1</v>
      </c>
      <c r="AW298" s="4">
        <v>10086.67</v>
      </c>
      <c r="AX298">
        <v>0</v>
      </c>
      <c r="AY298">
        <v>1</v>
      </c>
      <c r="BA298" s="1">
        <v>43860</v>
      </c>
      <c r="BB298">
        <v>7</v>
      </c>
      <c r="BC298">
        <v>6</v>
      </c>
      <c r="BD298">
        <v>1</v>
      </c>
      <c r="BE298">
        <v>32</v>
      </c>
      <c r="BF298">
        <v>1</v>
      </c>
      <c r="BG298">
        <v>0</v>
      </c>
      <c r="BH298">
        <v>32</v>
      </c>
      <c r="BI298" s="1">
        <v>43453</v>
      </c>
      <c r="BJ298">
        <v>5</v>
      </c>
      <c r="BK298">
        <v>4</v>
      </c>
      <c r="BL298">
        <v>0</v>
      </c>
      <c r="BM298">
        <v>20</v>
      </c>
      <c r="BN298">
        <v>1</v>
      </c>
      <c r="BO298">
        <v>0</v>
      </c>
      <c r="BP298">
        <v>20</v>
      </c>
      <c r="BQ298" s="1">
        <v>42992</v>
      </c>
      <c r="BR298">
        <v>4</v>
      </c>
      <c r="BS298">
        <v>4</v>
      </c>
      <c r="BT298">
        <v>0</v>
      </c>
      <c r="BU298">
        <v>32</v>
      </c>
      <c r="BV298">
        <v>1</v>
      </c>
      <c r="BW298">
        <v>0</v>
      </c>
      <c r="BX298">
        <v>32</v>
      </c>
      <c r="BY298">
        <v>28</v>
      </c>
      <c r="CA298" t="s">
        <v>388</v>
      </c>
      <c r="CB298" t="s">
        <v>883</v>
      </c>
      <c r="CC298">
        <v>50613</v>
      </c>
      <c r="CD298">
        <v>60</v>
      </c>
      <c r="CE298">
        <v>3192680489</v>
      </c>
      <c r="CF298" t="s">
        <v>99</v>
      </c>
      <c r="CG298" t="s">
        <v>100</v>
      </c>
      <c r="CH298" s="1">
        <v>35370</v>
      </c>
      <c r="CI298" t="s">
        <v>100</v>
      </c>
      <c r="CJ298" t="s">
        <v>101</v>
      </c>
      <c r="CK298" t="s">
        <v>100</v>
      </c>
      <c r="CL298" t="s">
        <v>103</v>
      </c>
      <c r="CM298" t="s">
        <v>882</v>
      </c>
      <c r="CN298">
        <v>100</v>
      </c>
      <c r="CO298" s="1">
        <v>44621</v>
      </c>
      <c r="CP298" s="1"/>
      <c r="CV298"/>
    </row>
    <row r="299" spans="1:102" x14ac:dyDescent="0.25">
      <c r="A299" t="s">
        <v>259</v>
      </c>
      <c r="B299" s="18" t="s">
        <v>2127</v>
      </c>
      <c r="C299" s="18">
        <v>165615</v>
      </c>
      <c r="D299" t="s">
        <v>1957</v>
      </c>
      <c r="E299" t="s">
        <v>327</v>
      </c>
      <c r="F299" t="s">
        <v>328</v>
      </c>
      <c r="G299" t="s">
        <v>2141</v>
      </c>
      <c r="H299">
        <v>30</v>
      </c>
      <c r="I299" t="s">
        <v>109</v>
      </c>
      <c r="K299" t="s">
        <v>100</v>
      </c>
      <c r="L299" t="s">
        <v>106</v>
      </c>
      <c r="M299">
        <v>2</v>
      </c>
      <c r="N299">
        <v>4</v>
      </c>
      <c r="O299">
        <v>1</v>
      </c>
      <c r="P299">
        <v>3</v>
      </c>
      <c r="Q299">
        <v>1</v>
      </c>
      <c r="R299">
        <v>5</v>
      </c>
      <c r="S299">
        <v>3</v>
      </c>
      <c r="U299" s="8">
        <v>4.9415899999999997</v>
      </c>
      <c r="V299" s="8">
        <v>0.55628999999999995</v>
      </c>
      <c r="W299">
        <v>69.099999999999994</v>
      </c>
      <c r="X299">
        <v>1.2907900000000001</v>
      </c>
      <c r="Y299">
        <v>1.8470800000000001</v>
      </c>
      <c r="Z299">
        <v>4.2214499999999999</v>
      </c>
      <c r="AA299">
        <v>0.43021999999999999</v>
      </c>
      <c r="AB299">
        <v>1.84E-2</v>
      </c>
      <c r="AD299">
        <v>3.0945</v>
      </c>
      <c r="AE299">
        <v>71.400000000000006</v>
      </c>
      <c r="AG299">
        <v>2</v>
      </c>
      <c r="AJ299">
        <v>2.09863</v>
      </c>
      <c r="AK299">
        <v>0.68869999999999998</v>
      </c>
      <c r="AL299">
        <v>0.34372999999999998</v>
      </c>
      <c r="AM299">
        <v>3.1310699999999998</v>
      </c>
      <c r="AN299">
        <v>3.0186999999999999</v>
      </c>
      <c r="AO299">
        <v>1.37863</v>
      </c>
      <c r="AP299">
        <v>0.60609000000000002</v>
      </c>
      <c r="AQ299">
        <v>4.9829800000000004</v>
      </c>
      <c r="AS299">
        <v>0</v>
      </c>
      <c r="AT299">
        <v>7</v>
      </c>
      <c r="AU299">
        <v>0</v>
      </c>
      <c r="AV299">
        <v>2</v>
      </c>
      <c r="AW299" s="4">
        <v>77506</v>
      </c>
      <c r="AX299">
        <v>0</v>
      </c>
      <c r="AY299">
        <v>2</v>
      </c>
      <c r="BA299" s="1">
        <v>44413</v>
      </c>
      <c r="BB299">
        <v>4</v>
      </c>
      <c r="BC299">
        <v>4</v>
      </c>
      <c r="BD299">
        <v>1</v>
      </c>
      <c r="BE299">
        <v>16</v>
      </c>
      <c r="BF299">
        <v>1</v>
      </c>
      <c r="BG299">
        <v>0</v>
      </c>
      <c r="BH299">
        <v>16</v>
      </c>
      <c r="BI299" s="1">
        <v>43790</v>
      </c>
      <c r="BJ299">
        <v>10</v>
      </c>
      <c r="BK299">
        <v>4</v>
      </c>
      <c r="BL299">
        <v>7</v>
      </c>
      <c r="BM299">
        <v>135</v>
      </c>
      <c r="BN299">
        <v>1</v>
      </c>
      <c r="BO299">
        <v>0</v>
      </c>
      <c r="BP299">
        <v>135</v>
      </c>
      <c r="BQ299" s="1">
        <v>43363</v>
      </c>
      <c r="BR299">
        <v>10</v>
      </c>
      <c r="BS299">
        <v>10</v>
      </c>
      <c r="BT299">
        <v>0</v>
      </c>
      <c r="BU299">
        <v>36</v>
      </c>
      <c r="BV299">
        <v>1</v>
      </c>
      <c r="BW299">
        <v>0</v>
      </c>
      <c r="BX299">
        <v>36</v>
      </c>
      <c r="BY299">
        <v>59</v>
      </c>
      <c r="CA299" t="s">
        <v>1550</v>
      </c>
      <c r="CB299" t="s">
        <v>1959</v>
      </c>
      <c r="CC299">
        <v>51054</v>
      </c>
      <c r="CD299">
        <v>960</v>
      </c>
      <c r="CE299">
        <v>7129432350</v>
      </c>
      <c r="CF299" t="s">
        <v>99</v>
      </c>
      <c r="CG299" t="s">
        <v>100</v>
      </c>
      <c r="CH299" s="1">
        <v>42542</v>
      </c>
      <c r="CI299" t="s">
        <v>100</v>
      </c>
      <c r="CJ299" t="s">
        <v>100</v>
      </c>
      <c r="CK299" t="s">
        <v>100</v>
      </c>
      <c r="CL299" t="s">
        <v>103</v>
      </c>
      <c r="CM299" t="s">
        <v>1958</v>
      </c>
      <c r="CN299">
        <v>78</v>
      </c>
      <c r="CO299" s="1">
        <v>44621</v>
      </c>
      <c r="CP299" s="1"/>
      <c r="CV299"/>
    </row>
    <row r="300" spans="1:102" x14ac:dyDescent="0.25">
      <c r="A300" t="s">
        <v>259</v>
      </c>
      <c r="B300" s="18" t="s">
        <v>2127</v>
      </c>
      <c r="C300" s="18">
        <v>165248</v>
      </c>
      <c r="D300" t="s">
        <v>688</v>
      </c>
      <c r="E300" t="s">
        <v>690</v>
      </c>
      <c r="F300" t="s">
        <v>363</v>
      </c>
      <c r="G300" t="s">
        <v>2141</v>
      </c>
      <c r="H300">
        <v>13.3</v>
      </c>
      <c r="I300" t="s">
        <v>98</v>
      </c>
      <c r="K300" t="s">
        <v>100</v>
      </c>
      <c r="L300" t="s">
        <v>102</v>
      </c>
      <c r="M300">
        <v>2</v>
      </c>
      <c r="N300">
        <v>5</v>
      </c>
      <c r="O300">
        <v>1</v>
      </c>
      <c r="P300">
        <v>4</v>
      </c>
      <c r="Q300">
        <v>4</v>
      </c>
      <c r="S300">
        <v>5</v>
      </c>
      <c r="U300" s="8">
        <v>4.9427000000000003</v>
      </c>
      <c r="V300" s="8">
        <v>1.6932799999999999</v>
      </c>
      <c r="W300">
        <v>78.400000000000006</v>
      </c>
      <c r="X300">
        <v>0.72277000000000002</v>
      </c>
      <c r="Y300">
        <v>2.4160499999999998</v>
      </c>
      <c r="Z300">
        <v>4.62812</v>
      </c>
      <c r="AA300">
        <v>1.0036099999999999</v>
      </c>
      <c r="AB300">
        <v>7.0899999999999999E-3</v>
      </c>
      <c r="AD300">
        <v>2.5266500000000001</v>
      </c>
      <c r="AE300">
        <v>50</v>
      </c>
      <c r="AG300">
        <v>1</v>
      </c>
      <c r="AJ300">
        <v>1.81532</v>
      </c>
      <c r="AK300">
        <v>0.67774000000000001</v>
      </c>
      <c r="AL300">
        <v>0.33065</v>
      </c>
      <c r="AM300">
        <v>2.8237100000000002</v>
      </c>
      <c r="AN300">
        <v>2.8494199999999998</v>
      </c>
      <c r="AO300">
        <v>0.78444000000000003</v>
      </c>
      <c r="AP300">
        <v>1.9178500000000001</v>
      </c>
      <c r="AQ300">
        <v>5.5266200000000003</v>
      </c>
      <c r="AS300">
        <v>1</v>
      </c>
      <c r="AT300">
        <v>5</v>
      </c>
      <c r="AU300">
        <v>5</v>
      </c>
      <c r="AV300">
        <v>2</v>
      </c>
      <c r="AW300" s="4">
        <v>59094.75</v>
      </c>
      <c r="AX300">
        <v>1</v>
      </c>
      <c r="AY300">
        <v>3</v>
      </c>
      <c r="BA300" s="1">
        <v>43762</v>
      </c>
      <c r="BB300">
        <v>18</v>
      </c>
      <c r="BC300">
        <v>18</v>
      </c>
      <c r="BD300">
        <v>2</v>
      </c>
      <c r="BE300">
        <v>96</v>
      </c>
      <c r="BF300">
        <v>1</v>
      </c>
      <c r="BG300">
        <v>0</v>
      </c>
      <c r="BH300">
        <v>96</v>
      </c>
      <c r="BI300" s="1">
        <v>43328</v>
      </c>
      <c r="BJ300">
        <v>13</v>
      </c>
      <c r="BK300">
        <v>8</v>
      </c>
      <c r="BL300">
        <v>4</v>
      </c>
      <c r="BM300">
        <v>148</v>
      </c>
      <c r="BN300">
        <v>1</v>
      </c>
      <c r="BO300">
        <v>0</v>
      </c>
      <c r="BP300">
        <v>148</v>
      </c>
      <c r="BQ300" s="1">
        <v>42866</v>
      </c>
      <c r="BR300">
        <v>6</v>
      </c>
      <c r="BS300">
        <v>2</v>
      </c>
      <c r="BT300">
        <v>4</v>
      </c>
      <c r="BU300">
        <v>115</v>
      </c>
      <c r="BV300">
        <v>1</v>
      </c>
      <c r="BW300">
        <v>0</v>
      </c>
      <c r="BX300">
        <v>115</v>
      </c>
      <c r="BY300">
        <v>116.5</v>
      </c>
      <c r="CA300" t="s">
        <v>691</v>
      </c>
      <c r="CB300" t="s">
        <v>692</v>
      </c>
      <c r="CC300">
        <v>51239</v>
      </c>
      <c r="CD300">
        <v>830</v>
      </c>
      <c r="CE300">
        <v>7124392758</v>
      </c>
      <c r="CF300" t="s">
        <v>99</v>
      </c>
      <c r="CG300" t="s">
        <v>100</v>
      </c>
      <c r="CH300" s="1">
        <v>34700</v>
      </c>
      <c r="CI300" t="s">
        <v>100</v>
      </c>
      <c r="CJ300" t="s">
        <v>101</v>
      </c>
      <c r="CK300" t="s">
        <v>100</v>
      </c>
      <c r="CL300" t="s">
        <v>103</v>
      </c>
      <c r="CM300" t="s">
        <v>689</v>
      </c>
      <c r="CN300">
        <v>60</v>
      </c>
      <c r="CO300" s="1">
        <v>44621</v>
      </c>
      <c r="CP300" s="1"/>
      <c r="CV300"/>
      <c r="CW300">
        <v>2</v>
      </c>
    </row>
    <row r="301" spans="1:102" x14ac:dyDescent="0.25">
      <c r="A301" t="s">
        <v>259</v>
      </c>
      <c r="B301" s="18" t="s">
        <v>2127</v>
      </c>
      <c r="C301" s="18">
        <v>165296</v>
      </c>
      <c r="D301" t="s">
        <v>871</v>
      </c>
      <c r="E301" t="s">
        <v>251</v>
      </c>
      <c r="F301" t="s">
        <v>723</v>
      </c>
      <c r="G301" t="s">
        <v>2141</v>
      </c>
      <c r="H301">
        <v>52.3</v>
      </c>
      <c r="I301" t="s">
        <v>98</v>
      </c>
      <c r="K301" t="s">
        <v>100</v>
      </c>
      <c r="L301" t="s">
        <v>106</v>
      </c>
      <c r="M301">
        <v>5</v>
      </c>
      <c r="N301">
        <v>5</v>
      </c>
      <c r="O301">
        <v>3</v>
      </c>
      <c r="P301">
        <v>5</v>
      </c>
      <c r="Q301">
        <v>5</v>
      </c>
      <c r="S301">
        <v>5</v>
      </c>
      <c r="U301" s="8">
        <v>4.1241300000000001</v>
      </c>
      <c r="V301" s="8">
        <v>0.83287999999999995</v>
      </c>
      <c r="W301">
        <v>36</v>
      </c>
      <c r="X301">
        <v>0.44190000000000002</v>
      </c>
      <c r="Y301">
        <v>1.27478</v>
      </c>
      <c r="Z301">
        <v>3.7170000000000001</v>
      </c>
      <c r="AA301">
        <v>0.63875999999999999</v>
      </c>
      <c r="AB301">
        <v>1.538E-2</v>
      </c>
      <c r="AD301">
        <v>2.8493499999999998</v>
      </c>
      <c r="AE301">
        <v>0</v>
      </c>
      <c r="AG301">
        <v>0</v>
      </c>
      <c r="AJ301">
        <v>1.9059900000000001</v>
      </c>
      <c r="AK301">
        <v>0.65537999999999996</v>
      </c>
      <c r="AL301">
        <v>0.28814000000000001</v>
      </c>
      <c r="AM301">
        <v>2.84951</v>
      </c>
      <c r="AN301">
        <v>3.0605000000000002</v>
      </c>
      <c r="AO301">
        <v>0.49597000000000002</v>
      </c>
      <c r="AP301">
        <v>1.0825100000000001</v>
      </c>
      <c r="AQ301">
        <v>4.5696000000000003</v>
      </c>
      <c r="AS301">
        <v>0</v>
      </c>
      <c r="AT301">
        <v>0</v>
      </c>
      <c r="AU301">
        <v>0</v>
      </c>
      <c r="AV301">
        <v>1</v>
      </c>
      <c r="AW301" s="4">
        <v>650</v>
      </c>
      <c r="AX301">
        <v>0</v>
      </c>
      <c r="AY301">
        <v>1</v>
      </c>
      <c r="BA301" s="1">
        <v>44315</v>
      </c>
      <c r="BB301">
        <v>0</v>
      </c>
      <c r="BC301">
        <v>0</v>
      </c>
      <c r="BD301">
        <v>0</v>
      </c>
      <c r="BE301">
        <v>0</v>
      </c>
      <c r="BF301">
        <v>0</v>
      </c>
      <c r="BG301">
        <v>0</v>
      </c>
      <c r="BH301">
        <v>0</v>
      </c>
      <c r="BI301" s="1">
        <v>43678</v>
      </c>
      <c r="BJ301">
        <v>8</v>
      </c>
      <c r="BK301">
        <v>8</v>
      </c>
      <c r="BL301">
        <v>0</v>
      </c>
      <c r="BM301">
        <v>32</v>
      </c>
      <c r="BN301">
        <v>1</v>
      </c>
      <c r="BO301">
        <v>0</v>
      </c>
      <c r="BP301">
        <v>32</v>
      </c>
      <c r="BQ301" s="1">
        <v>43207</v>
      </c>
      <c r="BR301">
        <v>9</v>
      </c>
      <c r="BS301">
        <v>9</v>
      </c>
      <c r="BT301">
        <v>0</v>
      </c>
      <c r="BU301">
        <v>52</v>
      </c>
      <c r="BV301">
        <v>1</v>
      </c>
      <c r="BW301">
        <v>0</v>
      </c>
      <c r="BX301">
        <v>52</v>
      </c>
      <c r="BY301">
        <v>19.332999999999998</v>
      </c>
      <c r="CA301" t="s">
        <v>873</v>
      </c>
      <c r="CB301" t="s">
        <v>874</v>
      </c>
      <c r="CC301">
        <v>51063</v>
      </c>
      <c r="CD301">
        <v>660</v>
      </c>
      <c r="CE301">
        <v>7124582417</v>
      </c>
      <c r="CF301" t="s">
        <v>99</v>
      </c>
      <c r="CG301" t="s">
        <v>100</v>
      </c>
      <c r="CH301" s="1">
        <v>35309</v>
      </c>
      <c r="CI301" t="s">
        <v>100</v>
      </c>
      <c r="CJ301" t="s">
        <v>100</v>
      </c>
      <c r="CK301" t="s">
        <v>100</v>
      </c>
      <c r="CL301" t="s">
        <v>103</v>
      </c>
      <c r="CM301" t="s">
        <v>872</v>
      </c>
      <c r="CN301">
        <v>90</v>
      </c>
      <c r="CO301" s="1">
        <v>44621</v>
      </c>
      <c r="CP301" s="1"/>
      <c r="CV301"/>
      <c r="CW301">
        <v>2</v>
      </c>
    </row>
    <row r="302" spans="1:102" x14ac:dyDescent="0.25">
      <c r="A302" t="s">
        <v>259</v>
      </c>
      <c r="B302" s="18" t="s">
        <v>2127</v>
      </c>
      <c r="C302" s="18">
        <v>165413</v>
      </c>
      <c r="D302" t="s">
        <v>1282</v>
      </c>
      <c r="E302" t="s">
        <v>1284</v>
      </c>
      <c r="F302" t="s">
        <v>696</v>
      </c>
      <c r="G302" t="s">
        <v>2141</v>
      </c>
      <c r="H302">
        <v>18.899999999999999</v>
      </c>
      <c r="I302" t="s">
        <v>98</v>
      </c>
      <c r="K302" t="s">
        <v>100</v>
      </c>
      <c r="L302" t="s">
        <v>106</v>
      </c>
      <c r="M302">
        <v>3</v>
      </c>
      <c r="N302">
        <v>4</v>
      </c>
      <c r="O302">
        <v>2</v>
      </c>
      <c r="P302">
        <v>2</v>
      </c>
      <c r="Q302">
        <v>2</v>
      </c>
      <c r="S302">
        <v>5</v>
      </c>
      <c r="U302" s="8">
        <v>3.7416299999999998</v>
      </c>
      <c r="V302" s="8">
        <v>0.97831999999999997</v>
      </c>
      <c r="W302">
        <v>55</v>
      </c>
      <c r="X302">
        <v>0.50768999999999997</v>
      </c>
      <c r="Y302">
        <v>1.4860100000000001</v>
      </c>
      <c r="Z302">
        <v>3.3803700000000001</v>
      </c>
      <c r="AA302">
        <v>0.69943</v>
      </c>
      <c r="AB302">
        <v>5.0189999999999999E-2</v>
      </c>
      <c r="AD302">
        <v>2.2556099999999999</v>
      </c>
      <c r="AE302">
        <v>62.5</v>
      </c>
      <c r="AG302">
        <v>2</v>
      </c>
      <c r="AJ302">
        <v>2.1093999999999999</v>
      </c>
      <c r="AK302">
        <v>0.66268000000000005</v>
      </c>
      <c r="AL302">
        <v>0.30495</v>
      </c>
      <c r="AM302">
        <v>3.0770400000000002</v>
      </c>
      <c r="AN302">
        <v>2.18912</v>
      </c>
      <c r="AO302">
        <v>0.56352999999999998</v>
      </c>
      <c r="AP302">
        <v>1.2014400000000001</v>
      </c>
      <c r="AQ302">
        <v>3.8392200000000001</v>
      </c>
      <c r="AS302">
        <v>0</v>
      </c>
      <c r="AT302">
        <v>1</v>
      </c>
      <c r="AU302">
        <v>3</v>
      </c>
      <c r="AV302">
        <v>9</v>
      </c>
      <c r="AW302" s="4">
        <v>25902.5</v>
      </c>
      <c r="AX302">
        <v>0</v>
      </c>
      <c r="AY302">
        <v>9</v>
      </c>
      <c r="BA302" s="1">
        <v>44434</v>
      </c>
      <c r="BB302">
        <v>1</v>
      </c>
      <c r="BC302">
        <v>1</v>
      </c>
      <c r="BD302">
        <v>0</v>
      </c>
      <c r="BE302">
        <v>4</v>
      </c>
      <c r="BF302">
        <v>1</v>
      </c>
      <c r="BG302">
        <v>0</v>
      </c>
      <c r="BH302">
        <v>4</v>
      </c>
      <c r="BI302" s="1">
        <v>43839</v>
      </c>
      <c r="BJ302">
        <v>15</v>
      </c>
      <c r="BK302">
        <v>12</v>
      </c>
      <c r="BL302">
        <v>1</v>
      </c>
      <c r="BM302">
        <v>92</v>
      </c>
      <c r="BN302">
        <v>1</v>
      </c>
      <c r="BO302">
        <v>0</v>
      </c>
      <c r="BP302">
        <v>92</v>
      </c>
      <c r="BQ302" s="1">
        <v>43411</v>
      </c>
      <c r="BR302">
        <v>5</v>
      </c>
      <c r="BS302">
        <v>5</v>
      </c>
      <c r="BT302">
        <v>0</v>
      </c>
      <c r="BU302">
        <v>20</v>
      </c>
      <c r="BV302">
        <v>1</v>
      </c>
      <c r="BW302">
        <v>0</v>
      </c>
      <c r="BX302">
        <v>20</v>
      </c>
      <c r="BY302">
        <v>36</v>
      </c>
      <c r="CA302" t="s">
        <v>1285</v>
      </c>
      <c r="CB302" t="s">
        <v>1286</v>
      </c>
      <c r="CC302">
        <v>50510</v>
      </c>
      <c r="CD302">
        <v>100</v>
      </c>
      <c r="CE302">
        <v>7128432237</v>
      </c>
      <c r="CF302" t="s">
        <v>99</v>
      </c>
      <c r="CG302" t="s">
        <v>100</v>
      </c>
      <c r="CH302" s="1">
        <v>36342</v>
      </c>
      <c r="CI302" t="s">
        <v>100</v>
      </c>
      <c r="CJ302" t="s">
        <v>100</v>
      </c>
      <c r="CK302" t="s">
        <v>100</v>
      </c>
      <c r="CL302" t="s">
        <v>103</v>
      </c>
      <c r="CM302" t="s">
        <v>1283</v>
      </c>
      <c r="CN302">
        <v>41</v>
      </c>
      <c r="CO302" s="1">
        <v>44621</v>
      </c>
      <c r="CP302" s="1"/>
      <c r="CV302"/>
      <c r="CW302">
        <v>2</v>
      </c>
    </row>
    <row r="303" spans="1:102" x14ac:dyDescent="0.25">
      <c r="A303" t="s">
        <v>259</v>
      </c>
      <c r="B303" s="18" t="s">
        <v>2127</v>
      </c>
      <c r="C303" s="18">
        <v>165470</v>
      </c>
      <c r="D303" t="s">
        <v>1475</v>
      </c>
      <c r="E303" t="s">
        <v>1477</v>
      </c>
      <c r="F303" t="s">
        <v>119</v>
      </c>
      <c r="G303" t="s">
        <v>2141</v>
      </c>
      <c r="H303">
        <v>50.5</v>
      </c>
      <c r="I303" t="s">
        <v>98</v>
      </c>
      <c r="K303" t="s">
        <v>100</v>
      </c>
      <c r="L303" t="s">
        <v>106</v>
      </c>
      <c r="M303">
        <v>5</v>
      </c>
      <c r="N303">
        <v>5</v>
      </c>
      <c r="O303">
        <v>5</v>
      </c>
      <c r="P303">
        <v>5</v>
      </c>
      <c r="Q303">
        <v>5</v>
      </c>
      <c r="R303">
        <v>5</v>
      </c>
      <c r="S303">
        <v>5</v>
      </c>
      <c r="U303" s="8">
        <v>4.1833799999999997</v>
      </c>
      <c r="V303" s="8">
        <v>1.0497799999999999</v>
      </c>
      <c r="W303">
        <v>33.299999999999997</v>
      </c>
      <c r="X303">
        <v>0.29854000000000003</v>
      </c>
      <c r="Y303">
        <v>1.34832</v>
      </c>
      <c r="Z303">
        <v>3.6390400000000001</v>
      </c>
      <c r="AA303">
        <v>0.65593999999999997</v>
      </c>
      <c r="AB303">
        <v>6.4560000000000006E-2</v>
      </c>
      <c r="AD303">
        <v>2.8350599999999999</v>
      </c>
      <c r="AE303">
        <v>23.1</v>
      </c>
      <c r="AG303">
        <v>0</v>
      </c>
      <c r="AJ303">
        <v>1.84233</v>
      </c>
      <c r="AK303">
        <v>0.61068999999999996</v>
      </c>
      <c r="AL303">
        <v>0.26807999999999998</v>
      </c>
      <c r="AM303">
        <v>2.7210999999999999</v>
      </c>
      <c r="AN303">
        <v>3.1503800000000002</v>
      </c>
      <c r="AO303">
        <v>0.35958000000000001</v>
      </c>
      <c r="AP303">
        <v>1.46652</v>
      </c>
      <c r="AQ303">
        <v>4.8539899999999996</v>
      </c>
      <c r="AS303">
        <v>0</v>
      </c>
      <c r="AT303">
        <v>0</v>
      </c>
      <c r="AU303">
        <v>1</v>
      </c>
      <c r="AV303">
        <v>12</v>
      </c>
      <c r="AW303" s="4">
        <v>29255.01</v>
      </c>
      <c r="AX303">
        <v>0</v>
      </c>
      <c r="AY303">
        <v>12</v>
      </c>
      <c r="BA303" s="1">
        <v>44532</v>
      </c>
      <c r="BB303">
        <v>1</v>
      </c>
      <c r="BC303">
        <v>1</v>
      </c>
      <c r="BD303">
        <v>0</v>
      </c>
      <c r="BE303">
        <v>4</v>
      </c>
      <c r="BF303">
        <v>1</v>
      </c>
      <c r="BG303">
        <v>0</v>
      </c>
      <c r="BH303">
        <v>4</v>
      </c>
      <c r="BI303" s="1">
        <v>43692</v>
      </c>
      <c r="BJ303">
        <v>2</v>
      </c>
      <c r="BK303">
        <v>1</v>
      </c>
      <c r="BL303">
        <v>0</v>
      </c>
      <c r="BM303">
        <v>4</v>
      </c>
      <c r="BN303">
        <v>1</v>
      </c>
      <c r="BO303">
        <v>0</v>
      </c>
      <c r="BP303">
        <v>4</v>
      </c>
      <c r="BQ303" s="1">
        <v>43230</v>
      </c>
      <c r="BR303">
        <v>0</v>
      </c>
      <c r="BS303">
        <v>0</v>
      </c>
      <c r="BT303">
        <v>0</v>
      </c>
      <c r="BU303">
        <v>0</v>
      </c>
      <c r="BV303">
        <v>0</v>
      </c>
      <c r="BW303">
        <v>0</v>
      </c>
      <c r="BX303">
        <v>0</v>
      </c>
      <c r="BY303">
        <v>3.3330000000000002</v>
      </c>
      <c r="CA303" t="s">
        <v>1478</v>
      </c>
      <c r="CB303" t="s">
        <v>1479</v>
      </c>
      <c r="CC303">
        <v>52247</v>
      </c>
      <c r="CD303">
        <v>910</v>
      </c>
      <c r="CE303">
        <v>3196562421</v>
      </c>
      <c r="CF303" t="s">
        <v>99</v>
      </c>
      <c r="CG303" t="s">
        <v>100</v>
      </c>
      <c r="CH303" s="1">
        <v>37500</v>
      </c>
      <c r="CI303" t="s">
        <v>101</v>
      </c>
      <c r="CJ303" t="s">
        <v>100</v>
      </c>
      <c r="CK303" t="s">
        <v>100</v>
      </c>
      <c r="CL303" t="s">
        <v>103</v>
      </c>
      <c r="CM303" t="s">
        <v>1476</v>
      </c>
      <c r="CN303">
        <v>80</v>
      </c>
      <c r="CO303" s="1">
        <v>44621</v>
      </c>
      <c r="CP303" s="1"/>
      <c r="CV303"/>
    </row>
    <row r="304" spans="1:102" x14ac:dyDescent="0.25">
      <c r="A304" t="s">
        <v>259</v>
      </c>
      <c r="B304" s="18" t="s">
        <v>2127</v>
      </c>
      <c r="C304" s="18">
        <v>165461</v>
      </c>
      <c r="D304" t="s">
        <v>1446</v>
      </c>
      <c r="E304" t="s">
        <v>160</v>
      </c>
      <c r="F304" t="s">
        <v>582</v>
      </c>
      <c r="G304" t="s">
        <v>2141</v>
      </c>
      <c r="H304">
        <v>22.6</v>
      </c>
      <c r="I304" t="s">
        <v>124</v>
      </c>
      <c r="K304" t="s">
        <v>100</v>
      </c>
      <c r="L304" t="s">
        <v>106</v>
      </c>
      <c r="M304">
        <v>3</v>
      </c>
      <c r="N304">
        <v>5</v>
      </c>
      <c r="O304">
        <v>2</v>
      </c>
      <c r="P304">
        <v>3</v>
      </c>
      <c r="Q304">
        <v>3</v>
      </c>
      <c r="S304">
        <v>5</v>
      </c>
      <c r="U304" s="8">
        <v>4.2801</v>
      </c>
      <c r="V304" s="8">
        <v>1.1970099999999999</v>
      </c>
      <c r="W304">
        <v>48.7</v>
      </c>
      <c r="X304">
        <v>0.14305000000000001</v>
      </c>
      <c r="Y304">
        <v>1.34006</v>
      </c>
      <c r="Z304">
        <v>3.8960400000000002</v>
      </c>
      <c r="AA304">
        <v>0.97321000000000002</v>
      </c>
      <c r="AB304">
        <v>8.4100000000000008E-3</v>
      </c>
      <c r="AD304">
        <v>2.9400400000000002</v>
      </c>
      <c r="AE304">
        <v>37.5</v>
      </c>
      <c r="AG304">
        <v>1</v>
      </c>
      <c r="AJ304">
        <v>1.8333999999999999</v>
      </c>
      <c r="AK304">
        <v>0.64098999999999995</v>
      </c>
      <c r="AL304">
        <v>0.34455000000000002</v>
      </c>
      <c r="AM304">
        <v>2.81894</v>
      </c>
      <c r="AN304">
        <v>3.28294</v>
      </c>
      <c r="AO304">
        <v>0.16416</v>
      </c>
      <c r="AP304">
        <v>1.30105</v>
      </c>
      <c r="AQ304">
        <v>4.7938400000000003</v>
      </c>
      <c r="AS304">
        <v>0</v>
      </c>
      <c r="AT304">
        <v>1</v>
      </c>
      <c r="AU304">
        <v>2</v>
      </c>
      <c r="AV304">
        <v>1</v>
      </c>
      <c r="AW304" s="4">
        <v>650</v>
      </c>
      <c r="AX304">
        <v>0</v>
      </c>
      <c r="AY304">
        <v>1</v>
      </c>
      <c r="BA304" s="1">
        <v>44447</v>
      </c>
      <c r="BB304">
        <v>7</v>
      </c>
      <c r="BC304">
        <v>7</v>
      </c>
      <c r="BD304">
        <v>0</v>
      </c>
      <c r="BE304">
        <v>52</v>
      </c>
      <c r="BF304">
        <v>1</v>
      </c>
      <c r="BG304">
        <v>0</v>
      </c>
      <c r="BH304">
        <v>52</v>
      </c>
      <c r="BI304" s="1">
        <v>43845</v>
      </c>
      <c r="BJ304">
        <v>10</v>
      </c>
      <c r="BK304">
        <v>7</v>
      </c>
      <c r="BL304">
        <v>3</v>
      </c>
      <c r="BM304">
        <v>60</v>
      </c>
      <c r="BN304">
        <v>1</v>
      </c>
      <c r="BO304">
        <v>0</v>
      </c>
      <c r="BP304">
        <v>60</v>
      </c>
      <c r="BQ304" s="1">
        <v>43384</v>
      </c>
      <c r="BR304">
        <v>12</v>
      </c>
      <c r="BS304">
        <v>12</v>
      </c>
      <c r="BT304">
        <v>0</v>
      </c>
      <c r="BU304">
        <v>48</v>
      </c>
      <c r="BV304">
        <v>1</v>
      </c>
      <c r="BW304">
        <v>0</v>
      </c>
      <c r="BX304">
        <v>48</v>
      </c>
      <c r="BY304">
        <v>54</v>
      </c>
      <c r="CA304" t="s">
        <v>1448</v>
      </c>
      <c r="CB304" t="s">
        <v>1449</v>
      </c>
      <c r="CC304">
        <v>50574</v>
      </c>
      <c r="CD304">
        <v>750</v>
      </c>
      <c r="CE304">
        <v>7123353386</v>
      </c>
      <c r="CF304" t="s">
        <v>99</v>
      </c>
      <c r="CG304" t="s">
        <v>100</v>
      </c>
      <c r="CH304" s="1">
        <v>37408</v>
      </c>
      <c r="CI304" t="s">
        <v>100</v>
      </c>
      <c r="CJ304" t="s">
        <v>100</v>
      </c>
      <c r="CK304" t="s">
        <v>100</v>
      </c>
      <c r="CL304" t="s">
        <v>103</v>
      </c>
      <c r="CM304" t="s">
        <v>1447</v>
      </c>
      <c r="CN304">
        <v>60</v>
      </c>
      <c r="CO304" s="1">
        <v>44621</v>
      </c>
      <c r="CP304" s="1"/>
      <c r="CV304"/>
      <c r="CW304">
        <v>2</v>
      </c>
    </row>
    <row r="305" spans="1:104" x14ac:dyDescent="0.25">
      <c r="A305" t="s">
        <v>259</v>
      </c>
      <c r="B305" s="18" t="s">
        <v>2127</v>
      </c>
      <c r="C305" s="18">
        <v>165788</v>
      </c>
      <c r="D305" t="s">
        <v>2004</v>
      </c>
      <c r="E305" t="s">
        <v>852</v>
      </c>
      <c r="F305" t="s">
        <v>620</v>
      </c>
      <c r="G305" t="s">
        <v>2142</v>
      </c>
      <c r="H305">
        <v>20.3</v>
      </c>
      <c r="I305" t="s">
        <v>138</v>
      </c>
      <c r="K305" t="s">
        <v>100</v>
      </c>
      <c r="L305" t="s">
        <v>106</v>
      </c>
      <c r="U305" s="8">
        <v>6.4700800000000003</v>
      </c>
      <c r="V305" s="8">
        <v>2.0958100000000002</v>
      </c>
      <c r="X305">
        <v>0.49718000000000001</v>
      </c>
      <c r="Y305">
        <v>2.593</v>
      </c>
      <c r="Z305">
        <v>5.7045500000000002</v>
      </c>
      <c r="AA305">
        <v>1.70309</v>
      </c>
      <c r="AB305">
        <v>1.1849999999999999E-2</v>
      </c>
      <c r="AC305">
        <v>6</v>
      </c>
      <c r="AD305">
        <v>3.8770799999999999</v>
      </c>
      <c r="AF305">
        <v>6</v>
      </c>
      <c r="AH305">
        <v>6</v>
      </c>
      <c r="AJ305">
        <v>2.1498400000000002</v>
      </c>
      <c r="AK305">
        <v>0.66269999999999996</v>
      </c>
      <c r="AL305">
        <v>0.31180000000000002</v>
      </c>
      <c r="AM305">
        <v>3.1243400000000001</v>
      </c>
      <c r="AS305">
        <v>0</v>
      </c>
      <c r="AT305">
        <v>0</v>
      </c>
      <c r="AV305">
        <v>4</v>
      </c>
      <c r="AW305" s="4">
        <v>4555.08</v>
      </c>
      <c r="AX305">
        <v>0</v>
      </c>
      <c r="AY305">
        <v>4</v>
      </c>
      <c r="BA305" s="1">
        <v>44083</v>
      </c>
      <c r="BB305" t="s">
        <v>141</v>
      </c>
      <c r="BC305" t="s">
        <v>141</v>
      </c>
      <c r="BD305" t="s">
        <v>141</v>
      </c>
      <c r="BE305" t="s">
        <v>141</v>
      </c>
      <c r="BF305" t="s">
        <v>141</v>
      </c>
      <c r="BG305" t="s">
        <v>141</v>
      </c>
      <c r="BH305" t="s">
        <v>141</v>
      </c>
      <c r="BI305" s="21"/>
      <c r="BJ305" t="s">
        <v>141</v>
      </c>
      <c r="BK305" t="s">
        <v>141</v>
      </c>
      <c r="BL305" t="s">
        <v>141</v>
      </c>
      <c r="BM305" t="s">
        <v>141</v>
      </c>
      <c r="BN305" t="s">
        <v>141</v>
      </c>
      <c r="BO305" t="s">
        <v>141</v>
      </c>
      <c r="BP305" t="s">
        <v>141</v>
      </c>
      <c r="BQ305" s="21"/>
      <c r="BR305" t="s">
        <v>141</v>
      </c>
      <c r="BS305" t="s">
        <v>141</v>
      </c>
      <c r="BT305" t="s">
        <v>141</v>
      </c>
      <c r="BU305" t="s">
        <v>141</v>
      </c>
      <c r="BV305" t="s">
        <v>141</v>
      </c>
      <c r="BW305" t="s">
        <v>141</v>
      </c>
      <c r="BX305" t="s">
        <v>141</v>
      </c>
      <c r="CA305" t="s">
        <v>140</v>
      </c>
      <c r="CB305" t="s">
        <v>2006</v>
      </c>
      <c r="CC305">
        <v>51503</v>
      </c>
      <c r="CD305">
        <v>770</v>
      </c>
      <c r="CE305">
        <v>7123526600</v>
      </c>
      <c r="CF305" t="s">
        <v>99</v>
      </c>
      <c r="CG305" t="s">
        <v>100</v>
      </c>
      <c r="CH305" s="1">
        <v>44134</v>
      </c>
      <c r="CI305" t="s">
        <v>101</v>
      </c>
      <c r="CJ305" t="s">
        <v>100</v>
      </c>
      <c r="CK305" t="s">
        <v>100</v>
      </c>
      <c r="CL305" t="s">
        <v>103</v>
      </c>
      <c r="CM305" t="s">
        <v>2005</v>
      </c>
      <c r="CN305">
        <v>72</v>
      </c>
      <c r="CO305" s="1">
        <v>44621</v>
      </c>
      <c r="CP305" s="1"/>
      <c r="CR305">
        <v>1</v>
      </c>
      <c r="CS305">
        <v>1</v>
      </c>
      <c r="CT305">
        <v>1</v>
      </c>
      <c r="CU305">
        <v>1</v>
      </c>
      <c r="CV305">
        <v>1</v>
      </c>
      <c r="CW305">
        <v>1</v>
      </c>
      <c r="CX305">
        <v>1</v>
      </c>
    </row>
    <row r="306" spans="1:104" x14ac:dyDescent="0.25">
      <c r="A306" t="s">
        <v>259</v>
      </c>
      <c r="B306" s="18" t="s">
        <v>2127</v>
      </c>
      <c r="C306" s="18">
        <v>165789</v>
      </c>
      <c r="D306" t="s">
        <v>2004</v>
      </c>
      <c r="E306" t="s">
        <v>852</v>
      </c>
      <c r="F306" t="s">
        <v>620</v>
      </c>
      <c r="G306" t="s">
        <v>2142</v>
      </c>
      <c r="I306" t="s">
        <v>138</v>
      </c>
      <c r="K306" t="s">
        <v>100</v>
      </c>
      <c r="L306" t="s">
        <v>106</v>
      </c>
      <c r="AC306">
        <v>6</v>
      </c>
      <c r="AF306">
        <v>6</v>
      </c>
      <c r="AH306">
        <v>6</v>
      </c>
      <c r="AS306">
        <v>0</v>
      </c>
      <c r="AT306">
        <v>0</v>
      </c>
      <c r="AV306">
        <v>4</v>
      </c>
      <c r="AW306" s="4">
        <v>4550</v>
      </c>
      <c r="AX306">
        <v>0</v>
      </c>
      <c r="AY306">
        <v>4</v>
      </c>
      <c r="BA306" s="1">
        <v>44083</v>
      </c>
      <c r="BB306" t="s">
        <v>141</v>
      </c>
      <c r="BC306" t="s">
        <v>141</v>
      </c>
      <c r="BD306" t="s">
        <v>141</v>
      </c>
      <c r="BE306" t="s">
        <v>141</v>
      </c>
      <c r="BF306" t="s">
        <v>141</v>
      </c>
      <c r="BG306" t="s">
        <v>141</v>
      </c>
      <c r="BH306" t="s">
        <v>141</v>
      </c>
      <c r="BI306" s="21"/>
      <c r="BJ306" t="s">
        <v>141</v>
      </c>
      <c r="BK306" t="s">
        <v>141</v>
      </c>
      <c r="BL306" t="s">
        <v>141</v>
      </c>
      <c r="BM306" t="s">
        <v>141</v>
      </c>
      <c r="BN306" t="s">
        <v>141</v>
      </c>
      <c r="BO306" t="s">
        <v>141</v>
      </c>
      <c r="BP306" t="s">
        <v>141</v>
      </c>
      <c r="BQ306" s="21"/>
      <c r="BR306" t="s">
        <v>141</v>
      </c>
      <c r="BS306" t="s">
        <v>141</v>
      </c>
      <c r="BT306" t="s">
        <v>141</v>
      </c>
      <c r="BU306" t="s">
        <v>141</v>
      </c>
      <c r="BV306" t="s">
        <v>141</v>
      </c>
      <c r="BW306" t="s">
        <v>141</v>
      </c>
      <c r="BX306" t="s">
        <v>141</v>
      </c>
      <c r="CA306" t="s">
        <v>2007</v>
      </c>
      <c r="CB306" t="s">
        <v>2006</v>
      </c>
      <c r="CC306">
        <v>51503</v>
      </c>
      <c r="CD306">
        <v>770</v>
      </c>
      <c r="CE306">
        <v>7123526600</v>
      </c>
      <c r="CF306" t="s">
        <v>99</v>
      </c>
      <c r="CG306" t="s">
        <v>100</v>
      </c>
      <c r="CH306" s="1">
        <v>44134</v>
      </c>
      <c r="CI306" t="s">
        <v>101</v>
      </c>
      <c r="CJ306" t="s">
        <v>100</v>
      </c>
      <c r="CK306" t="s">
        <v>100</v>
      </c>
      <c r="CL306" t="s">
        <v>103</v>
      </c>
      <c r="CM306" t="s">
        <v>2005</v>
      </c>
      <c r="CN306">
        <v>72</v>
      </c>
      <c r="CO306" s="1">
        <v>44621</v>
      </c>
      <c r="CP306" s="1"/>
      <c r="CQ306">
        <v>10</v>
      </c>
      <c r="CR306">
        <v>1</v>
      </c>
      <c r="CS306">
        <v>1</v>
      </c>
      <c r="CT306">
        <v>1</v>
      </c>
      <c r="CU306">
        <v>1</v>
      </c>
      <c r="CV306">
        <v>1</v>
      </c>
      <c r="CW306">
        <v>1</v>
      </c>
      <c r="CX306">
        <v>1</v>
      </c>
      <c r="CY306">
        <v>6</v>
      </c>
      <c r="CZ306">
        <v>6</v>
      </c>
    </row>
    <row r="307" spans="1:104" x14ac:dyDescent="0.25">
      <c r="A307" t="s">
        <v>259</v>
      </c>
      <c r="B307" s="18" t="s">
        <v>2127</v>
      </c>
      <c r="C307" s="18">
        <v>165538</v>
      </c>
      <c r="D307" t="s">
        <v>1710</v>
      </c>
      <c r="E307" t="s">
        <v>202</v>
      </c>
      <c r="F307" t="s">
        <v>363</v>
      </c>
      <c r="G307" t="s">
        <v>2143</v>
      </c>
      <c r="H307">
        <v>85.4</v>
      </c>
      <c r="I307" t="s">
        <v>133</v>
      </c>
      <c r="K307" t="s">
        <v>100</v>
      </c>
      <c r="L307" t="s">
        <v>106</v>
      </c>
      <c r="M307">
        <v>2</v>
      </c>
      <c r="N307">
        <v>5</v>
      </c>
      <c r="O307">
        <v>1</v>
      </c>
      <c r="P307">
        <v>4</v>
      </c>
      <c r="Q307">
        <v>4</v>
      </c>
      <c r="S307">
        <v>5</v>
      </c>
      <c r="U307" s="8">
        <v>3.54528</v>
      </c>
      <c r="V307" s="8">
        <v>0.85201000000000005</v>
      </c>
      <c r="X307">
        <v>0.27553</v>
      </c>
      <c r="Y307">
        <v>1.12754</v>
      </c>
      <c r="Z307">
        <v>3.2341700000000002</v>
      </c>
      <c r="AA307">
        <v>0.57538999999999996</v>
      </c>
      <c r="AB307">
        <v>8.2799999999999992E-3</v>
      </c>
      <c r="AC307">
        <v>6</v>
      </c>
      <c r="AD307">
        <v>2.4177399999999998</v>
      </c>
      <c r="AF307">
        <v>6</v>
      </c>
      <c r="AG307">
        <v>1</v>
      </c>
      <c r="AJ307">
        <v>1.7867999999999999</v>
      </c>
      <c r="AK307">
        <v>0.59297</v>
      </c>
      <c r="AL307">
        <v>0.25568999999999997</v>
      </c>
      <c r="AM307">
        <v>2.6354600000000001</v>
      </c>
      <c r="AN307">
        <v>2.7701199999999999</v>
      </c>
      <c r="AO307">
        <v>0.34178999999999998</v>
      </c>
      <c r="AP307">
        <v>1.24794</v>
      </c>
      <c r="AQ307">
        <v>4.2472700000000003</v>
      </c>
      <c r="AS307">
        <v>0</v>
      </c>
      <c r="AT307">
        <v>0</v>
      </c>
      <c r="AU307">
        <v>1</v>
      </c>
      <c r="AV307">
        <v>1</v>
      </c>
      <c r="AW307" s="4">
        <v>16195</v>
      </c>
      <c r="AX307">
        <v>1</v>
      </c>
      <c r="AY307">
        <v>2</v>
      </c>
      <c r="BA307" s="1">
        <v>44399</v>
      </c>
      <c r="BB307">
        <v>1</v>
      </c>
      <c r="BC307">
        <v>1</v>
      </c>
      <c r="BD307">
        <v>1</v>
      </c>
      <c r="BE307">
        <v>4</v>
      </c>
      <c r="BF307">
        <v>1</v>
      </c>
      <c r="BG307">
        <v>0</v>
      </c>
      <c r="BH307">
        <v>4</v>
      </c>
      <c r="BI307" s="1">
        <v>43685</v>
      </c>
      <c r="BJ307">
        <v>6</v>
      </c>
      <c r="BK307">
        <v>5</v>
      </c>
      <c r="BL307">
        <v>0</v>
      </c>
      <c r="BM307">
        <v>190</v>
      </c>
      <c r="BN307">
        <v>1</v>
      </c>
      <c r="BO307">
        <v>0</v>
      </c>
      <c r="BP307">
        <v>190</v>
      </c>
      <c r="BQ307" s="1">
        <v>43216</v>
      </c>
      <c r="BR307">
        <v>4</v>
      </c>
      <c r="BS307">
        <v>4</v>
      </c>
      <c r="BT307">
        <v>0</v>
      </c>
      <c r="BU307">
        <v>20</v>
      </c>
      <c r="BV307">
        <v>1</v>
      </c>
      <c r="BW307">
        <v>0</v>
      </c>
      <c r="BX307">
        <v>20</v>
      </c>
      <c r="BY307">
        <v>68.667000000000002</v>
      </c>
      <c r="CA307" t="s">
        <v>1712</v>
      </c>
      <c r="CB307" t="s">
        <v>1713</v>
      </c>
      <c r="CC307">
        <v>51041</v>
      </c>
      <c r="CD307">
        <v>830</v>
      </c>
      <c r="CE307">
        <v>7127076006</v>
      </c>
      <c r="CF307" t="s">
        <v>99</v>
      </c>
      <c r="CG307" t="s">
        <v>100</v>
      </c>
      <c r="CH307" s="1">
        <v>38047</v>
      </c>
      <c r="CI307" t="s">
        <v>100</v>
      </c>
      <c r="CJ307" t="s">
        <v>100</v>
      </c>
      <c r="CK307" t="s">
        <v>100</v>
      </c>
      <c r="CL307" t="s">
        <v>103</v>
      </c>
      <c r="CM307" t="s">
        <v>1711</v>
      </c>
      <c r="CN307">
        <v>95</v>
      </c>
      <c r="CO307" s="1">
        <v>44621</v>
      </c>
      <c r="CP307" s="1"/>
      <c r="CV307"/>
      <c r="CW307">
        <v>2</v>
      </c>
    </row>
    <row r="308" spans="1:104" x14ac:dyDescent="0.25">
      <c r="A308" t="s">
        <v>259</v>
      </c>
      <c r="B308" s="18" t="s">
        <v>2127</v>
      </c>
      <c r="C308" s="18">
        <v>165574</v>
      </c>
      <c r="D308" t="s">
        <v>1817</v>
      </c>
      <c r="E308" t="s">
        <v>1819</v>
      </c>
      <c r="F308" t="s">
        <v>431</v>
      </c>
      <c r="G308" t="s">
        <v>2142</v>
      </c>
      <c r="H308">
        <v>58.1</v>
      </c>
      <c r="I308" t="s">
        <v>112</v>
      </c>
      <c r="K308" t="s">
        <v>100</v>
      </c>
      <c r="L308" t="s">
        <v>106</v>
      </c>
      <c r="M308">
        <v>5</v>
      </c>
      <c r="N308">
        <v>4</v>
      </c>
      <c r="O308">
        <v>5</v>
      </c>
      <c r="P308">
        <v>5</v>
      </c>
      <c r="Q308">
        <v>5</v>
      </c>
      <c r="S308">
        <v>4</v>
      </c>
      <c r="U308" s="8">
        <v>3.1684999999999999</v>
      </c>
      <c r="V308" s="8">
        <v>0.55325999999999997</v>
      </c>
      <c r="W308">
        <v>46.3</v>
      </c>
      <c r="X308">
        <v>0.57811999999999997</v>
      </c>
      <c r="Y308">
        <v>1.1313800000000001</v>
      </c>
      <c r="Z308">
        <v>2.8215699999999999</v>
      </c>
      <c r="AA308">
        <v>0.48509000000000002</v>
      </c>
      <c r="AB308">
        <v>8.7899999999999992E-3</v>
      </c>
      <c r="AD308">
        <v>2.0371199999999998</v>
      </c>
      <c r="AE308">
        <v>14.3</v>
      </c>
      <c r="AG308">
        <v>0</v>
      </c>
      <c r="AJ308">
        <v>1.83805</v>
      </c>
      <c r="AK308">
        <v>0.58384000000000003</v>
      </c>
      <c r="AL308">
        <v>0.25347999999999998</v>
      </c>
      <c r="AM308">
        <v>2.67537</v>
      </c>
      <c r="AN308">
        <v>2.2689599999999999</v>
      </c>
      <c r="AO308">
        <v>0.72836000000000001</v>
      </c>
      <c r="AP308">
        <v>0.81742000000000004</v>
      </c>
      <c r="AQ308">
        <v>3.7392699999999999</v>
      </c>
      <c r="AS308">
        <v>0</v>
      </c>
      <c r="AT308">
        <v>0</v>
      </c>
      <c r="AU308">
        <v>0</v>
      </c>
      <c r="AV308">
        <v>0</v>
      </c>
      <c r="AW308" s="4">
        <v>0</v>
      </c>
      <c r="AX308">
        <v>0</v>
      </c>
      <c r="AY308">
        <v>0</v>
      </c>
      <c r="BA308" s="1">
        <v>44308</v>
      </c>
      <c r="BB308">
        <v>0</v>
      </c>
      <c r="BC308">
        <v>0</v>
      </c>
      <c r="BD308">
        <v>0</v>
      </c>
      <c r="BE308">
        <v>0</v>
      </c>
      <c r="BF308">
        <v>0</v>
      </c>
      <c r="BG308">
        <v>0</v>
      </c>
      <c r="BH308">
        <v>0</v>
      </c>
      <c r="BI308" s="1">
        <v>43622</v>
      </c>
      <c r="BJ308">
        <v>3</v>
      </c>
      <c r="BK308">
        <v>3</v>
      </c>
      <c r="BL308">
        <v>0</v>
      </c>
      <c r="BM308">
        <v>12</v>
      </c>
      <c r="BN308">
        <v>1</v>
      </c>
      <c r="BO308">
        <v>0</v>
      </c>
      <c r="BP308">
        <v>12</v>
      </c>
      <c r="BQ308" s="1">
        <v>43160</v>
      </c>
      <c r="BR308">
        <v>0</v>
      </c>
      <c r="BS308">
        <v>0</v>
      </c>
      <c r="BT308">
        <v>0</v>
      </c>
      <c r="BU308">
        <v>0</v>
      </c>
      <c r="BV308">
        <v>0</v>
      </c>
      <c r="BW308">
        <v>0</v>
      </c>
      <c r="BX308">
        <v>0</v>
      </c>
      <c r="BY308">
        <v>4</v>
      </c>
      <c r="CA308" t="s">
        <v>1820</v>
      </c>
      <c r="CB308" t="s">
        <v>1821</v>
      </c>
      <c r="CC308">
        <v>51248</v>
      </c>
      <c r="CD308">
        <v>700</v>
      </c>
      <c r="CE308">
        <v>7129303228</v>
      </c>
      <c r="CF308" t="s">
        <v>99</v>
      </c>
      <c r="CG308" t="s">
        <v>100</v>
      </c>
      <c r="CH308" s="1">
        <v>38991</v>
      </c>
      <c r="CI308" t="s">
        <v>101</v>
      </c>
      <c r="CJ308" t="s">
        <v>100</v>
      </c>
      <c r="CK308" t="s">
        <v>100</v>
      </c>
      <c r="CL308" t="s">
        <v>103</v>
      </c>
      <c r="CM308" t="s">
        <v>1818</v>
      </c>
      <c r="CN308">
        <v>73</v>
      </c>
      <c r="CO308" s="1">
        <v>44621</v>
      </c>
      <c r="CP308" s="1"/>
      <c r="CV308"/>
      <c r="CW308">
        <v>2</v>
      </c>
    </row>
    <row r="309" spans="1:104" x14ac:dyDescent="0.25">
      <c r="A309" t="s">
        <v>259</v>
      </c>
      <c r="B309" s="18" t="s">
        <v>2127</v>
      </c>
      <c r="C309" s="18">
        <v>165610</v>
      </c>
      <c r="D309" t="s">
        <v>1938</v>
      </c>
      <c r="E309" t="s">
        <v>115</v>
      </c>
      <c r="F309" t="s">
        <v>163</v>
      </c>
      <c r="G309" t="s">
        <v>2141</v>
      </c>
      <c r="H309">
        <v>37.9</v>
      </c>
      <c r="I309" t="s">
        <v>109</v>
      </c>
      <c r="K309" t="s">
        <v>100</v>
      </c>
      <c r="L309" t="s">
        <v>106</v>
      </c>
      <c r="M309">
        <v>5</v>
      </c>
      <c r="N309">
        <v>4</v>
      </c>
      <c r="O309">
        <v>4</v>
      </c>
      <c r="P309">
        <v>5</v>
      </c>
      <c r="Q309">
        <v>5</v>
      </c>
      <c r="S309">
        <v>4</v>
      </c>
      <c r="U309" s="8">
        <v>3.9236900000000001</v>
      </c>
      <c r="V309" s="8">
        <v>0.75516000000000005</v>
      </c>
      <c r="W309">
        <v>34.1</v>
      </c>
      <c r="X309">
        <v>0.74656</v>
      </c>
      <c r="Y309">
        <v>1.5017199999999999</v>
      </c>
      <c r="Z309">
        <v>3.2361399999999998</v>
      </c>
      <c r="AA309">
        <v>0.37819000000000003</v>
      </c>
      <c r="AB309">
        <v>8.1460000000000005E-2</v>
      </c>
      <c r="AD309">
        <v>2.42197</v>
      </c>
      <c r="AE309">
        <v>33.299999999999997</v>
      </c>
      <c r="AG309">
        <v>0</v>
      </c>
      <c r="AJ309">
        <v>2.2246600000000001</v>
      </c>
      <c r="AK309">
        <v>0.66263000000000005</v>
      </c>
      <c r="AL309">
        <v>0.31076999999999999</v>
      </c>
      <c r="AM309">
        <v>3.19807</v>
      </c>
      <c r="AN309">
        <v>2.2288000000000001</v>
      </c>
      <c r="AO309">
        <v>0.82874000000000003</v>
      </c>
      <c r="AP309">
        <v>0.91002000000000005</v>
      </c>
      <c r="AQ309">
        <v>3.8736700000000002</v>
      </c>
      <c r="AS309">
        <v>0</v>
      </c>
      <c r="AT309">
        <v>0</v>
      </c>
      <c r="AU309">
        <v>0</v>
      </c>
      <c r="AV309">
        <v>0</v>
      </c>
      <c r="AW309" s="4">
        <v>0</v>
      </c>
      <c r="AX309">
        <v>0</v>
      </c>
      <c r="AY309">
        <v>0</v>
      </c>
      <c r="BA309" s="1">
        <v>44483</v>
      </c>
      <c r="BB309">
        <v>1</v>
      </c>
      <c r="BC309">
        <v>1</v>
      </c>
      <c r="BD309">
        <v>0</v>
      </c>
      <c r="BE309">
        <v>20</v>
      </c>
      <c r="BF309">
        <v>1</v>
      </c>
      <c r="BG309">
        <v>0</v>
      </c>
      <c r="BH309">
        <v>20</v>
      </c>
      <c r="BI309" s="1">
        <v>43853</v>
      </c>
      <c r="BJ309">
        <v>2</v>
      </c>
      <c r="BK309">
        <v>2</v>
      </c>
      <c r="BL309">
        <v>0</v>
      </c>
      <c r="BM309">
        <v>12</v>
      </c>
      <c r="BN309">
        <v>1</v>
      </c>
      <c r="BO309">
        <v>0</v>
      </c>
      <c r="BP309">
        <v>12</v>
      </c>
      <c r="BQ309" s="1">
        <v>43419</v>
      </c>
      <c r="BR309">
        <v>2</v>
      </c>
      <c r="BS309">
        <v>2</v>
      </c>
      <c r="BT309">
        <v>0</v>
      </c>
      <c r="BU309">
        <v>4</v>
      </c>
      <c r="BV309">
        <v>1</v>
      </c>
      <c r="BW309">
        <v>0</v>
      </c>
      <c r="BX309">
        <v>4</v>
      </c>
      <c r="BY309">
        <v>14.667</v>
      </c>
      <c r="CA309" t="s">
        <v>1940</v>
      </c>
      <c r="CB309" t="s">
        <v>1941</v>
      </c>
      <c r="CC309">
        <v>50009</v>
      </c>
      <c r="CD309">
        <v>760</v>
      </c>
      <c r="CE309">
        <v>5159678700</v>
      </c>
      <c r="CF309" t="s">
        <v>99</v>
      </c>
      <c r="CG309" t="s">
        <v>100</v>
      </c>
      <c r="CH309" s="1">
        <v>41888</v>
      </c>
      <c r="CI309" t="s">
        <v>100</v>
      </c>
      <c r="CJ309" t="s">
        <v>100</v>
      </c>
      <c r="CK309" t="s">
        <v>100</v>
      </c>
      <c r="CL309" t="s">
        <v>103</v>
      </c>
      <c r="CM309" t="s">
        <v>1939</v>
      </c>
      <c r="CN309">
        <v>46</v>
      </c>
      <c r="CO309" s="1">
        <v>44621</v>
      </c>
      <c r="CP309" s="1"/>
      <c r="CV309"/>
      <c r="CW309">
        <v>2</v>
      </c>
    </row>
    <row r="310" spans="1:104" x14ac:dyDescent="0.25">
      <c r="A310" t="s">
        <v>259</v>
      </c>
      <c r="B310" s="18" t="s">
        <v>2127</v>
      </c>
      <c r="C310" s="18">
        <v>165578</v>
      </c>
      <c r="D310" t="s">
        <v>1833</v>
      </c>
      <c r="E310" t="s">
        <v>1338</v>
      </c>
      <c r="F310" t="s">
        <v>1295</v>
      </c>
      <c r="G310" t="s">
        <v>2141</v>
      </c>
      <c r="H310">
        <v>61.5</v>
      </c>
      <c r="I310" t="s">
        <v>98</v>
      </c>
      <c r="K310" t="s">
        <v>100</v>
      </c>
      <c r="L310" t="s">
        <v>106</v>
      </c>
      <c r="M310">
        <v>1</v>
      </c>
      <c r="N310">
        <v>2</v>
      </c>
      <c r="O310">
        <v>1</v>
      </c>
      <c r="P310">
        <v>2</v>
      </c>
      <c r="Q310">
        <v>1</v>
      </c>
      <c r="R310">
        <v>3</v>
      </c>
      <c r="S310">
        <v>2</v>
      </c>
      <c r="U310" s="8">
        <v>2.9946299999999999</v>
      </c>
      <c r="V310" s="8">
        <v>0.43443999999999999</v>
      </c>
      <c r="W310">
        <v>55</v>
      </c>
      <c r="X310">
        <v>0.72511000000000003</v>
      </c>
      <c r="Y310">
        <v>1.1595500000000001</v>
      </c>
      <c r="Z310">
        <v>2.6487500000000002</v>
      </c>
      <c r="AA310">
        <v>0.21285999999999999</v>
      </c>
      <c r="AB310">
        <v>1.533E-2</v>
      </c>
      <c r="AD310">
        <v>1.83507</v>
      </c>
      <c r="AE310">
        <v>55.6</v>
      </c>
      <c r="AG310">
        <v>1</v>
      </c>
      <c r="AJ310">
        <v>1.77596</v>
      </c>
      <c r="AK310">
        <v>0.73819999999999997</v>
      </c>
      <c r="AL310">
        <v>0.37298999999999999</v>
      </c>
      <c r="AM310">
        <v>2.8871500000000001</v>
      </c>
      <c r="AN310">
        <v>2.11537</v>
      </c>
      <c r="AO310">
        <v>0.72253000000000001</v>
      </c>
      <c r="AP310">
        <v>0.43619999999999998</v>
      </c>
      <c r="AQ310">
        <v>3.2748300000000001</v>
      </c>
      <c r="AS310">
        <v>1</v>
      </c>
      <c r="AT310">
        <v>20</v>
      </c>
      <c r="AU310">
        <v>0</v>
      </c>
      <c r="AV310">
        <v>1</v>
      </c>
      <c r="AW310" s="4">
        <v>3250</v>
      </c>
      <c r="AX310">
        <v>0</v>
      </c>
      <c r="AY310">
        <v>1</v>
      </c>
      <c r="BA310" s="1">
        <v>43727</v>
      </c>
      <c r="BB310">
        <v>12</v>
      </c>
      <c r="BC310">
        <v>6</v>
      </c>
      <c r="BD310">
        <v>11</v>
      </c>
      <c r="BE310">
        <v>64</v>
      </c>
      <c r="BF310">
        <v>1</v>
      </c>
      <c r="BG310">
        <v>0</v>
      </c>
      <c r="BH310">
        <v>64</v>
      </c>
      <c r="BI310" s="1">
        <v>43270</v>
      </c>
      <c r="BJ310">
        <v>21</v>
      </c>
      <c r="BK310">
        <v>18</v>
      </c>
      <c r="BL310">
        <v>3</v>
      </c>
      <c r="BM310">
        <v>199</v>
      </c>
      <c r="BN310">
        <v>2</v>
      </c>
      <c r="BO310">
        <v>100</v>
      </c>
      <c r="BP310">
        <v>299</v>
      </c>
      <c r="BQ310" s="1">
        <v>42817</v>
      </c>
      <c r="BR310">
        <v>9</v>
      </c>
      <c r="BS310">
        <v>8</v>
      </c>
      <c r="BT310">
        <v>1</v>
      </c>
      <c r="BU310">
        <v>48</v>
      </c>
      <c r="BV310">
        <v>1</v>
      </c>
      <c r="BW310">
        <v>0</v>
      </c>
      <c r="BX310">
        <v>48</v>
      </c>
      <c r="BY310">
        <v>139.667</v>
      </c>
      <c r="CA310" t="s">
        <v>1835</v>
      </c>
      <c r="CB310" t="s">
        <v>1836</v>
      </c>
      <c r="CC310">
        <v>52761</v>
      </c>
      <c r="CD310">
        <v>690</v>
      </c>
      <c r="CE310">
        <v>5632632194</v>
      </c>
      <c r="CF310" t="s">
        <v>99</v>
      </c>
      <c r="CG310" t="s">
        <v>100</v>
      </c>
      <c r="CH310" s="1">
        <v>39120</v>
      </c>
      <c r="CI310" t="s">
        <v>100</v>
      </c>
      <c r="CJ310" t="s">
        <v>101</v>
      </c>
      <c r="CK310" t="s">
        <v>100</v>
      </c>
      <c r="CL310" t="s">
        <v>103</v>
      </c>
      <c r="CM310" t="s">
        <v>1834</v>
      </c>
      <c r="CN310">
        <v>100</v>
      </c>
      <c r="CO310" s="1">
        <v>44621</v>
      </c>
      <c r="CP310" s="1"/>
      <c r="CV310"/>
    </row>
    <row r="311" spans="1:104" x14ac:dyDescent="0.25">
      <c r="A311" t="s">
        <v>259</v>
      </c>
      <c r="B311" s="18" t="s">
        <v>2127</v>
      </c>
      <c r="C311" s="18">
        <v>165450</v>
      </c>
      <c r="D311" t="s">
        <v>1412</v>
      </c>
      <c r="E311" t="s">
        <v>1414</v>
      </c>
      <c r="F311" t="s">
        <v>839</v>
      </c>
      <c r="G311" t="s">
        <v>2141</v>
      </c>
      <c r="H311">
        <v>45.8</v>
      </c>
      <c r="I311" t="s">
        <v>109</v>
      </c>
      <c r="K311" t="s">
        <v>100</v>
      </c>
      <c r="L311" t="s">
        <v>106</v>
      </c>
      <c r="M311">
        <v>1</v>
      </c>
      <c r="N311">
        <v>3</v>
      </c>
      <c r="O311">
        <v>1</v>
      </c>
      <c r="P311">
        <v>3</v>
      </c>
      <c r="Q311">
        <v>5</v>
      </c>
      <c r="R311">
        <v>1</v>
      </c>
      <c r="S311">
        <v>4</v>
      </c>
      <c r="U311" s="8">
        <v>2.9006599999999998</v>
      </c>
      <c r="V311" s="8">
        <v>0.62695999999999996</v>
      </c>
      <c r="W311">
        <v>47.7</v>
      </c>
      <c r="X311">
        <v>0.55557000000000001</v>
      </c>
      <c r="Y311">
        <v>1.1825300000000001</v>
      </c>
      <c r="Z311">
        <v>2.4767399999999999</v>
      </c>
      <c r="AA311">
        <v>0.44256000000000001</v>
      </c>
      <c r="AB311">
        <v>1.7299999999999999E-2</v>
      </c>
      <c r="AD311">
        <v>1.7181299999999999</v>
      </c>
      <c r="AE311">
        <v>28.6</v>
      </c>
      <c r="AG311">
        <v>0</v>
      </c>
      <c r="AJ311">
        <v>1.7699100000000001</v>
      </c>
      <c r="AK311">
        <v>0.65354000000000001</v>
      </c>
      <c r="AL311">
        <v>0.30049999999999999</v>
      </c>
      <c r="AM311">
        <v>2.7239499999999999</v>
      </c>
      <c r="AN311">
        <v>1.9873400000000001</v>
      </c>
      <c r="AO311">
        <v>0.62531000000000003</v>
      </c>
      <c r="AP311">
        <v>0.78134999999999999</v>
      </c>
      <c r="AQ311">
        <v>3.3621300000000001</v>
      </c>
      <c r="AS311">
        <v>1</v>
      </c>
      <c r="AT311">
        <v>6</v>
      </c>
      <c r="AU311">
        <v>2</v>
      </c>
      <c r="AV311">
        <v>0</v>
      </c>
      <c r="AW311" s="4">
        <v>0</v>
      </c>
      <c r="AX311">
        <v>0</v>
      </c>
      <c r="AY311">
        <v>0</v>
      </c>
      <c r="BA311" s="1">
        <v>44342</v>
      </c>
      <c r="BB311">
        <v>8</v>
      </c>
      <c r="BC311">
        <v>7</v>
      </c>
      <c r="BD311">
        <v>1</v>
      </c>
      <c r="BE311">
        <v>107</v>
      </c>
      <c r="BF311">
        <v>1</v>
      </c>
      <c r="BG311">
        <v>0</v>
      </c>
      <c r="BH311">
        <v>107</v>
      </c>
      <c r="BI311" s="1">
        <v>43670</v>
      </c>
      <c r="BJ311">
        <v>8</v>
      </c>
      <c r="BK311">
        <v>6</v>
      </c>
      <c r="BL311">
        <v>5</v>
      </c>
      <c r="BM311">
        <v>48</v>
      </c>
      <c r="BN311">
        <v>1</v>
      </c>
      <c r="BO311">
        <v>0</v>
      </c>
      <c r="BP311">
        <v>48</v>
      </c>
      <c r="BQ311" s="1">
        <v>43209</v>
      </c>
      <c r="BR311">
        <v>4</v>
      </c>
      <c r="BS311">
        <v>2</v>
      </c>
      <c r="BT311">
        <v>2</v>
      </c>
      <c r="BU311">
        <v>28</v>
      </c>
      <c r="BV311">
        <v>1</v>
      </c>
      <c r="BW311">
        <v>0</v>
      </c>
      <c r="BX311">
        <v>28</v>
      </c>
      <c r="BY311">
        <v>74.167000000000002</v>
      </c>
      <c r="CA311" t="s">
        <v>1415</v>
      </c>
      <c r="CB311" t="s">
        <v>1416</v>
      </c>
      <c r="CC311">
        <v>52342</v>
      </c>
      <c r="CD311">
        <v>850</v>
      </c>
      <c r="CE311">
        <v>6414845080</v>
      </c>
      <c r="CF311" t="s">
        <v>99</v>
      </c>
      <c r="CG311" t="s">
        <v>100</v>
      </c>
      <c r="CH311" s="1">
        <v>37347</v>
      </c>
      <c r="CI311" t="s">
        <v>100</v>
      </c>
      <c r="CJ311" t="s">
        <v>100</v>
      </c>
      <c r="CK311" t="s">
        <v>100</v>
      </c>
      <c r="CL311" t="s">
        <v>103</v>
      </c>
      <c r="CM311" t="s">
        <v>1413</v>
      </c>
      <c r="CN311">
        <v>75</v>
      </c>
      <c r="CO311" s="1">
        <v>44621</v>
      </c>
      <c r="CP311" s="1"/>
      <c r="CV311"/>
    </row>
    <row r="312" spans="1:104" x14ac:dyDescent="0.25">
      <c r="A312" t="s">
        <v>259</v>
      </c>
      <c r="B312" s="18" t="s">
        <v>2127</v>
      </c>
      <c r="C312" s="18">
        <v>165602</v>
      </c>
      <c r="D312" t="s">
        <v>1911</v>
      </c>
      <c r="E312" t="s">
        <v>173</v>
      </c>
      <c r="F312" t="s">
        <v>107</v>
      </c>
      <c r="G312" t="s">
        <v>2141</v>
      </c>
      <c r="H312">
        <v>66</v>
      </c>
      <c r="I312" t="s">
        <v>108</v>
      </c>
      <c r="K312" t="s">
        <v>100</v>
      </c>
      <c r="L312" t="s">
        <v>106</v>
      </c>
      <c r="M312">
        <v>1</v>
      </c>
      <c r="N312">
        <v>2</v>
      </c>
      <c r="O312">
        <v>1</v>
      </c>
      <c r="P312">
        <v>4</v>
      </c>
      <c r="Q312">
        <v>2</v>
      </c>
      <c r="R312">
        <v>5</v>
      </c>
      <c r="S312">
        <v>2</v>
      </c>
      <c r="U312" s="8">
        <v>1.1478699999999999</v>
      </c>
      <c r="V312" s="8">
        <v>0.30263000000000001</v>
      </c>
      <c r="W312">
        <v>58.7</v>
      </c>
      <c r="X312">
        <v>0.15479000000000001</v>
      </c>
      <c r="Y312">
        <v>0.45741999999999999</v>
      </c>
      <c r="Z312">
        <v>0.80096000000000001</v>
      </c>
      <c r="AA312">
        <v>0.20787</v>
      </c>
      <c r="AB312">
        <v>1.413E-2</v>
      </c>
      <c r="AD312">
        <v>0.69045000000000001</v>
      </c>
      <c r="AE312">
        <v>41.7</v>
      </c>
      <c r="AG312">
        <v>0</v>
      </c>
      <c r="AJ312">
        <v>1.97475</v>
      </c>
      <c r="AK312">
        <v>0.63446000000000002</v>
      </c>
      <c r="AL312">
        <v>0.28845999999999999</v>
      </c>
      <c r="AM312">
        <v>2.8976600000000001</v>
      </c>
      <c r="AN312">
        <v>0.71579000000000004</v>
      </c>
      <c r="AO312">
        <v>0.17946000000000001</v>
      </c>
      <c r="AP312">
        <v>0.39290000000000003</v>
      </c>
      <c r="AQ312">
        <v>1.2507200000000001</v>
      </c>
      <c r="AS312">
        <v>1</v>
      </c>
      <c r="AT312">
        <v>6</v>
      </c>
      <c r="AU312">
        <v>1</v>
      </c>
      <c r="AV312">
        <v>8</v>
      </c>
      <c r="AW312" s="4">
        <v>14367.63</v>
      </c>
      <c r="AX312">
        <v>0</v>
      </c>
      <c r="AY312">
        <v>8</v>
      </c>
      <c r="BA312" s="1">
        <v>44537</v>
      </c>
      <c r="BB312">
        <v>19</v>
      </c>
      <c r="BC312">
        <v>12</v>
      </c>
      <c r="BD312">
        <v>13</v>
      </c>
      <c r="BE312">
        <v>147</v>
      </c>
      <c r="BF312">
        <v>1</v>
      </c>
      <c r="BG312">
        <v>0</v>
      </c>
      <c r="BH312">
        <v>147</v>
      </c>
      <c r="BI312" s="1">
        <v>43622</v>
      </c>
      <c r="BJ312">
        <v>7</v>
      </c>
      <c r="BK312">
        <v>6</v>
      </c>
      <c r="BL312">
        <v>1</v>
      </c>
      <c r="BM312">
        <v>32</v>
      </c>
      <c r="BN312">
        <v>1</v>
      </c>
      <c r="BO312">
        <v>0</v>
      </c>
      <c r="BP312">
        <v>32</v>
      </c>
      <c r="BQ312" s="1">
        <v>43195</v>
      </c>
      <c r="BR312">
        <v>6</v>
      </c>
      <c r="BS312">
        <v>5</v>
      </c>
      <c r="BT312">
        <v>1</v>
      </c>
      <c r="BU312">
        <v>28</v>
      </c>
      <c r="BV312">
        <v>1</v>
      </c>
      <c r="BW312">
        <v>0</v>
      </c>
      <c r="BX312">
        <v>28</v>
      </c>
      <c r="BY312">
        <v>88.832999999999998</v>
      </c>
      <c r="CA312" t="s">
        <v>1913</v>
      </c>
      <c r="CB312" t="s">
        <v>1914</v>
      </c>
      <c r="CC312">
        <v>52556</v>
      </c>
      <c r="CD312">
        <v>500</v>
      </c>
      <c r="CE312">
        <v>6414692140</v>
      </c>
      <c r="CF312" t="s">
        <v>99</v>
      </c>
      <c r="CG312" t="s">
        <v>100</v>
      </c>
      <c r="CH312" s="1">
        <v>40575</v>
      </c>
      <c r="CI312" t="s">
        <v>100</v>
      </c>
      <c r="CJ312" t="s">
        <v>100</v>
      </c>
      <c r="CK312" t="s">
        <v>100</v>
      </c>
      <c r="CL312" t="s">
        <v>103</v>
      </c>
      <c r="CM312" t="s">
        <v>1912</v>
      </c>
      <c r="CN312">
        <v>73</v>
      </c>
      <c r="CO312" s="1">
        <v>44621</v>
      </c>
      <c r="CP312" s="1"/>
      <c r="CV312"/>
    </row>
    <row r="313" spans="1:104" x14ac:dyDescent="0.25">
      <c r="A313" t="s">
        <v>259</v>
      </c>
      <c r="B313" s="18" t="s">
        <v>2127</v>
      </c>
      <c r="C313" s="18">
        <v>165033</v>
      </c>
      <c r="D313" t="s">
        <v>277</v>
      </c>
      <c r="E313" t="s">
        <v>208</v>
      </c>
      <c r="F313" t="s">
        <v>164</v>
      </c>
      <c r="G313" t="s">
        <v>2142</v>
      </c>
      <c r="H313">
        <v>60.9</v>
      </c>
      <c r="I313" t="s">
        <v>112</v>
      </c>
      <c r="K313" t="s">
        <v>100</v>
      </c>
      <c r="L313" t="s">
        <v>106</v>
      </c>
      <c r="M313">
        <v>2</v>
      </c>
      <c r="N313">
        <v>3</v>
      </c>
      <c r="O313">
        <v>2</v>
      </c>
      <c r="P313">
        <v>3</v>
      </c>
      <c r="Q313">
        <v>4</v>
      </c>
      <c r="R313">
        <v>2</v>
      </c>
      <c r="S313">
        <v>4</v>
      </c>
      <c r="U313" s="8">
        <v>3.1433200000000001</v>
      </c>
      <c r="V313" s="8">
        <v>0.66105000000000003</v>
      </c>
      <c r="W313">
        <v>41.4</v>
      </c>
      <c r="X313">
        <v>0.67066999999999999</v>
      </c>
      <c r="Y313">
        <v>1.33172</v>
      </c>
      <c r="Z313">
        <v>2.86965</v>
      </c>
      <c r="AA313">
        <v>0.50846999999999998</v>
      </c>
      <c r="AB313">
        <v>6.2460000000000002E-2</v>
      </c>
      <c r="AD313">
        <v>1.81159</v>
      </c>
      <c r="AE313">
        <v>23.1</v>
      </c>
      <c r="AG313">
        <v>0</v>
      </c>
      <c r="AJ313">
        <v>2.03132</v>
      </c>
      <c r="AK313">
        <v>0.64615</v>
      </c>
      <c r="AL313">
        <v>0.28956999999999999</v>
      </c>
      <c r="AM313">
        <v>2.9670399999999999</v>
      </c>
      <c r="AN313">
        <v>1.82578</v>
      </c>
      <c r="AO313">
        <v>0.76349</v>
      </c>
      <c r="AP313">
        <v>0.85494999999999999</v>
      </c>
      <c r="AQ313">
        <v>3.3448799999999999</v>
      </c>
      <c r="AS313">
        <v>0</v>
      </c>
      <c r="AT313">
        <v>13</v>
      </c>
      <c r="AU313">
        <v>5</v>
      </c>
      <c r="AV313">
        <v>3</v>
      </c>
      <c r="AW313" s="4">
        <v>4875</v>
      </c>
      <c r="AX313">
        <v>0</v>
      </c>
      <c r="AY313">
        <v>3</v>
      </c>
      <c r="BA313" s="1">
        <v>44391</v>
      </c>
      <c r="BB313">
        <v>9</v>
      </c>
      <c r="BC313">
        <v>9</v>
      </c>
      <c r="BD313">
        <v>3</v>
      </c>
      <c r="BE313">
        <v>40</v>
      </c>
      <c r="BF313">
        <v>1</v>
      </c>
      <c r="BG313">
        <v>0</v>
      </c>
      <c r="BH313">
        <v>40</v>
      </c>
      <c r="BI313" s="1">
        <v>43790</v>
      </c>
      <c r="BJ313">
        <v>18</v>
      </c>
      <c r="BK313">
        <v>13</v>
      </c>
      <c r="BL313">
        <v>5</v>
      </c>
      <c r="BM313">
        <v>68</v>
      </c>
      <c r="BN313">
        <v>1</v>
      </c>
      <c r="BO313">
        <v>0</v>
      </c>
      <c r="BP313">
        <v>68</v>
      </c>
      <c r="BQ313" s="1">
        <v>43342</v>
      </c>
      <c r="BR313">
        <v>4</v>
      </c>
      <c r="BS313">
        <v>4</v>
      </c>
      <c r="BT313">
        <v>0</v>
      </c>
      <c r="BU313">
        <v>20</v>
      </c>
      <c r="BV313">
        <v>1</v>
      </c>
      <c r="BW313">
        <v>0</v>
      </c>
      <c r="BX313">
        <v>20</v>
      </c>
      <c r="BY313">
        <v>46</v>
      </c>
      <c r="CA313" t="s">
        <v>279</v>
      </c>
      <c r="CB313" t="s">
        <v>280</v>
      </c>
      <c r="CC313">
        <v>52803</v>
      </c>
      <c r="CD313">
        <v>810</v>
      </c>
      <c r="CE313">
        <v>5633243276</v>
      </c>
      <c r="CF313" t="s">
        <v>99</v>
      </c>
      <c r="CG313" t="s">
        <v>100</v>
      </c>
      <c r="CH313" s="1">
        <v>24478</v>
      </c>
      <c r="CI313" t="s">
        <v>100</v>
      </c>
      <c r="CJ313" t="s">
        <v>100</v>
      </c>
      <c r="CK313" t="s">
        <v>100</v>
      </c>
      <c r="CL313" t="s">
        <v>103</v>
      </c>
      <c r="CM313" t="s">
        <v>278</v>
      </c>
      <c r="CN313">
        <v>105</v>
      </c>
      <c r="CO313" s="1">
        <v>44621</v>
      </c>
      <c r="CP313" s="1"/>
      <c r="CV313"/>
    </row>
    <row r="314" spans="1:104" x14ac:dyDescent="0.25">
      <c r="A314" t="s">
        <v>259</v>
      </c>
      <c r="B314" s="18" t="s">
        <v>2127</v>
      </c>
      <c r="C314" s="18">
        <v>165017</v>
      </c>
      <c r="D314" t="s">
        <v>261</v>
      </c>
      <c r="E314" t="s">
        <v>263</v>
      </c>
      <c r="F314" t="s">
        <v>264</v>
      </c>
      <c r="G314" t="s">
        <v>2142</v>
      </c>
      <c r="H314">
        <v>75.2</v>
      </c>
      <c r="I314" t="s">
        <v>112</v>
      </c>
      <c r="K314" t="s">
        <v>100</v>
      </c>
      <c r="L314" t="s">
        <v>106</v>
      </c>
      <c r="M314">
        <v>5</v>
      </c>
      <c r="N314">
        <v>4</v>
      </c>
      <c r="O314">
        <v>3</v>
      </c>
      <c r="P314">
        <v>5</v>
      </c>
      <c r="Q314">
        <v>5</v>
      </c>
      <c r="R314">
        <v>5</v>
      </c>
      <c r="S314">
        <v>5</v>
      </c>
      <c r="U314" s="8">
        <v>3.0747399999999998</v>
      </c>
      <c r="V314" s="8">
        <v>0.98504000000000003</v>
      </c>
      <c r="W314">
        <v>28.1</v>
      </c>
      <c r="X314">
        <v>0.43847999999999998</v>
      </c>
      <c r="Y314">
        <v>1.4235199999999999</v>
      </c>
      <c r="Z314">
        <v>2.6744500000000002</v>
      </c>
      <c r="AA314">
        <v>0.63207000000000002</v>
      </c>
      <c r="AB314">
        <v>7.2859999999999994E-2</v>
      </c>
      <c r="AD314">
        <v>1.6512199999999999</v>
      </c>
      <c r="AE314">
        <v>14.3</v>
      </c>
      <c r="AG314">
        <v>0</v>
      </c>
      <c r="AJ314">
        <v>2.0228700000000002</v>
      </c>
      <c r="AK314">
        <v>0.70728999999999997</v>
      </c>
      <c r="AL314">
        <v>0.30908999999999998</v>
      </c>
      <c r="AM314">
        <v>3.03925</v>
      </c>
      <c r="AN314">
        <v>1.6711</v>
      </c>
      <c r="AO314">
        <v>0.45601999999999998</v>
      </c>
      <c r="AP314">
        <v>1.1935100000000001</v>
      </c>
      <c r="AQ314">
        <v>3.1941700000000002</v>
      </c>
      <c r="AS314">
        <v>0</v>
      </c>
      <c r="AT314">
        <v>1</v>
      </c>
      <c r="AU314">
        <v>0</v>
      </c>
      <c r="AV314">
        <v>1</v>
      </c>
      <c r="AW314" s="4">
        <v>650</v>
      </c>
      <c r="AX314">
        <v>0</v>
      </c>
      <c r="AY314">
        <v>1</v>
      </c>
      <c r="BA314" s="1">
        <v>44391</v>
      </c>
      <c r="BB314">
        <v>5</v>
      </c>
      <c r="BC314">
        <v>5</v>
      </c>
      <c r="BD314">
        <v>0</v>
      </c>
      <c r="BE314">
        <v>16</v>
      </c>
      <c r="BF314">
        <v>1</v>
      </c>
      <c r="BG314">
        <v>0</v>
      </c>
      <c r="BH314">
        <v>16</v>
      </c>
      <c r="BI314" s="1">
        <v>43727</v>
      </c>
      <c r="BJ314">
        <v>7</v>
      </c>
      <c r="BK314">
        <v>7</v>
      </c>
      <c r="BL314">
        <v>0</v>
      </c>
      <c r="BM314">
        <v>20</v>
      </c>
      <c r="BN314">
        <v>1</v>
      </c>
      <c r="BO314">
        <v>0</v>
      </c>
      <c r="BP314">
        <v>20</v>
      </c>
      <c r="BQ314" s="1">
        <v>43272</v>
      </c>
      <c r="BR314">
        <v>1</v>
      </c>
      <c r="BS314">
        <v>0</v>
      </c>
      <c r="BT314">
        <v>1</v>
      </c>
      <c r="BU314">
        <v>20</v>
      </c>
      <c r="BV314">
        <v>0</v>
      </c>
      <c r="BW314">
        <v>0</v>
      </c>
      <c r="BX314">
        <v>20</v>
      </c>
      <c r="BY314">
        <v>18</v>
      </c>
      <c r="CA314" t="s">
        <v>265</v>
      </c>
      <c r="CB314" t="s">
        <v>266</v>
      </c>
      <c r="CC314">
        <v>52402</v>
      </c>
      <c r="CD314">
        <v>560</v>
      </c>
      <c r="CE314">
        <v>3193645151</v>
      </c>
      <c r="CF314" t="s">
        <v>99</v>
      </c>
      <c r="CG314" t="s">
        <v>100</v>
      </c>
      <c r="CH314" s="1">
        <v>24473</v>
      </c>
      <c r="CI314" t="s">
        <v>100</v>
      </c>
      <c r="CJ314" t="s">
        <v>100</v>
      </c>
      <c r="CK314" t="s">
        <v>100</v>
      </c>
      <c r="CL314" t="s">
        <v>103</v>
      </c>
      <c r="CM314" t="s">
        <v>262</v>
      </c>
      <c r="CN314">
        <v>105</v>
      </c>
      <c r="CO314" s="1">
        <v>44621</v>
      </c>
      <c r="CP314" s="1"/>
      <c r="CV314"/>
    </row>
    <row r="315" spans="1:104" x14ac:dyDescent="0.25">
      <c r="A315" t="s">
        <v>259</v>
      </c>
      <c r="B315" s="18" t="s">
        <v>2127</v>
      </c>
      <c r="C315" s="18">
        <v>165104</v>
      </c>
      <c r="D315" t="s">
        <v>303</v>
      </c>
      <c r="E315" t="s">
        <v>305</v>
      </c>
      <c r="F315" t="s">
        <v>306</v>
      </c>
      <c r="G315" t="s">
        <v>2142</v>
      </c>
      <c r="H315">
        <v>58.4</v>
      </c>
      <c r="I315" t="s">
        <v>121</v>
      </c>
      <c r="K315" t="s">
        <v>100</v>
      </c>
      <c r="L315" t="s">
        <v>106</v>
      </c>
      <c r="M315">
        <v>5</v>
      </c>
      <c r="N315">
        <v>4</v>
      </c>
      <c r="O315">
        <v>4</v>
      </c>
      <c r="P315">
        <v>5</v>
      </c>
      <c r="Q315">
        <v>4</v>
      </c>
      <c r="R315">
        <v>5</v>
      </c>
      <c r="S315">
        <v>5</v>
      </c>
      <c r="U315" s="8">
        <v>3.0306999999999999</v>
      </c>
      <c r="V315" s="8">
        <v>0.88327</v>
      </c>
      <c r="W315">
        <v>61.8</v>
      </c>
      <c r="X315">
        <v>0.56438999999999995</v>
      </c>
      <c r="Y315">
        <v>1.4476599999999999</v>
      </c>
      <c r="Z315">
        <v>2.7226300000000001</v>
      </c>
      <c r="AA315">
        <v>0.61931999999999998</v>
      </c>
      <c r="AB315">
        <v>0.14743000000000001</v>
      </c>
      <c r="AD315">
        <v>1.58304</v>
      </c>
      <c r="AE315">
        <v>35.700000000000003</v>
      </c>
      <c r="AG315">
        <v>0</v>
      </c>
      <c r="AJ315">
        <v>1.9662599999999999</v>
      </c>
      <c r="AK315">
        <v>0.68374999999999997</v>
      </c>
      <c r="AL315">
        <v>0.30553000000000002</v>
      </c>
      <c r="AM315">
        <v>2.9555400000000001</v>
      </c>
      <c r="AN315">
        <v>1.64822</v>
      </c>
      <c r="AO315">
        <v>0.60716999999999999</v>
      </c>
      <c r="AP315">
        <v>1.08267</v>
      </c>
      <c r="AQ315">
        <v>3.23759</v>
      </c>
      <c r="AS315">
        <v>0</v>
      </c>
      <c r="AT315">
        <v>0</v>
      </c>
      <c r="AU315">
        <v>1</v>
      </c>
      <c r="AV315">
        <v>2</v>
      </c>
      <c r="AW315" s="4">
        <v>13000</v>
      </c>
      <c r="AX315">
        <v>0</v>
      </c>
      <c r="AY315">
        <v>2</v>
      </c>
      <c r="BA315" s="1">
        <v>44301</v>
      </c>
      <c r="BB315">
        <v>3</v>
      </c>
      <c r="BC315">
        <v>3</v>
      </c>
      <c r="BD315">
        <v>0</v>
      </c>
      <c r="BE315">
        <v>12</v>
      </c>
      <c r="BF315">
        <v>1</v>
      </c>
      <c r="BG315">
        <v>0</v>
      </c>
      <c r="BH315">
        <v>12</v>
      </c>
      <c r="BI315" s="1">
        <v>43636</v>
      </c>
      <c r="BJ315">
        <v>7</v>
      </c>
      <c r="BK315">
        <v>6</v>
      </c>
      <c r="BL315">
        <v>0</v>
      </c>
      <c r="BM315">
        <v>24</v>
      </c>
      <c r="BN315">
        <v>1</v>
      </c>
      <c r="BO315">
        <v>0</v>
      </c>
      <c r="BP315">
        <v>24</v>
      </c>
      <c r="BQ315" s="1">
        <v>43160</v>
      </c>
      <c r="BR315">
        <v>1</v>
      </c>
      <c r="BS315">
        <v>1</v>
      </c>
      <c r="BT315">
        <v>0</v>
      </c>
      <c r="BU315">
        <v>4</v>
      </c>
      <c r="BV315">
        <v>1</v>
      </c>
      <c r="BW315">
        <v>0</v>
      </c>
      <c r="BX315">
        <v>4</v>
      </c>
      <c r="BY315">
        <v>14.667</v>
      </c>
      <c r="CA315" t="s">
        <v>307</v>
      </c>
      <c r="CB315" t="s">
        <v>308</v>
      </c>
      <c r="CC315">
        <v>52001</v>
      </c>
      <c r="CD315">
        <v>300</v>
      </c>
      <c r="CE315">
        <v>5635561161</v>
      </c>
      <c r="CF315" t="s">
        <v>99</v>
      </c>
      <c r="CG315" t="s">
        <v>100</v>
      </c>
      <c r="CH315" s="1">
        <v>26147</v>
      </c>
      <c r="CI315" t="s">
        <v>100</v>
      </c>
      <c r="CJ315" t="s">
        <v>100</v>
      </c>
      <c r="CK315" t="s">
        <v>100</v>
      </c>
      <c r="CL315" t="s">
        <v>103</v>
      </c>
      <c r="CM315" t="s">
        <v>304</v>
      </c>
      <c r="CN315">
        <v>99</v>
      </c>
      <c r="CO315" s="1">
        <v>44621</v>
      </c>
      <c r="CP315" s="1"/>
      <c r="CV315"/>
    </row>
    <row r="316" spans="1:104" x14ac:dyDescent="0.25">
      <c r="A316" t="s">
        <v>259</v>
      </c>
      <c r="B316" s="18" t="s">
        <v>2127</v>
      </c>
      <c r="C316" s="18">
        <v>165575</v>
      </c>
      <c r="D316" t="s">
        <v>1822</v>
      </c>
      <c r="E316" t="s">
        <v>208</v>
      </c>
      <c r="F316" t="s">
        <v>164</v>
      </c>
      <c r="G316" t="s">
        <v>2142</v>
      </c>
      <c r="H316">
        <v>93.9</v>
      </c>
      <c r="I316" t="s">
        <v>112</v>
      </c>
      <c r="K316" t="s">
        <v>100</v>
      </c>
      <c r="L316" t="s">
        <v>106</v>
      </c>
      <c r="M316">
        <v>2</v>
      </c>
      <c r="N316">
        <v>4</v>
      </c>
      <c r="O316">
        <v>1</v>
      </c>
      <c r="P316">
        <v>5</v>
      </c>
      <c r="Q316">
        <v>5</v>
      </c>
      <c r="R316">
        <v>4</v>
      </c>
      <c r="S316">
        <v>5</v>
      </c>
      <c r="U316" s="8">
        <v>3.5488300000000002</v>
      </c>
      <c r="V316" s="8">
        <v>1.0290600000000001</v>
      </c>
      <c r="W316">
        <v>53.8</v>
      </c>
      <c r="X316">
        <v>0.65559999999999996</v>
      </c>
      <c r="Y316">
        <v>1.68466</v>
      </c>
      <c r="Z316">
        <v>3.0967899999999999</v>
      </c>
      <c r="AA316">
        <v>0.69106999999999996</v>
      </c>
      <c r="AB316">
        <v>0.14576</v>
      </c>
      <c r="AD316">
        <v>1.8641700000000001</v>
      </c>
      <c r="AE316">
        <v>38.5</v>
      </c>
      <c r="AG316">
        <v>0</v>
      </c>
      <c r="AJ316">
        <v>2.1099899999999998</v>
      </c>
      <c r="AK316">
        <v>0.72187000000000001</v>
      </c>
      <c r="AL316">
        <v>0.32083</v>
      </c>
      <c r="AM316">
        <v>3.1526999999999998</v>
      </c>
      <c r="AN316">
        <v>1.80871</v>
      </c>
      <c r="AO316">
        <v>0.66803999999999997</v>
      </c>
      <c r="AP316">
        <v>1.2012</v>
      </c>
      <c r="AQ316">
        <v>3.5540099999999999</v>
      </c>
      <c r="AS316">
        <v>3</v>
      </c>
      <c r="AT316">
        <v>16</v>
      </c>
      <c r="AU316">
        <v>1</v>
      </c>
      <c r="AV316">
        <v>3</v>
      </c>
      <c r="AW316" s="4">
        <v>40915.1</v>
      </c>
      <c r="AX316">
        <v>0</v>
      </c>
      <c r="AY316">
        <v>3</v>
      </c>
      <c r="BA316" s="1">
        <v>44546</v>
      </c>
      <c r="BB316">
        <v>10</v>
      </c>
      <c r="BC316">
        <v>6</v>
      </c>
      <c r="BD316">
        <v>5</v>
      </c>
      <c r="BE316">
        <v>56</v>
      </c>
      <c r="BF316">
        <v>1</v>
      </c>
      <c r="BG316">
        <v>0</v>
      </c>
      <c r="BH316">
        <v>56</v>
      </c>
      <c r="BI316" s="1">
        <v>43734</v>
      </c>
      <c r="BJ316">
        <v>17</v>
      </c>
      <c r="BK316">
        <v>6</v>
      </c>
      <c r="BL316">
        <v>11</v>
      </c>
      <c r="BM316">
        <v>155</v>
      </c>
      <c r="BN316">
        <v>1</v>
      </c>
      <c r="BO316">
        <v>0</v>
      </c>
      <c r="BP316">
        <v>155</v>
      </c>
      <c r="BQ316" s="1">
        <v>43279</v>
      </c>
      <c r="BR316">
        <v>8</v>
      </c>
      <c r="BS316">
        <v>6</v>
      </c>
      <c r="BT316">
        <v>2</v>
      </c>
      <c r="BU316">
        <v>52</v>
      </c>
      <c r="BV316">
        <v>1</v>
      </c>
      <c r="BW316">
        <v>0</v>
      </c>
      <c r="BX316">
        <v>52</v>
      </c>
      <c r="BY316">
        <v>88.332999999999998</v>
      </c>
      <c r="CA316" t="s">
        <v>204</v>
      </c>
      <c r="CB316" t="s">
        <v>1824</v>
      </c>
      <c r="CC316">
        <v>52807</v>
      </c>
      <c r="CD316">
        <v>810</v>
      </c>
      <c r="CE316">
        <v>5633442000</v>
      </c>
      <c r="CF316" t="s">
        <v>99</v>
      </c>
      <c r="CG316" t="s">
        <v>100</v>
      </c>
      <c r="CH316" s="1">
        <v>39853</v>
      </c>
      <c r="CI316" t="s">
        <v>100</v>
      </c>
      <c r="CJ316" t="s">
        <v>100</v>
      </c>
      <c r="CK316" t="s">
        <v>100</v>
      </c>
      <c r="CL316" t="s">
        <v>103</v>
      </c>
      <c r="CM316" t="s">
        <v>1823</v>
      </c>
      <c r="CN316">
        <v>120</v>
      </c>
      <c r="CO316" s="1">
        <v>44621</v>
      </c>
      <c r="CP316" s="1"/>
      <c r="CV316"/>
    </row>
    <row r="317" spans="1:104" x14ac:dyDescent="0.25">
      <c r="A317" t="s">
        <v>259</v>
      </c>
      <c r="B317" s="18" t="s">
        <v>2127</v>
      </c>
      <c r="C317" s="18">
        <v>165034</v>
      </c>
      <c r="D317" t="s">
        <v>281</v>
      </c>
      <c r="E317" t="s">
        <v>232</v>
      </c>
      <c r="F317" t="s">
        <v>283</v>
      </c>
      <c r="G317" t="s">
        <v>2141</v>
      </c>
      <c r="H317">
        <v>60.5</v>
      </c>
      <c r="I317" t="s">
        <v>108</v>
      </c>
      <c r="K317" t="s">
        <v>100</v>
      </c>
      <c r="L317" t="s">
        <v>106</v>
      </c>
      <c r="M317">
        <v>3</v>
      </c>
      <c r="N317">
        <v>3</v>
      </c>
      <c r="O317">
        <v>3</v>
      </c>
      <c r="P317">
        <v>3</v>
      </c>
      <c r="Q317">
        <v>3</v>
      </c>
      <c r="R317">
        <v>3</v>
      </c>
      <c r="S317">
        <v>4</v>
      </c>
      <c r="U317" s="8">
        <v>3.0459000000000001</v>
      </c>
      <c r="V317" s="8">
        <v>0.78113999999999995</v>
      </c>
      <c r="W317">
        <v>63.6</v>
      </c>
      <c r="X317">
        <v>0.66402000000000005</v>
      </c>
      <c r="Y317">
        <v>1.44516</v>
      </c>
      <c r="Z317">
        <v>2.6610900000000002</v>
      </c>
      <c r="AA317">
        <v>0.44162000000000001</v>
      </c>
      <c r="AB317">
        <v>7.3469999999999994E-2</v>
      </c>
      <c r="AD317">
        <v>1.6007400000000001</v>
      </c>
      <c r="AE317">
        <v>69.2</v>
      </c>
      <c r="AG317">
        <v>0</v>
      </c>
      <c r="AJ317">
        <v>1.9363999999999999</v>
      </c>
      <c r="AK317">
        <v>0.67181000000000002</v>
      </c>
      <c r="AL317">
        <v>0.29869000000000001</v>
      </c>
      <c r="AM317">
        <v>2.9068999999999998</v>
      </c>
      <c r="AN317">
        <v>1.6923600000000001</v>
      </c>
      <c r="AO317">
        <v>0.72704000000000002</v>
      </c>
      <c r="AP317">
        <v>0.97941999999999996</v>
      </c>
      <c r="AQ317">
        <v>3.3082799999999999</v>
      </c>
      <c r="AS317">
        <v>0</v>
      </c>
      <c r="AT317">
        <v>18</v>
      </c>
      <c r="AU317">
        <v>1</v>
      </c>
      <c r="AV317">
        <v>1</v>
      </c>
      <c r="AW317" s="4">
        <v>43358.25</v>
      </c>
      <c r="AX317">
        <v>0</v>
      </c>
      <c r="AY317">
        <v>1</v>
      </c>
      <c r="BA317" s="1">
        <v>44322</v>
      </c>
      <c r="BB317">
        <v>4</v>
      </c>
      <c r="BC317">
        <v>3</v>
      </c>
      <c r="BD317">
        <v>1</v>
      </c>
      <c r="BE317">
        <v>12</v>
      </c>
      <c r="BF317">
        <v>1</v>
      </c>
      <c r="BG317">
        <v>0</v>
      </c>
      <c r="BH317">
        <v>12</v>
      </c>
      <c r="BI317" s="1">
        <v>43593</v>
      </c>
      <c r="BJ317">
        <v>12</v>
      </c>
      <c r="BK317">
        <v>7</v>
      </c>
      <c r="BL317">
        <v>7</v>
      </c>
      <c r="BM317">
        <v>52</v>
      </c>
      <c r="BN317">
        <v>1</v>
      </c>
      <c r="BO317">
        <v>0</v>
      </c>
      <c r="BP317">
        <v>52</v>
      </c>
      <c r="BQ317" s="1">
        <v>43130</v>
      </c>
      <c r="BR317">
        <v>6</v>
      </c>
      <c r="BS317">
        <v>6</v>
      </c>
      <c r="BT317">
        <v>0</v>
      </c>
      <c r="BU317">
        <v>40</v>
      </c>
      <c r="BV317">
        <v>1</v>
      </c>
      <c r="BW317">
        <v>0</v>
      </c>
      <c r="BX317">
        <v>40</v>
      </c>
      <c r="BY317">
        <v>30</v>
      </c>
      <c r="CA317" t="s">
        <v>284</v>
      </c>
      <c r="CB317" t="s">
        <v>285</v>
      </c>
      <c r="CC317">
        <v>50701</v>
      </c>
      <c r="CD317">
        <v>60</v>
      </c>
      <c r="CE317">
        <v>3192347777</v>
      </c>
      <c r="CF317" t="s">
        <v>99</v>
      </c>
      <c r="CG317" t="s">
        <v>100</v>
      </c>
      <c r="CH317" s="1">
        <v>24491</v>
      </c>
      <c r="CI317" t="s">
        <v>100</v>
      </c>
      <c r="CJ317" t="s">
        <v>100</v>
      </c>
      <c r="CK317" t="s">
        <v>100</v>
      </c>
      <c r="CL317" t="s">
        <v>103</v>
      </c>
      <c r="CM317" t="s">
        <v>282</v>
      </c>
      <c r="CN317">
        <v>97</v>
      </c>
      <c r="CO317" s="1">
        <v>44621</v>
      </c>
      <c r="CP317" s="1"/>
      <c r="CV317"/>
    </row>
    <row r="318" spans="1:104" x14ac:dyDescent="0.25">
      <c r="A318" t="s">
        <v>259</v>
      </c>
      <c r="B318" s="18" t="s">
        <v>2127</v>
      </c>
      <c r="C318" s="18">
        <v>165601</v>
      </c>
      <c r="D318" t="s">
        <v>1907</v>
      </c>
      <c r="E318" t="s">
        <v>1068</v>
      </c>
      <c r="F318" t="s">
        <v>163</v>
      </c>
      <c r="G318" t="s">
        <v>2142</v>
      </c>
      <c r="H318">
        <v>99.9</v>
      </c>
      <c r="I318" t="s">
        <v>121</v>
      </c>
      <c r="K318" t="s">
        <v>100</v>
      </c>
      <c r="L318" t="s">
        <v>122</v>
      </c>
      <c r="M318">
        <v>1</v>
      </c>
      <c r="N318">
        <v>3</v>
      </c>
      <c r="O318">
        <v>1</v>
      </c>
      <c r="P318">
        <v>3</v>
      </c>
      <c r="Q318">
        <v>4</v>
      </c>
      <c r="R318">
        <v>3</v>
      </c>
      <c r="S318">
        <v>4</v>
      </c>
      <c r="U318" s="8">
        <v>3.18282</v>
      </c>
      <c r="V318" s="8">
        <v>0.68983000000000005</v>
      </c>
      <c r="W318">
        <v>73</v>
      </c>
      <c r="X318">
        <v>0.69106000000000001</v>
      </c>
      <c r="Y318">
        <v>1.38089</v>
      </c>
      <c r="Z318">
        <v>2.7960600000000002</v>
      </c>
      <c r="AA318">
        <v>0.47355999999999998</v>
      </c>
      <c r="AB318">
        <v>0.10337</v>
      </c>
      <c r="AD318">
        <v>1.80193</v>
      </c>
      <c r="AE318">
        <v>56.3</v>
      </c>
      <c r="AG318">
        <v>2</v>
      </c>
      <c r="AJ318">
        <v>1.92641</v>
      </c>
      <c r="AK318">
        <v>0.66944999999999999</v>
      </c>
      <c r="AL318">
        <v>0.30179</v>
      </c>
      <c r="AM318">
        <v>2.8976500000000001</v>
      </c>
      <c r="AN318">
        <v>1.9149400000000001</v>
      </c>
      <c r="AO318">
        <v>0.75931000000000004</v>
      </c>
      <c r="AP318">
        <v>0.85604999999999998</v>
      </c>
      <c r="AQ318">
        <v>3.4680300000000002</v>
      </c>
      <c r="AS318">
        <v>5</v>
      </c>
      <c r="AT318">
        <v>61</v>
      </c>
      <c r="AU318">
        <v>3</v>
      </c>
      <c r="AV318">
        <v>3</v>
      </c>
      <c r="AW318" s="4">
        <v>13650</v>
      </c>
      <c r="AX318">
        <v>0</v>
      </c>
      <c r="AY318">
        <v>3</v>
      </c>
      <c r="BA318" s="1">
        <v>44560</v>
      </c>
      <c r="BB318">
        <v>30</v>
      </c>
      <c r="BC318">
        <v>16</v>
      </c>
      <c r="BD318">
        <v>30</v>
      </c>
      <c r="BE318">
        <v>172</v>
      </c>
      <c r="BF318">
        <v>1</v>
      </c>
      <c r="BG318">
        <v>0</v>
      </c>
      <c r="BH318">
        <v>172</v>
      </c>
      <c r="BI318" s="1">
        <v>43705</v>
      </c>
      <c r="BJ318">
        <v>13</v>
      </c>
      <c r="BK318">
        <v>7</v>
      </c>
      <c r="BL318">
        <v>8</v>
      </c>
      <c r="BM318">
        <v>64</v>
      </c>
      <c r="BN318">
        <v>1</v>
      </c>
      <c r="BO318">
        <v>0</v>
      </c>
      <c r="BP318">
        <v>64</v>
      </c>
      <c r="BQ318" s="1">
        <v>43237</v>
      </c>
      <c r="BR318">
        <v>9</v>
      </c>
      <c r="BS318">
        <v>4</v>
      </c>
      <c r="BT318">
        <v>5</v>
      </c>
      <c r="BU318">
        <v>52</v>
      </c>
      <c r="BV318">
        <v>1</v>
      </c>
      <c r="BW318">
        <v>0</v>
      </c>
      <c r="BX318">
        <v>52</v>
      </c>
      <c r="BY318">
        <v>116</v>
      </c>
      <c r="CA318" t="s">
        <v>1909</v>
      </c>
      <c r="CB318" t="s">
        <v>1910</v>
      </c>
      <c r="CC318">
        <v>50265</v>
      </c>
      <c r="CD318">
        <v>760</v>
      </c>
      <c r="CE318">
        <v>5152225991</v>
      </c>
      <c r="CF318" t="s">
        <v>99</v>
      </c>
      <c r="CG318" t="s">
        <v>100</v>
      </c>
      <c r="CH318" s="1">
        <v>40374</v>
      </c>
      <c r="CI318" t="s">
        <v>100</v>
      </c>
      <c r="CJ318" t="s">
        <v>100</v>
      </c>
      <c r="CK318" t="s">
        <v>100</v>
      </c>
      <c r="CL318" t="s">
        <v>103</v>
      </c>
      <c r="CM318" t="s">
        <v>1908</v>
      </c>
      <c r="CN318">
        <v>120</v>
      </c>
      <c r="CO318" s="1">
        <v>44621</v>
      </c>
      <c r="CP318" s="1"/>
      <c r="CV318"/>
    </row>
    <row r="319" spans="1:104" x14ac:dyDescent="0.25">
      <c r="A319" t="s">
        <v>259</v>
      </c>
      <c r="B319" s="18" t="s">
        <v>2127</v>
      </c>
      <c r="C319" s="18">
        <v>165265</v>
      </c>
      <c r="D319" t="s">
        <v>759</v>
      </c>
      <c r="E319" t="s">
        <v>356</v>
      </c>
      <c r="F319" t="s">
        <v>357</v>
      </c>
      <c r="G319" t="s">
        <v>2141</v>
      </c>
      <c r="H319">
        <v>76.900000000000006</v>
      </c>
      <c r="I319" t="s">
        <v>109</v>
      </c>
      <c r="J319" t="s">
        <v>125</v>
      </c>
      <c r="K319" t="s">
        <v>100</v>
      </c>
      <c r="L319" t="s">
        <v>106</v>
      </c>
      <c r="U319" s="8">
        <v>2.8823799999999999</v>
      </c>
      <c r="V319" s="8">
        <v>0.39957999999999999</v>
      </c>
      <c r="W319">
        <v>79.5</v>
      </c>
      <c r="X319">
        <v>0.34986</v>
      </c>
      <c r="Y319">
        <v>0.74944</v>
      </c>
      <c r="Z319">
        <v>2.6225900000000002</v>
      </c>
      <c r="AA319">
        <v>0.28528999999999999</v>
      </c>
      <c r="AB319">
        <v>1.414E-2</v>
      </c>
      <c r="AD319">
        <v>2.1329400000000001</v>
      </c>
      <c r="AE319">
        <v>91.7</v>
      </c>
      <c r="AH319">
        <v>6</v>
      </c>
      <c r="AJ319">
        <v>1.74048</v>
      </c>
      <c r="AK319">
        <v>0.64041999999999999</v>
      </c>
      <c r="AL319">
        <v>0.29257</v>
      </c>
      <c r="AM319">
        <v>2.67347</v>
      </c>
      <c r="AN319">
        <v>2.5088499999999998</v>
      </c>
      <c r="AO319">
        <v>0.40183999999999997</v>
      </c>
      <c r="AP319">
        <v>0.51146999999999998</v>
      </c>
      <c r="AQ319">
        <v>3.40401</v>
      </c>
      <c r="AS319">
        <v>10</v>
      </c>
      <c r="AT319">
        <v>46</v>
      </c>
      <c r="AU319">
        <v>17</v>
      </c>
      <c r="AV319">
        <v>8</v>
      </c>
      <c r="AW319" s="4">
        <v>887115.5</v>
      </c>
      <c r="AX319">
        <v>3</v>
      </c>
      <c r="AY319">
        <v>11</v>
      </c>
      <c r="BA319" s="1">
        <v>44237</v>
      </c>
      <c r="BB319">
        <v>33</v>
      </c>
      <c r="BC319">
        <v>14</v>
      </c>
      <c r="BD319">
        <v>33</v>
      </c>
      <c r="BE319">
        <v>446</v>
      </c>
      <c r="BF319">
        <v>1</v>
      </c>
      <c r="BG319">
        <v>0</v>
      </c>
      <c r="BH319">
        <v>446</v>
      </c>
      <c r="BI319" s="1">
        <v>43565</v>
      </c>
      <c r="BJ319">
        <v>34</v>
      </c>
      <c r="BK319">
        <v>21</v>
      </c>
      <c r="BL319">
        <v>18</v>
      </c>
      <c r="BM319">
        <v>252</v>
      </c>
      <c r="BN319">
        <v>1</v>
      </c>
      <c r="BO319">
        <v>0</v>
      </c>
      <c r="BP319">
        <v>252</v>
      </c>
      <c r="BQ319" s="1">
        <v>43076</v>
      </c>
      <c r="BR319">
        <v>24</v>
      </c>
      <c r="BS319">
        <v>14</v>
      </c>
      <c r="BT319">
        <v>10</v>
      </c>
      <c r="BU319">
        <v>191</v>
      </c>
      <c r="BV319">
        <v>1</v>
      </c>
      <c r="BW319">
        <v>0</v>
      </c>
      <c r="BX319">
        <v>191</v>
      </c>
      <c r="BY319">
        <v>338.83300000000003</v>
      </c>
      <c r="CA319" t="s">
        <v>761</v>
      </c>
      <c r="CB319" t="s">
        <v>762</v>
      </c>
      <c r="CC319">
        <v>50501</v>
      </c>
      <c r="CD319">
        <v>930</v>
      </c>
      <c r="CE319">
        <v>5155767525</v>
      </c>
      <c r="CF319" t="s">
        <v>99</v>
      </c>
      <c r="CG319" t="s">
        <v>100</v>
      </c>
      <c r="CH319" s="1">
        <v>35065</v>
      </c>
      <c r="CI319" t="s">
        <v>100</v>
      </c>
      <c r="CJ319" t="s">
        <v>100</v>
      </c>
      <c r="CK319" t="s">
        <v>100</v>
      </c>
      <c r="CL319" t="s">
        <v>103</v>
      </c>
      <c r="CM319" t="s">
        <v>760</v>
      </c>
      <c r="CN319">
        <v>107</v>
      </c>
      <c r="CO319" s="1">
        <v>44621</v>
      </c>
      <c r="CP319" s="1"/>
      <c r="CR319">
        <v>18</v>
      </c>
      <c r="CS319">
        <v>18</v>
      </c>
      <c r="CT319">
        <v>18</v>
      </c>
      <c r="CU319">
        <v>18</v>
      </c>
      <c r="CV319">
        <v>18</v>
      </c>
      <c r="CW319">
        <v>18</v>
      </c>
      <c r="CX319">
        <v>18</v>
      </c>
    </row>
    <row r="320" spans="1:104" x14ac:dyDescent="0.25">
      <c r="A320" t="s">
        <v>259</v>
      </c>
      <c r="B320" s="18" t="s">
        <v>2127</v>
      </c>
      <c r="C320" s="18">
        <v>165533</v>
      </c>
      <c r="D320" t="s">
        <v>1687</v>
      </c>
      <c r="E320" t="s">
        <v>1689</v>
      </c>
      <c r="F320" t="s">
        <v>172</v>
      </c>
      <c r="G320" t="s">
        <v>2141</v>
      </c>
      <c r="H320">
        <v>41.4</v>
      </c>
      <c r="I320" t="s">
        <v>109</v>
      </c>
      <c r="K320" t="s">
        <v>100</v>
      </c>
      <c r="L320" t="s">
        <v>122</v>
      </c>
      <c r="M320">
        <v>1</v>
      </c>
      <c r="N320">
        <v>2</v>
      </c>
      <c r="O320">
        <v>1</v>
      </c>
      <c r="P320">
        <v>3</v>
      </c>
      <c r="Q320">
        <v>3</v>
      </c>
      <c r="S320">
        <v>2</v>
      </c>
      <c r="U320" s="8">
        <v>3.14994</v>
      </c>
      <c r="V320" s="8">
        <v>0.38906000000000002</v>
      </c>
      <c r="W320">
        <v>52.5</v>
      </c>
      <c r="X320">
        <v>0.52466999999999997</v>
      </c>
      <c r="Y320">
        <v>0.91373000000000004</v>
      </c>
      <c r="Z320">
        <v>2.8948800000000001</v>
      </c>
      <c r="AA320">
        <v>0.29647000000000001</v>
      </c>
      <c r="AB320">
        <v>8.5080000000000003E-2</v>
      </c>
      <c r="AD320">
        <v>2.2362099999999998</v>
      </c>
      <c r="AE320">
        <v>62.5</v>
      </c>
      <c r="AH320">
        <v>6</v>
      </c>
      <c r="AJ320">
        <v>1.9847900000000001</v>
      </c>
      <c r="AK320">
        <v>0.62834999999999996</v>
      </c>
      <c r="AL320">
        <v>0.29154000000000002</v>
      </c>
      <c r="AM320">
        <v>2.9046799999999999</v>
      </c>
      <c r="AN320">
        <v>2.3065600000000002</v>
      </c>
      <c r="AO320">
        <v>0.61419999999999997</v>
      </c>
      <c r="AP320">
        <v>0.49976999999999999</v>
      </c>
      <c r="AQ320">
        <v>3.4238900000000001</v>
      </c>
      <c r="AS320">
        <v>1</v>
      </c>
      <c r="AT320">
        <v>22</v>
      </c>
      <c r="AU320">
        <v>8</v>
      </c>
      <c r="AV320">
        <v>4</v>
      </c>
      <c r="AW320" s="4">
        <v>32879.269999999997</v>
      </c>
      <c r="AX320">
        <v>2</v>
      </c>
      <c r="AY320">
        <v>6</v>
      </c>
      <c r="BA320" s="1">
        <v>44383</v>
      </c>
      <c r="BB320">
        <v>21</v>
      </c>
      <c r="BC320">
        <v>7</v>
      </c>
      <c r="BD320">
        <v>7</v>
      </c>
      <c r="BE320">
        <v>168</v>
      </c>
      <c r="BF320">
        <v>1</v>
      </c>
      <c r="BG320">
        <v>0</v>
      </c>
      <c r="BH320">
        <v>168</v>
      </c>
      <c r="BI320" s="1">
        <v>43678</v>
      </c>
      <c r="BJ320">
        <v>16</v>
      </c>
      <c r="BK320">
        <v>11</v>
      </c>
      <c r="BL320">
        <v>6</v>
      </c>
      <c r="BM320">
        <v>84</v>
      </c>
      <c r="BN320">
        <v>1</v>
      </c>
      <c r="BO320">
        <v>0</v>
      </c>
      <c r="BP320">
        <v>84</v>
      </c>
      <c r="BQ320" s="1">
        <v>43209</v>
      </c>
      <c r="BR320">
        <v>14</v>
      </c>
      <c r="BS320">
        <v>9</v>
      </c>
      <c r="BT320">
        <v>5</v>
      </c>
      <c r="BU320">
        <v>72</v>
      </c>
      <c r="BV320">
        <v>1</v>
      </c>
      <c r="BW320">
        <v>0</v>
      </c>
      <c r="BX320">
        <v>72</v>
      </c>
      <c r="BY320">
        <v>124</v>
      </c>
      <c r="CA320" t="s">
        <v>1690</v>
      </c>
      <c r="CB320" t="s">
        <v>1691</v>
      </c>
      <c r="CC320">
        <v>50548</v>
      </c>
      <c r="CD320">
        <v>450</v>
      </c>
      <c r="CE320">
        <v>5153322623</v>
      </c>
      <c r="CF320" t="s">
        <v>99</v>
      </c>
      <c r="CG320" t="s">
        <v>100</v>
      </c>
      <c r="CH320" s="1">
        <v>38047</v>
      </c>
      <c r="CI320" t="s">
        <v>100</v>
      </c>
      <c r="CJ320" t="s">
        <v>100</v>
      </c>
      <c r="CK320" t="s">
        <v>100</v>
      </c>
      <c r="CL320" t="s">
        <v>103</v>
      </c>
      <c r="CM320" t="s">
        <v>1688</v>
      </c>
      <c r="CN320">
        <v>90</v>
      </c>
      <c r="CO320" s="1">
        <v>44621</v>
      </c>
      <c r="CP320" s="1"/>
      <c r="CV320"/>
      <c r="CW320">
        <v>2</v>
      </c>
    </row>
    <row r="321" spans="1:102" x14ac:dyDescent="0.25">
      <c r="A321" t="s">
        <v>259</v>
      </c>
      <c r="B321" s="18" t="s">
        <v>2127</v>
      </c>
      <c r="C321" s="18">
        <v>165534</v>
      </c>
      <c r="D321" t="s">
        <v>1692</v>
      </c>
      <c r="E321" t="s">
        <v>1689</v>
      </c>
      <c r="F321" t="s">
        <v>172</v>
      </c>
      <c r="G321" t="s">
        <v>2141</v>
      </c>
      <c r="H321">
        <v>15.9</v>
      </c>
      <c r="I321" t="s">
        <v>109</v>
      </c>
      <c r="K321" t="s">
        <v>100</v>
      </c>
      <c r="L321" t="s">
        <v>122</v>
      </c>
      <c r="M321">
        <v>1</v>
      </c>
      <c r="N321">
        <v>1</v>
      </c>
      <c r="O321">
        <v>1</v>
      </c>
      <c r="P321">
        <v>1</v>
      </c>
      <c r="Q321">
        <v>1</v>
      </c>
      <c r="S321">
        <v>1</v>
      </c>
      <c r="U321" s="8">
        <v>3.8473799999999998</v>
      </c>
      <c r="V321" s="8">
        <v>0.92191999999999996</v>
      </c>
      <c r="W321">
        <v>90.5</v>
      </c>
      <c r="X321">
        <v>0.62602999999999998</v>
      </c>
      <c r="Y321">
        <v>1.5479499999999999</v>
      </c>
      <c r="Z321">
        <v>3.5879300000000001</v>
      </c>
      <c r="AA321">
        <v>0.65181</v>
      </c>
      <c r="AB321">
        <v>6.9559999999999997E-2</v>
      </c>
      <c r="AD321">
        <v>2.2994400000000002</v>
      </c>
      <c r="AF321">
        <v>6</v>
      </c>
      <c r="AH321">
        <v>6</v>
      </c>
      <c r="AJ321">
        <v>1.7809999999999999</v>
      </c>
      <c r="AK321">
        <v>0.61007</v>
      </c>
      <c r="AL321">
        <v>0.27056000000000002</v>
      </c>
      <c r="AM321">
        <v>2.6616300000000002</v>
      </c>
      <c r="AN321">
        <v>2.64316</v>
      </c>
      <c r="AO321">
        <v>0.75480999999999998</v>
      </c>
      <c r="AP321">
        <v>1.2760800000000001</v>
      </c>
      <c r="AQ321">
        <v>4.5638699999999996</v>
      </c>
      <c r="AS321">
        <v>1</v>
      </c>
      <c r="AT321">
        <v>9</v>
      </c>
      <c r="AU321">
        <v>4</v>
      </c>
      <c r="AV321">
        <v>2</v>
      </c>
      <c r="AW321" s="4">
        <v>5655.1</v>
      </c>
      <c r="AX321">
        <v>1</v>
      </c>
      <c r="AY321">
        <v>3</v>
      </c>
      <c r="BA321" s="1">
        <v>44354</v>
      </c>
      <c r="BB321">
        <v>23</v>
      </c>
      <c r="BC321">
        <v>16</v>
      </c>
      <c r="BD321">
        <v>7</v>
      </c>
      <c r="BE321">
        <v>112</v>
      </c>
      <c r="BF321">
        <v>1</v>
      </c>
      <c r="BG321">
        <v>0</v>
      </c>
      <c r="BH321">
        <v>112</v>
      </c>
      <c r="BI321" s="1">
        <v>43696</v>
      </c>
      <c r="BJ321">
        <v>7</v>
      </c>
      <c r="BK321">
        <v>7</v>
      </c>
      <c r="BL321">
        <v>5</v>
      </c>
      <c r="BM321">
        <v>32</v>
      </c>
      <c r="BN321">
        <v>1</v>
      </c>
      <c r="BO321">
        <v>0</v>
      </c>
      <c r="BP321">
        <v>32</v>
      </c>
      <c r="BQ321" s="1">
        <v>43342</v>
      </c>
      <c r="BR321">
        <v>10</v>
      </c>
      <c r="BS321">
        <v>10</v>
      </c>
      <c r="BT321">
        <v>0</v>
      </c>
      <c r="BU321">
        <v>36</v>
      </c>
      <c r="BV321">
        <v>1</v>
      </c>
      <c r="BW321">
        <v>0</v>
      </c>
      <c r="BX321">
        <v>36</v>
      </c>
      <c r="BY321">
        <v>72.667000000000002</v>
      </c>
      <c r="CA321" t="s">
        <v>1694</v>
      </c>
      <c r="CB321" t="s">
        <v>1695</v>
      </c>
      <c r="CC321">
        <v>50548</v>
      </c>
      <c r="CD321">
        <v>450</v>
      </c>
      <c r="CE321">
        <v>5153324104</v>
      </c>
      <c r="CF321" t="s">
        <v>99</v>
      </c>
      <c r="CG321" t="s">
        <v>100</v>
      </c>
      <c r="CH321" s="1">
        <v>38047</v>
      </c>
      <c r="CI321" t="s">
        <v>100</v>
      </c>
      <c r="CJ321" t="s">
        <v>100</v>
      </c>
      <c r="CK321" t="s">
        <v>100</v>
      </c>
      <c r="CL321" t="s">
        <v>103</v>
      </c>
      <c r="CM321" t="s">
        <v>1693</v>
      </c>
      <c r="CN321">
        <v>40</v>
      </c>
      <c r="CO321" s="1">
        <v>44621</v>
      </c>
      <c r="CP321" s="1"/>
      <c r="CS321">
        <v>12</v>
      </c>
      <c r="CV321"/>
      <c r="CW321">
        <v>2</v>
      </c>
      <c r="CX321">
        <v>12</v>
      </c>
    </row>
    <row r="322" spans="1:102" x14ac:dyDescent="0.25">
      <c r="A322" t="s">
        <v>259</v>
      </c>
      <c r="B322" s="18" t="s">
        <v>2127</v>
      </c>
      <c r="C322" s="18">
        <v>165264</v>
      </c>
      <c r="D322" t="s">
        <v>754</v>
      </c>
      <c r="E322" t="s">
        <v>756</v>
      </c>
      <c r="F322" t="s">
        <v>163</v>
      </c>
      <c r="G322" t="s">
        <v>2141</v>
      </c>
      <c r="H322">
        <v>33.4</v>
      </c>
      <c r="I322" t="s">
        <v>98</v>
      </c>
      <c r="J322" t="s">
        <v>110</v>
      </c>
      <c r="K322" t="s">
        <v>100</v>
      </c>
      <c r="L322" t="s">
        <v>106</v>
      </c>
      <c r="M322">
        <v>1</v>
      </c>
      <c r="N322">
        <v>4</v>
      </c>
      <c r="O322">
        <v>1</v>
      </c>
      <c r="P322">
        <v>1</v>
      </c>
      <c r="Q322">
        <v>1</v>
      </c>
      <c r="S322">
        <v>3</v>
      </c>
      <c r="U322" s="8">
        <v>3.87846</v>
      </c>
      <c r="V322" s="8">
        <v>0.47488999999999998</v>
      </c>
      <c r="W322">
        <v>84.2</v>
      </c>
      <c r="X322">
        <v>0.23003999999999999</v>
      </c>
      <c r="Y322">
        <v>0.70494000000000001</v>
      </c>
      <c r="Z322">
        <v>3.2696299999999998</v>
      </c>
      <c r="AA322">
        <v>0.48602000000000001</v>
      </c>
      <c r="AB322">
        <v>1.6879999999999999E-2</v>
      </c>
      <c r="AD322">
        <v>3.1735199999999999</v>
      </c>
      <c r="AE322">
        <v>87.5</v>
      </c>
      <c r="AH322">
        <v>6</v>
      </c>
      <c r="AJ322">
        <v>1.8282799999999999</v>
      </c>
      <c r="AK322">
        <v>0.62302999999999997</v>
      </c>
      <c r="AL322">
        <v>0.27789999999999998</v>
      </c>
      <c r="AM322">
        <v>2.7292100000000001</v>
      </c>
      <c r="AN322">
        <v>3.5535700000000001</v>
      </c>
      <c r="AO322">
        <v>0.27159</v>
      </c>
      <c r="AP322">
        <v>0.63997000000000004</v>
      </c>
      <c r="AQ322">
        <v>4.4868100000000002</v>
      </c>
      <c r="AS322">
        <v>1</v>
      </c>
      <c r="AT322">
        <v>63</v>
      </c>
      <c r="AU322">
        <v>3</v>
      </c>
      <c r="AV322">
        <v>10</v>
      </c>
      <c r="AW322" s="4">
        <v>356149.62</v>
      </c>
      <c r="AX322">
        <v>1</v>
      </c>
      <c r="AY322">
        <v>11</v>
      </c>
      <c r="BA322" s="1">
        <v>43845</v>
      </c>
      <c r="BB322">
        <v>35</v>
      </c>
      <c r="BC322">
        <v>18</v>
      </c>
      <c r="BD322">
        <v>26</v>
      </c>
      <c r="BE322">
        <v>669</v>
      </c>
      <c r="BF322">
        <v>2</v>
      </c>
      <c r="BG322">
        <v>335</v>
      </c>
      <c r="BH322">
        <v>1004</v>
      </c>
      <c r="BI322" s="1">
        <v>43489</v>
      </c>
      <c r="BJ322">
        <v>29</v>
      </c>
      <c r="BK322">
        <v>14</v>
      </c>
      <c r="BL322">
        <v>15</v>
      </c>
      <c r="BM322">
        <v>522</v>
      </c>
      <c r="BN322">
        <v>1</v>
      </c>
      <c r="BO322">
        <v>0</v>
      </c>
      <c r="BP322">
        <v>522</v>
      </c>
      <c r="BQ322" s="1">
        <v>43027</v>
      </c>
      <c r="BR322">
        <v>11</v>
      </c>
      <c r="BS322">
        <v>10</v>
      </c>
      <c r="BT322">
        <v>1</v>
      </c>
      <c r="BU322">
        <v>68</v>
      </c>
      <c r="BV322">
        <v>1</v>
      </c>
      <c r="BW322">
        <v>0</v>
      </c>
      <c r="BX322">
        <v>68</v>
      </c>
      <c r="BY322">
        <v>687.33299999999997</v>
      </c>
      <c r="CA322" t="s">
        <v>757</v>
      </c>
      <c r="CB322" t="s">
        <v>758</v>
      </c>
      <c r="CC322">
        <v>50169</v>
      </c>
      <c r="CD322">
        <v>760</v>
      </c>
      <c r="CE322">
        <v>5159673726</v>
      </c>
      <c r="CF322" t="s">
        <v>99</v>
      </c>
      <c r="CG322" t="s">
        <v>100</v>
      </c>
      <c r="CH322" s="1">
        <v>35096</v>
      </c>
      <c r="CI322" t="s">
        <v>100</v>
      </c>
      <c r="CJ322" t="s">
        <v>101</v>
      </c>
      <c r="CK322" t="s">
        <v>100</v>
      </c>
      <c r="CL322" t="s">
        <v>103</v>
      </c>
      <c r="CM322" t="s">
        <v>755</v>
      </c>
      <c r="CN322">
        <v>65</v>
      </c>
      <c r="CO322" s="1">
        <v>44621</v>
      </c>
      <c r="CP322" s="1"/>
      <c r="CV322"/>
      <c r="CW322">
        <v>2</v>
      </c>
    </row>
    <row r="323" spans="1:102" x14ac:dyDescent="0.25">
      <c r="A323" t="s">
        <v>259</v>
      </c>
      <c r="B323" s="18" t="s">
        <v>2127</v>
      </c>
      <c r="C323" s="18">
        <v>165497</v>
      </c>
      <c r="D323" t="s">
        <v>1573</v>
      </c>
      <c r="E323" t="s">
        <v>473</v>
      </c>
      <c r="F323" t="s">
        <v>117</v>
      </c>
      <c r="G323" t="s">
        <v>2141</v>
      </c>
      <c r="H323">
        <v>50.3</v>
      </c>
      <c r="I323" t="s">
        <v>109</v>
      </c>
      <c r="J323" t="s">
        <v>125</v>
      </c>
      <c r="K323" t="s">
        <v>100</v>
      </c>
      <c r="L323" t="s">
        <v>106</v>
      </c>
      <c r="U323" s="8">
        <v>3.13794</v>
      </c>
      <c r="V323" s="8">
        <v>0.48381999999999997</v>
      </c>
      <c r="W323">
        <v>66</v>
      </c>
      <c r="X323">
        <v>0.35815000000000002</v>
      </c>
      <c r="Y323">
        <v>0.84197</v>
      </c>
      <c r="Z323">
        <v>2.6269</v>
      </c>
      <c r="AA323">
        <v>0.35671000000000003</v>
      </c>
      <c r="AB323">
        <v>1.0580000000000001E-2</v>
      </c>
      <c r="AD323">
        <v>2.29596</v>
      </c>
      <c r="AE323">
        <v>62.5</v>
      </c>
      <c r="AH323">
        <v>6</v>
      </c>
      <c r="AJ323">
        <v>1.9229799999999999</v>
      </c>
      <c r="AK323">
        <v>0.62322999999999995</v>
      </c>
      <c r="AL323">
        <v>0.27511999999999998</v>
      </c>
      <c r="AM323">
        <v>2.8213300000000001</v>
      </c>
      <c r="AN323">
        <v>2.4443100000000002</v>
      </c>
      <c r="AO323">
        <v>0.42270999999999997</v>
      </c>
      <c r="AP323">
        <v>0.65859000000000001</v>
      </c>
      <c r="AQ323">
        <v>3.5116100000000001</v>
      </c>
      <c r="AS323">
        <v>3</v>
      </c>
      <c r="AT323">
        <v>28</v>
      </c>
      <c r="AU323">
        <v>1</v>
      </c>
      <c r="AV323">
        <v>8</v>
      </c>
      <c r="AW323" s="4">
        <v>199749.59</v>
      </c>
      <c r="AX323">
        <v>1</v>
      </c>
      <c r="AY323">
        <v>9</v>
      </c>
      <c r="BA323" s="1">
        <v>44294</v>
      </c>
      <c r="BB323">
        <v>9</v>
      </c>
      <c r="BC323">
        <v>6</v>
      </c>
      <c r="BD323">
        <v>3</v>
      </c>
      <c r="BE323">
        <v>44</v>
      </c>
      <c r="BF323">
        <v>1</v>
      </c>
      <c r="BG323">
        <v>0</v>
      </c>
      <c r="BH323">
        <v>44</v>
      </c>
      <c r="BI323" s="1">
        <v>43636</v>
      </c>
      <c r="BJ323">
        <v>30</v>
      </c>
      <c r="BK323">
        <v>20</v>
      </c>
      <c r="BL323">
        <v>17</v>
      </c>
      <c r="BM323">
        <v>395</v>
      </c>
      <c r="BN323">
        <v>1</v>
      </c>
      <c r="BO323">
        <v>0</v>
      </c>
      <c r="BP323">
        <v>395</v>
      </c>
      <c r="BQ323" s="1">
        <v>43180</v>
      </c>
      <c r="BR323">
        <v>11</v>
      </c>
      <c r="BS323">
        <v>11</v>
      </c>
      <c r="BT323">
        <v>0</v>
      </c>
      <c r="BU323">
        <v>331</v>
      </c>
      <c r="BV323">
        <v>2</v>
      </c>
      <c r="BW323">
        <v>166</v>
      </c>
      <c r="BX323">
        <v>497</v>
      </c>
      <c r="BY323">
        <v>236.5</v>
      </c>
      <c r="CA323" t="s">
        <v>1575</v>
      </c>
      <c r="CB323" t="s">
        <v>1576</v>
      </c>
      <c r="CC323">
        <v>50273</v>
      </c>
      <c r="CD323">
        <v>600</v>
      </c>
      <c r="CE323">
        <v>5154621571</v>
      </c>
      <c r="CF323" t="s">
        <v>99</v>
      </c>
      <c r="CG323" t="s">
        <v>100</v>
      </c>
      <c r="CH323" s="1">
        <v>37991</v>
      </c>
      <c r="CI323" t="s">
        <v>100</v>
      </c>
      <c r="CJ323" t="s">
        <v>100</v>
      </c>
      <c r="CK323" t="s">
        <v>100</v>
      </c>
      <c r="CL323" t="s">
        <v>103</v>
      </c>
      <c r="CM323" t="s">
        <v>1574</v>
      </c>
      <c r="CN323">
        <v>75</v>
      </c>
      <c r="CO323" s="1">
        <v>44621</v>
      </c>
      <c r="CP323" s="1"/>
      <c r="CR323">
        <v>18</v>
      </c>
      <c r="CS323">
        <v>18</v>
      </c>
      <c r="CT323">
        <v>18</v>
      </c>
      <c r="CU323">
        <v>18</v>
      </c>
      <c r="CV323">
        <v>18</v>
      </c>
      <c r="CW323">
        <v>18</v>
      </c>
      <c r="CX323">
        <v>18</v>
      </c>
    </row>
    <row r="324" spans="1:102" x14ac:dyDescent="0.25">
      <c r="A324" t="s">
        <v>259</v>
      </c>
      <c r="B324" s="18" t="s">
        <v>2127</v>
      </c>
      <c r="C324" s="18">
        <v>165514</v>
      </c>
      <c r="D324" t="s">
        <v>1630</v>
      </c>
      <c r="E324" t="s">
        <v>258</v>
      </c>
      <c r="F324" t="s">
        <v>163</v>
      </c>
      <c r="G324" t="s">
        <v>2142</v>
      </c>
      <c r="H324">
        <v>63.3</v>
      </c>
      <c r="I324" t="s">
        <v>112</v>
      </c>
      <c r="K324" t="s">
        <v>100</v>
      </c>
      <c r="L324" t="s">
        <v>106</v>
      </c>
      <c r="M324">
        <v>4</v>
      </c>
      <c r="N324">
        <v>3</v>
      </c>
      <c r="O324">
        <v>3</v>
      </c>
      <c r="P324">
        <v>5</v>
      </c>
      <c r="Q324">
        <v>5</v>
      </c>
      <c r="R324">
        <v>3</v>
      </c>
      <c r="S324">
        <v>4</v>
      </c>
      <c r="U324" s="8">
        <v>3.2318799999999999</v>
      </c>
      <c r="V324" s="8">
        <v>0.72652000000000005</v>
      </c>
      <c r="W324">
        <v>63.8</v>
      </c>
      <c r="X324">
        <v>0.48797000000000001</v>
      </c>
      <c r="Y324">
        <v>1.2144900000000001</v>
      </c>
      <c r="Z324">
        <v>3.1042399999999999</v>
      </c>
      <c r="AA324">
        <v>0.72143000000000002</v>
      </c>
      <c r="AB324">
        <v>0.15534000000000001</v>
      </c>
      <c r="AD324">
        <v>2.0173999999999999</v>
      </c>
      <c r="AE324">
        <v>68.400000000000006</v>
      </c>
      <c r="AH324">
        <v>6</v>
      </c>
      <c r="AJ324">
        <v>2.24282</v>
      </c>
      <c r="AK324">
        <v>0.70482999999999996</v>
      </c>
      <c r="AL324">
        <v>0.32818000000000003</v>
      </c>
      <c r="AM324">
        <v>3.2758400000000001</v>
      </c>
      <c r="AN324">
        <v>1.8414600000000001</v>
      </c>
      <c r="AO324">
        <v>0.50924999999999998</v>
      </c>
      <c r="AP324">
        <v>0.82906000000000002</v>
      </c>
      <c r="AQ324">
        <v>3.1149399999999998</v>
      </c>
      <c r="AS324">
        <v>0</v>
      </c>
      <c r="AT324">
        <v>1</v>
      </c>
      <c r="AU324">
        <v>0</v>
      </c>
      <c r="AV324">
        <v>3</v>
      </c>
      <c r="AW324" s="4">
        <v>2935.15</v>
      </c>
      <c r="AX324">
        <v>0</v>
      </c>
      <c r="AY324">
        <v>3</v>
      </c>
      <c r="BA324" s="1">
        <v>44250</v>
      </c>
      <c r="BB324">
        <v>9</v>
      </c>
      <c r="BC324">
        <v>9</v>
      </c>
      <c r="BD324">
        <v>9</v>
      </c>
      <c r="BE324">
        <v>36</v>
      </c>
      <c r="BF324">
        <v>1</v>
      </c>
      <c r="BG324">
        <v>0</v>
      </c>
      <c r="BH324">
        <v>36</v>
      </c>
      <c r="BI324" s="1">
        <v>43543</v>
      </c>
      <c r="BJ324">
        <v>4</v>
      </c>
      <c r="BK324">
        <v>4</v>
      </c>
      <c r="BL324">
        <v>0</v>
      </c>
      <c r="BM324">
        <v>32</v>
      </c>
      <c r="BN324">
        <v>1</v>
      </c>
      <c r="BO324">
        <v>0</v>
      </c>
      <c r="BP324">
        <v>32</v>
      </c>
      <c r="BQ324" s="1">
        <v>43055</v>
      </c>
      <c r="BR324">
        <v>0</v>
      </c>
      <c r="BS324">
        <v>0</v>
      </c>
      <c r="BT324">
        <v>0</v>
      </c>
      <c r="BU324">
        <v>0</v>
      </c>
      <c r="BV324">
        <v>0</v>
      </c>
      <c r="BW324">
        <v>0</v>
      </c>
      <c r="BX324">
        <v>0</v>
      </c>
      <c r="BY324">
        <v>28.667000000000002</v>
      </c>
      <c r="CA324" t="s">
        <v>1632</v>
      </c>
      <c r="CB324" t="s">
        <v>1633</v>
      </c>
      <c r="CC324">
        <v>50310</v>
      </c>
      <c r="CD324">
        <v>760</v>
      </c>
      <c r="CE324">
        <v>5152743612</v>
      </c>
      <c r="CF324" t="s">
        <v>99</v>
      </c>
      <c r="CG324" t="s">
        <v>100</v>
      </c>
      <c r="CH324" s="1">
        <v>38033</v>
      </c>
      <c r="CI324" t="s">
        <v>101</v>
      </c>
      <c r="CJ324" t="s">
        <v>100</v>
      </c>
      <c r="CK324" t="s">
        <v>100</v>
      </c>
      <c r="CL324" t="s">
        <v>103</v>
      </c>
      <c r="CM324" t="s">
        <v>1631</v>
      </c>
      <c r="CN324">
        <v>78</v>
      </c>
      <c r="CO324" s="1">
        <v>44621</v>
      </c>
      <c r="CP324" s="1"/>
      <c r="CV324"/>
    </row>
    <row r="325" spans="1:102" x14ac:dyDescent="0.25">
      <c r="A325" t="s">
        <v>259</v>
      </c>
      <c r="B325" s="18" t="s">
        <v>2127</v>
      </c>
      <c r="C325" s="18">
        <v>165251</v>
      </c>
      <c r="D325" t="s">
        <v>698</v>
      </c>
      <c r="E325" t="s">
        <v>232</v>
      </c>
      <c r="F325" t="s">
        <v>283</v>
      </c>
      <c r="G325" t="s">
        <v>2142</v>
      </c>
      <c r="H325">
        <v>105.7</v>
      </c>
      <c r="I325" t="s">
        <v>112</v>
      </c>
      <c r="K325" t="s">
        <v>100</v>
      </c>
      <c r="L325" t="s">
        <v>106</v>
      </c>
      <c r="M325">
        <v>3</v>
      </c>
      <c r="N325">
        <v>4</v>
      </c>
      <c r="O325">
        <v>2</v>
      </c>
      <c r="P325">
        <v>2</v>
      </c>
      <c r="Q325">
        <v>1</v>
      </c>
      <c r="R325">
        <v>4</v>
      </c>
      <c r="S325">
        <v>4</v>
      </c>
      <c r="U325" s="8">
        <v>3.4698000000000002</v>
      </c>
      <c r="V325" s="8">
        <v>0.78405999999999998</v>
      </c>
      <c r="W325">
        <v>43.4</v>
      </c>
      <c r="X325">
        <v>0.3654</v>
      </c>
      <c r="Y325">
        <v>1.1494599999999999</v>
      </c>
      <c r="Z325">
        <v>3.21977</v>
      </c>
      <c r="AA325">
        <v>0.63585999999999998</v>
      </c>
      <c r="AB325">
        <v>3.848E-2</v>
      </c>
      <c r="AD325">
        <v>2.3203499999999999</v>
      </c>
      <c r="AE325">
        <v>45</v>
      </c>
      <c r="AG325">
        <v>2</v>
      </c>
      <c r="AJ325">
        <v>1.8989100000000001</v>
      </c>
      <c r="AK325">
        <v>0.68176999999999999</v>
      </c>
      <c r="AL325">
        <v>0.33280999999999999</v>
      </c>
      <c r="AM325">
        <v>2.9134899999999999</v>
      </c>
      <c r="AN325">
        <v>2.5015900000000002</v>
      </c>
      <c r="AO325">
        <v>0.39423999999999998</v>
      </c>
      <c r="AP325">
        <v>0.88227</v>
      </c>
      <c r="AQ325">
        <v>3.76017</v>
      </c>
      <c r="AS325">
        <v>2</v>
      </c>
      <c r="AT325">
        <v>7</v>
      </c>
      <c r="AU325">
        <v>1</v>
      </c>
      <c r="AV325">
        <v>3</v>
      </c>
      <c r="AW325" s="4">
        <v>17178.03</v>
      </c>
      <c r="AX325">
        <v>0</v>
      </c>
      <c r="AY325">
        <v>3</v>
      </c>
      <c r="BA325" s="1">
        <v>43895</v>
      </c>
      <c r="BB325">
        <v>8</v>
      </c>
      <c r="BC325">
        <v>5</v>
      </c>
      <c r="BD325">
        <v>5</v>
      </c>
      <c r="BE325">
        <v>32</v>
      </c>
      <c r="BF325">
        <v>1</v>
      </c>
      <c r="BG325">
        <v>0</v>
      </c>
      <c r="BH325">
        <v>32</v>
      </c>
      <c r="BI325" s="1">
        <v>43510</v>
      </c>
      <c r="BJ325">
        <v>9</v>
      </c>
      <c r="BK325">
        <v>6</v>
      </c>
      <c r="BL325">
        <v>3</v>
      </c>
      <c r="BM325">
        <v>56</v>
      </c>
      <c r="BN325">
        <v>1</v>
      </c>
      <c r="BO325">
        <v>0</v>
      </c>
      <c r="BP325">
        <v>56</v>
      </c>
      <c r="BQ325" s="1">
        <v>43034</v>
      </c>
      <c r="BR325">
        <v>5</v>
      </c>
      <c r="BS325">
        <v>4</v>
      </c>
      <c r="BT325">
        <v>1</v>
      </c>
      <c r="BU325">
        <v>40</v>
      </c>
      <c r="BV325">
        <v>1</v>
      </c>
      <c r="BW325">
        <v>0</v>
      </c>
      <c r="BX325">
        <v>40</v>
      </c>
      <c r="BY325">
        <v>41.332999999999998</v>
      </c>
      <c r="CA325" t="s">
        <v>388</v>
      </c>
      <c r="CB325" t="s">
        <v>700</v>
      </c>
      <c r="CC325">
        <v>50702</v>
      </c>
      <c r="CD325">
        <v>60</v>
      </c>
      <c r="CE325">
        <v>3192326808</v>
      </c>
      <c r="CF325" t="s">
        <v>99</v>
      </c>
      <c r="CG325" t="s">
        <v>100</v>
      </c>
      <c r="CH325" s="1">
        <v>34785</v>
      </c>
      <c r="CI325" t="s">
        <v>100</v>
      </c>
      <c r="CJ325" t="s">
        <v>100</v>
      </c>
      <c r="CK325" t="s">
        <v>100</v>
      </c>
      <c r="CL325" t="s">
        <v>103</v>
      </c>
      <c r="CM325" t="s">
        <v>699</v>
      </c>
      <c r="CN325">
        <v>176</v>
      </c>
      <c r="CO325" s="1">
        <v>44621</v>
      </c>
      <c r="CP325" s="1"/>
      <c r="CV325"/>
    </row>
    <row r="326" spans="1:102" x14ac:dyDescent="0.25">
      <c r="A326" t="s">
        <v>259</v>
      </c>
      <c r="B326" s="18" t="s">
        <v>2127</v>
      </c>
      <c r="C326" s="18">
        <v>165185</v>
      </c>
      <c r="D326" t="s">
        <v>459</v>
      </c>
      <c r="E326" t="s">
        <v>461</v>
      </c>
      <c r="F326" t="s">
        <v>111</v>
      </c>
      <c r="G326" t="s">
        <v>2141</v>
      </c>
      <c r="H326">
        <v>23.9</v>
      </c>
      <c r="I326" t="s">
        <v>98</v>
      </c>
      <c r="K326" t="s">
        <v>100</v>
      </c>
      <c r="L326" t="s">
        <v>106</v>
      </c>
      <c r="M326">
        <v>2</v>
      </c>
      <c r="N326">
        <v>4</v>
      </c>
      <c r="O326">
        <v>1</v>
      </c>
      <c r="P326">
        <v>4</v>
      </c>
      <c r="Q326">
        <v>4</v>
      </c>
      <c r="S326">
        <v>3</v>
      </c>
      <c r="U326" s="8">
        <v>3.8817599999999999</v>
      </c>
      <c r="V326" s="8">
        <v>0.54493000000000003</v>
      </c>
      <c r="W326">
        <v>59.5</v>
      </c>
      <c r="X326">
        <v>0.94938999999999996</v>
      </c>
      <c r="Y326">
        <v>1.4943299999999999</v>
      </c>
      <c r="Z326">
        <v>3.38849</v>
      </c>
      <c r="AA326">
        <v>0.47421999999999997</v>
      </c>
      <c r="AB326">
        <v>1.8329999999999999E-2</v>
      </c>
      <c r="AD326">
        <v>2.3874300000000002</v>
      </c>
      <c r="AE326">
        <v>80</v>
      </c>
      <c r="AG326">
        <v>0</v>
      </c>
      <c r="AJ326">
        <v>1.75597</v>
      </c>
      <c r="AK326">
        <v>0.6381</v>
      </c>
      <c r="AL326">
        <v>0.29946</v>
      </c>
      <c r="AM326">
        <v>2.69353</v>
      </c>
      <c r="AN326">
        <v>2.78342</v>
      </c>
      <c r="AO326">
        <v>1.0944199999999999</v>
      </c>
      <c r="AP326">
        <v>0.68149000000000004</v>
      </c>
      <c r="AQ326">
        <v>4.5501199999999997</v>
      </c>
      <c r="AS326">
        <v>2</v>
      </c>
      <c r="AT326">
        <v>1</v>
      </c>
      <c r="AU326">
        <v>0</v>
      </c>
      <c r="AV326">
        <v>2</v>
      </c>
      <c r="AW326" s="4">
        <v>45864</v>
      </c>
      <c r="AX326">
        <v>0</v>
      </c>
      <c r="AY326">
        <v>2</v>
      </c>
      <c r="BA326" s="1">
        <v>44281</v>
      </c>
      <c r="BB326">
        <v>1</v>
      </c>
      <c r="BC326">
        <v>1</v>
      </c>
      <c r="BD326">
        <v>1</v>
      </c>
      <c r="BE326">
        <v>125</v>
      </c>
      <c r="BF326">
        <v>1</v>
      </c>
      <c r="BG326">
        <v>0</v>
      </c>
      <c r="BH326">
        <v>125</v>
      </c>
      <c r="BI326" s="1">
        <v>43593</v>
      </c>
      <c r="BJ326">
        <v>9</v>
      </c>
      <c r="BK326">
        <v>8</v>
      </c>
      <c r="BL326">
        <v>1</v>
      </c>
      <c r="BM326">
        <v>56</v>
      </c>
      <c r="BN326">
        <v>1</v>
      </c>
      <c r="BO326">
        <v>0</v>
      </c>
      <c r="BP326">
        <v>56</v>
      </c>
      <c r="BQ326" s="1">
        <v>43130</v>
      </c>
      <c r="BR326">
        <v>3</v>
      </c>
      <c r="BS326">
        <v>3</v>
      </c>
      <c r="BT326">
        <v>0</v>
      </c>
      <c r="BU326">
        <v>12</v>
      </c>
      <c r="BV326">
        <v>1</v>
      </c>
      <c r="BW326">
        <v>0</v>
      </c>
      <c r="BX326">
        <v>12</v>
      </c>
      <c r="BY326">
        <v>83.167000000000002</v>
      </c>
      <c r="CA326" t="s">
        <v>462</v>
      </c>
      <c r="CB326" t="s">
        <v>463</v>
      </c>
      <c r="CC326">
        <v>51566</v>
      </c>
      <c r="CD326">
        <v>680</v>
      </c>
      <c r="CE326">
        <v>7126235156</v>
      </c>
      <c r="CF326" t="s">
        <v>99</v>
      </c>
      <c r="CG326" t="s">
        <v>100</v>
      </c>
      <c r="CH326" s="1">
        <v>34199</v>
      </c>
      <c r="CI326" t="s">
        <v>100</v>
      </c>
      <c r="CJ326" t="s">
        <v>100</v>
      </c>
      <c r="CK326" t="s">
        <v>100</v>
      </c>
      <c r="CL326" t="s">
        <v>103</v>
      </c>
      <c r="CM326" t="s">
        <v>460</v>
      </c>
      <c r="CN326">
        <v>58</v>
      </c>
      <c r="CO326" s="1">
        <v>44621</v>
      </c>
      <c r="CP326" s="1"/>
      <c r="CV326"/>
      <c r="CW326">
        <v>2</v>
      </c>
    </row>
    <row r="327" spans="1:102" x14ac:dyDescent="0.25">
      <c r="A327" t="s">
        <v>259</v>
      </c>
      <c r="B327" s="18" t="s">
        <v>2127</v>
      </c>
      <c r="C327" s="18">
        <v>165399</v>
      </c>
      <c r="D327" t="s">
        <v>1242</v>
      </c>
      <c r="E327" t="s">
        <v>179</v>
      </c>
      <c r="F327" t="s">
        <v>214</v>
      </c>
      <c r="G327" t="s">
        <v>2141</v>
      </c>
      <c r="H327">
        <v>70.7</v>
      </c>
      <c r="I327" t="s">
        <v>98</v>
      </c>
      <c r="K327" t="s">
        <v>100</v>
      </c>
      <c r="L327" t="s">
        <v>106</v>
      </c>
      <c r="M327">
        <v>3</v>
      </c>
      <c r="N327">
        <v>2</v>
      </c>
      <c r="O327">
        <v>2</v>
      </c>
      <c r="P327">
        <v>5</v>
      </c>
      <c r="Q327">
        <v>5</v>
      </c>
      <c r="R327">
        <v>5</v>
      </c>
      <c r="S327">
        <v>3</v>
      </c>
      <c r="U327" s="8">
        <v>2.7750599999999999</v>
      </c>
      <c r="V327" s="8">
        <v>0.49236999999999997</v>
      </c>
      <c r="W327">
        <v>100</v>
      </c>
      <c r="X327">
        <v>0.64683999999999997</v>
      </c>
      <c r="Y327">
        <v>1.1392100000000001</v>
      </c>
      <c r="Z327">
        <v>2.3420200000000002</v>
      </c>
      <c r="AA327">
        <v>0.37159999999999999</v>
      </c>
      <c r="AB327">
        <v>2.682E-2</v>
      </c>
      <c r="AD327">
        <v>1.63585</v>
      </c>
      <c r="AE327">
        <v>100</v>
      </c>
      <c r="AG327">
        <v>1</v>
      </c>
      <c r="AJ327">
        <v>1.9048</v>
      </c>
      <c r="AK327">
        <v>0.70399999999999996</v>
      </c>
      <c r="AL327">
        <v>0.33550999999999997</v>
      </c>
      <c r="AM327">
        <v>2.9443100000000002</v>
      </c>
      <c r="AN327">
        <v>1.75817</v>
      </c>
      <c r="AO327">
        <v>0.67584999999999995</v>
      </c>
      <c r="AP327">
        <v>0.54959000000000002</v>
      </c>
      <c r="AQ327">
        <v>2.9758100000000001</v>
      </c>
      <c r="AS327">
        <v>2</v>
      </c>
      <c r="AT327">
        <v>0</v>
      </c>
      <c r="AU327">
        <v>0</v>
      </c>
      <c r="AV327">
        <v>0</v>
      </c>
      <c r="AW327" s="4">
        <v>0</v>
      </c>
      <c r="AX327">
        <v>0</v>
      </c>
      <c r="AY327">
        <v>0</v>
      </c>
      <c r="BA327" s="1">
        <v>43867</v>
      </c>
      <c r="BB327">
        <v>5</v>
      </c>
      <c r="BC327">
        <v>5</v>
      </c>
      <c r="BD327">
        <v>0</v>
      </c>
      <c r="BE327">
        <v>28</v>
      </c>
      <c r="BF327">
        <v>1</v>
      </c>
      <c r="BG327">
        <v>0</v>
      </c>
      <c r="BH327">
        <v>28</v>
      </c>
      <c r="BI327" s="1">
        <v>43468</v>
      </c>
      <c r="BJ327">
        <v>7</v>
      </c>
      <c r="BK327">
        <v>7</v>
      </c>
      <c r="BL327">
        <v>0</v>
      </c>
      <c r="BM327">
        <v>52</v>
      </c>
      <c r="BN327">
        <v>1</v>
      </c>
      <c r="BO327">
        <v>0</v>
      </c>
      <c r="BP327">
        <v>52</v>
      </c>
      <c r="BQ327" s="1">
        <v>42992</v>
      </c>
      <c r="BR327">
        <v>8</v>
      </c>
      <c r="BS327">
        <v>4</v>
      </c>
      <c r="BT327">
        <v>4</v>
      </c>
      <c r="BU327">
        <v>60</v>
      </c>
      <c r="BV327">
        <v>1</v>
      </c>
      <c r="BW327">
        <v>0</v>
      </c>
      <c r="BX327">
        <v>60</v>
      </c>
      <c r="BY327">
        <v>41.332999999999998</v>
      </c>
      <c r="CA327" t="s">
        <v>421</v>
      </c>
      <c r="CB327" t="s">
        <v>1244</v>
      </c>
      <c r="CC327">
        <v>50211</v>
      </c>
      <c r="CD327">
        <v>900</v>
      </c>
      <c r="CE327">
        <v>5159814269</v>
      </c>
      <c r="CF327" t="s">
        <v>99</v>
      </c>
      <c r="CG327" t="s">
        <v>100</v>
      </c>
      <c r="CH327" s="1">
        <v>36060</v>
      </c>
      <c r="CI327" t="s">
        <v>100</v>
      </c>
      <c r="CJ327" t="s">
        <v>101</v>
      </c>
      <c r="CK327" t="s">
        <v>100</v>
      </c>
      <c r="CL327" t="s">
        <v>103</v>
      </c>
      <c r="CM327" t="s">
        <v>1243</v>
      </c>
      <c r="CN327">
        <v>101</v>
      </c>
      <c r="CO327" s="1">
        <v>44621</v>
      </c>
      <c r="CP327" s="1"/>
      <c r="CV327"/>
    </row>
    <row r="328" spans="1:102" x14ac:dyDescent="0.25">
      <c r="A328" t="s">
        <v>259</v>
      </c>
      <c r="B328" s="18" t="s">
        <v>2127</v>
      </c>
      <c r="C328" s="18">
        <v>165231</v>
      </c>
      <c r="D328" t="s">
        <v>623</v>
      </c>
      <c r="E328" t="s">
        <v>625</v>
      </c>
      <c r="F328" t="s">
        <v>159</v>
      </c>
      <c r="G328" t="s">
        <v>2141</v>
      </c>
      <c r="H328">
        <v>27</v>
      </c>
      <c r="I328" t="s">
        <v>98</v>
      </c>
      <c r="K328" t="s">
        <v>100</v>
      </c>
      <c r="L328" t="s">
        <v>106</v>
      </c>
      <c r="M328">
        <v>4</v>
      </c>
      <c r="N328">
        <v>5</v>
      </c>
      <c r="O328">
        <v>3</v>
      </c>
      <c r="P328">
        <v>4</v>
      </c>
      <c r="Q328">
        <v>3</v>
      </c>
      <c r="R328">
        <v>5</v>
      </c>
      <c r="S328">
        <v>5</v>
      </c>
      <c r="U328" s="8">
        <v>4.4632100000000001</v>
      </c>
      <c r="V328" s="8">
        <v>1.3649199999999999</v>
      </c>
      <c r="W328">
        <v>62.7</v>
      </c>
      <c r="X328">
        <v>0.58457999999999999</v>
      </c>
      <c r="Y328">
        <v>1.9495</v>
      </c>
      <c r="Z328">
        <v>3.5970300000000002</v>
      </c>
      <c r="AA328">
        <v>0.75531000000000004</v>
      </c>
      <c r="AB328">
        <v>2.215E-2</v>
      </c>
      <c r="AD328">
        <v>2.5137100000000001</v>
      </c>
      <c r="AE328">
        <v>16.7</v>
      </c>
      <c r="AH328">
        <v>6</v>
      </c>
      <c r="AJ328">
        <v>1.9931099999999999</v>
      </c>
      <c r="AK328">
        <v>0.66668000000000005</v>
      </c>
      <c r="AL328">
        <v>0.30435000000000001</v>
      </c>
      <c r="AM328">
        <v>2.96414</v>
      </c>
      <c r="AN328">
        <v>2.58196</v>
      </c>
      <c r="AO328">
        <v>0.64498999999999995</v>
      </c>
      <c r="AP328">
        <v>1.67953</v>
      </c>
      <c r="AQ328">
        <v>4.7540500000000003</v>
      </c>
      <c r="AS328">
        <v>2</v>
      </c>
      <c r="AT328">
        <v>2</v>
      </c>
      <c r="AU328">
        <v>3</v>
      </c>
      <c r="AV328">
        <v>2</v>
      </c>
      <c r="AW328" s="4">
        <v>7577.51</v>
      </c>
      <c r="AX328">
        <v>0</v>
      </c>
      <c r="AY328">
        <v>2</v>
      </c>
      <c r="BA328" s="1">
        <v>44329</v>
      </c>
      <c r="BB328">
        <v>0</v>
      </c>
      <c r="BC328">
        <v>0</v>
      </c>
      <c r="BD328">
        <v>0</v>
      </c>
      <c r="BE328">
        <v>0</v>
      </c>
      <c r="BF328">
        <v>0</v>
      </c>
      <c r="BG328">
        <v>0</v>
      </c>
      <c r="BH328">
        <v>0</v>
      </c>
      <c r="BI328" s="1">
        <v>43664</v>
      </c>
      <c r="BJ328">
        <v>7</v>
      </c>
      <c r="BK328">
        <v>4</v>
      </c>
      <c r="BL328">
        <v>3</v>
      </c>
      <c r="BM328">
        <v>60</v>
      </c>
      <c r="BN328">
        <v>1</v>
      </c>
      <c r="BO328">
        <v>0</v>
      </c>
      <c r="BP328">
        <v>60</v>
      </c>
      <c r="BQ328" s="1">
        <v>43202</v>
      </c>
      <c r="BR328">
        <v>2</v>
      </c>
      <c r="BS328">
        <v>2</v>
      </c>
      <c r="BT328">
        <v>0</v>
      </c>
      <c r="BU328">
        <v>12</v>
      </c>
      <c r="BV328">
        <v>1</v>
      </c>
      <c r="BW328">
        <v>0</v>
      </c>
      <c r="BX328">
        <v>12</v>
      </c>
      <c r="BY328">
        <v>22</v>
      </c>
      <c r="CA328" t="s">
        <v>626</v>
      </c>
      <c r="CB328" t="s">
        <v>627</v>
      </c>
      <c r="CC328">
        <v>51401</v>
      </c>
      <c r="CD328">
        <v>130</v>
      </c>
      <c r="CE328">
        <v>7127929281</v>
      </c>
      <c r="CF328" t="s">
        <v>99</v>
      </c>
      <c r="CG328" t="s">
        <v>100</v>
      </c>
      <c r="CH328" s="1">
        <v>34543</v>
      </c>
      <c r="CI328" t="s">
        <v>100</v>
      </c>
      <c r="CJ328" t="s">
        <v>100</v>
      </c>
      <c r="CK328" t="s">
        <v>100</v>
      </c>
      <c r="CL328" t="s">
        <v>103</v>
      </c>
      <c r="CM328" t="s">
        <v>624</v>
      </c>
      <c r="CN328">
        <v>46</v>
      </c>
      <c r="CO328" s="1">
        <v>44621</v>
      </c>
      <c r="CP328" s="1"/>
      <c r="CV328"/>
    </row>
    <row r="329" spans="1:102" x14ac:dyDescent="0.25">
      <c r="A329" t="s">
        <v>259</v>
      </c>
      <c r="B329" s="18" t="s">
        <v>2127</v>
      </c>
      <c r="C329" s="18">
        <v>165233</v>
      </c>
      <c r="D329" t="s">
        <v>633</v>
      </c>
      <c r="E329" t="s">
        <v>635</v>
      </c>
      <c r="F329" t="s">
        <v>129</v>
      </c>
      <c r="G329" t="s">
        <v>2141</v>
      </c>
      <c r="H329">
        <v>42</v>
      </c>
      <c r="I329" t="s">
        <v>98</v>
      </c>
      <c r="K329" t="s">
        <v>100</v>
      </c>
      <c r="L329" t="s">
        <v>106</v>
      </c>
      <c r="M329">
        <v>5</v>
      </c>
      <c r="N329">
        <v>4</v>
      </c>
      <c r="O329">
        <v>3</v>
      </c>
      <c r="P329">
        <v>5</v>
      </c>
      <c r="Q329">
        <v>5</v>
      </c>
      <c r="S329">
        <v>4</v>
      </c>
      <c r="U329" s="8">
        <v>3.5394000000000001</v>
      </c>
      <c r="V329" s="8">
        <v>0.68645999999999996</v>
      </c>
      <c r="W329">
        <v>35.1</v>
      </c>
      <c r="X329">
        <v>0.48415000000000002</v>
      </c>
      <c r="Y329">
        <v>1.1706099999999999</v>
      </c>
      <c r="Z329">
        <v>3.1274000000000002</v>
      </c>
      <c r="AA329">
        <v>0.48307</v>
      </c>
      <c r="AB329">
        <v>1.7260000000000001E-2</v>
      </c>
      <c r="AD329">
        <v>2.3687900000000002</v>
      </c>
      <c r="AE329">
        <v>66.7</v>
      </c>
      <c r="AG329">
        <v>1</v>
      </c>
      <c r="AJ329">
        <v>1.81603</v>
      </c>
      <c r="AK329">
        <v>0.64890999999999999</v>
      </c>
      <c r="AL329">
        <v>0.30647000000000002</v>
      </c>
      <c r="AM329">
        <v>2.77142</v>
      </c>
      <c r="AN329">
        <v>2.6703600000000001</v>
      </c>
      <c r="AO329">
        <v>0.54879999999999995</v>
      </c>
      <c r="AP329">
        <v>0.83884000000000003</v>
      </c>
      <c r="AQ329">
        <v>4.0322199999999997</v>
      </c>
      <c r="AS329">
        <v>0</v>
      </c>
      <c r="AT329">
        <v>2</v>
      </c>
      <c r="AU329">
        <v>0</v>
      </c>
      <c r="AV329">
        <v>0</v>
      </c>
      <c r="AW329" s="4">
        <v>0</v>
      </c>
      <c r="AX329">
        <v>0</v>
      </c>
      <c r="AY329">
        <v>0</v>
      </c>
      <c r="BA329" s="1">
        <v>44342</v>
      </c>
      <c r="BB329">
        <v>3</v>
      </c>
      <c r="BC329">
        <v>3</v>
      </c>
      <c r="BD329">
        <v>0</v>
      </c>
      <c r="BE329">
        <v>12</v>
      </c>
      <c r="BF329">
        <v>1</v>
      </c>
      <c r="BG329">
        <v>0</v>
      </c>
      <c r="BH329">
        <v>12</v>
      </c>
      <c r="BI329" s="1">
        <v>43678</v>
      </c>
      <c r="BJ329">
        <v>10</v>
      </c>
      <c r="BK329">
        <v>8</v>
      </c>
      <c r="BL329">
        <v>2</v>
      </c>
      <c r="BM329">
        <v>40</v>
      </c>
      <c r="BN329">
        <v>1</v>
      </c>
      <c r="BO329">
        <v>0</v>
      </c>
      <c r="BP329">
        <v>40</v>
      </c>
      <c r="BQ329" s="1">
        <v>43216</v>
      </c>
      <c r="BR329">
        <v>5</v>
      </c>
      <c r="BS329">
        <v>5</v>
      </c>
      <c r="BT329">
        <v>0</v>
      </c>
      <c r="BU329">
        <v>24</v>
      </c>
      <c r="BV329">
        <v>1</v>
      </c>
      <c r="BW329">
        <v>0</v>
      </c>
      <c r="BX329">
        <v>24</v>
      </c>
      <c r="BY329">
        <v>23.332999999999998</v>
      </c>
      <c r="CA329" t="s">
        <v>636</v>
      </c>
      <c r="CB329" t="s">
        <v>637</v>
      </c>
      <c r="CC329">
        <v>50129</v>
      </c>
      <c r="CD329">
        <v>360</v>
      </c>
      <c r="CE329">
        <v>5153864107</v>
      </c>
      <c r="CF329" t="s">
        <v>99</v>
      </c>
      <c r="CG329" t="s">
        <v>100</v>
      </c>
      <c r="CH329" s="1">
        <v>34583</v>
      </c>
      <c r="CI329" t="s">
        <v>100</v>
      </c>
      <c r="CJ329" t="s">
        <v>100</v>
      </c>
      <c r="CK329" t="s">
        <v>100</v>
      </c>
      <c r="CL329" t="s">
        <v>103</v>
      </c>
      <c r="CM329" t="s">
        <v>634</v>
      </c>
      <c r="CN329">
        <v>46</v>
      </c>
      <c r="CO329" s="1">
        <v>44621</v>
      </c>
      <c r="CP329" s="1"/>
      <c r="CV329"/>
      <c r="CW329">
        <v>2</v>
      </c>
    </row>
    <row r="330" spans="1:102" x14ac:dyDescent="0.25">
      <c r="A330" t="s">
        <v>259</v>
      </c>
      <c r="B330" s="18" t="s">
        <v>2127</v>
      </c>
      <c r="C330" s="18">
        <v>165336</v>
      </c>
      <c r="D330" t="s">
        <v>1018</v>
      </c>
      <c r="E330" t="s">
        <v>1020</v>
      </c>
      <c r="F330" t="s">
        <v>130</v>
      </c>
      <c r="G330" t="s">
        <v>2141</v>
      </c>
      <c r="H330">
        <v>27</v>
      </c>
      <c r="I330" t="s">
        <v>98</v>
      </c>
      <c r="K330" t="s">
        <v>100</v>
      </c>
      <c r="L330" t="s">
        <v>122</v>
      </c>
      <c r="M330">
        <v>5</v>
      </c>
      <c r="N330">
        <v>4</v>
      </c>
      <c r="O330">
        <v>4</v>
      </c>
      <c r="P330">
        <v>5</v>
      </c>
      <c r="Q330">
        <v>2</v>
      </c>
      <c r="R330">
        <v>5</v>
      </c>
      <c r="S330">
        <v>5</v>
      </c>
      <c r="U330" s="8">
        <v>3.4744999999999999</v>
      </c>
      <c r="V330" s="8">
        <v>0.82716000000000001</v>
      </c>
      <c r="W330">
        <v>40</v>
      </c>
      <c r="X330">
        <v>0.23393</v>
      </c>
      <c r="Y330">
        <v>1.0610900000000001</v>
      </c>
      <c r="Z330">
        <v>3.1892</v>
      </c>
      <c r="AA330">
        <v>0.48926999999999998</v>
      </c>
      <c r="AB330">
        <v>5.9020000000000003E-2</v>
      </c>
      <c r="AD330">
        <v>2.4134199999999999</v>
      </c>
      <c r="AE330">
        <v>28.6</v>
      </c>
      <c r="AG330">
        <v>1</v>
      </c>
      <c r="AJ330">
        <v>1.92367</v>
      </c>
      <c r="AK330">
        <v>0.64154</v>
      </c>
      <c r="AL330">
        <v>0.27168999999999999</v>
      </c>
      <c r="AM330">
        <v>2.8369</v>
      </c>
      <c r="AN330">
        <v>2.5684200000000001</v>
      </c>
      <c r="AO330">
        <v>0.26822000000000001</v>
      </c>
      <c r="AP330">
        <v>1.1401699999999999</v>
      </c>
      <c r="AQ330">
        <v>3.8669199999999999</v>
      </c>
      <c r="AS330">
        <v>0</v>
      </c>
      <c r="AT330">
        <v>0</v>
      </c>
      <c r="AU330">
        <v>0</v>
      </c>
      <c r="AV330">
        <v>0</v>
      </c>
      <c r="AW330" s="4">
        <v>0</v>
      </c>
      <c r="AX330">
        <v>0</v>
      </c>
      <c r="AY330">
        <v>0</v>
      </c>
      <c r="BA330" s="1">
        <v>44329</v>
      </c>
      <c r="BB330">
        <v>1</v>
      </c>
      <c r="BC330">
        <v>1</v>
      </c>
      <c r="BD330">
        <v>0</v>
      </c>
      <c r="BE330">
        <v>4</v>
      </c>
      <c r="BF330">
        <v>1</v>
      </c>
      <c r="BG330">
        <v>0</v>
      </c>
      <c r="BH330">
        <v>4</v>
      </c>
      <c r="BI330" s="1">
        <v>43629</v>
      </c>
      <c r="BJ330">
        <v>3</v>
      </c>
      <c r="BK330">
        <v>3</v>
      </c>
      <c r="BL330">
        <v>0</v>
      </c>
      <c r="BM330">
        <v>12</v>
      </c>
      <c r="BN330">
        <v>1</v>
      </c>
      <c r="BO330">
        <v>0</v>
      </c>
      <c r="BP330">
        <v>12</v>
      </c>
      <c r="BQ330" s="1">
        <v>43188</v>
      </c>
      <c r="BR330">
        <v>0</v>
      </c>
      <c r="BS330">
        <v>0</v>
      </c>
      <c r="BT330">
        <v>0</v>
      </c>
      <c r="BU330">
        <v>0</v>
      </c>
      <c r="BV330">
        <v>0</v>
      </c>
      <c r="BW330">
        <v>0</v>
      </c>
      <c r="BX330">
        <v>0</v>
      </c>
      <c r="BY330">
        <v>6</v>
      </c>
      <c r="CA330" t="s">
        <v>347</v>
      </c>
      <c r="CB330" t="s">
        <v>1021</v>
      </c>
      <c r="CC330">
        <v>50602</v>
      </c>
      <c r="CD330">
        <v>110</v>
      </c>
      <c r="CE330">
        <v>3192672791</v>
      </c>
      <c r="CF330" t="s">
        <v>99</v>
      </c>
      <c r="CG330" t="s">
        <v>100</v>
      </c>
      <c r="CH330" s="1">
        <v>35643</v>
      </c>
      <c r="CI330" t="s">
        <v>100</v>
      </c>
      <c r="CJ330" t="s">
        <v>100</v>
      </c>
      <c r="CK330" t="s">
        <v>100</v>
      </c>
      <c r="CL330" t="s">
        <v>103</v>
      </c>
      <c r="CM330" t="s">
        <v>1019</v>
      </c>
      <c r="CN330">
        <v>60</v>
      </c>
      <c r="CO330" s="1">
        <v>44621</v>
      </c>
      <c r="CP330" s="1"/>
      <c r="CV330"/>
    </row>
    <row r="331" spans="1:102" x14ac:dyDescent="0.25">
      <c r="A331" t="s">
        <v>259</v>
      </c>
      <c r="B331" s="18" t="s">
        <v>2127</v>
      </c>
      <c r="C331" s="18">
        <v>165380</v>
      </c>
      <c r="D331" t="s">
        <v>1177</v>
      </c>
      <c r="E331" t="s">
        <v>1179</v>
      </c>
      <c r="F331" t="s">
        <v>1119</v>
      </c>
      <c r="G331" t="s">
        <v>2141</v>
      </c>
      <c r="H331">
        <v>30.2</v>
      </c>
      <c r="I331" t="s">
        <v>98</v>
      </c>
      <c r="K331" t="s">
        <v>100</v>
      </c>
      <c r="L331" t="s">
        <v>122</v>
      </c>
      <c r="M331">
        <v>5</v>
      </c>
      <c r="N331">
        <v>5</v>
      </c>
      <c r="O331">
        <v>4</v>
      </c>
      <c r="P331">
        <v>5</v>
      </c>
      <c r="Q331">
        <v>5</v>
      </c>
      <c r="S331">
        <v>5</v>
      </c>
      <c r="U331" s="8">
        <v>4.0961499999999997</v>
      </c>
      <c r="V331" s="8">
        <v>0.98436000000000001</v>
      </c>
      <c r="W331">
        <v>48.9</v>
      </c>
      <c r="X331">
        <v>0.52668999999999999</v>
      </c>
      <c r="Y331">
        <v>1.51105</v>
      </c>
      <c r="Z331">
        <v>3.59395</v>
      </c>
      <c r="AA331">
        <v>0.46273999999999998</v>
      </c>
      <c r="AB331">
        <v>1.078E-2</v>
      </c>
      <c r="AD331">
        <v>2.5851000000000002</v>
      </c>
      <c r="AE331">
        <v>37.5</v>
      </c>
      <c r="AG331">
        <v>1</v>
      </c>
      <c r="AJ331">
        <v>2.0694499999999998</v>
      </c>
      <c r="AK331">
        <v>0.63965000000000005</v>
      </c>
      <c r="AL331">
        <v>0.26101999999999997</v>
      </c>
      <c r="AM331">
        <v>2.9701200000000001</v>
      </c>
      <c r="AN331">
        <v>2.5573399999999999</v>
      </c>
      <c r="AO331">
        <v>0.60567000000000004</v>
      </c>
      <c r="AP331">
        <v>1.4123399999999999</v>
      </c>
      <c r="AQ331">
        <v>4.3543000000000003</v>
      </c>
      <c r="AS331">
        <v>0</v>
      </c>
      <c r="AT331">
        <v>0</v>
      </c>
      <c r="AU331">
        <v>0</v>
      </c>
      <c r="AV331">
        <v>0</v>
      </c>
      <c r="AW331" s="4">
        <v>0</v>
      </c>
      <c r="AX331">
        <v>0</v>
      </c>
      <c r="AY331">
        <v>0</v>
      </c>
      <c r="BA331" s="1">
        <v>44461</v>
      </c>
      <c r="BB331">
        <v>2</v>
      </c>
      <c r="BC331">
        <v>2</v>
      </c>
      <c r="BD331">
        <v>0</v>
      </c>
      <c r="BE331">
        <v>8</v>
      </c>
      <c r="BF331">
        <v>1</v>
      </c>
      <c r="BG331">
        <v>0</v>
      </c>
      <c r="BH331">
        <v>8</v>
      </c>
      <c r="BI331" s="1">
        <v>43811</v>
      </c>
      <c r="BJ331">
        <v>2</v>
      </c>
      <c r="BK331">
        <v>2</v>
      </c>
      <c r="BL331">
        <v>0</v>
      </c>
      <c r="BM331">
        <v>12</v>
      </c>
      <c r="BN331">
        <v>1</v>
      </c>
      <c r="BO331">
        <v>0</v>
      </c>
      <c r="BP331">
        <v>12</v>
      </c>
      <c r="BQ331" s="1">
        <v>43419</v>
      </c>
      <c r="BR331">
        <v>3</v>
      </c>
      <c r="BS331">
        <v>3</v>
      </c>
      <c r="BT331">
        <v>0</v>
      </c>
      <c r="BU331">
        <v>12</v>
      </c>
      <c r="BV331">
        <v>1</v>
      </c>
      <c r="BW331">
        <v>0</v>
      </c>
      <c r="BX331">
        <v>12</v>
      </c>
      <c r="BY331">
        <v>10</v>
      </c>
      <c r="CA331" t="s">
        <v>347</v>
      </c>
      <c r="CB331" t="s">
        <v>1180</v>
      </c>
      <c r="CC331">
        <v>50421</v>
      </c>
      <c r="CD331">
        <v>980</v>
      </c>
      <c r="CE331">
        <v>6414443915</v>
      </c>
      <c r="CF331" t="s">
        <v>99</v>
      </c>
      <c r="CG331" t="s">
        <v>100</v>
      </c>
      <c r="CH331" s="1">
        <v>35796</v>
      </c>
      <c r="CI331" t="s">
        <v>100</v>
      </c>
      <c r="CJ331" t="s">
        <v>100</v>
      </c>
      <c r="CK331" t="s">
        <v>100</v>
      </c>
      <c r="CL331" t="s">
        <v>103</v>
      </c>
      <c r="CM331" t="s">
        <v>1178</v>
      </c>
      <c r="CN331">
        <v>86</v>
      </c>
      <c r="CO331" s="1">
        <v>44621</v>
      </c>
      <c r="CP331" s="1"/>
      <c r="CV331"/>
      <c r="CW331">
        <v>2</v>
      </c>
    </row>
    <row r="332" spans="1:102" x14ac:dyDescent="0.25">
      <c r="A332" t="s">
        <v>259</v>
      </c>
      <c r="B332" s="18" t="s">
        <v>2127</v>
      </c>
      <c r="C332" s="18">
        <v>165268</v>
      </c>
      <c r="D332" t="s">
        <v>772</v>
      </c>
      <c r="E332" t="s">
        <v>258</v>
      </c>
      <c r="F332" t="s">
        <v>163</v>
      </c>
      <c r="G332" t="s">
        <v>2141</v>
      </c>
      <c r="H332">
        <v>63.9</v>
      </c>
      <c r="I332" t="s">
        <v>108</v>
      </c>
      <c r="K332" t="s">
        <v>101</v>
      </c>
      <c r="L332" t="s">
        <v>106</v>
      </c>
      <c r="M332">
        <v>1</v>
      </c>
      <c r="N332">
        <v>2</v>
      </c>
      <c r="O332">
        <v>1</v>
      </c>
      <c r="P332">
        <v>4</v>
      </c>
      <c r="Q332">
        <v>5</v>
      </c>
      <c r="R332">
        <v>4</v>
      </c>
      <c r="S332">
        <v>2</v>
      </c>
      <c r="U332" s="8">
        <v>3.6337799999999998</v>
      </c>
      <c r="V332" s="8">
        <v>0.44529000000000002</v>
      </c>
      <c r="W332">
        <v>59.1</v>
      </c>
      <c r="X332">
        <v>0.59028999999999998</v>
      </c>
      <c r="Y332">
        <v>1.0355700000000001</v>
      </c>
      <c r="Z332">
        <v>3.17395</v>
      </c>
      <c r="AA332">
        <v>0.20956</v>
      </c>
      <c r="AB332">
        <v>0.18484999999999999</v>
      </c>
      <c r="AD332">
        <v>2.5982099999999999</v>
      </c>
      <c r="AE332">
        <v>63.6</v>
      </c>
      <c r="AG332">
        <v>1</v>
      </c>
      <c r="AJ332">
        <v>2.0223499999999999</v>
      </c>
      <c r="AK332">
        <v>0.80847999999999998</v>
      </c>
      <c r="AL332">
        <v>0.42032999999999998</v>
      </c>
      <c r="AM332">
        <v>3.2511700000000001</v>
      </c>
      <c r="AN332">
        <v>2.6301700000000001</v>
      </c>
      <c r="AO332">
        <v>0.53705999999999998</v>
      </c>
      <c r="AP332">
        <v>0.39673000000000003</v>
      </c>
      <c r="AQ332">
        <v>3.52887</v>
      </c>
      <c r="AS332">
        <v>3</v>
      </c>
      <c r="AT332">
        <v>110</v>
      </c>
      <c r="AU332">
        <v>0</v>
      </c>
      <c r="AV332">
        <v>2</v>
      </c>
      <c r="AW332" s="4">
        <v>25870</v>
      </c>
      <c r="AX332">
        <v>0</v>
      </c>
      <c r="AY332">
        <v>2</v>
      </c>
      <c r="BA332" s="1">
        <v>44455</v>
      </c>
      <c r="BB332">
        <v>39</v>
      </c>
      <c r="BC332">
        <v>29</v>
      </c>
      <c r="BD332">
        <v>26</v>
      </c>
      <c r="BE332">
        <v>176</v>
      </c>
      <c r="BF332">
        <v>1</v>
      </c>
      <c r="BG332">
        <v>0</v>
      </c>
      <c r="BH332">
        <v>176</v>
      </c>
      <c r="BI332" s="1">
        <v>43622</v>
      </c>
      <c r="BJ332">
        <v>25</v>
      </c>
      <c r="BK332">
        <v>10</v>
      </c>
      <c r="BL332">
        <v>15</v>
      </c>
      <c r="BM332">
        <v>160</v>
      </c>
      <c r="BN332">
        <v>1</v>
      </c>
      <c r="BO332">
        <v>0</v>
      </c>
      <c r="BP332">
        <v>160</v>
      </c>
      <c r="BQ332" s="1">
        <v>43164</v>
      </c>
      <c r="BR332">
        <v>22</v>
      </c>
      <c r="BS332">
        <v>12</v>
      </c>
      <c r="BT332">
        <v>10</v>
      </c>
      <c r="BU332">
        <v>195</v>
      </c>
      <c r="BV332">
        <v>1</v>
      </c>
      <c r="BW332">
        <v>0</v>
      </c>
      <c r="BX332">
        <v>195</v>
      </c>
      <c r="BY332">
        <v>173.833</v>
      </c>
      <c r="CA332" t="s">
        <v>774</v>
      </c>
      <c r="CB332" t="s">
        <v>775</v>
      </c>
      <c r="CC332">
        <v>50316</v>
      </c>
      <c r="CD332">
        <v>760</v>
      </c>
      <c r="CE332">
        <v>5152661106</v>
      </c>
      <c r="CF332" t="s">
        <v>99</v>
      </c>
      <c r="CG332" t="s">
        <v>100</v>
      </c>
      <c r="CH332" s="1">
        <v>35186</v>
      </c>
      <c r="CI332" t="s">
        <v>100</v>
      </c>
      <c r="CJ332" t="s">
        <v>100</v>
      </c>
      <c r="CK332" t="s">
        <v>100</v>
      </c>
      <c r="CL332" t="s">
        <v>103</v>
      </c>
      <c r="CM332" t="s">
        <v>773</v>
      </c>
      <c r="CN332">
        <v>74</v>
      </c>
      <c r="CO332" s="1">
        <v>44621</v>
      </c>
      <c r="CP332" s="1"/>
      <c r="CV332"/>
    </row>
    <row r="333" spans="1:102" x14ac:dyDescent="0.25">
      <c r="A333" t="s">
        <v>259</v>
      </c>
      <c r="B333" s="18" t="s">
        <v>2127</v>
      </c>
      <c r="C333" s="18">
        <v>165354</v>
      </c>
      <c r="D333" t="s">
        <v>1085</v>
      </c>
      <c r="E333" t="s">
        <v>1087</v>
      </c>
      <c r="F333" t="s">
        <v>97</v>
      </c>
      <c r="G333" t="s">
        <v>2141</v>
      </c>
      <c r="H333">
        <v>54.9</v>
      </c>
      <c r="I333" t="s">
        <v>98</v>
      </c>
      <c r="K333" t="s">
        <v>100</v>
      </c>
      <c r="L333" t="s">
        <v>122</v>
      </c>
      <c r="M333">
        <v>4</v>
      </c>
      <c r="N333">
        <v>4</v>
      </c>
      <c r="O333">
        <v>4</v>
      </c>
      <c r="P333">
        <v>3</v>
      </c>
      <c r="Q333">
        <v>2</v>
      </c>
      <c r="R333">
        <v>5</v>
      </c>
      <c r="S333">
        <v>4</v>
      </c>
      <c r="U333" s="8">
        <v>3.33677</v>
      </c>
      <c r="V333" s="8">
        <v>0.67230000000000001</v>
      </c>
      <c r="W333">
        <v>49.2</v>
      </c>
      <c r="X333">
        <v>0.74312</v>
      </c>
      <c r="Y333">
        <v>1.4154199999999999</v>
      </c>
      <c r="Z333">
        <v>2.9229400000000001</v>
      </c>
      <c r="AA333">
        <v>0.46217000000000003</v>
      </c>
      <c r="AB333">
        <v>2.555E-2</v>
      </c>
      <c r="AD333">
        <v>1.9213499999999999</v>
      </c>
      <c r="AE333">
        <v>33.299999999999997</v>
      </c>
      <c r="AG333">
        <v>2</v>
      </c>
      <c r="AJ333">
        <v>1.96469</v>
      </c>
      <c r="AK333">
        <v>0.63302000000000003</v>
      </c>
      <c r="AL333">
        <v>0.30670999999999998</v>
      </c>
      <c r="AM333">
        <v>2.9044099999999999</v>
      </c>
      <c r="AN333">
        <v>2.0020699999999998</v>
      </c>
      <c r="AO333">
        <v>0.86351</v>
      </c>
      <c r="AP333">
        <v>0.82089999999999996</v>
      </c>
      <c r="AQ333">
        <v>3.62731</v>
      </c>
      <c r="AS333">
        <v>1</v>
      </c>
      <c r="AT333">
        <v>1</v>
      </c>
      <c r="AU333">
        <v>0</v>
      </c>
      <c r="AV333">
        <v>0</v>
      </c>
      <c r="AW333" s="4">
        <v>0</v>
      </c>
      <c r="AX333">
        <v>0</v>
      </c>
      <c r="AY333">
        <v>0</v>
      </c>
      <c r="BA333" s="1">
        <v>43804</v>
      </c>
      <c r="BB333">
        <v>0</v>
      </c>
      <c r="BC333">
        <v>0</v>
      </c>
      <c r="BD333">
        <v>0</v>
      </c>
      <c r="BE333">
        <v>0</v>
      </c>
      <c r="BF333">
        <v>0</v>
      </c>
      <c r="BG333">
        <v>0</v>
      </c>
      <c r="BH333">
        <v>0</v>
      </c>
      <c r="BI333" s="1">
        <v>43515</v>
      </c>
      <c r="BJ333">
        <v>2</v>
      </c>
      <c r="BK333">
        <v>2</v>
      </c>
      <c r="BL333">
        <v>0</v>
      </c>
      <c r="BM333">
        <v>12</v>
      </c>
      <c r="BN333">
        <v>1</v>
      </c>
      <c r="BO333">
        <v>0</v>
      </c>
      <c r="BP333">
        <v>12</v>
      </c>
      <c r="BQ333" s="1">
        <v>43034</v>
      </c>
      <c r="BR333">
        <v>1</v>
      </c>
      <c r="BS333">
        <v>0</v>
      </c>
      <c r="BT333">
        <v>1</v>
      </c>
      <c r="BU333">
        <v>20</v>
      </c>
      <c r="BV333">
        <v>0</v>
      </c>
      <c r="BW333">
        <v>0</v>
      </c>
      <c r="BX333">
        <v>20</v>
      </c>
      <c r="BY333">
        <v>7.3330000000000002</v>
      </c>
      <c r="CA333" t="s">
        <v>347</v>
      </c>
      <c r="CB333" t="s">
        <v>1088</v>
      </c>
      <c r="CC333">
        <v>50441</v>
      </c>
      <c r="CD333">
        <v>340</v>
      </c>
      <c r="CE333">
        <v>6414564701</v>
      </c>
      <c r="CF333" t="s">
        <v>99</v>
      </c>
      <c r="CG333" t="s">
        <v>100</v>
      </c>
      <c r="CH333" s="1">
        <v>35704</v>
      </c>
      <c r="CI333" t="s">
        <v>100</v>
      </c>
      <c r="CJ333" t="s">
        <v>101</v>
      </c>
      <c r="CK333" t="s">
        <v>100</v>
      </c>
      <c r="CL333" t="s">
        <v>103</v>
      </c>
      <c r="CM333" t="s">
        <v>1086</v>
      </c>
      <c r="CN333">
        <v>105</v>
      </c>
      <c r="CO333" s="1">
        <v>44621</v>
      </c>
      <c r="CP333" s="1"/>
      <c r="CV333"/>
    </row>
    <row r="334" spans="1:102" x14ac:dyDescent="0.25">
      <c r="A334" t="s">
        <v>259</v>
      </c>
      <c r="B334" s="18" t="s">
        <v>2127</v>
      </c>
      <c r="C334" s="18">
        <v>165617</v>
      </c>
      <c r="D334" t="s">
        <v>1964</v>
      </c>
      <c r="E334" t="s">
        <v>1966</v>
      </c>
      <c r="F334" t="s">
        <v>264</v>
      </c>
      <c r="G334" t="s">
        <v>2141</v>
      </c>
      <c r="H334">
        <v>51</v>
      </c>
      <c r="I334" t="s">
        <v>98</v>
      </c>
      <c r="K334" t="s">
        <v>100</v>
      </c>
      <c r="L334" t="s">
        <v>122</v>
      </c>
      <c r="M334">
        <v>4</v>
      </c>
      <c r="N334">
        <v>4</v>
      </c>
      <c r="O334">
        <v>4</v>
      </c>
      <c r="P334">
        <v>3</v>
      </c>
      <c r="Q334">
        <v>3</v>
      </c>
      <c r="S334">
        <v>4</v>
      </c>
      <c r="U334" s="8">
        <v>3.4867400000000002</v>
      </c>
      <c r="V334" s="8">
        <v>0.69906999999999997</v>
      </c>
      <c r="W334">
        <v>45.2</v>
      </c>
      <c r="X334">
        <v>0.45104</v>
      </c>
      <c r="Y334">
        <v>1.15012</v>
      </c>
      <c r="Z334">
        <v>3.0921500000000002</v>
      </c>
      <c r="AA334">
        <v>0.58591000000000004</v>
      </c>
      <c r="AB334">
        <v>3.9170000000000003E-2</v>
      </c>
      <c r="AD334">
        <v>2.3366199999999999</v>
      </c>
      <c r="AE334">
        <v>33.299999999999997</v>
      </c>
      <c r="AG334">
        <v>0</v>
      </c>
      <c r="AJ334">
        <v>1.8832</v>
      </c>
      <c r="AK334">
        <v>0.63277000000000005</v>
      </c>
      <c r="AL334">
        <v>0.28466999999999998</v>
      </c>
      <c r="AM334">
        <v>2.80064</v>
      </c>
      <c r="AN334">
        <v>2.5401400000000001</v>
      </c>
      <c r="AO334">
        <v>0.52432000000000001</v>
      </c>
      <c r="AP334">
        <v>0.91969000000000001</v>
      </c>
      <c r="AQ334">
        <v>3.9307699999999999</v>
      </c>
      <c r="AS334">
        <v>0</v>
      </c>
      <c r="AT334">
        <v>0</v>
      </c>
      <c r="AU334">
        <v>0</v>
      </c>
      <c r="AV334">
        <v>0</v>
      </c>
      <c r="AW334" s="4">
        <v>0</v>
      </c>
      <c r="AX334">
        <v>0</v>
      </c>
      <c r="AY334">
        <v>0</v>
      </c>
      <c r="BA334" s="1">
        <v>44333</v>
      </c>
      <c r="BB334">
        <v>1</v>
      </c>
      <c r="BC334">
        <v>1</v>
      </c>
      <c r="BD334">
        <v>0</v>
      </c>
      <c r="BE334">
        <v>20</v>
      </c>
      <c r="BF334">
        <v>1</v>
      </c>
      <c r="BG334">
        <v>0</v>
      </c>
      <c r="BH334">
        <v>20</v>
      </c>
      <c r="BI334" s="1">
        <v>43648</v>
      </c>
      <c r="BJ334">
        <v>3</v>
      </c>
      <c r="BK334">
        <v>3</v>
      </c>
      <c r="BL334">
        <v>0</v>
      </c>
      <c r="BM334">
        <v>4</v>
      </c>
      <c r="BN334">
        <v>1</v>
      </c>
      <c r="BO334">
        <v>0</v>
      </c>
      <c r="BP334">
        <v>4</v>
      </c>
      <c r="BQ334" s="1">
        <v>43188</v>
      </c>
      <c r="BR334">
        <v>4</v>
      </c>
      <c r="BS334">
        <v>4</v>
      </c>
      <c r="BT334">
        <v>0</v>
      </c>
      <c r="BU334">
        <v>12</v>
      </c>
      <c r="BV334">
        <v>1</v>
      </c>
      <c r="BW334">
        <v>0</v>
      </c>
      <c r="BX334">
        <v>12</v>
      </c>
      <c r="BY334">
        <v>13.333</v>
      </c>
      <c r="CA334" t="s">
        <v>347</v>
      </c>
      <c r="CB334" t="s">
        <v>1967</v>
      </c>
      <c r="CC334">
        <v>52253</v>
      </c>
      <c r="CD334">
        <v>560</v>
      </c>
      <c r="CE334">
        <v>3194552547</v>
      </c>
      <c r="CF334" t="s">
        <v>99</v>
      </c>
      <c r="CG334" t="s">
        <v>100</v>
      </c>
      <c r="CH334" s="1">
        <v>42811</v>
      </c>
      <c r="CI334" t="s">
        <v>100</v>
      </c>
      <c r="CJ334" t="s">
        <v>100</v>
      </c>
      <c r="CK334" t="s">
        <v>100</v>
      </c>
      <c r="CL334" t="s">
        <v>103</v>
      </c>
      <c r="CM334" t="s">
        <v>1965</v>
      </c>
      <c r="CN334">
        <v>64</v>
      </c>
      <c r="CO334" s="1">
        <v>44621</v>
      </c>
      <c r="CP334" s="1"/>
      <c r="CV334"/>
      <c r="CW334">
        <v>2</v>
      </c>
    </row>
    <row r="335" spans="1:102" x14ac:dyDescent="0.25">
      <c r="A335" t="s">
        <v>259</v>
      </c>
      <c r="B335" s="18" t="s">
        <v>2127</v>
      </c>
      <c r="C335" s="18">
        <v>165541</v>
      </c>
      <c r="D335" t="s">
        <v>1720</v>
      </c>
      <c r="E335" t="s">
        <v>1722</v>
      </c>
      <c r="F335" t="s">
        <v>212</v>
      </c>
      <c r="G335" t="s">
        <v>2142</v>
      </c>
      <c r="H335">
        <v>23</v>
      </c>
      <c r="I335" t="s">
        <v>112</v>
      </c>
      <c r="K335" t="s">
        <v>100</v>
      </c>
      <c r="L335" t="s">
        <v>106</v>
      </c>
      <c r="M335">
        <v>5</v>
      </c>
      <c r="N335">
        <v>4</v>
      </c>
      <c r="O335">
        <v>3</v>
      </c>
      <c r="P335">
        <v>5</v>
      </c>
      <c r="Q335">
        <v>5</v>
      </c>
      <c r="S335">
        <v>5</v>
      </c>
      <c r="U335" s="8">
        <v>3.67252</v>
      </c>
      <c r="V335" s="8">
        <v>0.95340999999999998</v>
      </c>
      <c r="W335">
        <v>63.3</v>
      </c>
      <c r="X335">
        <v>0.43629000000000001</v>
      </c>
      <c r="Y335">
        <v>1.3896999999999999</v>
      </c>
      <c r="Z335">
        <v>3.3060999999999998</v>
      </c>
      <c r="AA335">
        <v>0.89600999999999997</v>
      </c>
      <c r="AB335">
        <v>8.6400000000000001E-3</v>
      </c>
      <c r="AD335">
        <v>2.2828200000000001</v>
      </c>
      <c r="AE335">
        <v>85.7</v>
      </c>
      <c r="AG335">
        <v>1</v>
      </c>
      <c r="AJ335">
        <v>2.0608599999999999</v>
      </c>
      <c r="AK335">
        <v>0.65597000000000005</v>
      </c>
      <c r="AL335">
        <v>0.27604000000000001</v>
      </c>
      <c r="AM335">
        <v>2.99288</v>
      </c>
      <c r="AN335">
        <v>2.2677200000000002</v>
      </c>
      <c r="AO335">
        <v>0.48923</v>
      </c>
      <c r="AP335">
        <v>1.2934699999999999</v>
      </c>
      <c r="AQ335">
        <v>3.8742800000000002</v>
      </c>
      <c r="AS335">
        <v>0</v>
      </c>
      <c r="AT335">
        <v>0</v>
      </c>
      <c r="AU335">
        <v>0</v>
      </c>
      <c r="AV335">
        <v>1</v>
      </c>
      <c r="AW335" s="4">
        <v>650</v>
      </c>
      <c r="AX335">
        <v>0</v>
      </c>
      <c r="AY335">
        <v>1</v>
      </c>
      <c r="BA335" s="1">
        <v>44350</v>
      </c>
      <c r="BB335">
        <v>6</v>
      </c>
      <c r="BC335">
        <v>6</v>
      </c>
      <c r="BD335">
        <v>0</v>
      </c>
      <c r="BE335">
        <v>24</v>
      </c>
      <c r="BF335">
        <v>1</v>
      </c>
      <c r="BG335">
        <v>0</v>
      </c>
      <c r="BH335">
        <v>24</v>
      </c>
      <c r="BI335" s="1">
        <v>43664</v>
      </c>
      <c r="BJ335">
        <v>1</v>
      </c>
      <c r="BK335">
        <v>1</v>
      </c>
      <c r="BL335">
        <v>0</v>
      </c>
      <c r="BM335">
        <v>4</v>
      </c>
      <c r="BN335">
        <v>1</v>
      </c>
      <c r="BO335">
        <v>0</v>
      </c>
      <c r="BP335">
        <v>4</v>
      </c>
      <c r="BQ335" s="1">
        <v>43202</v>
      </c>
      <c r="BR335">
        <v>4</v>
      </c>
      <c r="BS335">
        <v>4</v>
      </c>
      <c r="BT335">
        <v>0</v>
      </c>
      <c r="BU335">
        <v>12</v>
      </c>
      <c r="BV335">
        <v>1</v>
      </c>
      <c r="BW335">
        <v>0</v>
      </c>
      <c r="BX335">
        <v>12</v>
      </c>
      <c r="BY335">
        <v>15.333</v>
      </c>
      <c r="CA335" t="s">
        <v>1723</v>
      </c>
      <c r="CB335" t="s">
        <v>1724</v>
      </c>
      <c r="CC335">
        <v>50466</v>
      </c>
      <c r="CD335">
        <v>650</v>
      </c>
      <c r="CE335">
        <v>6419852606</v>
      </c>
      <c r="CF335" t="s">
        <v>99</v>
      </c>
      <c r="CG335" t="s">
        <v>100</v>
      </c>
      <c r="CH335" s="1">
        <v>38063</v>
      </c>
      <c r="CI335" t="s">
        <v>100</v>
      </c>
      <c r="CJ335" t="s">
        <v>100</v>
      </c>
      <c r="CK335" t="s">
        <v>100</v>
      </c>
      <c r="CL335" t="s">
        <v>103</v>
      </c>
      <c r="CM335" t="s">
        <v>1721</v>
      </c>
      <c r="CN335">
        <v>34</v>
      </c>
      <c r="CO335" s="1">
        <v>44621</v>
      </c>
      <c r="CP335" s="1"/>
      <c r="CV335"/>
      <c r="CW335">
        <v>2</v>
      </c>
    </row>
    <row r="336" spans="1:102" x14ac:dyDescent="0.25">
      <c r="A336" t="s">
        <v>259</v>
      </c>
      <c r="B336" s="18" t="s">
        <v>2127</v>
      </c>
      <c r="C336" s="18">
        <v>165049</v>
      </c>
      <c r="D336" t="s">
        <v>286</v>
      </c>
      <c r="E336" t="s">
        <v>208</v>
      </c>
      <c r="F336" t="s">
        <v>164</v>
      </c>
      <c r="G336" t="s">
        <v>2141</v>
      </c>
      <c r="H336">
        <v>57.3</v>
      </c>
      <c r="I336" t="s">
        <v>98</v>
      </c>
      <c r="K336" t="s">
        <v>100</v>
      </c>
      <c r="L336" t="s">
        <v>102</v>
      </c>
      <c r="M336">
        <v>5</v>
      </c>
      <c r="N336">
        <v>3</v>
      </c>
      <c r="O336">
        <v>4</v>
      </c>
      <c r="P336">
        <v>5</v>
      </c>
      <c r="Q336">
        <v>5</v>
      </c>
      <c r="R336">
        <v>2</v>
      </c>
      <c r="S336">
        <v>2</v>
      </c>
      <c r="U336" s="8">
        <v>3.9239700000000002</v>
      </c>
      <c r="V336" s="8">
        <v>0.38338</v>
      </c>
      <c r="W336">
        <v>51.7</v>
      </c>
      <c r="X336">
        <v>1.33792</v>
      </c>
      <c r="Y336">
        <v>1.72129</v>
      </c>
      <c r="Z336">
        <v>3.5567000000000002</v>
      </c>
      <c r="AA336">
        <v>0.21618000000000001</v>
      </c>
      <c r="AB336">
        <v>4.5710000000000001E-2</v>
      </c>
      <c r="AD336">
        <v>2.20268</v>
      </c>
      <c r="AE336">
        <v>63.6</v>
      </c>
      <c r="AG336">
        <v>0</v>
      </c>
      <c r="AJ336">
        <v>2.0394800000000002</v>
      </c>
      <c r="AK336">
        <v>0.65881000000000001</v>
      </c>
      <c r="AL336">
        <v>0.30804999999999999</v>
      </c>
      <c r="AM336">
        <v>3.0063399999999998</v>
      </c>
      <c r="AN336">
        <v>2.2110500000000002</v>
      </c>
      <c r="AO336">
        <v>1.49379</v>
      </c>
      <c r="AP336">
        <v>0.46606999999999998</v>
      </c>
      <c r="AQ336">
        <v>4.1210100000000001</v>
      </c>
      <c r="AS336">
        <v>1</v>
      </c>
      <c r="AT336">
        <v>0</v>
      </c>
      <c r="AU336">
        <v>0</v>
      </c>
      <c r="AV336">
        <v>0</v>
      </c>
      <c r="AW336" s="4">
        <v>0</v>
      </c>
      <c r="AX336">
        <v>0</v>
      </c>
      <c r="AY336">
        <v>0</v>
      </c>
      <c r="BA336" s="1">
        <v>43741</v>
      </c>
      <c r="BB336">
        <v>5</v>
      </c>
      <c r="BC336">
        <v>5</v>
      </c>
      <c r="BD336">
        <v>0</v>
      </c>
      <c r="BE336">
        <v>16</v>
      </c>
      <c r="BF336">
        <v>1</v>
      </c>
      <c r="BG336">
        <v>0</v>
      </c>
      <c r="BH336">
        <v>16</v>
      </c>
      <c r="BI336" s="1">
        <v>43314</v>
      </c>
      <c r="BJ336">
        <v>0</v>
      </c>
      <c r="BK336">
        <v>0</v>
      </c>
      <c r="BL336">
        <v>0</v>
      </c>
      <c r="BM336">
        <v>0</v>
      </c>
      <c r="BN336">
        <v>0</v>
      </c>
      <c r="BO336">
        <v>0</v>
      </c>
      <c r="BP336">
        <v>0</v>
      </c>
      <c r="BQ336" s="1">
        <v>42873</v>
      </c>
      <c r="BR336">
        <v>6</v>
      </c>
      <c r="BS336">
        <v>5</v>
      </c>
      <c r="BT336">
        <v>1</v>
      </c>
      <c r="BU336">
        <v>40</v>
      </c>
      <c r="BV336">
        <v>1</v>
      </c>
      <c r="BW336">
        <v>0</v>
      </c>
      <c r="BX336">
        <v>40</v>
      </c>
      <c r="BY336">
        <v>14.667</v>
      </c>
      <c r="CA336" t="s">
        <v>288</v>
      </c>
      <c r="CB336" t="s">
        <v>289</v>
      </c>
      <c r="CC336">
        <v>52806</v>
      </c>
      <c r="CD336">
        <v>810</v>
      </c>
      <c r="CE336">
        <v>5633913430</v>
      </c>
      <c r="CF336" t="s">
        <v>99</v>
      </c>
      <c r="CG336" t="s">
        <v>100</v>
      </c>
      <c r="CH336" s="1">
        <v>24554</v>
      </c>
      <c r="CI336" t="s">
        <v>101</v>
      </c>
      <c r="CJ336" t="s">
        <v>101</v>
      </c>
      <c r="CK336" t="s">
        <v>100</v>
      </c>
      <c r="CL336" t="s">
        <v>103</v>
      </c>
      <c r="CM336" t="s">
        <v>287</v>
      </c>
      <c r="CN336">
        <v>137</v>
      </c>
      <c r="CO336" s="1">
        <v>44621</v>
      </c>
      <c r="CP336" s="1"/>
      <c r="CV336"/>
    </row>
    <row r="337" spans="1:104" x14ac:dyDescent="0.25">
      <c r="A337" t="s">
        <v>259</v>
      </c>
      <c r="B337" s="18" t="s">
        <v>2127</v>
      </c>
      <c r="C337" s="18">
        <v>165223</v>
      </c>
      <c r="D337" t="s">
        <v>593</v>
      </c>
      <c r="E337" t="s">
        <v>556</v>
      </c>
      <c r="F337" t="s">
        <v>557</v>
      </c>
      <c r="G337" t="s">
        <v>2142</v>
      </c>
      <c r="H337">
        <v>42.8</v>
      </c>
      <c r="I337" t="s">
        <v>112</v>
      </c>
      <c r="K337" t="s">
        <v>100</v>
      </c>
      <c r="L337" t="s">
        <v>106</v>
      </c>
      <c r="M337">
        <v>2</v>
      </c>
      <c r="N337">
        <v>3</v>
      </c>
      <c r="O337">
        <v>1</v>
      </c>
      <c r="P337">
        <v>5</v>
      </c>
      <c r="Q337">
        <v>5</v>
      </c>
      <c r="R337">
        <v>5</v>
      </c>
      <c r="S337">
        <v>4</v>
      </c>
      <c r="U337" s="8">
        <v>2.7442500000000001</v>
      </c>
      <c r="V337" s="8">
        <v>0.66354000000000002</v>
      </c>
      <c r="W337">
        <v>66.7</v>
      </c>
      <c r="X337">
        <v>0.41638999999999998</v>
      </c>
      <c r="Y337">
        <v>1.0799300000000001</v>
      </c>
      <c r="Z337">
        <v>2.2956799999999999</v>
      </c>
      <c r="AA337">
        <v>0.38497999999999999</v>
      </c>
      <c r="AB337">
        <v>2.4219999999999998E-2</v>
      </c>
      <c r="AD337">
        <v>1.66432</v>
      </c>
      <c r="AE337">
        <v>42.9</v>
      </c>
      <c r="AG337">
        <v>0</v>
      </c>
      <c r="AJ337">
        <v>2.0335200000000002</v>
      </c>
      <c r="AK337">
        <v>0.68208999999999997</v>
      </c>
      <c r="AL337">
        <v>0.31573000000000001</v>
      </c>
      <c r="AM337">
        <v>3.0313400000000001</v>
      </c>
      <c r="AN337">
        <v>1.67554</v>
      </c>
      <c r="AO337">
        <v>0.44903999999999999</v>
      </c>
      <c r="AP337">
        <v>0.78705999999999998</v>
      </c>
      <c r="AQ337">
        <v>2.8582900000000002</v>
      </c>
      <c r="AS337">
        <v>0</v>
      </c>
      <c r="AT337">
        <v>17</v>
      </c>
      <c r="AU337">
        <v>0</v>
      </c>
      <c r="AV337">
        <v>1</v>
      </c>
      <c r="AW337" s="4">
        <v>109473</v>
      </c>
      <c r="AX337">
        <v>1</v>
      </c>
      <c r="AY337">
        <v>2</v>
      </c>
      <c r="BA337" s="1">
        <v>43790</v>
      </c>
      <c r="BB337">
        <v>9</v>
      </c>
      <c r="BC337">
        <v>0</v>
      </c>
      <c r="BD337">
        <v>9</v>
      </c>
      <c r="BE337">
        <v>119</v>
      </c>
      <c r="BF337">
        <v>0</v>
      </c>
      <c r="BG337">
        <v>0</v>
      </c>
      <c r="BH337">
        <v>119</v>
      </c>
      <c r="BI337" s="1">
        <v>43363</v>
      </c>
      <c r="BJ337">
        <v>0</v>
      </c>
      <c r="BK337">
        <v>0</v>
      </c>
      <c r="BL337">
        <v>0</v>
      </c>
      <c r="BM337">
        <v>0</v>
      </c>
      <c r="BN337">
        <v>0</v>
      </c>
      <c r="BO337">
        <v>0</v>
      </c>
      <c r="BP337">
        <v>0</v>
      </c>
      <c r="BQ337" s="1">
        <v>42914</v>
      </c>
      <c r="BR337">
        <v>6</v>
      </c>
      <c r="BS337">
        <v>5</v>
      </c>
      <c r="BT337">
        <v>1</v>
      </c>
      <c r="BU337">
        <v>103</v>
      </c>
      <c r="BV337">
        <v>1</v>
      </c>
      <c r="BW337">
        <v>0</v>
      </c>
      <c r="BX337">
        <v>103</v>
      </c>
      <c r="BY337">
        <v>76.667000000000002</v>
      </c>
      <c r="CA337" t="s">
        <v>388</v>
      </c>
      <c r="CB337" t="s">
        <v>595</v>
      </c>
      <c r="CC337">
        <v>52501</v>
      </c>
      <c r="CD337">
        <v>890</v>
      </c>
      <c r="CE337">
        <v>6416833111</v>
      </c>
      <c r="CF337" t="s">
        <v>99</v>
      </c>
      <c r="CG337" t="s">
        <v>100</v>
      </c>
      <c r="CH337" s="1">
        <v>34516</v>
      </c>
      <c r="CI337" t="s">
        <v>100</v>
      </c>
      <c r="CJ337" t="s">
        <v>101</v>
      </c>
      <c r="CK337" t="s">
        <v>100</v>
      </c>
      <c r="CL337" t="s">
        <v>103</v>
      </c>
      <c r="CM337" t="s">
        <v>594</v>
      </c>
      <c r="CN337">
        <v>60</v>
      </c>
      <c r="CO337" s="1">
        <v>44621</v>
      </c>
      <c r="CP337" s="1"/>
      <c r="CV337"/>
    </row>
    <row r="338" spans="1:104" x14ac:dyDescent="0.25">
      <c r="A338" t="s">
        <v>259</v>
      </c>
      <c r="B338" s="18" t="s">
        <v>2127</v>
      </c>
      <c r="C338" s="18">
        <v>165466</v>
      </c>
      <c r="D338" t="s">
        <v>1463</v>
      </c>
      <c r="E338" t="s">
        <v>852</v>
      </c>
      <c r="F338" t="s">
        <v>620</v>
      </c>
      <c r="G338" t="s">
        <v>2142</v>
      </c>
      <c r="H338">
        <v>70.7</v>
      </c>
      <c r="I338" t="s">
        <v>112</v>
      </c>
      <c r="K338" t="s">
        <v>100</v>
      </c>
      <c r="L338" t="s">
        <v>106</v>
      </c>
      <c r="M338">
        <v>2</v>
      </c>
      <c r="N338">
        <v>4</v>
      </c>
      <c r="O338">
        <v>1</v>
      </c>
      <c r="P338">
        <v>2</v>
      </c>
      <c r="Q338">
        <v>2</v>
      </c>
      <c r="R338">
        <v>2</v>
      </c>
      <c r="S338">
        <v>4</v>
      </c>
      <c r="U338" s="8">
        <v>4.1595899999999997</v>
      </c>
      <c r="V338" s="8">
        <v>0.62910999999999995</v>
      </c>
      <c r="W338">
        <v>62.1</v>
      </c>
      <c r="X338">
        <v>1.36293</v>
      </c>
      <c r="Y338">
        <v>1.99204</v>
      </c>
      <c r="Z338">
        <v>3.6358299999999999</v>
      </c>
      <c r="AA338">
        <v>0.38134000000000001</v>
      </c>
      <c r="AB338">
        <v>4.0250000000000001E-2</v>
      </c>
      <c r="AD338">
        <v>2.1675499999999999</v>
      </c>
      <c r="AE338">
        <v>58.3</v>
      </c>
      <c r="AG338">
        <v>0</v>
      </c>
      <c r="AJ338">
        <v>2.1325799999999999</v>
      </c>
      <c r="AK338">
        <v>0.67532999999999999</v>
      </c>
      <c r="AL338">
        <v>0.29808000000000001</v>
      </c>
      <c r="AM338">
        <v>3.1059899999999998</v>
      </c>
      <c r="AN338">
        <v>2.0808</v>
      </c>
      <c r="AO338">
        <v>1.4844999999999999</v>
      </c>
      <c r="AP338">
        <v>0.79042000000000001</v>
      </c>
      <c r="AQ338">
        <v>4.2283099999999996</v>
      </c>
      <c r="AS338">
        <v>2</v>
      </c>
      <c r="AT338">
        <v>28</v>
      </c>
      <c r="AU338">
        <v>4</v>
      </c>
      <c r="AV338">
        <v>4</v>
      </c>
      <c r="AW338" s="4">
        <v>74252.75</v>
      </c>
      <c r="AX338">
        <v>0</v>
      </c>
      <c r="AY338">
        <v>4</v>
      </c>
      <c r="BA338" s="1">
        <v>44307</v>
      </c>
      <c r="BB338">
        <v>14</v>
      </c>
      <c r="BC338">
        <v>14</v>
      </c>
      <c r="BD338">
        <v>4</v>
      </c>
      <c r="BE338">
        <v>80</v>
      </c>
      <c r="BF338">
        <v>1</v>
      </c>
      <c r="BG338">
        <v>0</v>
      </c>
      <c r="BH338">
        <v>80</v>
      </c>
      <c r="BI338" s="1">
        <v>43699</v>
      </c>
      <c r="BJ338">
        <v>23</v>
      </c>
      <c r="BK338">
        <v>13</v>
      </c>
      <c r="BL338">
        <v>15</v>
      </c>
      <c r="BM338">
        <v>148</v>
      </c>
      <c r="BN338">
        <v>1</v>
      </c>
      <c r="BO338">
        <v>0</v>
      </c>
      <c r="BP338">
        <v>148</v>
      </c>
      <c r="BQ338" s="1">
        <v>43230</v>
      </c>
      <c r="BR338">
        <v>13</v>
      </c>
      <c r="BS338">
        <v>9</v>
      </c>
      <c r="BT338">
        <v>4</v>
      </c>
      <c r="BU338">
        <v>72</v>
      </c>
      <c r="BV338">
        <v>1</v>
      </c>
      <c r="BW338">
        <v>0</v>
      </c>
      <c r="BX338">
        <v>72</v>
      </c>
      <c r="BY338">
        <v>101.333</v>
      </c>
      <c r="CA338" t="s">
        <v>1463</v>
      </c>
      <c r="CB338" t="s">
        <v>1465</v>
      </c>
      <c r="CC338">
        <v>51503</v>
      </c>
      <c r="CD338">
        <v>770</v>
      </c>
      <c r="CE338">
        <v>7123669655</v>
      </c>
      <c r="CF338" t="s">
        <v>99</v>
      </c>
      <c r="CG338" t="s">
        <v>100</v>
      </c>
      <c r="CH338" s="1">
        <v>37438</v>
      </c>
      <c r="CI338" t="s">
        <v>101</v>
      </c>
      <c r="CJ338" t="s">
        <v>100</v>
      </c>
      <c r="CK338" t="s">
        <v>100</v>
      </c>
      <c r="CL338" t="s">
        <v>103</v>
      </c>
      <c r="CM338" t="s">
        <v>1464</v>
      </c>
      <c r="CN338">
        <v>102</v>
      </c>
      <c r="CO338" s="1">
        <v>44621</v>
      </c>
      <c r="CP338" s="1"/>
      <c r="CV338"/>
    </row>
    <row r="339" spans="1:104" x14ac:dyDescent="0.25">
      <c r="A339" t="s">
        <v>259</v>
      </c>
      <c r="B339" s="18" t="s">
        <v>2127</v>
      </c>
      <c r="C339" s="18">
        <v>165396</v>
      </c>
      <c r="D339" t="s">
        <v>1234</v>
      </c>
      <c r="E339" t="s">
        <v>342</v>
      </c>
      <c r="F339" t="s">
        <v>132</v>
      </c>
      <c r="G339" t="s">
        <v>2142</v>
      </c>
      <c r="H339">
        <v>63.7</v>
      </c>
      <c r="I339" t="s">
        <v>112</v>
      </c>
      <c r="K339" t="s">
        <v>100</v>
      </c>
      <c r="L339" t="s">
        <v>106</v>
      </c>
      <c r="M339">
        <v>2</v>
      </c>
      <c r="N339">
        <v>3</v>
      </c>
      <c r="O339">
        <v>2</v>
      </c>
      <c r="P339">
        <v>2</v>
      </c>
      <c r="Q339">
        <v>3</v>
      </c>
      <c r="R339">
        <v>2</v>
      </c>
      <c r="S339">
        <v>3</v>
      </c>
      <c r="U339" s="8">
        <v>3.3548100000000001</v>
      </c>
      <c r="V339" s="8">
        <v>0.63819000000000004</v>
      </c>
      <c r="W339">
        <v>47.8</v>
      </c>
      <c r="X339">
        <v>0.58894000000000002</v>
      </c>
      <c r="Y339">
        <v>1.2271300000000001</v>
      </c>
      <c r="Z339">
        <v>2.9832399999999999</v>
      </c>
      <c r="AA339">
        <v>0.43856000000000001</v>
      </c>
      <c r="AB339">
        <v>6.5960000000000005E-2</v>
      </c>
      <c r="AD339">
        <v>2.1276899999999999</v>
      </c>
      <c r="AE339">
        <v>70</v>
      </c>
      <c r="AG339">
        <v>0</v>
      </c>
      <c r="AJ339">
        <v>2.0501200000000002</v>
      </c>
      <c r="AK339">
        <v>0.67454999999999998</v>
      </c>
      <c r="AL339">
        <v>0.33489000000000002</v>
      </c>
      <c r="AM339">
        <v>3.0595599999999998</v>
      </c>
      <c r="AN339">
        <v>2.1246900000000002</v>
      </c>
      <c r="AO339">
        <v>0.64222000000000001</v>
      </c>
      <c r="AP339">
        <v>0.71367000000000003</v>
      </c>
      <c r="AQ339">
        <v>3.4619900000000001</v>
      </c>
      <c r="AS339">
        <v>0</v>
      </c>
      <c r="AT339">
        <v>9</v>
      </c>
      <c r="AU339">
        <v>6</v>
      </c>
      <c r="AV339">
        <v>3</v>
      </c>
      <c r="AW339" s="4">
        <v>32448</v>
      </c>
      <c r="AX339">
        <v>0</v>
      </c>
      <c r="AY339">
        <v>3</v>
      </c>
      <c r="BA339" s="1">
        <v>44378</v>
      </c>
      <c r="BB339">
        <v>10</v>
      </c>
      <c r="BC339">
        <v>10</v>
      </c>
      <c r="BD339">
        <v>0</v>
      </c>
      <c r="BE339">
        <v>36</v>
      </c>
      <c r="BF339">
        <v>1</v>
      </c>
      <c r="BG339">
        <v>0</v>
      </c>
      <c r="BH339">
        <v>36</v>
      </c>
      <c r="BI339" s="1">
        <v>43573</v>
      </c>
      <c r="BJ339">
        <v>15</v>
      </c>
      <c r="BK339">
        <v>9</v>
      </c>
      <c r="BL339">
        <v>9</v>
      </c>
      <c r="BM339">
        <v>100</v>
      </c>
      <c r="BN339">
        <v>1</v>
      </c>
      <c r="BO339">
        <v>0</v>
      </c>
      <c r="BP339">
        <v>100</v>
      </c>
      <c r="BQ339" s="1">
        <v>43088</v>
      </c>
      <c r="BR339">
        <v>1</v>
      </c>
      <c r="BS339">
        <v>1</v>
      </c>
      <c r="BT339">
        <v>0</v>
      </c>
      <c r="BU339">
        <v>4</v>
      </c>
      <c r="BV339">
        <v>1</v>
      </c>
      <c r="BW339">
        <v>0</v>
      </c>
      <c r="BX339">
        <v>4</v>
      </c>
      <c r="BY339">
        <v>52</v>
      </c>
      <c r="CA339" t="s">
        <v>231</v>
      </c>
      <c r="CB339" t="s">
        <v>1236</v>
      </c>
      <c r="CC339">
        <v>52632</v>
      </c>
      <c r="CD339">
        <v>550</v>
      </c>
      <c r="CE339">
        <v>3195245772</v>
      </c>
      <c r="CF339" t="s">
        <v>99</v>
      </c>
      <c r="CG339" t="s">
        <v>100</v>
      </c>
      <c r="CH339" s="1">
        <v>35989</v>
      </c>
      <c r="CI339" t="s">
        <v>101</v>
      </c>
      <c r="CJ339" t="s">
        <v>100</v>
      </c>
      <c r="CK339" t="s">
        <v>100</v>
      </c>
      <c r="CL339" t="s">
        <v>103</v>
      </c>
      <c r="CM339" t="s">
        <v>1235</v>
      </c>
      <c r="CN339">
        <v>84</v>
      </c>
      <c r="CO339" s="1">
        <v>44621</v>
      </c>
      <c r="CP339" s="1"/>
      <c r="CV339"/>
    </row>
    <row r="340" spans="1:104" x14ac:dyDescent="0.25">
      <c r="A340" t="s">
        <v>259</v>
      </c>
      <c r="B340" s="18" t="s">
        <v>2127</v>
      </c>
      <c r="C340" s="18">
        <v>165181</v>
      </c>
      <c r="D340" t="s">
        <v>449</v>
      </c>
      <c r="E340" t="s">
        <v>451</v>
      </c>
      <c r="F340" t="s">
        <v>452</v>
      </c>
      <c r="G340" t="s">
        <v>2141</v>
      </c>
      <c r="H340">
        <v>26</v>
      </c>
      <c r="I340" t="s">
        <v>98</v>
      </c>
      <c r="J340" t="s">
        <v>110</v>
      </c>
      <c r="K340" t="s">
        <v>100</v>
      </c>
      <c r="L340" t="s">
        <v>106</v>
      </c>
      <c r="M340">
        <v>2</v>
      </c>
      <c r="N340">
        <v>5</v>
      </c>
      <c r="O340">
        <v>1</v>
      </c>
      <c r="P340">
        <v>2</v>
      </c>
      <c r="Q340">
        <v>2</v>
      </c>
      <c r="S340">
        <v>5</v>
      </c>
      <c r="U340" s="8">
        <v>4.38314</v>
      </c>
      <c r="V340" s="8">
        <v>0.95586000000000004</v>
      </c>
      <c r="W340">
        <v>56.8</v>
      </c>
      <c r="X340">
        <v>0.68228999999999995</v>
      </c>
      <c r="Y340">
        <v>1.63815</v>
      </c>
      <c r="Z340">
        <v>3.8881800000000002</v>
      </c>
      <c r="AA340">
        <v>0.57765999999999995</v>
      </c>
      <c r="AB340">
        <v>1.2840000000000001E-2</v>
      </c>
      <c r="AD340">
        <v>2.74499</v>
      </c>
      <c r="AE340">
        <v>66.7</v>
      </c>
      <c r="AG340">
        <v>1</v>
      </c>
      <c r="AJ340">
        <v>1.9659599999999999</v>
      </c>
      <c r="AK340">
        <v>0.66874</v>
      </c>
      <c r="AL340">
        <v>0.29966999999999999</v>
      </c>
      <c r="AM340">
        <v>2.9343699999999999</v>
      </c>
      <c r="AN340">
        <v>2.8584700000000001</v>
      </c>
      <c r="AO340">
        <v>0.75046999999999997</v>
      </c>
      <c r="AP340">
        <v>1.1945399999999999</v>
      </c>
      <c r="AQ340">
        <v>4.7161299999999997</v>
      </c>
      <c r="AS340">
        <v>4</v>
      </c>
      <c r="AT340">
        <v>24</v>
      </c>
      <c r="AU340">
        <v>11</v>
      </c>
      <c r="AV340">
        <v>3</v>
      </c>
      <c r="AW340" s="4">
        <v>236786.5</v>
      </c>
      <c r="AX340">
        <v>2</v>
      </c>
      <c r="AY340">
        <v>5</v>
      </c>
      <c r="BA340" s="1">
        <v>44546</v>
      </c>
      <c r="BB340">
        <v>12</v>
      </c>
      <c r="BC340">
        <v>9</v>
      </c>
      <c r="BD340">
        <v>3</v>
      </c>
      <c r="BE340">
        <v>56</v>
      </c>
      <c r="BF340">
        <v>1</v>
      </c>
      <c r="BG340">
        <v>0</v>
      </c>
      <c r="BH340">
        <v>56</v>
      </c>
      <c r="BI340" s="1">
        <v>43783</v>
      </c>
      <c r="BJ340">
        <v>36</v>
      </c>
      <c r="BK340">
        <v>13</v>
      </c>
      <c r="BL340">
        <v>22</v>
      </c>
      <c r="BM340">
        <v>478</v>
      </c>
      <c r="BN340">
        <v>1</v>
      </c>
      <c r="BO340">
        <v>0</v>
      </c>
      <c r="BP340">
        <v>478</v>
      </c>
      <c r="BQ340" s="1">
        <v>43349</v>
      </c>
      <c r="BR340">
        <v>26</v>
      </c>
      <c r="BS340">
        <v>19</v>
      </c>
      <c r="BT340">
        <v>7</v>
      </c>
      <c r="BU340">
        <v>124</v>
      </c>
      <c r="BV340">
        <v>1</v>
      </c>
      <c r="BW340">
        <v>0</v>
      </c>
      <c r="BX340">
        <v>124</v>
      </c>
      <c r="BY340">
        <v>208</v>
      </c>
      <c r="CA340" t="s">
        <v>453</v>
      </c>
      <c r="CB340" t="s">
        <v>454</v>
      </c>
      <c r="CC340">
        <v>51246</v>
      </c>
      <c r="CD340">
        <v>590</v>
      </c>
      <c r="CE340">
        <v>7124722585</v>
      </c>
      <c r="CF340" t="s">
        <v>99</v>
      </c>
      <c r="CG340" t="s">
        <v>100</v>
      </c>
      <c r="CH340" s="1">
        <v>34121</v>
      </c>
      <c r="CI340" t="s">
        <v>100</v>
      </c>
      <c r="CJ340" t="s">
        <v>100</v>
      </c>
      <c r="CK340" t="s">
        <v>100</v>
      </c>
      <c r="CL340" t="s">
        <v>103</v>
      </c>
      <c r="CM340" t="s">
        <v>450</v>
      </c>
      <c r="CN340">
        <v>44</v>
      </c>
      <c r="CO340" s="1">
        <v>44621</v>
      </c>
      <c r="CP340" s="1"/>
      <c r="CV340"/>
      <c r="CW340">
        <v>2</v>
      </c>
    </row>
    <row r="341" spans="1:104" x14ac:dyDescent="0.25">
      <c r="A341" t="s">
        <v>259</v>
      </c>
      <c r="B341" s="18" t="s">
        <v>2127</v>
      </c>
      <c r="C341" s="18">
        <v>165406</v>
      </c>
      <c r="D341" t="s">
        <v>1262</v>
      </c>
      <c r="E341" t="s">
        <v>1264</v>
      </c>
      <c r="F341" t="s">
        <v>292</v>
      </c>
      <c r="G341" t="s">
        <v>2141</v>
      </c>
      <c r="H341">
        <v>22</v>
      </c>
      <c r="I341" t="s">
        <v>98</v>
      </c>
      <c r="K341" t="s">
        <v>100</v>
      </c>
      <c r="L341" t="s">
        <v>106</v>
      </c>
      <c r="M341">
        <v>5</v>
      </c>
      <c r="N341">
        <v>4</v>
      </c>
      <c r="O341">
        <v>5</v>
      </c>
      <c r="P341">
        <v>5</v>
      </c>
      <c r="Q341">
        <v>5</v>
      </c>
      <c r="S341">
        <v>4</v>
      </c>
      <c r="U341" s="8">
        <v>4.2402100000000003</v>
      </c>
      <c r="V341" s="8">
        <v>0.72741999999999996</v>
      </c>
      <c r="W341">
        <v>36.4</v>
      </c>
      <c r="X341">
        <v>0.84316999999999998</v>
      </c>
      <c r="Y341">
        <v>1.5705800000000001</v>
      </c>
      <c r="Z341">
        <v>3.7026699999999999</v>
      </c>
      <c r="AA341">
        <v>0.52153000000000005</v>
      </c>
      <c r="AB341">
        <v>1.9709999999999998E-2</v>
      </c>
      <c r="AD341">
        <v>2.6696300000000002</v>
      </c>
      <c r="AF341">
        <v>6</v>
      </c>
      <c r="AG341">
        <v>0</v>
      </c>
      <c r="AJ341">
        <v>2.0292599999999998</v>
      </c>
      <c r="AK341">
        <v>0.65695000000000003</v>
      </c>
      <c r="AL341">
        <v>0.27081</v>
      </c>
      <c r="AM341">
        <v>2.95702</v>
      </c>
      <c r="AN341">
        <v>2.6932700000000001</v>
      </c>
      <c r="AO341">
        <v>0.94406999999999996</v>
      </c>
      <c r="AP341">
        <v>1.0059499999999999</v>
      </c>
      <c r="AQ341">
        <v>4.5274099999999997</v>
      </c>
      <c r="AS341">
        <v>0</v>
      </c>
      <c r="AT341">
        <v>0</v>
      </c>
      <c r="AU341">
        <v>0</v>
      </c>
      <c r="AV341">
        <v>0</v>
      </c>
      <c r="AW341" s="4">
        <v>0</v>
      </c>
      <c r="AX341">
        <v>0</v>
      </c>
      <c r="AY341">
        <v>0</v>
      </c>
      <c r="BA341" s="1">
        <v>44287</v>
      </c>
      <c r="BB341">
        <v>0</v>
      </c>
      <c r="BC341">
        <v>0</v>
      </c>
      <c r="BD341">
        <v>0</v>
      </c>
      <c r="BE341">
        <v>0</v>
      </c>
      <c r="BF341">
        <v>0</v>
      </c>
      <c r="BG341">
        <v>0</v>
      </c>
      <c r="BH341">
        <v>0</v>
      </c>
      <c r="BI341" s="1">
        <v>43648</v>
      </c>
      <c r="BJ341">
        <v>3</v>
      </c>
      <c r="BK341">
        <v>2</v>
      </c>
      <c r="BL341">
        <v>1</v>
      </c>
      <c r="BM341">
        <v>12</v>
      </c>
      <c r="BN341">
        <v>1</v>
      </c>
      <c r="BO341">
        <v>0</v>
      </c>
      <c r="BP341">
        <v>12</v>
      </c>
      <c r="BQ341" s="1">
        <v>43195</v>
      </c>
      <c r="BR341">
        <v>0</v>
      </c>
      <c r="BS341">
        <v>0</v>
      </c>
      <c r="BT341">
        <v>0</v>
      </c>
      <c r="BU341">
        <v>0</v>
      </c>
      <c r="BV341">
        <v>0</v>
      </c>
      <c r="BW341">
        <v>0</v>
      </c>
      <c r="BX341">
        <v>0</v>
      </c>
      <c r="BY341">
        <v>4</v>
      </c>
      <c r="CA341" t="s">
        <v>1265</v>
      </c>
      <c r="CB341" t="s">
        <v>1266</v>
      </c>
      <c r="CC341">
        <v>50469</v>
      </c>
      <c r="CD341">
        <v>160</v>
      </c>
      <c r="CE341">
        <v>6418223203</v>
      </c>
      <c r="CF341" t="s">
        <v>99</v>
      </c>
      <c r="CG341" t="s">
        <v>100</v>
      </c>
      <c r="CH341" s="1">
        <v>36161</v>
      </c>
      <c r="CI341" t="s">
        <v>100</v>
      </c>
      <c r="CJ341" t="s">
        <v>100</v>
      </c>
      <c r="CK341" t="s">
        <v>100</v>
      </c>
      <c r="CL341" t="s">
        <v>103</v>
      </c>
      <c r="CM341" t="s">
        <v>1263</v>
      </c>
      <c r="CN341">
        <v>46</v>
      </c>
      <c r="CO341" s="1">
        <v>44621</v>
      </c>
      <c r="CP341" s="1"/>
      <c r="CV341"/>
      <c r="CW341">
        <v>2</v>
      </c>
    </row>
    <row r="342" spans="1:104" x14ac:dyDescent="0.25">
      <c r="A342" t="s">
        <v>259</v>
      </c>
      <c r="B342" s="18" t="s">
        <v>2127</v>
      </c>
      <c r="C342" s="18">
        <v>165361</v>
      </c>
      <c r="D342" t="s">
        <v>1112</v>
      </c>
      <c r="E342" t="s">
        <v>1114</v>
      </c>
      <c r="F342" t="s">
        <v>960</v>
      </c>
      <c r="G342" t="s">
        <v>2141</v>
      </c>
      <c r="H342">
        <v>34</v>
      </c>
      <c r="I342" t="s">
        <v>98</v>
      </c>
      <c r="K342" t="s">
        <v>100</v>
      </c>
      <c r="L342" t="s">
        <v>122</v>
      </c>
      <c r="M342">
        <v>5</v>
      </c>
      <c r="N342">
        <v>4</v>
      </c>
      <c r="O342">
        <v>4</v>
      </c>
      <c r="P342">
        <v>5</v>
      </c>
      <c r="Q342">
        <v>4</v>
      </c>
      <c r="R342">
        <v>5</v>
      </c>
      <c r="S342">
        <v>3</v>
      </c>
      <c r="U342" s="8">
        <v>4.2971599999999999</v>
      </c>
      <c r="V342" s="8">
        <v>0.50510999999999995</v>
      </c>
      <c r="W342">
        <v>49.1</v>
      </c>
      <c r="X342">
        <v>0.87895999999999996</v>
      </c>
      <c r="Y342">
        <v>1.3840699999999999</v>
      </c>
      <c r="Z342">
        <v>3.4105300000000001</v>
      </c>
      <c r="AA342">
        <v>0.34626000000000001</v>
      </c>
      <c r="AB342">
        <v>5.4039999999999998E-2</v>
      </c>
      <c r="AD342">
        <v>2.9131</v>
      </c>
      <c r="AE342">
        <v>50</v>
      </c>
      <c r="AG342">
        <v>3</v>
      </c>
      <c r="AJ342">
        <v>1.81795</v>
      </c>
      <c r="AK342">
        <v>0.65812000000000004</v>
      </c>
      <c r="AL342">
        <v>0.30442999999999998</v>
      </c>
      <c r="AM342">
        <v>2.7805</v>
      </c>
      <c r="AN342">
        <v>3.2805</v>
      </c>
      <c r="AO342">
        <v>0.98238999999999999</v>
      </c>
      <c r="AP342">
        <v>0.62136999999999998</v>
      </c>
      <c r="AQ342">
        <v>4.8795000000000002</v>
      </c>
      <c r="AS342">
        <v>0</v>
      </c>
      <c r="AT342">
        <v>0</v>
      </c>
      <c r="AU342">
        <v>0</v>
      </c>
      <c r="AV342">
        <v>0</v>
      </c>
      <c r="AW342" s="4">
        <v>0</v>
      </c>
      <c r="AX342">
        <v>0</v>
      </c>
      <c r="AY342">
        <v>0</v>
      </c>
      <c r="BA342" s="1">
        <v>44279</v>
      </c>
      <c r="BB342">
        <v>4</v>
      </c>
      <c r="BC342">
        <v>4</v>
      </c>
      <c r="BD342">
        <v>0</v>
      </c>
      <c r="BE342">
        <v>16</v>
      </c>
      <c r="BF342">
        <v>1</v>
      </c>
      <c r="BG342">
        <v>0</v>
      </c>
      <c r="BH342">
        <v>16</v>
      </c>
      <c r="BI342" s="1">
        <v>43628</v>
      </c>
      <c r="BJ342">
        <v>0</v>
      </c>
      <c r="BK342">
        <v>0</v>
      </c>
      <c r="BL342">
        <v>0</v>
      </c>
      <c r="BM342">
        <v>0</v>
      </c>
      <c r="BN342">
        <v>0</v>
      </c>
      <c r="BO342">
        <v>0</v>
      </c>
      <c r="BP342">
        <v>0</v>
      </c>
      <c r="BQ342" s="1">
        <v>43188</v>
      </c>
      <c r="BR342">
        <v>1</v>
      </c>
      <c r="BS342">
        <v>1</v>
      </c>
      <c r="BT342">
        <v>0</v>
      </c>
      <c r="BU342">
        <v>4</v>
      </c>
      <c r="BV342">
        <v>1</v>
      </c>
      <c r="BW342">
        <v>0</v>
      </c>
      <c r="BX342">
        <v>4</v>
      </c>
      <c r="BY342">
        <v>8.6669999999999998</v>
      </c>
      <c r="CA342" t="s">
        <v>347</v>
      </c>
      <c r="CB342" t="s">
        <v>1115</v>
      </c>
      <c r="CC342">
        <v>50201</v>
      </c>
      <c r="CD342">
        <v>840</v>
      </c>
      <c r="CE342">
        <v>5153826556</v>
      </c>
      <c r="CF342" t="s">
        <v>99</v>
      </c>
      <c r="CG342" t="s">
        <v>100</v>
      </c>
      <c r="CH342" s="1">
        <v>35704</v>
      </c>
      <c r="CI342" t="s">
        <v>100</v>
      </c>
      <c r="CJ342" t="s">
        <v>100</v>
      </c>
      <c r="CK342" t="s">
        <v>100</v>
      </c>
      <c r="CL342" t="s">
        <v>103</v>
      </c>
      <c r="CM342" t="s">
        <v>1113</v>
      </c>
      <c r="CN342">
        <v>69</v>
      </c>
      <c r="CO342" s="1">
        <v>44621</v>
      </c>
      <c r="CP342" s="1"/>
      <c r="CV342"/>
    </row>
    <row r="343" spans="1:104" x14ac:dyDescent="0.25">
      <c r="A343" t="s">
        <v>259</v>
      </c>
      <c r="B343" s="18" t="s">
        <v>2127</v>
      </c>
      <c r="C343" s="18">
        <v>165614</v>
      </c>
      <c r="D343" t="s">
        <v>1953</v>
      </c>
      <c r="E343" t="s">
        <v>243</v>
      </c>
      <c r="F343" t="s">
        <v>954</v>
      </c>
      <c r="G343" t="s">
        <v>2141</v>
      </c>
      <c r="H343">
        <v>41.8</v>
      </c>
      <c r="I343" t="s">
        <v>108</v>
      </c>
      <c r="K343" t="s">
        <v>100</v>
      </c>
      <c r="L343" t="s">
        <v>106</v>
      </c>
      <c r="M343">
        <v>3</v>
      </c>
      <c r="N343">
        <v>3</v>
      </c>
      <c r="O343">
        <v>3</v>
      </c>
      <c r="P343">
        <v>3</v>
      </c>
      <c r="Q343">
        <v>3</v>
      </c>
      <c r="S343">
        <v>3</v>
      </c>
      <c r="U343" s="8">
        <v>2.9987599999999999</v>
      </c>
      <c r="V343" s="8">
        <v>0.40938999999999998</v>
      </c>
      <c r="W343">
        <v>42.9</v>
      </c>
      <c r="X343">
        <v>0.49198999999999998</v>
      </c>
      <c r="Y343">
        <v>0.90137999999999996</v>
      </c>
      <c r="Z343">
        <v>2.7124100000000002</v>
      </c>
      <c r="AA343">
        <v>0.28602</v>
      </c>
      <c r="AB343">
        <v>2.264E-2</v>
      </c>
      <c r="AD343">
        <v>2.0973799999999998</v>
      </c>
      <c r="AE343">
        <v>50</v>
      </c>
      <c r="AG343">
        <v>0</v>
      </c>
      <c r="AJ343">
        <v>1.83419</v>
      </c>
      <c r="AK343">
        <v>0.64692000000000005</v>
      </c>
      <c r="AL343">
        <v>0.28079999999999999</v>
      </c>
      <c r="AM343">
        <v>2.7619199999999999</v>
      </c>
      <c r="AN343">
        <v>2.3409800000000001</v>
      </c>
      <c r="AO343">
        <v>0.55940999999999996</v>
      </c>
      <c r="AP343">
        <v>0.54600000000000004</v>
      </c>
      <c r="AQ343">
        <v>3.4280400000000002</v>
      </c>
      <c r="AS343">
        <v>1</v>
      </c>
      <c r="AT343">
        <v>0</v>
      </c>
      <c r="AU343">
        <v>0</v>
      </c>
      <c r="AV343">
        <v>0</v>
      </c>
      <c r="AW343" s="4">
        <v>0</v>
      </c>
      <c r="AX343">
        <v>0</v>
      </c>
      <c r="AY343">
        <v>0</v>
      </c>
      <c r="BA343" s="1">
        <v>44322</v>
      </c>
      <c r="BB343">
        <v>4</v>
      </c>
      <c r="BC343">
        <v>4</v>
      </c>
      <c r="BD343">
        <v>1</v>
      </c>
      <c r="BE343">
        <v>40</v>
      </c>
      <c r="BF343">
        <v>1</v>
      </c>
      <c r="BG343">
        <v>0</v>
      </c>
      <c r="BH343">
        <v>40</v>
      </c>
      <c r="BI343" s="1">
        <v>43643</v>
      </c>
      <c r="BJ343">
        <v>2</v>
      </c>
      <c r="BK343">
        <v>1</v>
      </c>
      <c r="BL343">
        <v>1</v>
      </c>
      <c r="BM343">
        <v>16</v>
      </c>
      <c r="BN343">
        <v>1</v>
      </c>
      <c r="BO343">
        <v>0</v>
      </c>
      <c r="BP343">
        <v>16</v>
      </c>
      <c r="BQ343" s="1">
        <v>43216</v>
      </c>
      <c r="BR343">
        <v>3</v>
      </c>
      <c r="BS343">
        <v>2</v>
      </c>
      <c r="BT343">
        <v>1</v>
      </c>
      <c r="BU343">
        <v>28</v>
      </c>
      <c r="BV343">
        <v>1</v>
      </c>
      <c r="BW343">
        <v>0</v>
      </c>
      <c r="BX343">
        <v>28</v>
      </c>
      <c r="BY343">
        <v>30</v>
      </c>
      <c r="CA343" t="s">
        <v>1955</v>
      </c>
      <c r="CB343" t="s">
        <v>1956</v>
      </c>
      <c r="CC343">
        <v>52301</v>
      </c>
      <c r="CD343">
        <v>470</v>
      </c>
      <c r="CE343">
        <v>3196425533</v>
      </c>
      <c r="CF343" t="s">
        <v>99</v>
      </c>
      <c r="CG343" t="s">
        <v>100</v>
      </c>
      <c r="CH343" s="1">
        <v>42446</v>
      </c>
      <c r="CI343" t="s">
        <v>100</v>
      </c>
      <c r="CJ343" t="s">
        <v>100</v>
      </c>
      <c r="CK343" t="s">
        <v>100</v>
      </c>
      <c r="CL343" t="s">
        <v>103</v>
      </c>
      <c r="CM343" t="s">
        <v>1954</v>
      </c>
      <c r="CN343">
        <v>58</v>
      </c>
      <c r="CO343" s="1">
        <v>44621</v>
      </c>
      <c r="CP343" s="1"/>
      <c r="CV343"/>
      <c r="CW343">
        <v>2</v>
      </c>
    </row>
    <row r="344" spans="1:104" x14ac:dyDescent="0.25">
      <c r="A344" t="s">
        <v>259</v>
      </c>
      <c r="B344" s="18" t="s">
        <v>2127</v>
      </c>
      <c r="C344" s="18">
        <v>165500</v>
      </c>
      <c r="D344" t="s">
        <v>1586</v>
      </c>
      <c r="E344" t="s">
        <v>1588</v>
      </c>
      <c r="F344" t="s">
        <v>1119</v>
      </c>
      <c r="G344" t="s">
        <v>2142</v>
      </c>
      <c r="H344">
        <v>25.2</v>
      </c>
      <c r="I344" t="s">
        <v>112</v>
      </c>
      <c r="K344" t="s">
        <v>100</v>
      </c>
      <c r="L344" t="s">
        <v>106</v>
      </c>
      <c r="M344">
        <v>1</v>
      </c>
      <c r="N344">
        <v>1</v>
      </c>
      <c r="O344">
        <v>2</v>
      </c>
      <c r="P344">
        <v>1</v>
      </c>
      <c r="Q344">
        <v>2</v>
      </c>
      <c r="R344">
        <v>1</v>
      </c>
      <c r="S344">
        <v>1</v>
      </c>
      <c r="AC344">
        <v>6</v>
      </c>
      <c r="AF344">
        <v>6</v>
      </c>
      <c r="AH344">
        <v>6</v>
      </c>
      <c r="AS344">
        <v>0</v>
      </c>
      <c r="AT344">
        <v>5</v>
      </c>
      <c r="AU344">
        <v>0</v>
      </c>
      <c r="AV344">
        <v>5</v>
      </c>
      <c r="AW344" s="4">
        <v>6507.71</v>
      </c>
      <c r="AX344">
        <v>0</v>
      </c>
      <c r="AY344">
        <v>5</v>
      </c>
      <c r="BA344" s="1">
        <v>43844</v>
      </c>
      <c r="BB344">
        <v>7</v>
      </c>
      <c r="BC344">
        <v>6</v>
      </c>
      <c r="BD344">
        <v>1</v>
      </c>
      <c r="BE344">
        <v>48</v>
      </c>
      <c r="BF344">
        <v>1</v>
      </c>
      <c r="BG344">
        <v>0</v>
      </c>
      <c r="BH344">
        <v>48</v>
      </c>
      <c r="BI344" s="1">
        <v>43419</v>
      </c>
      <c r="BJ344">
        <v>10</v>
      </c>
      <c r="BK344">
        <v>6</v>
      </c>
      <c r="BL344">
        <v>4</v>
      </c>
      <c r="BM344">
        <v>48</v>
      </c>
      <c r="BN344">
        <v>1</v>
      </c>
      <c r="BO344">
        <v>0</v>
      </c>
      <c r="BP344">
        <v>48</v>
      </c>
      <c r="BQ344" s="1">
        <v>42957</v>
      </c>
      <c r="BR344">
        <v>1</v>
      </c>
      <c r="BS344">
        <v>1</v>
      </c>
      <c r="BT344">
        <v>0</v>
      </c>
      <c r="BU344">
        <v>4</v>
      </c>
      <c r="BV344">
        <v>1</v>
      </c>
      <c r="BW344">
        <v>0</v>
      </c>
      <c r="BX344">
        <v>4</v>
      </c>
      <c r="BY344">
        <v>40.667000000000002</v>
      </c>
      <c r="CA344" t="s">
        <v>1589</v>
      </c>
      <c r="CB344" t="s">
        <v>1590</v>
      </c>
      <c r="CC344">
        <v>50533</v>
      </c>
      <c r="CD344">
        <v>980</v>
      </c>
      <c r="CE344">
        <v>5154485124</v>
      </c>
      <c r="CF344" t="s">
        <v>99</v>
      </c>
      <c r="CG344" t="s">
        <v>100</v>
      </c>
      <c r="CH344" s="1">
        <v>37909</v>
      </c>
      <c r="CI344" t="s">
        <v>101</v>
      </c>
      <c r="CJ344" t="s">
        <v>101</v>
      </c>
      <c r="CK344" t="s">
        <v>100</v>
      </c>
      <c r="CL344" t="s">
        <v>103</v>
      </c>
      <c r="CM344" t="s">
        <v>1587</v>
      </c>
      <c r="CN344">
        <v>46</v>
      </c>
      <c r="CO344" s="1">
        <v>44621</v>
      </c>
      <c r="CP344" s="1"/>
      <c r="CS344">
        <v>12</v>
      </c>
      <c r="CV344"/>
      <c r="CX344">
        <v>12</v>
      </c>
      <c r="CY344">
        <v>6</v>
      </c>
      <c r="CZ344">
        <v>6</v>
      </c>
    </row>
    <row r="345" spans="1:104" x14ac:dyDescent="0.25">
      <c r="A345" t="s">
        <v>259</v>
      </c>
      <c r="B345" s="18" t="s">
        <v>2127</v>
      </c>
      <c r="C345" s="18">
        <v>165486</v>
      </c>
      <c r="D345" t="s">
        <v>1535</v>
      </c>
      <c r="E345" t="s">
        <v>1537</v>
      </c>
      <c r="F345" t="s">
        <v>1079</v>
      </c>
      <c r="G345" t="s">
        <v>2142</v>
      </c>
      <c r="H345">
        <v>36.299999999999997</v>
      </c>
      <c r="I345" t="s">
        <v>112</v>
      </c>
      <c r="K345" t="s">
        <v>100</v>
      </c>
      <c r="L345" t="s">
        <v>106</v>
      </c>
      <c r="M345">
        <v>2</v>
      </c>
      <c r="N345">
        <v>3</v>
      </c>
      <c r="O345">
        <v>2</v>
      </c>
      <c r="P345">
        <v>3</v>
      </c>
      <c r="Q345">
        <v>2</v>
      </c>
      <c r="R345">
        <v>4</v>
      </c>
      <c r="S345">
        <v>4</v>
      </c>
      <c r="U345" s="8">
        <v>2.8102100000000001</v>
      </c>
      <c r="V345" s="8">
        <v>0.75077000000000005</v>
      </c>
      <c r="W345">
        <v>48.4</v>
      </c>
      <c r="X345">
        <v>0.23968999999999999</v>
      </c>
      <c r="Y345">
        <v>0.99046000000000001</v>
      </c>
      <c r="Z345">
        <v>2.3550900000000001</v>
      </c>
      <c r="AA345">
        <v>0.54598999999999998</v>
      </c>
      <c r="AB345">
        <v>1.391E-2</v>
      </c>
      <c r="AD345">
        <v>1.81975</v>
      </c>
      <c r="AE345">
        <v>14.3</v>
      </c>
      <c r="AH345">
        <v>6</v>
      </c>
      <c r="AJ345">
        <v>1.7832699999999999</v>
      </c>
      <c r="AK345">
        <v>0.65505000000000002</v>
      </c>
      <c r="AL345">
        <v>0.33596999999999999</v>
      </c>
      <c r="AM345">
        <v>2.7742900000000001</v>
      </c>
      <c r="AN345">
        <v>2.0891099999999998</v>
      </c>
      <c r="AO345">
        <v>0.26915</v>
      </c>
      <c r="AP345">
        <v>0.83689000000000002</v>
      </c>
      <c r="AQ345">
        <v>3.1981899999999999</v>
      </c>
      <c r="AS345">
        <v>2</v>
      </c>
      <c r="AT345">
        <v>0</v>
      </c>
      <c r="AU345">
        <v>3</v>
      </c>
      <c r="AV345">
        <v>0</v>
      </c>
      <c r="AW345" s="4">
        <v>0</v>
      </c>
      <c r="AX345">
        <v>0</v>
      </c>
      <c r="AY345">
        <v>0</v>
      </c>
      <c r="BA345" s="1">
        <v>43874</v>
      </c>
      <c r="BB345">
        <v>5</v>
      </c>
      <c r="BC345">
        <v>5</v>
      </c>
      <c r="BD345">
        <v>0</v>
      </c>
      <c r="BE345">
        <v>20</v>
      </c>
      <c r="BF345">
        <v>1</v>
      </c>
      <c r="BG345">
        <v>0</v>
      </c>
      <c r="BH345">
        <v>20</v>
      </c>
      <c r="BI345" s="1">
        <v>43481</v>
      </c>
      <c r="BJ345">
        <v>10</v>
      </c>
      <c r="BK345">
        <v>7</v>
      </c>
      <c r="BL345">
        <v>3</v>
      </c>
      <c r="BM345">
        <v>56</v>
      </c>
      <c r="BN345">
        <v>1</v>
      </c>
      <c r="BO345">
        <v>0</v>
      </c>
      <c r="BP345">
        <v>56</v>
      </c>
      <c r="BQ345" s="1">
        <v>43013</v>
      </c>
      <c r="BR345">
        <v>6</v>
      </c>
      <c r="BS345">
        <v>3</v>
      </c>
      <c r="BT345">
        <v>3</v>
      </c>
      <c r="BU345">
        <v>56</v>
      </c>
      <c r="BV345">
        <v>1</v>
      </c>
      <c r="BW345">
        <v>0</v>
      </c>
      <c r="BX345">
        <v>56</v>
      </c>
      <c r="BY345">
        <v>38</v>
      </c>
      <c r="CA345" t="s">
        <v>1538</v>
      </c>
      <c r="CB345" t="s">
        <v>1539</v>
      </c>
      <c r="CC345">
        <v>51358</v>
      </c>
      <c r="CD345">
        <v>730</v>
      </c>
      <c r="CE345">
        <v>7128375411</v>
      </c>
      <c r="CF345" t="s">
        <v>99</v>
      </c>
      <c r="CG345" t="s">
        <v>100</v>
      </c>
      <c r="CH345" s="1">
        <v>37712</v>
      </c>
      <c r="CI345" t="s">
        <v>100</v>
      </c>
      <c r="CJ345" t="s">
        <v>101</v>
      </c>
      <c r="CK345" t="s">
        <v>100</v>
      </c>
      <c r="CL345" t="s">
        <v>103</v>
      </c>
      <c r="CM345" t="s">
        <v>1536</v>
      </c>
      <c r="CN345">
        <v>46</v>
      </c>
      <c r="CO345" s="1">
        <v>44621</v>
      </c>
      <c r="CP345" s="1"/>
      <c r="CV345"/>
    </row>
    <row r="346" spans="1:104" x14ac:dyDescent="0.25">
      <c r="A346" t="s">
        <v>259</v>
      </c>
      <c r="B346" s="18" t="s">
        <v>2127</v>
      </c>
      <c r="C346" s="18">
        <v>165155</v>
      </c>
      <c r="D346" t="s">
        <v>349</v>
      </c>
      <c r="E346" t="s">
        <v>351</v>
      </c>
      <c r="F346" t="s">
        <v>123</v>
      </c>
      <c r="G346" t="s">
        <v>2142</v>
      </c>
      <c r="H346">
        <v>50.4</v>
      </c>
      <c r="I346" t="s">
        <v>112</v>
      </c>
      <c r="K346" t="s">
        <v>100</v>
      </c>
      <c r="L346" t="s">
        <v>106</v>
      </c>
      <c r="M346">
        <v>2</v>
      </c>
      <c r="N346">
        <v>3</v>
      </c>
      <c r="O346">
        <v>2</v>
      </c>
      <c r="P346">
        <v>4</v>
      </c>
      <c r="Q346">
        <v>3</v>
      </c>
      <c r="R346">
        <v>4</v>
      </c>
      <c r="S346">
        <v>4</v>
      </c>
      <c r="U346" s="8">
        <v>3.1318299999999999</v>
      </c>
      <c r="V346" s="8">
        <v>0.57020000000000004</v>
      </c>
      <c r="X346">
        <v>0.72524999999999995</v>
      </c>
      <c r="Y346">
        <v>1.29545</v>
      </c>
      <c r="Z346">
        <v>2.46915</v>
      </c>
      <c r="AA346">
        <v>0.15961</v>
      </c>
      <c r="AB346">
        <v>4.9709999999999997E-2</v>
      </c>
      <c r="AC346">
        <v>6</v>
      </c>
      <c r="AD346">
        <v>1.8363799999999999</v>
      </c>
      <c r="AF346">
        <v>6</v>
      </c>
      <c r="AH346">
        <v>6</v>
      </c>
      <c r="AJ346">
        <v>1.8849400000000001</v>
      </c>
      <c r="AK346">
        <v>0.63961999999999997</v>
      </c>
      <c r="AL346">
        <v>0.29147000000000001</v>
      </c>
      <c r="AM346">
        <v>2.81602</v>
      </c>
      <c r="AN346">
        <v>1.9944900000000001</v>
      </c>
      <c r="AO346">
        <v>0.83404999999999996</v>
      </c>
      <c r="AP346">
        <v>0.73263999999999996</v>
      </c>
      <c r="AQ346">
        <v>3.5113799999999999</v>
      </c>
      <c r="AS346">
        <v>2</v>
      </c>
      <c r="AT346">
        <v>2</v>
      </c>
      <c r="AU346">
        <v>0</v>
      </c>
      <c r="AV346">
        <v>1</v>
      </c>
      <c r="AW346" s="4">
        <v>11715</v>
      </c>
      <c r="AX346">
        <v>0</v>
      </c>
      <c r="AY346">
        <v>1</v>
      </c>
      <c r="BA346" s="1">
        <v>43860</v>
      </c>
      <c r="BB346">
        <v>10</v>
      </c>
      <c r="BC346">
        <v>8</v>
      </c>
      <c r="BD346">
        <v>2</v>
      </c>
      <c r="BE346">
        <v>72</v>
      </c>
      <c r="BF346">
        <v>1</v>
      </c>
      <c r="BG346">
        <v>0</v>
      </c>
      <c r="BH346">
        <v>72</v>
      </c>
      <c r="BI346" s="1">
        <v>43433</v>
      </c>
      <c r="BJ346">
        <v>8</v>
      </c>
      <c r="BK346">
        <v>8</v>
      </c>
      <c r="BL346">
        <v>0</v>
      </c>
      <c r="BM346">
        <v>28</v>
      </c>
      <c r="BN346">
        <v>1</v>
      </c>
      <c r="BO346">
        <v>0</v>
      </c>
      <c r="BP346">
        <v>28</v>
      </c>
      <c r="BQ346" s="1">
        <v>42943</v>
      </c>
      <c r="BR346">
        <v>5</v>
      </c>
      <c r="BS346">
        <v>4</v>
      </c>
      <c r="BT346">
        <v>1</v>
      </c>
      <c r="BU346">
        <v>28</v>
      </c>
      <c r="BV346">
        <v>1</v>
      </c>
      <c r="BW346">
        <v>0</v>
      </c>
      <c r="BX346">
        <v>28</v>
      </c>
      <c r="BY346">
        <v>50</v>
      </c>
      <c r="CA346" t="s">
        <v>352</v>
      </c>
      <c r="CB346" t="s">
        <v>353</v>
      </c>
      <c r="CC346">
        <v>51531</v>
      </c>
      <c r="CD346">
        <v>820</v>
      </c>
      <c r="CE346">
        <v>7127644201</v>
      </c>
      <c r="CF346" t="s">
        <v>99</v>
      </c>
      <c r="CG346" t="s">
        <v>100</v>
      </c>
      <c r="CH346" s="1">
        <v>32994</v>
      </c>
      <c r="CI346" t="s">
        <v>100</v>
      </c>
      <c r="CJ346" t="s">
        <v>101</v>
      </c>
      <c r="CK346" t="s">
        <v>100</v>
      </c>
      <c r="CL346" t="s">
        <v>103</v>
      </c>
      <c r="CM346" t="s">
        <v>350</v>
      </c>
      <c r="CN346">
        <v>74</v>
      </c>
      <c r="CO346" s="1">
        <v>44621</v>
      </c>
      <c r="CP346" s="1"/>
      <c r="CV346"/>
    </row>
    <row r="347" spans="1:104" x14ac:dyDescent="0.25">
      <c r="A347" t="s">
        <v>259</v>
      </c>
      <c r="B347" s="18" t="s">
        <v>2127</v>
      </c>
      <c r="C347" s="18">
        <v>1.6E+264</v>
      </c>
      <c r="D347" t="s">
        <v>2046</v>
      </c>
      <c r="E347" t="s">
        <v>2048</v>
      </c>
      <c r="F347" t="s">
        <v>431</v>
      </c>
      <c r="G347" t="s">
        <v>2142</v>
      </c>
      <c r="H347">
        <v>45.4</v>
      </c>
      <c r="I347" t="s">
        <v>112</v>
      </c>
      <c r="K347" t="s">
        <v>100</v>
      </c>
      <c r="L347" t="s">
        <v>102</v>
      </c>
      <c r="M347">
        <v>4</v>
      </c>
      <c r="N347">
        <v>4</v>
      </c>
      <c r="O347">
        <v>3</v>
      </c>
      <c r="P347">
        <v>4</v>
      </c>
      <c r="Q347">
        <v>4</v>
      </c>
      <c r="S347">
        <v>5</v>
      </c>
      <c r="U347" s="8">
        <v>3.3823300000000001</v>
      </c>
      <c r="V347" s="8">
        <v>0.83226999999999995</v>
      </c>
      <c r="X347">
        <v>0.57796000000000003</v>
      </c>
      <c r="Y347">
        <v>1.4102300000000001</v>
      </c>
      <c r="Z347">
        <v>2.9873099999999999</v>
      </c>
      <c r="AA347">
        <v>0.48132000000000003</v>
      </c>
      <c r="AB347">
        <v>6.0299999999999998E-3</v>
      </c>
      <c r="AC347">
        <v>6</v>
      </c>
      <c r="AD347">
        <v>1.9721</v>
      </c>
      <c r="AF347">
        <v>6</v>
      </c>
      <c r="AH347">
        <v>6</v>
      </c>
      <c r="AJ347">
        <v>1.8537699999999999</v>
      </c>
      <c r="AK347">
        <v>0.57108000000000003</v>
      </c>
      <c r="AL347">
        <v>0.24879999999999999</v>
      </c>
      <c r="AM347">
        <v>2.6736499999999999</v>
      </c>
      <c r="AN347">
        <v>2.1779099999999998</v>
      </c>
      <c r="AO347">
        <v>0.74443999999999999</v>
      </c>
      <c r="AP347">
        <v>1.2527299999999999</v>
      </c>
      <c r="AQ347">
        <v>3.99417</v>
      </c>
      <c r="AS347">
        <v>0</v>
      </c>
      <c r="AT347">
        <v>0</v>
      </c>
      <c r="AU347">
        <v>0</v>
      </c>
      <c r="AV347">
        <v>2</v>
      </c>
      <c r="AW347" s="4">
        <v>1625</v>
      </c>
      <c r="AX347">
        <v>0</v>
      </c>
      <c r="AY347">
        <v>2</v>
      </c>
      <c r="BA347" s="1">
        <v>43845</v>
      </c>
      <c r="BB347">
        <v>7</v>
      </c>
      <c r="BC347">
        <v>6</v>
      </c>
      <c r="BD347">
        <v>1</v>
      </c>
      <c r="BE347">
        <v>36</v>
      </c>
      <c r="BF347">
        <v>1</v>
      </c>
      <c r="BG347">
        <v>0</v>
      </c>
      <c r="BH347">
        <v>36</v>
      </c>
      <c r="BI347" s="1">
        <v>43433</v>
      </c>
      <c r="BJ347">
        <v>6</v>
      </c>
      <c r="BK347">
        <v>6</v>
      </c>
      <c r="BL347">
        <v>0</v>
      </c>
      <c r="BM347">
        <v>24</v>
      </c>
      <c r="BN347">
        <v>1</v>
      </c>
      <c r="BO347">
        <v>0</v>
      </c>
      <c r="BP347">
        <v>24</v>
      </c>
      <c r="BQ347" s="1">
        <v>42950</v>
      </c>
      <c r="BR347">
        <v>2</v>
      </c>
      <c r="BS347">
        <v>2</v>
      </c>
      <c r="BT347">
        <v>0</v>
      </c>
      <c r="BU347">
        <v>8</v>
      </c>
      <c r="BV347">
        <v>1</v>
      </c>
      <c r="BW347">
        <v>0</v>
      </c>
      <c r="BX347">
        <v>8</v>
      </c>
      <c r="BY347">
        <v>27.332999999999998</v>
      </c>
      <c r="CA347" t="s">
        <v>140</v>
      </c>
      <c r="CB347" t="s">
        <v>2049</v>
      </c>
      <c r="CC347">
        <v>51201</v>
      </c>
      <c r="CD347">
        <v>700</v>
      </c>
      <c r="CE347">
        <v>7123246453</v>
      </c>
      <c r="CF347" t="s">
        <v>142</v>
      </c>
      <c r="CG347" t="s">
        <v>101</v>
      </c>
      <c r="CH347" s="1">
        <v>28611</v>
      </c>
      <c r="CI347" t="s">
        <v>100</v>
      </c>
      <c r="CJ347" t="s">
        <v>101</v>
      </c>
      <c r="CK347" t="s">
        <v>100</v>
      </c>
      <c r="CL347" t="s">
        <v>103</v>
      </c>
      <c r="CM347" t="s">
        <v>2047</v>
      </c>
      <c r="CN347">
        <v>70</v>
      </c>
      <c r="CO347" s="1">
        <v>44621</v>
      </c>
      <c r="CP347" s="1"/>
      <c r="CV347"/>
      <c r="CW347">
        <v>2</v>
      </c>
    </row>
    <row r="348" spans="1:104" x14ac:dyDescent="0.25">
      <c r="A348" t="s">
        <v>259</v>
      </c>
      <c r="B348" s="18" t="s">
        <v>2127</v>
      </c>
      <c r="C348" s="18">
        <v>165592</v>
      </c>
      <c r="D348" t="s">
        <v>1879</v>
      </c>
      <c r="E348" t="s">
        <v>337</v>
      </c>
      <c r="F348" t="s">
        <v>136</v>
      </c>
      <c r="G348" t="s">
        <v>2141</v>
      </c>
      <c r="H348">
        <v>26.5</v>
      </c>
      <c r="I348" t="s">
        <v>98</v>
      </c>
      <c r="K348" t="s">
        <v>100</v>
      </c>
      <c r="L348" t="s">
        <v>106</v>
      </c>
      <c r="M348">
        <v>5</v>
      </c>
      <c r="N348">
        <v>5</v>
      </c>
      <c r="O348">
        <v>3</v>
      </c>
      <c r="P348">
        <v>5</v>
      </c>
      <c r="Q348">
        <v>3</v>
      </c>
      <c r="R348">
        <v>5</v>
      </c>
      <c r="S348">
        <v>5</v>
      </c>
      <c r="U348" s="8">
        <v>3.8743599999999998</v>
      </c>
      <c r="V348" s="8">
        <v>1.2104999999999999</v>
      </c>
      <c r="W348">
        <v>68.3</v>
      </c>
      <c r="X348">
        <v>0.22231000000000001</v>
      </c>
      <c r="Y348">
        <v>1.4328099999999999</v>
      </c>
      <c r="Z348">
        <v>3.1335700000000002</v>
      </c>
      <c r="AA348">
        <v>0.77146000000000003</v>
      </c>
      <c r="AB348">
        <v>4.5350000000000001E-2</v>
      </c>
      <c r="AD348">
        <v>2.44156</v>
      </c>
      <c r="AE348">
        <v>63.6</v>
      </c>
      <c r="AG348">
        <v>2</v>
      </c>
      <c r="AJ348">
        <v>1.9262699999999999</v>
      </c>
      <c r="AK348">
        <v>0.74751999999999996</v>
      </c>
      <c r="AL348">
        <v>0.35306999999999999</v>
      </c>
      <c r="AM348">
        <v>3.0268700000000002</v>
      </c>
      <c r="AN348">
        <v>2.5948699999999998</v>
      </c>
      <c r="AO348">
        <v>0.21876000000000001</v>
      </c>
      <c r="AP348">
        <v>1.28396</v>
      </c>
      <c r="AQ348">
        <v>4.0413100000000002</v>
      </c>
      <c r="AS348">
        <v>1</v>
      </c>
      <c r="AT348">
        <v>1</v>
      </c>
      <c r="AU348">
        <v>0</v>
      </c>
      <c r="AV348">
        <v>1</v>
      </c>
      <c r="AW348" s="4">
        <v>9951.5</v>
      </c>
      <c r="AX348">
        <v>0</v>
      </c>
      <c r="AY348">
        <v>1</v>
      </c>
      <c r="BA348" s="1">
        <v>43741</v>
      </c>
      <c r="BB348">
        <v>2</v>
      </c>
      <c r="BC348">
        <v>2</v>
      </c>
      <c r="BD348">
        <v>1</v>
      </c>
      <c r="BE348">
        <v>8</v>
      </c>
      <c r="BF348">
        <v>1</v>
      </c>
      <c r="BG348">
        <v>0</v>
      </c>
      <c r="BH348">
        <v>8</v>
      </c>
      <c r="BI348" s="1">
        <v>43300</v>
      </c>
      <c r="BJ348">
        <v>5</v>
      </c>
      <c r="BK348">
        <v>5</v>
      </c>
      <c r="BL348">
        <v>0</v>
      </c>
      <c r="BM348">
        <v>32</v>
      </c>
      <c r="BN348">
        <v>1</v>
      </c>
      <c r="BO348">
        <v>0</v>
      </c>
      <c r="BP348">
        <v>32</v>
      </c>
      <c r="BQ348" s="1">
        <v>42838</v>
      </c>
      <c r="BR348">
        <v>6</v>
      </c>
      <c r="BS348">
        <v>5</v>
      </c>
      <c r="BT348">
        <v>1</v>
      </c>
      <c r="BU348">
        <v>40</v>
      </c>
      <c r="BV348">
        <v>1</v>
      </c>
      <c r="BW348">
        <v>0</v>
      </c>
      <c r="BX348">
        <v>40</v>
      </c>
      <c r="BY348">
        <v>21.332999999999998</v>
      </c>
      <c r="CA348" t="s">
        <v>1881</v>
      </c>
      <c r="CB348" t="s">
        <v>1882</v>
      </c>
      <c r="CC348">
        <v>52641</v>
      </c>
      <c r="CD348">
        <v>430</v>
      </c>
      <c r="CE348">
        <v>3193858095</v>
      </c>
      <c r="CF348" t="s">
        <v>99</v>
      </c>
      <c r="CG348" t="s">
        <v>100</v>
      </c>
      <c r="CH348" s="1">
        <v>39847</v>
      </c>
      <c r="CI348" t="s">
        <v>100</v>
      </c>
      <c r="CJ348" t="s">
        <v>101</v>
      </c>
      <c r="CK348" t="s">
        <v>100</v>
      </c>
      <c r="CL348" t="s">
        <v>103</v>
      </c>
      <c r="CM348" t="s">
        <v>1880</v>
      </c>
      <c r="CN348">
        <v>50</v>
      </c>
      <c r="CO348" s="1">
        <v>44621</v>
      </c>
      <c r="CP348" s="1"/>
      <c r="CV348"/>
    </row>
    <row r="349" spans="1:104" x14ac:dyDescent="0.25">
      <c r="A349" t="s">
        <v>259</v>
      </c>
      <c r="B349" s="18" t="s">
        <v>2127</v>
      </c>
      <c r="C349" s="18">
        <v>165472</v>
      </c>
      <c r="D349" t="s">
        <v>1484</v>
      </c>
      <c r="E349" t="s">
        <v>1227</v>
      </c>
      <c r="F349" t="s">
        <v>238</v>
      </c>
      <c r="G349" t="s">
        <v>2141</v>
      </c>
      <c r="H349">
        <v>54.6</v>
      </c>
      <c r="I349" t="s">
        <v>98</v>
      </c>
      <c r="K349" t="s">
        <v>100</v>
      </c>
      <c r="L349" t="s">
        <v>122</v>
      </c>
      <c r="M349">
        <v>4</v>
      </c>
      <c r="N349">
        <v>3</v>
      </c>
      <c r="O349">
        <v>4</v>
      </c>
      <c r="P349">
        <v>3</v>
      </c>
      <c r="Q349">
        <v>3</v>
      </c>
      <c r="S349">
        <v>3</v>
      </c>
      <c r="U349" s="8">
        <v>3.5390700000000002</v>
      </c>
      <c r="V349" s="8">
        <v>0.51817000000000002</v>
      </c>
      <c r="W349">
        <v>33.299999999999997</v>
      </c>
      <c r="X349">
        <v>0.86294999999999999</v>
      </c>
      <c r="Y349">
        <v>1.3811199999999999</v>
      </c>
      <c r="Z349">
        <v>3.3146599999999999</v>
      </c>
      <c r="AA349">
        <v>0.32700000000000001</v>
      </c>
      <c r="AB349">
        <v>3.2649999999999998E-2</v>
      </c>
      <c r="AD349">
        <v>2.15795</v>
      </c>
      <c r="AE349">
        <v>20</v>
      </c>
      <c r="AG349">
        <v>0</v>
      </c>
      <c r="AJ349">
        <v>2.05932</v>
      </c>
      <c r="AK349">
        <v>0.62544</v>
      </c>
      <c r="AL349">
        <v>0.28341</v>
      </c>
      <c r="AM349">
        <v>2.9681700000000002</v>
      </c>
      <c r="AN349">
        <v>2.1452800000000001</v>
      </c>
      <c r="AO349">
        <v>1.0148999999999999</v>
      </c>
      <c r="AP349">
        <v>0.68471000000000004</v>
      </c>
      <c r="AQ349">
        <v>3.76457</v>
      </c>
      <c r="AS349">
        <v>0</v>
      </c>
      <c r="AT349">
        <v>0</v>
      </c>
      <c r="AU349">
        <v>0</v>
      </c>
      <c r="AV349">
        <v>0</v>
      </c>
      <c r="AW349" s="4">
        <v>0</v>
      </c>
      <c r="AX349">
        <v>0</v>
      </c>
      <c r="AY349">
        <v>0</v>
      </c>
      <c r="BA349" s="1">
        <v>44476</v>
      </c>
      <c r="BB349">
        <v>0</v>
      </c>
      <c r="BC349">
        <v>0</v>
      </c>
      <c r="BD349">
        <v>0</v>
      </c>
      <c r="BE349">
        <v>0</v>
      </c>
      <c r="BF349">
        <v>0</v>
      </c>
      <c r="BG349">
        <v>0</v>
      </c>
      <c r="BH349">
        <v>0</v>
      </c>
      <c r="BI349" s="1">
        <v>43818</v>
      </c>
      <c r="BJ349">
        <v>4</v>
      </c>
      <c r="BK349">
        <v>4</v>
      </c>
      <c r="BL349">
        <v>0</v>
      </c>
      <c r="BM349">
        <v>16</v>
      </c>
      <c r="BN349">
        <v>1</v>
      </c>
      <c r="BO349">
        <v>0</v>
      </c>
      <c r="BP349">
        <v>16</v>
      </c>
      <c r="BQ349" s="1">
        <v>43391</v>
      </c>
      <c r="BR349">
        <v>5</v>
      </c>
      <c r="BS349">
        <v>5</v>
      </c>
      <c r="BT349">
        <v>0</v>
      </c>
      <c r="BU349">
        <v>16</v>
      </c>
      <c r="BV349">
        <v>1</v>
      </c>
      <c r="BW349">
        <v>0</v>
      </c>
      <c r="BX349">
        <v>16</v>
      </c>
      <c r="BY349">
        <v>8</v>
      </c>
      <c r="CA349" t="s">
        <v>1486</v>
      </c>
      <c r="CB349" t="s">
        <v>1487</v>
      </c>
      <c r="CC349">
        <v>50126</v>
      </c>
      <c r="CD349">
        <v>410</v>
      </c>
      <c r="CE349">
        <v>6416484671</v>
      </c>
      <c r="CF349" t="s">
        <v>99</v>
      </c>
      <c r="CG349" t="s">
        <v>100</v>
      </c>
      <c r="CH349" s="1">
        <v>37622</v>
      </c>
      <c r="CI349" t="s">
        <v>100</v>
      </c>
      <c r="CJ349" t="s">
        <v>100</v>
      </c>
      <c r="CK349" t="s">
        <v>100</v>
      </c>
      <c r="CL349" t="s">
        <v>103</v>
      </c>
      <c r="CM349" t="s">
        <v>1485</v>
      </c>
      <c r="CN349">
        <v>77</v>
      </c>
      <c r="CO349" s="1">
        <v>44621</v>
      </c>
      <c r="CP349" s="1"/>
      <c r="CV349"/>
      <c r="CW349">
        <v>2</v>
      </c>
    </row>
    <row r="350" spans="1:104" x14ac:dyDescent="0.25">
      <c r="A350" t="s">
        <v>259</v>
      </c>
      <c r="B350" s="18" t="s">
        <v>2127</v>
      </c>
      <c r="C350" s="18">
        <v>165593</v>
      </c>
      <c r="D350" t="s">
        <v>1883</v>
      </c>
      <c r="E350" t="s">
        <v>258</v>
      </c>
      <c r="F350" t="s">
        <v>163</v>
      </c>
      <c r="G350" t="s">
        <v>2142</v>
      </c>
      <c r="H350">
        <v>29.5</v>
      </c>
      <c r="I350" t="s">
        <v>112</v>
      </c>
      <c r="K350" t="s">
        <v>100</v>
      </c>
      <c r="L350" t="s">
        <v>106</v>
      </c>
      <c r="M350">
        <v>5</v>
      </c>
      <c r="N350">
        <v>5</v>
      </c>
      <c r="O350">
        <v>4</v>
      </c>
      <c r="P350">
        <v>5</v>
      </c>
      <c r="Q350">
        <v>5</v>
      </c>
      <c r="R350">
        <v>5</v>
      </c>
      <c r="S350">
        <v>5</v>
      </c>
      <c r="U350" s="8">
        <v>4.1929299999999996</v>
      </c>
      <c r="V350" s="8">
        <v>1.1726799999999999</v>
      </c>
      <c r="W350">
        <v>34.299999999999997</v>
      </c>
      <c r="X350">
        <v>0.36514999999999997</v>
      </c>
      <c r="Y350">
        <v>1.53783</v>
      </c>
      <c r="Z350">
        <v>3.4735999999999998</v>
      </c>
      <c r="AA350">
        <v>0.85755999999999999</v>
      </c>
      <c r="AB350">
        <v>0.11339</v>
      </c>
      <c r="AD350">
        <v>2.6551</v>
      </c>
      <c r="AE350">
        <v>14.3</v>
      </c>
      <c r="AH350">
        <v>6</v>
      </c>
      <c r="AJ350">
        <v>1.8813800000000001</v>
      </c>
      <c r="AK350">
        <v>0.65005000000000002</v>
      </c>
      <c r="AL350">
        <v>0.31096000000000001</v>
      </c>
      <c r="AM350">
        <v>2.8424</v>
      </c>
      <c r="AN350">
        <v>2.8891499999999999</v>
      </c>
      <c r="AO350">
        <v>0.41319</v>
      </c>
      <c r="AP350">
        <v>1.41231</v>
      </c>
      <c r="AQ350">
        <v>4.6574600000000004</v>
      </c>
      <c r="AS350">
        <v>0</v>
      </c>
      <c r="AT350">
        <v>0</v>
      </c>
      <c r="AU350">
        <v>0</v>
      </c>
      <c r="AV350">
        <v>0</v>
      </c>
      <c r="AW350" s="4">
        <v>0</v>
      </c>
      <c r="AX350">
        <v>0</v>
      </c>
      <c r="AY350">
        <v>0</v>
      </c>
      <c r="BA350" s="1">
        <v>43881</v>
      </c>
      <c r="BB350">
        <v>3</v>
      </c>
      <c r="BC350">
        <v>3</v>
      </c>
      <c r="BD350">
        <v>0</v>
      </c>
      <c r="BE350">
        <v>12</v>
      </c>
      <c r="BF350">
        <v>1</v>
      </c>
      <c r="BG350">
        <v>0</v>
      </c>
      <c r="BH350">
        <v>12</v>
      </c>
      <c r="BI350" s="1">
        <v>43518</v>
      </c>
      <c r="BJ350">
        <v>0</v>
      </c>
      <c r="BK350">
        <v>0</v>
      </c>
      <c r="BL350">
        <v>0</v>
      </c>
      <c r="BM350">
        <v>0</v>
      </c>
      <c r="BN350">
        <v>0</v>
      </c>
      <c r="BO350">
        <v>0</v>
      </c>
      <c r="BP350">
        <v>0</v>
      </c>
      <c r="BQ350" s="1">
        <v>43048</v>
      </c>
      <c r="BR350">
        <v>0</v>
      </c>
      <c r="BS350">
        <v>0</v>
      </c>
      <c r="BT350">
        <v>0</v>
      </c>
      <c r="BU350">
        <v>0</v>
      </c>
      <c r="BV350">
        <v>0</v>
      </c>
      <c r="BW350">
        <v>0</v>
      </c>
      <c r="BX350">
        <v>0</v>
      </c>
      <c r="BY350">
        <v>6</v>
      </c>
      <c r="CA350" t="s">
        <v>1883</v>
      </c>
      <c r="CB350" t="s">
        <v>1885</v>
      </c>
      <c r="CC350">
        <v>50312</v>
      </c>
      <c r="CD350">
        <v>760</v>
      </c>
      <c r="CE350">
        <v>5152744614</v>
      </c>
      <c r="CF350" t="s">
        <v>99</v>
      </c>
      <c r="CG350" t="s">
        <v>100</v>
      </c>
      <c r="CH350" s="1">
        <v>39955</v>
      </c>
      <c r="CI350" t="s">
        <v>101</v>
      </c>
      <c r="CJ350" t="s">
        <v>101</v>
      </c>
      <c r="CK350" t="s">
        <v>100</v>
      </c>
      <c r="CL350" t="s">
        <v>103</v>
      </c>
      <c r="CM350" t="s">
        <v>1884</v>
      </c>
      <c r="CN350">
        <v>51</v>
      </c>
      <c r="CO350" s="1">
        <v>44621</v>
      </c>
      <c r="CP350" s="1"/>
      <c r="CV350"/>
    </row>
    <row r="351" spans="1:104" x14ac:dyDescent="0.25">
      <c r="A351" t="s">
        <v>259</v>
      </c>
      <c r="B351" s="18" t="s">
        <v>2127</v>
      </c>
      <c r="C351" s="18">
        <v>165082</v>
      </c>
      <c r="D351" t="s">
        <v>299</v>
      </c>
      <c r="E351" t="s">
        <v>161</v>
      </c>
      <c r="F351" t="s">
        <v>118</v>
      </c>
      <c r="G351" t="s">
        <v>2142</v>
      </c>
      <c r="H351">
        <v>48.3</v>
      </c>
      <c r="I351" t="s">
        <v>112</v>
      </c>
      <c r="K351" t="s">
        <v>100</v>
      </c>
      <c r="L351" t="s">
        <v>102</v>
      </c>
      <c r="M351">
        <v>4</v>
      </c>
      <c r="N351">
        <v>4</v>
      </c>
      <c r="O351">
        <v>3</v>
      </c>
      <c r="P351">
        <v>4</v>
      </c>
      <c r="Q351">
        <v>4</v>
      </c>
      <c r="S351">
        <v>4</v>
      </c>
      <c r="U351" s="8">
        <v>3.9105400000000001</v>
      </c>
      <c r="V351" s="8">
        <v>0.84924999999999995</v>
      </c>
      <c r="W351">
        <v>42.3</v>
      </c>
      <c r="X351">
        <v>0.60521999999999998</v>
      </c>
      <c r="Y351">
        <v>1.4544699999999999</v>
      </c>
      <c r="Z351">
        <v>3.4451399999999999</v>
      </c>
      <c r="AA351">
        <v>0.41084999999999999</v>
      </c>
      <c r="AB351">
        <v>8.8800000000000007E-3</v>
      </c>
      <c r="AD351">
        <v>2.45607</v>
      </c>
      <c r="AE351">
        <v>11.1</v>
      </c>
      <c r="AG351">
        <v>1</v>
      </c>
      <c r="AJ351">
        <v>2.0724499999999999</v>
      </c>
      <c r="AK351">
        <v>0.68345</v>
      </c>
      <c r="AL351">
        <v>0.30664999999999998</v>
      </c>
      <c r="AM351">
        <v>3.0625499999999999</v>
      </c>
      <c r="AN351">
        <v>2.4261900000000001</v>
      </c>
      <c r="AO351">
        <v>0.65137</v>
      </c>
      <c r="AP351">
        <v>1.0371600000000001</v>
      </c>
      <c r="AQ351">
        <v>4.0315300000000001</v>
      </c>
      <c r="AS351">
        <v>4</v>
      </c>
      <c r="AT351">
        <v>7</v>
      </c>
      <c r="AU351">
        <v>0</v>
      </c>
      <c r="AV351">
        <v>0</v>
      </c>
      <c r="AW351" s="4">
        <v>0</v>
      </c>
      <c r="AX351">
        <v>0</v>
      </c>
      <c r="AY351">
        <v>0</v>
      </c>
      <c r="BA351" s="1">
        <v>44510</v>
      </c>
      <c r="BB351">
        <v>7</v>
      </c>
      <c r="BC351">
        <v>7</v>
      </c>
      <c r="BD351">
        <v>7</v>
      </c>
      <c r="BE351">
        <v>28</v>
      </c>
      <c r="BF351">
        <v>1</v>
      </c>
      <c r="BG351">
        <v>0</v>
      </c>
      <c r="BH351">
        <v>28</v>
      </c>
      <c r="BI351" s="1">
        <v>43775</v>
      </c>
      <c r="BJ351">
        <v>6</v>
      </c>
      <c r="BK351">
        <v>6</v>
      </c>
      <c r="BL351">
        <v>2</v>
      </c>
      <c r="BM351">
        <v>28</v>
      </c>
      <c r="BN351">
        <v>1</v>
      </c>
      <c r="BO351">
        <v>0</v>
      </c>
      <c r="BP351">
        <v>28</v>
      </c>
      <c r="BQ351" s="1">
        <v>43335</v>
      </c>
      <c r="BR351">
        <v>5</v>
      </c>
      <c r="BS351">
        <v>4</v>
      </c>
      <c r="BT351">
        <v>1</v>
      </c>
      <c r="BU351">
        <v>20</v>
      </c>
      <c r="BV351">
        <v>1</v>
      </c>
      <c r="BW351">
        <v>0</v>
      </c>
      <c r="BX351">
        <v>20</v>
      </c>
      <c r="BY351">
        <v>26.667000000000002</v>
      </c>
      <c r="CA351" t="s">
        <v>301</v>
      </c>
      <c r="CB351" t="s">
        <v>302</v>
      </c>
      <c r="CC351">
        <v>51449</v>
      </c>
      <c r="CD351">
        <v>120</v>
      </c>
      <c r="CE351">
        <v>7124643106</v>
      </c>
      <c r="CF351" t="s">
        <v>99</v>
      </c>
      <c r="CG351" t="s">
        <v>100</v>
      </c>
      <c r="CH351" s="1">
        <v>25087</v>
      </c>
      <c r="CI351" t="s">
        <v>100</v>
      </c>
      <c r="CJ351" t="s">
        <v>100</v>
      </c>
      <c r="CK351" t="s">
        <v>100</v>
      </c>
      <c r="CL351" t="s">
        <v>103</v>
      </c>
      <c r="CM351" t="s">
        <v>300</v>
      </c>
      <c r="CN351">
        <v>80</v>
      </c>
      <c r="CO351" s="1">
        <v>44621</v>
      </c>
      <c r="CP351" s="1"/>
      <c r="CV351"/>
      <c r="CW351">
        <v>2</v>
      </c>
    </row>
    <row r="352" spans="1:104" x14ac:dyDescent="0.25">
      <c r="A352" t="s">
        <v>259</v>
      </c>
      <c r="B352" s="18" t="s">
        <v>2127</v>
      </c>
      <c r="C352" s="18">
        <v>165384</v>
      </c>
      <c r="D352" t="s">
        <v>1192</v>
      </c>
      <c r="E352" t="s">
        <v>1194</v>
      </c>
      <c r="F352" t="s">
        <v>97</v>
      </c>
      <c r="G352" t="s">
        <v>2142</v>
      </c>
      <c r="H352">
        <v>30.2</v>
      </c>
      <c r="I352" t="s">
        <v>112</v>
      </c>
      <c r="K352" t="s">
        <v>100</v>
      </c>
      <c r="L352" t="s">
        <v>106</v>
      </c>
      <c r="M352">
        <v>3</v>
      </c>
      <c r="N352">
        <v>4</v>
      </c>
      <c r="O352">
        <v>2</v>
      </c>
      <c r="P352">
        <v>3</v>
      </c>
      <c r="Q352">
        <v>3</v>
      </c>
      <c r="R352">
        <v>3</v>
      </c>
      <c r="S352">
        <v>4</v>
      </c>
      <c r="U352" s="8">
        <v>3.7675399999999999</v>
      </c>
      <c r="V352" s="8">
        <v>0.58923999999999999</v>
      </c>
      <c r="W352">
        <v>50</v>
      </c>
      <c r="X352">
        <v>0.73839999999999995</v>
      </c>
      <c r="Y352">
        <v>1.3276399999999999</v>
      </c>
      <c r="Z352">
        <v>3.2186699999999999</v>
      </c>
      <c r="AA352">
        <v>0.56201999999999996</v>
      </c>
      <c r="AB352">
        <v>1.669E-2</v>
      </c>
      <c r="AD352">
        <v>2.4399099999999998</v>
      </c>
      <c r="AF352">
        <v>6</v>
      </c>
      <c r="AH352">
        <v>6</v>
      </c>
      <c r="AJ352">
        <v>1.8626400000000001</v>
      </c>
      <c r="AK352">
        <v>0.65127999999999997</v>
      </c>
      <c r="AL352">
        <v>0.29370000000000002</v>
      </c>
      <c r="AM352">
        <v>2.80762</v>
      </c>
      <c r="AN352">
        <v>2.6817000000000002</v>
      </c>
      <c r="AO352">
        <v>0.83396999999999999</v>
      </c>
      <c r="AP352">
        <v>0.75134999999999996</v>
      </c>
      <c r="AQ352">
        <v>4.2367800000000004</v>
      </c>
      <c r="AS352">
        <v>1</v>
      </c>
      <c r="AT352">
        <v>0</v>
      </c>
      <c r="AU352">
        <v>0</v>
      </c>
      <c r="AV352">
        <v>3</v>
      </c>
      <c r="AW352" s="4">
        <v>12288.35</v>
      </c>
      <c r="AX352">
        <v>0</v>
      </c>
      <c r="AY352">
        <v>3</v>
      </c>
      <c r="BA352" s="1">
        <v>44341</v>
      </c>
      <c r="BB352">
        <v>9</v>
      </c>
      <c r="BC352">
        <v>9</v>
      </c>
      <c r="BD352">
        <v>0</v>
      </c>
      <c r="BE352">
        <v>36</v>
      </c>
      <c r="BF352">
        <v>1</v>
      </c>
      <c r="BG352">
        <v>0</v>
      </c>
      <c r="BH352">
        <v>36</v>
      </c>
      <c r="BI352" s="1">
        <v>43568</v>
      </c>
      <c r="BJ352">
        <v>9</v>
      </c>
      <c r="BK352">
        <v>9</v>
      </c>
      <c r="BL352">
        <v>0</v>
      </c>
      <c r="BM352">
        <v>36</v>
      </c>
      <c r="BN352">
        <v>1</v>
      </c>
      <c r="BO352">
        <v>0</v>
      </c>
      <c r="BP352">
        <v>36</v>
      </c>
      <c r="BQ352" s="1">
        <v>43109</v>
      </c>
      <c r="BR352">
        <v>5</v>
      </c>
      <c r="BS352">
        <v>4</v>
      </c>
      <c r="BT352">
        <v>1</v>
      </c>
      <c r="BU352">
        <v>52</v>
      </c>
      <c r="BV352">
        <v>1</v>
      </c>
      <c r="BW352">
        <v>0</v>
      </c>
      <c r="BX352">
        <v>52</v>
      </c>
      <c r="BY352">
        <v>38.667000000000002</v>
      </c>
      <c r="CA352" t="s">
        <v>1192</v>
      </c>
      <c r="CB352" t="s">
        <v>1195</v>
      </c>
      <c r="CC352">
        <v>50475</v>
      </c>
      <c r="CD352">
        <v>340</v>
      </c>
      <c r="CE352">
        <v>6418924691</v>
      </c>
      <c r="CF352" t="s">
        <v>99</v>
      </c>
      <c r="CG352" t="s">
        <v>100</v>
      </c>
      <c r="CH352" s="1">
        <v>35977</v>
      </c>
      <c r="CI352" t="s">
        <v>100</v>
      </c>
      <c r="CJ352" t="s">
        <v>100</v>
      </c>
      <c r="CK352" t="s">
        <v>100</v>
      </c>
      <c r="CL352" t="s">
        <v>103</v>
      </c>
      <c r="CM352" t="s">
        <v>1193</v>
      </c>
      <c r="CN352">
        <v>45</v>
      </c>
      <c r="CO352" s="1">
        <v>44621</v>
      </c>
      <c r="CP352" s="1"/>
      <c r="CV352"/>
    </row>
    <row r="353" spans="1:102" x14ac:dyDescent="0.25">
      <c r="A353" t="s">
        <v>259</v>
      </c>
      <c r="B353" s="18" t="s">
        <v>2127</v>
      </c>
      <c r="C353" s="18">
        <v>165309</v>
      </c>
      <c r="D353" t="s">
        <v>924</v>
      </c>
      <c r="E353" t="s">
        <v>926</v>
      </c>
      <c r="F353" t="s">
        <v>130</v>
      </c>
      <c r="G353" t="s">
        <v>2141</v>
      </c>
      <c r="H353">
        <v>36.700000000000003</v>
      </c>
      <c r="I353" t="s">
        <v>108</v>
      </c>
      <c r="K353" t="s">
        <v>100</v>
      </c>
      <c r="L353" t="s">
        <v>106</v>
      </c>
      <c r="M353">
        <v>5</v>
      </c>
      <c r="N353">
        <v>3</v>
      </c>
      <c r="O353">
        <v>4</v>
      </c>
      <c r="P353">
        <v>5</v>
      </c>
      <c r="Q353">
        <v>4</v>
      </c>
      <c r="R353">
        <v>5</v>
      </c>
      <c r="S353">
        <v>4</v>
      </c>
      <c r="U353" s="8">
        <v>3.0307499999999998</v>
      </c>
      <c r="V353" s="8">
        <v>0.62422</v>
      </c>
      <c r="W353">
        <v>10.3</v>
      </c>
      <c r="X353">
        <v>0.37153000000000003</v>
      </c>
      <c r="Y353">
        <v>0.99575000000000002</v>
      </c>
      <c r="Z353">
        <v>2.7110699999999999</v>
      </c>
      <c r="AA353">
        <v>0.36143999999999998</v>
      </c>
      <c r="AB353">
        <v>7.7999999999999996E-3</v>
      </c>
      <c r="AD353">
        <v>2.0350000000000001</v>
      </c>
      <c r="AF353">
        <v>6</v>
      </c>
      <c r="AH353">
        <v>6</v>
      </c>
      <c r="AJ353">
        <v>2.0255000000000001</v>
      </c>
      <c r="AK353">
        <v>0.64112000000000002</v>
      </c>
      <c r="AL353">
        <v>0.28327999999999998</v>
      </c>
      <c r="AM353">
        <v>2.9499</v>
      </c>
      <c r="AN353">
        <v>2.0568300000000002</v>
      </c>
      <c r="AO353">
        <v>0.42625999999999997</v>
      </c>
      <c r="AP353">
        <v>0.82521999999999995</v>
      </c>
      <c r="AQ353">
        <v>3.24383</v>
      </c>
      <c r="AS353">
        <v>0</v>
      </c>
      <c r="AT353">
        <v>2</v>
      </c>
      <c r="AU353">
        <v>2</v>
      </c>
      <c r="AV353">
        <v>2</v>
      </c>
      <c r="AW353" s="4">
        <v>13000</v>
      </c>
      <c r="AX353">
        <v>0</v>
      </c>
      <c r="AY353">
        <v>2</v>
      </c>
      <c r="BA353" s="1">
        <v>44231</v>
      </c>
      <c r="BB353">
        <v>1</v>
      </c>
      <c r="BC353">
        <v>1</v>
      </c>
      <c r="BD353">
        <v>0</v>
      </c>
      <c r="BE353">
        <v>4</v>
      </c>
      <c r="BF353">
        <v>1</v>
      </c>
      <c r="BG353">
        <v>0</v>
      </c>
      <c r="BH353">
        <v>4</v>
      </c>
      <c r="BI353" s="1">
        <v>43565</v>
      </c>
      <c r="BJ353">
        <v>3</v>
      </c>
      <c r="BK353">
        <v>1</v>
      </c>
      <c r="BL353">
        <v>1</v>
      </c>
      <c r="BM353">
        <v>16</v>
      </c>
      <c r="BN353">
        <v>1</v>
      </c>
      <c r="BO353">
        <v>0</v>
      </c>
      <c r="BP353">
        <v>16</v>
      </c>
      <c r="BQ353" s="1">
        <v>43075</v>
      </c>
      <c r="BR353">
        <v>1</v>
      </c>
      <c r="BS353">
        <v>0</v>
      </c>
      <c r="BT353">
        <v>1</v>
      </c>
      <c r="BU353">
        <v>20</v>
      </c>
      <c r="BV353">
        <v>0</v>
      </c>
      <c r="BW353">
        <v>0</v>
      </c>
      <c r="BX353">
        <v>20</v>
      </c>
      <c r="BY353">
        <v>10.667</v>
      </c>
      <c r="CA353" t="s">
        <v>927</v>
      </c>
      <c r="CB353" t="s">
        <v>928</v>
      </c>
      <c r="CC353">
        <v>50670</v>
      </c>
      <c r="CD353">
        <v>110</v>
      </c>
      <c r="CE353">
        <v>3198854341</v>
      </c>
      <c r="CF353" t="s">
        <v>99</v>
      </c>
      <c r="CG353" t="s">
        <v>100</v>
      </c>
      <c r="CH353" s="1">
        <v>35431</v>
      </c>
      <c r="CI353" t="s">
        <v>100</v>
      </c>
      <c r="CJ353" t="s">
        <v>100</v>
      </c>
      <c r="CK353" t="s">
        <v>100</v>
      </c>
      <c r="CL353" t="s">
        <v>103</v>
      </c>
      <c r="CM353" t="s">
        <v>925</v>
      </c>
      <c r="CN353">
        <v>44</v>
      </c>
      <c r="CO353" s="1">
        <v>44621</v>
      </c>
      <c r="CP353" s="1"/>
      <c r="CV353"/>
    </row>
    <row r="354" spans="1:102" x14ac:dyDescent="0.25">
      <c r="A354" t="s">
        <v>259</v>
      </c>
      <c r="B354" s="18" t="s">
        <v>2127</v>
      </c>
      <c r="C354" s="18">
        <v>165401</v>
      </c>
      <c r="D354" t="s">
        <v>1245</v>
      </c>
      <c r="E354" t="s">
        <v>1247</v>
      </c>
      <c r="F354" t="s">
        <v>203</v>
      </c>
      <c r="G354" t="s">
        <v>2142</v>
      </c>
      <c r="H354">
        <v>40.4</v>
      </c>
      <c r="I354" t="s">
        <v>112</v>
      </c>
      <c r="K354" t="s">
        <v>100</v>
      </c>
      <c r="L354" t="s">
        <v>106</v>
      </c>
      <c r="M354">
        <v>5</v>
      </c>
      <c r="N354">
        <v>3</v>
      </c>
      <c r="O354">
        <v>5</v>
      </c>
      <c r="P354">
        <v>5</v>
      </c>
      <c r="Q354">
        <v>5</v>
      </c>
      <c r="S354">
        <v>4</v>
      </c>
      <c r="U354" s="8">
        <v>3.1785800000000002</v>
      </c>
      <c r="V354" s="8">
        <v>0.77039999999999997</v>
      </c>
      <c r="W354">
        <v>42.9</v>
      </c>
      <c r="X354">
        <v>0.20496</v>
      </c>
      <c r="Y354">
        <v>0.97536</v>
      </c>
      <c r="Z354">
        <v>2.6906400000000001</v>
      </c>
      <c r="AA354">
        <v>0.63997000000000004</v>
      </c>
      <c r="AB354">
        <v>0</v>
      </c>
      <c r="AD354">
        <v>2.20322</v>
      </c>
      <c r="AE354">
        <v>16.7</v>
      </c>
      <c r="AG354">
        <v>1</v>
      </c>
      <c r="AJ354">
        <v>2.10419</v>
      </c>
      <c r="AK354">
        <v>0.63100000000000001</v>
      </c>
      <c r="AL354">
        <v>0.29191</v>
      </c>
      <c r="AM354">
        <v>3.02711</v>
      </c>
      <c r="AN354">
        <v>2.14358</v>
      </c>
      <c r="AO354">
        <v>0.23893</v>
      </c>
      <c r="AP354">
        <v>0.98836999999999997</v>
      </c>
      <c r="AQ354">
        <v>3.3152900000000001</v>
      </c>
      <c r="AS354">
        <v>0</v>
      </c>
      <c r="AT354">
        <v>0</v>
      </c>
      <c r="AU354">
        <v>0</v>
      </c>
      <c r="AV354">
        <v>0</v>
      </c>
      <c r="AW354" s="4">
        <v>0</v>
      </c>
      <c r="AX354">
        <v>0</v>
      </c>
      <c r="AY354">
        <v>0</v>
      </c>
      <c r="BA354" s="1">
        <v>44483</v>
      </c>
      <c r="BB354">
        <v>2</v>
      </c>
      <c r="BC354">
        <v>2</v>
      </c>
      <c r="BD354">
        <v>0</v>
      </c>
      <c r="BE354">
        <v>8</v>
      </c>
      <c r="BF354">
        <v>1</v>
      </c>
      <c r="BG354">
        <v>0</v>
      </c>
      <c r="BH354">
        <v>8</v>
      </c>
      <c r="BI354" s="1">
        <v>43748</v>
      </c>
      <c r="BJ354">
        <v>1</v>
      </c>
      <c r="BK354">
        <v>1</v>
      </c>
      <c r="BL354">
        <v>0</v>
      </c>
      <c r="BM354">
        <v>4</v>
      </c>
      <c r="BN354">
        <v>1</v>
      </c>
      <c r="BO354">
        <v>0</v>
      </c>
      <c r="BP354">
        <v>4</v>
      </c>
      <c r="BQ354" s="1">
        <v>43293</v>
      </c>
      <c r="BR354">
        <v>0</v>
      </c>
      <c r="BS354">
        <v>0</v>
      </c>
      <c r="BT354">
        <v>0</v>
      </c>
      <c r="BU354">
        <v>0</v>
      </c>
      <c r="BV354">
        <v>0</v>
      </c>
      <c r="BW354">
        <v>0</v>
      </c>
      <c r="BX354">
        <v>0</v>
      </c>
      <c r="BY354">
        <v>5.3330000000000002</v>
      </c>
      <c r="CA354" t="s">
        <v>388</v>
      </c>
      <c r="CB354" t="s">
        <v>1248</v>
      </c>
      <c r="CC354">
        <v>51249</v>
      </c>
      <c r="CD354">
        <v>710</v>
      </c>
      <c r="CE354">
        <v>7127543629</v>
      </c>
      <c r="CF354" t="s">
        <v>99</v>
      </c>
      <c r="CG354" t="s">
        <v>100</v>
      </c>
      <c r="CH354" s="1">
        <v>36281</v>
      </c>
      <c r="CI354" t="s">
        <v>100</v>
      </c>
      <c r="CJ354" t="s">
        <v>100</v>
      </c>
      <c r="CK354" t="s">
        <v>100</v>
      </c>
      <c r="CL354" t="s">
        <v>103</v>
      </c>
      <c r="CM354" t="s">
        <v>1246</v>
      </c>
      <c r="CN354">
        <v>51</v>
      </c>
      <c r="CO354" s="1">
        <v>44621</v>
      </c>
      <c r="CP354" s="1"/>
      <c r="CV354"/>
      <c r="CW354">
        <v>2</v>
      </c>
    </row>
    <row r="355" spans="1:102" x14ac:dyDescent="0.25">
      <c r="A355" t="s">
        <v>259</v>
      </c>
      <c r="B355" s="18" t="s">
        <v>2127</v>
      </c>
      <c r="C355" s="18">
        <v>165171</v>
      </c>
      <c r="D355" t="s">
        <v>403</v>
      </c>
      <c r="E355" t="s">
        <v>116</v>
      </c>
      <c r="F355" t="s">
        <v>264</v>
      </c>
      <c r="G355" t="s">
        <v>2142</v>
      </c>
      <c r="H355">
        <v>55.8</v>
      </c>
      <c r="I355" t="s">
        <v>112</v>
      </c>
      <c r="K355" t="s">
        <v>100</v>
      </c>
      <c r="L355" t="s">
        <v>106</v>
      </c>
      <c r="M355">
        <v>3</v>
      </c>
      <c r="N355">
        <v>4</v>
      </c>
      <c r="O355">
        <v>2</v>
      </c>
      <c r="P355">
        <v>4</v>
      </c>
      <c r="Q355">
        <v>4</v>
      </c>
      <c r="S355">
        <v>4</v>
      </c>
      <c r="U355" s="8">
        <v>3.2644099999999998</v>
      </c>
      <c r="V355" s="8">
        <v>0.60972000000000004</v>
      </c>
      <c r="X355">
        <v>0.77956000000000003</v>
      </c>
      <c r="Y355">
        <v>1.3892800000000001</v>
      </c>
      <c r="Z355">
        <v>3.0232800000000002</v>
      </c>
      <c r="AA355">
        <v>0.38889000000000001</v>
      </c>
      <c r="AB355">
        <v>0</v>
      </c>
      <c r="AC355">
        <v>6</v>
      </c>
      <c r="AD355">
        <v>1.87513</v>
      </c>
      <c r="AF355">
        <v>6</v>
      </c>
      <c r="AG355">
        <v>1</v>
      </c>
      <c r="AJ355">
        <v>1.89882</v>
      </c>
      <c r="AK355">
        <v>0.65058000000000005</v>
      </c>
      <c r="AL355">
        <v>0.29326999999999998</v>
      </c>
      <c r="AM355">
        <v>2.84267</v>
      </c>
      <c r="AN355">
        <v>2.02169</v>
      </c>
      <c r="AO355">
        <v>0.88139999999999996</v>
      </c>
      <c r="AP355">
        <v>0.77859</v>
      </c>
      <c r="AQ355">
        <v>3.6257199999999998</v>
      </c>
      <c r="AS355">
        <v>1</v>
      </c>
      <c r="AT355">
        <v>18</v>
      </c>
      <c r="AU355">
        <v>0</v>
      </c>
      <c r="AV355">
        <v>0</v>
      </c>
      <c r="AW355" s="4">
        <v>0</v>
      </c>
      <c r="AX355">
        <v>0</v>
      </c>
      <c r="AY355">
        <v>0</v>
      </c>
      <c r="BA355" s="1">
        <v>43830</v>
      </c>
      <c r="BB355">
        <v>13</v>
      </c>
      <c r="BC355">
        <v>4</v>
      </c>
      <c r="BD355">
        <v>9</v>
      </c>
      <c r="BE355">
        <v>96</v>
      </c>
      <c r="BF355">
        <v>1</v>
      </c>
      <c r="BG355">
        <v>0</v>
      </c>
      <c r="BH355">
        <v>96</v>
      </c>
      <c r="BI355" s="1">
        <v>43405</v>
      </c>
      <c r="BJ355">
        <v>2</v>
      </c>
      <c r="BK355">
        <v>2</v>
      </c>
      <c r="BL355">
        <v>0</v>
      </c>
      <c r="BM355">
        <v>8</v>
      </c>
      <c r="BN355">
        <v>1</v>
      </c>
      <c r="BO355">
        <v>0</v>
      </c>
      <c r="BP355">
        <v>8</v>
      </c>
      <c r="BQ355" s="1">
        <v>42929</v>
      </c>
      <c r="BR355">
        <v>2</v>
      </c>
      <c r="BS355">
        <v>2</v>
      </c>
      <c r="BT355">
        <v>0</v>
      </c>
      <c r="BU355">
        <v>12</v>
      </c>
      <c r="BV355">
        <v>1</v>
      </c>
      <c r="BW355">
        <v>0</v>
      </c>
      <c r="BX355">
        <v>12</v>
      </c>
      <c r="BY355">
        <v>52.667000000000002</v>
      </c>
      <c r="CA355" t="s">
        <v>403</v>
      </c>
      <c r="CB355" t="s">
        <v>405</v>
      </c>
      <c r="CC355">
        <v>52302</v>
      </c>
      <c r="CD355">
        <v>560</v>
      </c>
      <c r="CE355">
        <v>3193777363</v>
      </c>
      <c r="CF355" t="s">
        <v>99</v>
      </c>
      <c r="CG355" t="s">
        <v>100</v>
      </c>
      <c r="CH355" s="1">
        <v>33420</v>
      </c>
      <c r="CI355" t="s">
        <v>100</v>
      </c>
      <c r="CJ355" t="s">
        <v>101</v>
      </c>
      <c r="CK355" t="s">
        <v>100</v>
      </c>
      <c r="CL355" t="s">
        <v>103</v>
      </c>
      <c r="CM355" t="s">
        <v>404</v>
      </c>
      <c r="CN355">
        <v>91</v>
      </c>
      <c r="CO355" s="1">
        <v>44621</v>
      </c>
      <c r="CP355" s="1"/>
      <c r="CV355"/>
      <c r="CW355">
        <v>2</v>
      </c>
    </row>
    <row r="356" spans="1:102" x14ac:dyDescent="0.25">
      <c r="A356" t="s">
        <v>259</v>
      </c>
      <c r="B356" s="18" t="s">
        <v>2127</v>
      </c>
      <c r="C356" s="18">
        <v>165418</v>
      </c>
      <c r="D356" t="s">
        <v>1292</v>
      </c>
      <c r="E356" t="s">
        <v>1294</v>
      </c>
      <c r="F356" t="s">
        <v>1295</v>
      </c>
      <c r="G356" t="s">
        <v>2142</v>
      </c>
      <c r="H356">
        <v>37</v>
      </c>
      <c r="I356" t="s">
        <v>121</v>
      </c>
      <c r="K356" t="s">
        <v>100</v>
      </c>
      <c r="L356" t="s">
        <v>106</v>
      </c>
      <c r="M356">
        <v>2</v>
      </c>
      <c r="N356">
        <v>3</v>
      </c>
      <c r="O356">
        <v>1</v>
      </c>
      <c r="P356">
        <v>5</v>
      </c>
      <c r="Q356">
        <v>2</v>
      </c>
      <c r="R356">
        <v>5</v>
      </c>
      <c r="S356">
        <v>3</v>
      </c>
      <c r="U356" s="8">
        <v>3.9189500000000002</v>
      </c>
      <c r="V356" s="8">
        <v>0.60182999999999998</v>
      </c>
      <c r="W356">
        <v>54.5</v>
      </c>
      <c r="X356">
        <v>0.52907999999999999</v>
      </c>
      <c r="Y356">
        <v>1.1309100000000001</v>
      </c>
      <c r="Z356">
        <v>3.2710499999999998</v>
      </c>
      <c r="AA356">
        <v>0.42075000000000001</v>
      </c>
      <c r="AB356">
        <v>3.1559999999999998E-2</v>
      </c>
      <c r="AD356">
        <v>2.7880400000000001</v>
      </c>
      <c r="AE356">
        <v>57.1</v>
      </c>
      <c r="AG356">
        <v>1</v>
      </c>
      <c r="AJ356">
        <v>2.0400299999999998</v>
      </c>
      <c r="AK356">
        <v>0.66139000000000003</v>
      </c>
      <c r="AL356">
        <v>0.30956</v>
      </c>
      <c r="AM356">
        <v>3.01098</v>
      </c>
      <c r="AN356">
        <v>2.7978900000000002</v>
      </c>
      <c r="AO356">
        <v>0.58842000000000005</v>
      </c>
      <c r="AP356">
        <v>0.72807999999999995</v>
      </c>
      <c r="AQ356">
        <v>4.1093900000000003</v>
      </c>
      <c r="AS356">
        <v>0</v>
      </c>
      <c r="AT356">
        <v>0</v>
      </c>
      <c r="AU356">
        <v>1</v>
      </c>
      <c r="AV356">
        <v>1</v>
      </c>
      <c r="AW356" s="4">
        <v>91406.25</v>
      </c>
      <c r="AX356">
        <v>0</v>
      </c>
      <c r="AY356">
        <v>1</v>
      </c>
      <c r="BA356" s="1">
        <v>43839</v>
      </c>
      <c r="BB356">
        <v>5</v>
      </c>
      <c r="BC356">
        <v>5</v>
      </c>
      <c r="BD356">
        <v>0</v>
      </c>
      <c r="BE356">
        <v>12</v>
      </c>
      <c r="BF356">
        <v>1</v>
      </c>
      <c r="BG356">
        <v>0</v>
      </c>
      <c r="BH356">
        <v>12</v>
      </c>
      <c r="BI356" s="1">
        <v>43398</v>
      </c>
      <c r="BJ356">
        <v>2</v>
      </c>
      <c r="BK356">
        <v>1</v>
      </c>
      <c r="BL356">
        <v>0</v>
      </c>
      <c r="BM356">
        <v>154</v>
      </c>
      <c r="BN356">
        <v>1</v>
      </c>
      <c r="BO356">
        <v>0</v>
      </c>
      <c r="BP356">
        <v>154</v>
      </c>
      <c r="BQ356" s="1">
        <v>42943</v>
      </c>
      <c r="BR356">
        <v>3</v>
      </c>
      <c r="BS356">
        <v>3</v>
      </c>
      <c r="BT356">
        <v>0</v>
      </c>
      <c r="BU356">
        <v>20</v>
      </c>
      <c r="BV356">
        <v>1</v>
      </c>
      <c r="BW356">
        <v>0</v>
      </c>
      <c r="BX356">
        <v>20</v>
      </c>
      <c r="BY356">
        <v>60.667000000000002</v>
      </c>
      <c r="CA356" t="s">
        <v>1296</v>
      </c>
      <c r="CB356" t="s">
        <v>1297</v>
      </c>
      <c r="CC356">
        <v>52776</v>
      </c>
      <c r="CD356">
        <v>690</v>
      </c>
      <c r="CE356">
        <v>3196274775</v>
      </c>
      <c r="CF356" t="s">
        <v>99</v>
      </c>
      <c r="CG356" t="s">
        <v>100</v>
      </c>
      <c r="CH356" s="1">
        <v>36526</v>
      </c>
      <c r="CI356" t="s">
        <v>101</v>
      </c>
      <c r="CJ356" t="s">
        <v>101</v>
      </c>
      <c r="CK356" t="s">
        <v>100</v>
      </c>
      <c r="CL356" t="s">
        <v>103</v>
      </c>
      <c r="CM356" t="s">
        <v>1293</v>
      </c>
      <c r="CN356">
        <v>65</v>
      </c>
      <c r="CO356" s="1">
        <v>44621</v>
      </c>
      <c r="CP356" s="1"/>
      <c r="CV356"/>
    </row>
    <row r="357" spans="1:102" x14ac:dyDescent="0.25">
      <c r="A357" t="s">
        <v>259</v>
      </c>
      <c r="B357" s="18" t="s">
        <v>2127</v>
      </c>
      <c r="C357" s="18">
        <v>165550</v>
      </c>
      <c r="D357" t="s">
        <v>1753</v>
      </c>
      <c r="E357" t="s">
        <v>1755</v>
      </c>
      <c r="F357" t="s">
        <v>153</v>
      </c>
      <c r="G357" t="s">
        <v>2141</v>
      </c>
      <c r="H357">
        <v>64.7</v>
      </c>
      <c r="I357" t="s">
        <v>98</v>
      </c>
      <c r="K357" t="s">
        <v>100</v>
      </c>
      <c r="L357" t="s">
        <v>106</v>
      </c>
      <c r="M357">
        <v>2</v>
      </c>
      <c r="N357">
        <v>3</v>
      </c>
      <c r="O357">
        <v>1</v>
      </c>
      <c r="P357">
        <v>5</v>
      </c>
      <c r="Q357">
        <v>3</v>
      </c>
      <c r="R357">
        <v>5</v>
      </c>
      <c r="S357">
        <v>4</v>
      </c>
      <c r="U357" s="8">
        <v>2.98366</v>
      </c>
      <c r="V357" s="8">
        <v>0.60031999999999996</v>
      </c>
      <c r="W357">
        <v>57.6</v>
      </c>
      <c r="X357">
        <v>0.49953999999999998</v>
      </c>
      <c r="Y357">
        <v>1.0998600000000001</v>
      </c>
      <c r="Z357">
        <v>2.5415199999999998</v>
      </c>
      <c r="AA357">
        <v>0.43606</v>
      </c>
      <c r="AB357">
        <v>3.3930000000000002E-2</v>
      </c>
      <c r="AD357">
        <v>1.8837999999999999</v>
      </c>
      <c r="AE357">
        <v>33.299999999999997</v>
      </c>
      <c r="AG357">
        <v>0</v>
      </c>
      <c r="AJ357">
        <v>1.8905700000000001</v>
      </c>
      <c r="AK357">
        <v>0.61504999999999999</v>
      </c>
      <c r="AL357">
        <v>0.27165</v>
      </c>
      <c r="AM357">
        <v>2.7772800000000002</v>
      </c>
      <c r="AN357">
        <v>2.0398999999999998</v>
      </c>
      <c r="AO357">
        <v>0.59741999999999995</v>
      </c>
      <c r="AP357">
        <v>0.8276</v>
      </c>
      <c r="AQ357">
        <v>3.3919199999999998</v>
      </c>
      <c r="AS357">
        <v>2</v>
      </c>
      <c r="AT357">
        <v>5</v>
      </c>
      <c r="AU357">
        <v>5</v>
      </c>
      <c r="AV357">
        <v>9</v>
      </c>
      <c r="AW357" s="4">
        <v>169194.77</v>
      </c>
      <c r="AX357">
        <v>2</v>
      </c>
      <c r="AY357">
        <v>11</v>
      </c>
      <c r="BA357" s="1">
        <v>43741</v>
      </c>
      <c r="BB357">
        <v>6</v>
      </c>
      <c r="BC357">
        <v>4</v>
      </c>
      <c r="BD357">
        <v>2</v>
      </c>
      <c r="BE357">
        <v>36</v>
      </c>
      <c r="BF357">
        <v>1</v>
      </c>
      <c r="BG357">
        <v>0</v>
      </c>
      <c r="BH357">
        <v>36</v>
      </c>
      <c r="BI357" s="1">
        <v>43293</v>
      </c>
      <c r="BJ357">
        <v>8</v>
      </c>
      <c r="BK357">
        <v>3</v>
      </c>
      <c r="BL357">
        <v>5</v>
      </c>
      <c r="BM357">
        <v>170</v>
      </c>
      <c r="BN357">
        <v>1</v>
      </c>
      <c r="BO357">
        <v>0</v>
      </c>
      <c r="BP357">
        <v>170</v>
      </c>
      <c r="BQ357" s="1">
        <v>42866</v>
      </c>
      <c r="BR357">
        <v>2</v>
      </c>
      <c r="BS357">
        <v>0</v>
      </c>
      <c r="BT357">
        <v>2</v>
      </c>
      <c r="BU357">
        <v>8</v>
      </c>
      <c r="BV357">
        <v>0</v>
      </c>
      <c r="BW357">
        <v>0</v>
      </c>
      <c r="BX357">
        <v>8</v>
      </c>
      <c r="BY357">
        <v>76</v>
      </c>
      <c r="CA357" t="s">
        <v>1756</v>
      </c>
      <c r="CB357" t="s">
        <v>1757</v>
      </c>
      <c r="CC357">
        <v>52333</v>
      </c>
      <c r="CD357">
        <v>510</v>
      </c>
      <c r="CE357">
        <v>3196243492</v>
      </c>
      <c r="CF357" t="s">
        <v>99</v>
      </c>
      <c r="CG357" t="s">
        <v>100</v>
      </c>
      <c r="CH357" s="1">
        <v>38139</v>
      </c>
      <c r="CI357" t="s">
        <v>100</v>
      </c>
      <c r="CJ357" t="s">
        <v>101</v>
      </c>
      <c r="CK357" t="s">
        <v>100</v>
      </c>
      <c r="CL357" t="s">
        <v>103</v>
      </c>
      <c r="CM357" t="s">
        <v>1754</v>
      </c>
      <c r="CN357">
        <v>96</v>
      </c>
      <c r="CO357" s="1">
        <v>44621</v>
      </c>
      <c r="CP357" s="1"/>
      <c r="CV357"/>
    </row>
    <row r="358" spans="1:102" x14ac:dyDescent="0.25">
      <c r="A358" t="s">
        <v>259</v>
      </c>
      <c r="B358" s="18" t="s">
        <v>2127</v>
      </c>
      <c r="C358" s="18" t="s">
        <v>2083</v>
      </c>
      <c r="D358" t="s">
        <v>2084</v>
      </c>
      <c r="E358" t="s">
        <v>342</v>
      </c>
      <c r="F358" t="s">
        <v>132</v>
      </c>
      <c r="G358" t="s">
        <v>2141</v>
      </c>
      <c r="H358">
        <v>48.7</v>
      </c>
      <c r="I358" t="s">
        <v>98</v>
      </c>
      <c r="K358" t="s">
        <v>100</v>
      </c>
      <c r="L358" t="s">
        <v>106</v>
      </c>
      <c r="M358">
        <v>2</v>
      </c>
      <c r="N358">
        <v>1</v>
      </c>
      <c r="O358">
        <v>3</v>
      </c>
      <c r="P358">
        <v>4</v>
      </c>
      <c r="Q358">
        <v>4</v>
      </c>
      <c r="S358">
        <v>1</v>
      </c>
      <c r="U358" s="8">
        <v>2.5253299999999999</v>
      </c>
      <c r="V358" s="8">
        <v>0.3352</v>
      </c>
      <c r="W358">
        <v>47.8</v>
      </c>
      <c r="X358">
        <v>0.76959</v>
      </c>
      <c r="Y358">
        <v>1.1047899999999999</v>
      </c>
      <c r="Z358">
        <v>2.1791399999999999</v>
      </c>
      <c r="AA358">
        <v>0.19014</v>
      </c>
      <c r="AB358">
        <v>0</v>
      </c>
      <c r="AD358">
        <v>1.4205399999999999</v>
      </c>
      <c r="AE358">
        <v>50</v>
      </c>
      <c r="AG358">
        <v>0</v>
      </c>
      <c r="AJ358">
        <v>1.66553</v>
      </c>
      <c r="AK358">
        <v>0.56740000000000002</v>
      </c>
      <c r="AL358">
        <v>0.25666</v>
      </c>
      <c r="AM358">
        <v>2.4895900000000002</v>
      </c>
      <c r="AN358">
        <v>1.7460899999999999</v>
      </c>
      <c r="AO358">
        <v>0.99770000000000003</v>
      </c>
      <c r="AP358">
        <v>0.48909000000000002</v>
      </c>
      <c r="AQ358">
        <v>3.20262</v>
      </c>
      <c r="AS358">
        <v>0</v>
      </c>
      <c r="AT358">
        <v>0</v>
      </c>
      <c r="AU358">
        <v>0</v>
      </c>
      <c r="AV358">
        <v>0</v>
      </c>
      <c r="AW358" s="4">
        <v>0</v>
      </c>
      <c r="AX358">
        <v>0</v>
      </c>
      <c r="AY358">
        <v>0</v>
      </c>
      <c r="BA358" s="1">
        <v>44249</v>
      </c>
      <c r="BB358">
        <v>5</v>
      </c>
      <c r="BC358">
        <v>5</v>
      </c>
      <c r="BD358">
        <v>0</v>
      </c>
      <c r="BE358">
        <v>24</v>
      </c>
      <c r="BF358">
        <v>1</v>
      </c>
      <c r="BG358">
        <v>0</v>
      </c>
      <c r="BH358">
        <v>24</v>
      </c>
      <c r="BI358" s="1">
        <v>43545</v>
      </c>
      <c r="BJ358">
        <v>2</v>
      </c>
      <c r="BK358">
        <v>2</v>
      </c>
      <c r="BL358">
        <v>0</v>
      </c>
      <c r="BM358">
        <v>12</v>
      </c>
      <c r="BN358">
        <v>1</v>
      </c>
      <c r="BO358">
        <v>0</v>
      </c>
      <c r="BP358">
        <v>12</v>
      </c>
      <c r="BQ358" s="1">
        <v>43055</v>
      </c>
      <c r="BR358">
        <v>1</v>
      </c>
      <c r="BS358">
        <v>1</v>
      </c>
      <c r="BT358">
        <v>0</v>
      </c>
      <c r="BU358">
        <v>20</v>
      </c>
      <c r="BV358">
        <v>0</v>
      </c>
      <c r="BW358">
        <v>0</v>
      </c>
      <c r="BX358">
        <v>20</v>
      </c>
      <c r="BY358">
        <v>19.332999999999998</v>
      </c>
      <c r="CA358" t="s">
        <v>140</v>
      </c>
      <c r="CB358" t="s">
        <v>2086</v>
      </c>
      <c r="CC358">
        <v>52632</v>
      </c>
      <c r="CD358">
        <v>550</v>
      </c>
      <c r="CE358">
        <v>3195241800</v>
      </c>
      <c r="CF358" t="s">
        <v>142</v>
      </c>
      <c r="CG358" t="s">
        <v>100</v>
      </c>
      <c r="CH358" s="1">
        <v>40670</v>
      </c>
      <c r="CI358" t="s">
        <v>100</v>
      </c>
      <c r="CJ358" t="s">
        <v>100</v>
      </c>
      <c r="CK358" t="s">
        <v>100</v>
      </c>
      <c r="CL358" t="s">
        <v>103</v>
      </c>
      <c r="CM358" t="s">
        <v>2085</v>
      </c>
      <c r="CN358">
        <v>57</v>
      </c>
      <c r="CO358" s="1">
        <v>44621</v>
      </c>
      <c r="CP358" s="1"/>
      <c r="CS358">
        <v>12</v>
      </c>
      <c r="CV358"/>
      <c r="CW358">
        <v>2</v>
      </c>
      <c r="CX358">
        <v>12</v>
      </c>
    </row>
    <row r="359" spans="1:102" x14ac:dyDescent="0.25">
      <c r="A359" t="s">
        <v>259</v>
      </c>
      <c r="B359" s="18" t="s">
        <v>2127</v>
      </c>
      <c r="C359" s="18">
        <v>165110</v>
      </c>
      <c r="D359" t="s">
        <v>309</v>
      </c>
      <c r="E359" t="s">
        <v>311</v>
      </c>
      <c r="F359" t="s">
        <v>312</v>
      </c>
      <c r="G359" t="s">
        <v>2142</v>
      </c>
      <c r="H359">
        <v>96.9</v>
      </c>
      <c r="I359" t="s">
        <v>112</v>
      </c>
      <c r="K359" t="s">
        <v>100</v>
      </c>
      <c r="L359" t="s">
        <v>106</v>
      </c>
      <c r="M359">
        <v>5</v>
      </c>
      <c r="N359">
        <v>5</v>
      </c>
      <c r="O359">
        <v>4</v>
      </c>
      <c r="P359">
        <v>5</v>
      </c>
      <c r="Q359">
        <v>5</v>
      </c>
      <c r="R359">
        <v>5</v>
      </c>
      <c r="S359">
        <v>5</v>
      </c>
      <c r="U359" s="8">
        <v>4.4977099999999997</v>
      </c>
      <c r="V359" s="8">
        <v>1.39185</v>
      </c>
      <c r="W359">
        <v>32.1</v>
      </c>
      <c r="X359">
        <v>0.54808000000000001</v>
      </c>
      <c r="Y359">
        <v>1.9399299999999999</v>
      </c>
      <c r="Z359">
        <v>4.1604400000000004</v>
      </c>
      <c r="AA359">
        <v>1.1772100000000001</v>
      </c>
      <c r="AB359">
        <v>6.0299999999999998E-3</v>
      </c>
      <c r="AD359">
        <v>2.5577800000000002</v>
      </c>
      <c r="AE359">
        <v>25.7</v>
      </c>
      <c r="AH359">
        <v>6</v>
      </c>
      <c r="AJ359">
        <v>2.02589</v>
      </c>
      <c r="AK359">
        <v>0.65629999999999999</v>
      </c>
      <c r="AL359">
        <v>0.27012000000000003</v>
      </c>
      <c r="AM359">
        <v>2.9523100000000002</v>
      </c>
      <c r="AN359">
        <v>2.5847099999999998</v>
      </c>
      <c r="AO359">
        <v>0.61428000000000005</v>
      </c>
      <c r="AP359">
        <v>1.9297299999999999</v>
      </c>
      <c r="AQ359">
        <v>4.8100100000000001</v>
      </c>
      <c r="AS359">
        <v>2</v>
      </c>
      <c r="AT359">
        <v>1</v>
      </c>
      <c r="AU359">
        <v>1</v>
      </c>
      <c r="AV359">
        <v>0</v>
      </c>
      <c r="AW359" s="4">
        <v>0</v>
      </c>
      <c r="AX359">
        <v>0</v>
      </c>
      <c r="AY359">
        <v>0</v>
      </c>
      <c r="BA359" s="1">
        <v>44504</v>
      </c>
      <c r="BB359">
        <v>2</v>
      </c>
      <c r="BC359">
        <v>1</v>
      </c>
      <c r="BD359">
        <v>2</v>
      </c>
      <c r="BE359">
        <v>8</v>
      </c>
      <c r="BF359">
        <v>1</v>
      </c>
      <c r="BG359">
        <v>0</v>
      </c>
      <c r="BH359">
        <v>8</v>
      </c>
      <c r="BI359" s="1">
        <v>43811</v>
      </c>
      <c r="BJ359">
        <v>1</v>
      </c>
      <c r="BK359">
        <v>0</v>
      </c>
      <c r="BL359">
        <v>0</v>
      </c>
      <c r="BM359">
        <v>4</v>
      </c>
      <c r="BN359">
        <v>0</v>
      </c>
      <c r="BO359">
        <v>0</v>
      </c>
      <c r="BP359">
        <v>4</v>
      </c>
      <c r="BQ359" s="1">
        <v>43378</v>
      </c>
      <c r="BR359">
        <v>2</v>
      </c>
      <c r="BS359">
        <v>1</v>
      </c>
      <c r="BT359">
        <v>1</v>
      </c>
      <c r="BU359">
        <v>24</v>
      </c>
      <c r="BV359">
        <v>1</v>
      </c>
      <c r="BW359">
        <v>0</v>
      </c>
      <c r="BX359">
        <v>24</v>
      </c>
      <c r="BY359">
        <v>9.3330000000000002</v>
      </c>
      <c r="CA359" t="s">
        <v>313</v>
      </c>
      <c r="CB359" t="s">
        <v>314</v>
      </c>
      <c r="CC359">
        <v>52655</v>
      </c>
      <c r="CD359">
        <v>280</v>
      </c>
      <c r="CE359">
        <v>3197681000</v>
      </c>
      <c r="CF359" t="s">
        <v>99</v>
      </c>
      <c r="CG359" t="s">
        <v>101</v>
      </c>
      <c r="CH359" s="1">
        <v>28246</v>
      </c>
      <c r="CI359" t="s">
        <v>100</v>
      </c>
      <c r="CJ359" t="s">
        <v>100</v>
      </c>
      <c r="CK359" t="s">
        <v>100</v>
      </c>
      <c r="CL359" t="s">
        <v>103</v>
      </c>
      <c r="CM359" t="s">
        <v>310</v>
      </c>
      <c r="CN359">
        <v>160</v>
      </c>
      <c r="CO359" s="1">
        <v>44621</v>
      </c>
      <c r="CP359" s="1"/>
      <c r="CV359"/>
    </row>
    <row r="360" spans="1:102" x14ac:dyDescent="0.25">
      <c r="A360" t="s">
        <v>259</v>
      </c>
      <c r="B360" s="18" t="s">
        <v>2127</v>
      </c>
      <c r="C360" s="18">
        <v>165293</v>
      </c>
      <c r="D360" t="s">
        <v>861</v>
      </c>
      <c r="E360" t="s">
        <v>168</v>
      </c>
      <c r="F360" t="s">
        <v>131</v>
      </c>
      <c r="G360" t="s">
        <v>2142</v>
      </c>
      <c r="H360">
        <v>86.2</v>
      </c>
      <c r="I360" t="s">
        <v>112</v>
      </c>
      <c r="K360" t="s">
        <v>100</v>
      </c>
      <c r="L360" t="s">
        <v>106</v>
      </c>
      <c r="M360">
        <v>2</v>
      </c>
      <c r="N360">
        <v>2</v>
      </c>
      <c r="O360">
        <v>2</v>
      </c>
      <c r="P360">
        <v>2</v>
      </c>
      <c r="Q360">
        <v>2</v>
      </c>
      <c r="R360">
        <v>3</v>
      </c>
      <c r="S360">
        <v>2</v>
      </c>
      <c r="U360" s="8">
        <v>2.75691</v>
      </c>
      <c r="V360" s="8">
        <v>0.32961000000000001</v>
      </c>
      <c r="W360">
        <v>51.6</v>
      </c>
      <c r="X360">
        <v>0.57798000000000005</v>
      </c>
      <c r="Y360">
        <v>0.90758000000000005</v>
      </c>
      <c r="Z360">
        <v>2.4615100000000001</v>
      </c>
      <c r="AA360">
        <v>0.21829999999999999</v>
      </c>
      <c r="AB360">
        <v>3.1789999999999999E-2</v>
      </c>
      <c r="AD360">
        <v>1.8493299999999999</v>
      </c>
      <c r="AE360">
        <v>57.1</v>
      </c>
      <c r="AG360">
        <v>0</v>
      </c>
      <c r="AJ360">
        <v>1.9268000000000001</v>
      </c>
      <c r="AK360">
        <v>0.64363999999999999</v>
      </c>
      <c r="AL360">
        <v>0.28839999999999999</v>
      </c>
      <c r="AM360">
        <v>2.8588300000000002</v>
      </c>
      <c r="AN360">
        <v>1.96492</v>
      </c>
      <c r="AO360">
        <v>0.66052999999999995</v>
      </c>
      <c r="AP360">
        <v>0.42801</v>
      </c>
      <c r="AQ360">
        <v>3.04474</v>
      </c>
      <c r="AS360">
        <v>2</v>
      </c>
      <c r="AT360">
        <v>1</v>
      </c>
      <c r="AU360">
        <v>0</v>
      </c>
      <c r="AV360">
        <v>0</v>
      </c>
      <c r="AW360" s="4">
        <v>0</v>
      </c>
      <c r="AX360">
        <v>0</v>
      </c>
      <c r="AY360">
        <v>0</v>
      </c>
      <c r="BA360" s="1">
        <v>44329</v>
      </c>
      <c r="BB360">
        <v>8</v>
      </c>
      <c r="BC360">
        <v>8</v>
      </c>
      <c r="BD360">
        <v>0</v>
      </c>
      <c r="BE360">
        <v>48</v>
      </c>
      <c r="BF360">
        <v>1</v>
      </c>
      <c r="BG360">
        <v>0</v>
      </c>
      <c r="BH360">
        <v>48</v>
      </c>
      <c r="BI360" s="1">
        <v>43601</v>
      </c>
      <c r="BJ360">
        <v>3</v>
      </c>
      <c r="BK360">
        <v>1</v>
      </c>
      <c r="BL360">
        <v>2</v>
      </c>
      <c r="BM360">
        <v>12</v>
      </c>
      <c r="BN360">
        <v>1</v>
      </c>
      <c r="BO360">
        <v>0</v>
      </c>
      <c r="BP360">
        <v>12</v>
      </c>
      <c r="BQ360" s="1">
        <v>43153</v>
      </c>
      <c r="BR360">
        <v>10</v>
      </c>
      <c r="BS360">
        <v>9</v>
      </c>
      <c r="BT360">
        <v>1</v>
      </c>
      <c r="BU360">
        <v>60</v>
      </c>
      <c r="BV360">
        <v>1</v>
      </c>
      <c r="BW360">
        <v>0</v>
      </c>
      <c r="BX360">
        <v>60</v>
      </c>
      <c r="BY360">
        <v>38</v>
      </c>
      <c r="CA360" t="s">
        <v>388</v>
      </c>
      <c r="CB360" t="s">
        <v>863</v>
      </c>
      <c r="CC360">
        <v>50213</v>
      </c>
      <c r="CD360">
        <v>190</v>
      </c>
      <c r="CE360">
        <v>6413426061</v>
      </c>
      <c r="CF360" t="s">
        <v>99</v>
      </c>
      <c r="CG360" t="s">
        <v>100</v>
      </c>
      <c r="CH360" s="1">
        <v>35286</v>
      </c>
      <c r="CI360" t="s">
        <v>100</v>
      </c>
      <c r="CJ360" t="s">
        <v>100</v>
      </c>
      <c r="CK360" t="s">
        <v>100</v>
      </c>
      <c r="CL360" t="s">
        <v>103</v>
      </c>
      <c r="CM360" t="s">
        <v>862</v>
      </c>
      <c r="CN360">
        <v>90</v>
      </c>
      <c r="CO360" s="1">
        <v>44621</v>
      </c>
      <c r="CP360" s="1"/>
      <c r="CV360"/>
    </row>
    <row r="361" spans="1:102" x14ac:dyDescent="0.25">
      <c r="A361" t="s">
        <v>259</v>
      </c>
      <c r="B361" s="18" t="s">
        <v>2127</v>
      </c>
      <c r="C361" s="18">
        <v>165411</v>
      </c>
      <c r="D361" t="s">
        <v>1272</v>
      </c>
      <c r="E361" t="s">
        <v>1274</v>
      </c>
      <c r="F361" t="s">
        <v>209</v>
      </c>
      <c r="G361" t="s">
        <v>2141</v>
      </c>
      <c r="H361">
        <v>52.5</v>
      </c>
      <c r="I361" t="s">
        <v>98</v>
      </c>
      <c r="K361" t="s">
        <v>100</v>
      </c>
      <c r="L361" t="s">
        <v>106</v>
      </c>
      <c r="M361">
        <v>3</v>
      </c>
      <c r="N361">
        <v>4</v>
      </c>
      <c r="O361">
        <v>2</v>
      </c>
      <c r="P361">
        <v>2</v>
      </c>
      <c r="Q361">
        <v>2</v>
      </c>
      <c r="R361">
        <v>1</v>
      </c>
      <c r="S361">
        <v>4</v>
      </c>
      <c r="U361" s="8">
        <v>4.2472200000000004</v>
      </c>
      <c r="V361" s="8">
        <v>0.74383999999999995</v>
      </c>
      <c r="W361">
        <v>52.4</v>
      </c>
      <c r="X361">
        <v>0.49068000000000001</v>
      </c>
      <c r="Y361">
        <v>1.23451</v>
      </c>
      <c r="Z361">
        <v>3.7536700000000001</v>
      </c>
      <c r="AA361">
        <v>0.45683000000000001</v>
      </c>
      <c r="AB361">
        <v>1.37E-2</v>
      </c>
      <c r="AD361">
        <v>3.0127100000000002</v>
      </c>
      <c r="AE361">
        <v>46.2</v>
      </c>
      <c r="AG361">
        <v>0</v>
      </c>
      <c r="AJ361">
        <v>2.0257399999999999</v>
      </c>
      <c r="AK361">
        <v>0.66657999999999995</v>
      </c>
      <c r="AL361">
        <v>0.33649000000000001</v>
      </c>
      <c r="AM361">
        <v>3.02881</v>
      </c>
      <c r="AN361">
        <v>3.04467</v>
      </c>
      <c r="AO361">
        <v>0.54146000000000005</v>
      </c>
      <c r="AP361">
        <v>0.82786000000000004</v>
      </c>
      <c r="AQ361">
        <v>4.4273999999999996</v>
      </c>
      <c r="AS361">
        <v>2</v>
      </c>
      <c r="AT361">
        <v>5</v>
      </c>
      <c r="AU361">
        <v>2</v>
      </c>
      <c r="AV361">
        <v>2</v>
      </c>
      <c r="AW361" s="4">
        <v>26505</v>
      </c>
      <c r="AX361">
        <v>0</v>
      </c>
      <c r="AY361">
        <v>2</v>
      </c>
      <c r="BA361" s="1">
        <v>44259</v>
      </c>
      <c r="BB361">
        <v>9</v>
      </c>
      <c r="BC361">
        <v>8</v>
      </c>
      <c r="BD361">
        <v>3</v>
      </c>
      <c r="BE361">
        <v>44</v>
      </c>
      <c r="BF361">
        <v>1</v>
      </c>
      <c r="BG361">
        <v>0</v>
      </c>
      <c r="BH361">
        <v>44</v>
      </c>
      <c r="BI361" s="1">
        <v>43552</v>
      </c>
      <c r="BJ361">
        <v>16</v>
      </c>
      <c r="BK361">
        <v>9</v>
      </c>
      <c r="BL361">
        <v>7</v>
      </c>
      <c r="BM361">
        <v>88</v>
      </c>
      <c r="BN361">
        <v>1</v>
      </c>
      <c r="BO361">
        <v>0</v>
      </c>
      <c r="BP361">
        <v>88</v>
      </c>
      <c r="BQ361" s="1">
        <v>43097</v>
      </c>
      <c r="BR361">
        <v>3</v>
      </c>
      <c r="BS361">
        <v>3</v>
      </c>
      <c r="BT361">
        <v>0</v>
      </c>
      <c r="BU361">
        <v>12</v>
      </c>
      <c r="BV361">
        <v>1</v>
      </c>
      <c r="BW361">
        <v>0</v>
      </c>
      <c r="BX361">
        <v>12</v>
      </c>
      <c r="BY361">
        <v>53.332999999999998</v>
      </c>
      <c r="CA361" t="s">
        <v>1275</v>
      </c>
      <c r="CB361" t="s">
        <v>1276</v>
      </c>
      <c r="CC361">
        <v>50595</v>
      </c>
      <c r="CD361">
        <v>390</v>
      </c>
      <c r="CE361">
        <v>5158323881</v>
      </c>
      <c r="CF361" t="s">
        <v>99</v>
      </c>
      <c r="CG361" t="s">
        <v>100</v>
      </c>
      <c r="CH361" s="1">
        <v>36312</v>
      </c>
      <c r="CI361" t="s">
        <v>100</v>
      </c>
      <c r="CJ361" t="s">
        <v>100</v>
      </c>
      <c r="CK361" t="s">
        <v>100</v>
      </c>
      <c r="CL361" t="s">
        <v>103</v>
      </c>
      <c r="CM361" t="s">
        <v>1273</v>
      </c>
      <c r="CN361">
        <v>88</v>
      </c>
      <c r="CO361" s="1">
        <v>44621</v>
      </c>
      <c r="CP361" s="1"/>
      <c r="CV361"/>
    </row>
    <row r="362" spans="1:102" x14ac:dyDescent="0.25">
      <c r="A362" t="s">
        <v>259</v>
      </c>
      <c r="B362" s="18" t="s">
        <v>2127</v>
      </c>
      <c r="C362" s="18">
        <v>165209</v>
      </c>
      <c r="D362" t="s">
        <v>546</v>
      </c>
      <c r="E362" t="s">
        <v>548</v>
      </c>
      <c r="F362" t="s">
        <v>113</v>
      </c>
      <c r="G362" t="s">
        <v>2142</v>
      </c>
      <c r="H362">
        <v>73.400000000000006</v>
      </c>
      <c r="I362" t="s">
        <v>112</v>
      </c>
      <c r="K362" t="s">
        <v>100</v>
      </c>
      <c r="L362" t="s">
        <v>102</v>
      </c>
      <c r="M362">
        <v>4</v>
      </c>
      <c r="N362">
        <v>3</v>
      </c>
      <c r="O362">
        <v>3</v>
      </c>
      <c r="P362">
        <v>5</v>
      </c>
      <c r="Q362">
        <v>4</v>
      </c>
      <c r="R362">
        <v>5</v>
      </c>
      <c r="S362">
        <v>3</v>
      </c>
      <c r="U362" s="8">
        <v>3.12487</v>
      </c>
      <c r="V362" s="8">
        <v>0.40941</v>
      </c>
      <c r="W362">
        <v>43.8</v>
      </c>
      <c r="X362">
        <v>0.57072000000000001</v>
      </c>
      <c r="Y362">
        <v>0.98012999999999995</v>
      </c>
      <c r="Z362">
        <v>2.67923</v>
      </c>
      <c r="AA362">
        <v>0.31468000000000002</v>
      </c>
      <c r="AB362">
        <v>5.0689999999999999E-2</v>
      </c>
      <c r="AD362">
        <v>2.1447400000000001</v>
      </c>
      <c r="AE362">
        <v>25</v>
      </c>
      <c r="AG362">
        <v>1</v>
      </c>
      <c r="AJ362">
        <v>1.95618</v>
      </c>
      <c r="AK362">
        <v>0.66469</v>
      </c>
      <c r="AL362">
        <v>0.30087000000000003</v>
      </c>
      <c r="AM362">
        <v>2.9217399999999998</v>
      </c>
      <c r="AN362">
        <v>2.2445599999999999</v>
      </c>
      <c r="AO362">
        <v>0.63156999999999996</v>
      </c>
      <c r="AP362">
        <v>0.50961000000000001</v>
      </c>
      <c r="AQ362">
        <v>3.3767999999999998</v>
      </c>
      <c r="AS362">
        <v>1</v>
      </c>
      <c r="AT362">
        <v>1</v>
      </c>
      <c r="AU362">
        <v>0</v>
      </c>
      <c r="AV362">
        <v>1</v>
      </c>
      <c r="AW362" s="4">
        <v>12938.25</v>
      </c>
      <c r="AX362">
        <v>0</v>
      </c>
      <c r="AY362">
        <v>1</v>
      </c>
      <c r="BA362" s="1">
        <v>43775</v>
      </c>
      <c r="BB362">
        <v>3</v>
      </c>
      <c r="BC362">
        <v>3</v>
      </c>
      <c r="BD362">
        <v>0</v>
      </c>
      <c r="BE362">
        <v>12</v>
      </c>
      <c r="BF362">
        <v>1</v>
      </c>
      <c r="BG362">
        <v>0</v>
      </c>
      <c r="BH362">
        <v>12</v>
      </c>
      <c r="BI362" s="1">
        <v>43335</v>
      </c>
      <c r="BJ362">
        <v>6</v>
      </c>
      <c r="BK362">
        <v>6</v>
      </c>
      <c r="BL362">
        <v>0</v>
      </c>
      <c r="BM362">
        <v>20</v>
      </c>
      <c r="BN362">
        <v>1</v>
      </c>
      <c r="BO362">
        <v>0</v>
      </c>
      <c r="BP362">
        <v>20</v>
      </c>
      <c r="BQ362" s="1">
        <v>42873</v>
      </c>
      <c r="BR362">
        <v>5</v>
      </c>
      <c r="BS362">
        <v>3</v>
      </c>
      <c r="BT362">
        <v>2</v>
      </c>
      <c r="BU362">
        <v>56</v>
      </c>
      <c r="BV362">
        <v>1</v>
      </c>
      <c r="BW362">
        <v>0</v>
      </c>
      <c r="BX362">
        <v>56</v>
      </c>
      <c r="BY362">
        <v>22</v>
      </c>
      <c r="CA362" t="s">
        <v>388</v>
      </c>
      <c r="CB362" t="s">
        <v>549</v>
      </c>
      <c r="CC362">
        <v>50158</v>
      </c>
      <c r="CD362">
        <v>630</v>
      </c>
      <c r="CE362">
        <v>6417524553</v>
      </c>
      <c r="CF362" t="s">
        <v>99</v>
      </c>
      <c r="CG362" t="s">
        <v>100</v>
      </c>
      <c r="CH362" s="1">
        <v>34394</v>
      </c>
      <c r="CI362" t="s">
        <v>100</v>
      </c>
      <c r="CJ362" t="s">
        <v>101</v>
      </c>
      <c r="CK362" t="s">
        <v>100</v>
      </c>
      <c r="CL362" t="s">
        <v>103</v>
      </c>
      <c r="CM362" t="s">
        <v>547</v>
      </c>
      <c r="CN362">
        <v>82</v>
      </c>
      <c r="CO362" s="1">
        <v>44621</v>
      </c>
      <c r="CP362" s="1"/>
      <c r="CV362"/>
    </row>
    <row r="363" spans="1:102" x14ac:dyDescent="0.25">
      <c r="A363" t="s">
        <v>259</v>
      </c>
      <c r="B363" s="18" t="s">
        <v>2127</v>
      </c>
      <c r="C363" s="18">
        <v>165591</v>
      </c>
      <c r="D363" t="s">
        <v>1874</v>
      </c>
      <c r="E363" t="s">
        <v>1876</v>
      </c>
      <c r="F363" t="s">
        <v>114</v>
      </c>
      <c r="G363" t="s">
        <v>2142</v>
      </c>
      <c r="H363">
        <v>46.5</v>
      </c>
      <c r="I363" t="s">
        <v>112</v>
      </c>
      <c r="K363" t="s">
        <v>100</v>
      </c>
      <c r="L363" t="s">
        <v>122</v>
      </c>
      <c r="M363">
        <v>2</v>
      </c>
      <c r="N363">
        <v>5</v>
      </c>
      <c r="O363">
        <v>1</v>
      </c>
      <c r="P363">
        <v>5</v>
      </c>
      <c r="Q363">
        <v>4</v>
      </c>
      <c r="R363">
        <v>5</v>
      </c>
      <c r="S363">
        <v>5</v>
      </c>
      <c r="U363" s="8">
        <v>4.8303500000000001</v>
      </c>
      <c r="V363" s="8">
        <v>0.91774999999999995</v>
      </c>
      <c r="W363">
        <v>52.7</v>
      </c>
      <c r="X363">
        <v>0.73377999999999999</v>
      </c>
      <c r="Y363">
        <v>1.6515299999999999</v>
      </c>
      <c r="Z363">
        <v>4.2819500000000001</v>
      </c>
      <c r="AA363">
        <v>0.63997999999999999</v>
      </c>
      <c r="AB363">
        <v>0.11895</v>
      </c>
      <c r="AD363">
        <v>3.17882</v>
      </c>
      <c r="AE363">
        <v>61.1</v>
      </c>
      <c r="AG363">
        <v>0</v>
      </c>
      <c r="AJ363">
        <v>1.96136</v>
      </c>
      <c r="AK363">
        <v>0.623</v>
      </c>
      <c r="AL363">
        <v>0.25507999999999997</v>
      </c>
      <c r="AM363">
        <v>2.8394499999999998</v>
      </c>
      <c r="AN363">
        <v>3.31799</v>
      </c>
      <c r="AO363">
        <v>0.86636999999999997</v>
      </c>
      <c r="AP363">
        <v>1.3473900000000001</v>
      </c>
      <c r="AQ363">
        <v>5.3710699999999996</v>
      </c>
      <c r="AS363">
        <v>1</v>
      </c>
      <c r="AT363">
        <v>0</v>
      </c>
      <c r="AU363">
        <v>0</v>
      </c>
      <c r="AV363">
        <v>1</v>
      </c>
      <c r="AW363" s="4">
        <v>20770.75</v>
      </c>
      <c r="AX363">
        <v>1</v>
      </c>
      <c r="AY363">
        <v>2</v>
      </c>
      <c r="BA363" s="1">
        <v>44280</v>
      </c>
      <c r="BB363">
        <v>6</v>
      </c>
      <c r="BC363">
        <v>6</v>
      </c>
      <c r="BD363">
        <v>0</v>
      </c>
      <c r="BE363">
        <v>111</v>
      </c>
      <c r="BF363">
        <v>1</v>
      </c>
      <c r="BG363">
        <v>0</v>
      </c>
      <c r="BH363">
        <v>111</v>
      </c>
      <c r="BI363" s="1">
        <v>43587</v>
      </c>
      <c r="BJ363">
        <v>7</v>
      </c>
      <c r="BK363">
        <v>5</v>
      </c>
      <c r="BL363">
        <v>2</v>
      </c>
      <c r="BM363">
        <v>28</v>
      </c>
      <c r="BN363">
        <v>1</v>
      </c>
      <c r="BO363">
        <v>0</v>
      </c>
      <c r="BP363">
        <v>28</v>
      </c>
      <c r="BQ363" s="1">
        <v>43118</v>
      </c>
      <c r="BR363">
        <v>3</v>
      </c>
      <c r="BS363">
        <v>1</v>
      </c>
      <c r="BT363">
        <v>2</v>
      </c>
      <c r="BU363">
        <v>16</v>
      </c>
      <c r="BV363">
        <v>1</v>
      </c>
      <c r="BW363">
        <v>0</v>
      </c>
      <c r="BX363">
        <v>16</v>
      </c>
      <c r="BY363">
        <v>67.5</v>
      </c>
      <c r="CA363" t="s">
        <v>1877</v>
      </c>
      <c r="CB363" t="s">
        <v>1878</v>
      </c>
      <c r="CC363">
        <v>50063</v>
      </c>
      <c r="CD363">
        <v>240</v>
      </c>
      <c r="CE363">
        <v>5159923735</v>
      </c>
      <c r="CF363" t="s">
        <v>99</v>
      </c>
      <c r="CG363" t="s">
        <v>100</v>
      </c>
      <c r="CH363" s="1">
        <v>39861</v>
      </c>
      <c r="CI363" t="s">
        <v>101</v>
      </c>
      <c r="CJ363" t="s">
        <v>100</v>
      </c>
      <c r="CK363" t="s">
        <v>100</v>
      </c>
      <c r="CL363" t="s">
        <v>103</v>
      </c>
      <c r="CM363" t="s">
        <v>1875</v>
      </c>
      <c r="CN363">
        <v>55</v>
      </c>
      <c r="CO363" s="1">
        <v>44621</v>
      </c>
      <c r="CP363" s="1"/>
      <c r="CV363"/>
    </row>
    <row r="364" spans="1:102" x14ac:dyDescent="0.25">
      <c r="A364" t="s">
        <v>259</v>
      </c>
      <c r="B364" s="18" t="s">
        <v>2127</v>
      </c>
      <c r="C364" s="18">
        <v>1.6000000000000001E+72</v>
      </c>
      <c r="D364" t="s">
        <v>2037</v>
      </c>
      <c r="E364" t="s">
        <v>625</v>
      </c>
      <c r="F364" t="s">
        <v>159</v>
      </c>
      <c r="G364" t="s">
        <v>2142</v>
      </c>
      <c r="H364">
        <v>73.7</v>
      </c>
      <c r="I364" t="s">
        <v>138</v>
      </c>
      <c r="K364" t="s">
        <v>100</v>
      </c>
      <c r="L364" t="s">
        <v>106</v>
      </c>
      <c r="M364">
        <v>5</v>
      </c>
      <c r="N364">
        <v>4</v>
      </c>
      <c r="O364">
        <v>5</v>
      </c>
      <c r="P364">
        <v>5</v>
      </c>
      <c r="Q364">
        <v>5</v>
      </c>
      <c r="S364">
        <v>4</v>
      </c>
      <c r="U364" s="8">
        <v>3.5900699999999999</v>
      </c>
      <c r="V364" s="8">
        <v>0.78180000000000005</v>
      </c>
      <c r="W364">
        <v>45.6</v>
      </c>
      <c r="X364">
        <v>0.47599000000000002</v>
      </c>
      <c r="Y364">
        <v>1.25779</v>
      </c>
      <c r="Z364">
        <v>3.2447300000000001</v>
      </c>
      <c r="AA364">
        <v>0.64083000000000001</v>
      </c>
      <c r="AB364">
        <v>4.8300000000000001E-3</v>
      </c>
      <c r="AD364">
        <v>2.3322799999999999</v>
      </c>
      <c r="AE364">
        <v>43.8</v>
      </c>
      <c r="AG364">
        <v>0</v>
      </c>
      <c r="AJ364">
        <v>1.9328700000000001</v>
      </c>
      <c r="AK364">
        <v>0.61426000000000003</v>
      </c>
      <c r="AL364">
        <v>0.28187000000000001</v>
      </c>
      <c r="AM364">
        <v>2.8289900000000001</v>
      </c>
      <c r="AN364">
        <v>2.4702700000000002</v>
      </c>
      <c r="AO364">
        <v>0.56999999999999995</v>
      </c>
      <c r="AP364">
        <v>1.0387200000000001</v>
      </c>
      <c r="AQ364">
        <v>4.0067000000000004</v>
      </c>
      <c r="AS364">
        <v>1</v>
      </c>
      <c r="AT364">
        <v>1</v>
      </c>
      <c r="AU364">
        <v>1</v>
      </c>
      <c r="AV364">
        <v>0</v>
      </c>
      <c r="AW364" s="4">
        <v>0</v>
      </c>
      <c r="AX364">
        <v>0</v>
      </c>
      <c r="AY364">
        <v>0</v>
      </c>
      <c r="BA364" s="1">
        <v>44236</v>
      </c>
      <c r="BB364">
        <v>0</v>
      </c>
      <c r="BC364">
        <v>0</v>
      </c>
      <c r="BD364">
        <v>0</v>
      </c>
      <c r="BE364">
        <v>0</v>
      </c>
      <c r="BF364">
        <v>0</v>
      </c>
      <c r="BG364">
        <v>0</v>
      </c>
      <c r="BH364">
        <v>0</v>
      </c>
      <c r="BI364" s="1">
        <v>43518</v>
      </c>
      <c r="BJ364">
        <v>3</v>
      </c>
      <c r="BK364">
        <v>2</v>
      </c>
      <c r="BL364">
        <v>1</v>
      </c>
      <c r="BM364">
        <v>12</v>
      </c>
      <c r="BN364">
        <v>1</v>
      </c>
      <c r="BO364">
        <v>0</v>
      </c>
      <c r="BP364">
        <v>12</v>
      </c>
      <c r="BQ364" s="1">
        <v>43034</v>
      </c>
      <c r="BR364">
        <v>1</v>
      </c>
      <c r="BS364">
        <v>1</v>
      </c>
      <c r="BT364">
        <v>0</v>
      </c>
      <c r="BU364">
        <v>4</v>
      </c>
      <c r="BV364">
        <v>1</v>
      </c>
      <c r="BW364">
        <v>0</v>
      </c>
      <c r="BX364">
        <v>4</v>
      </c>
      <c r="BY364">
        <v>4.6669999999999998</v>
      </c>
      <c r="CA364" t="s">
        <v>140</v>
      </c>
      <c r="CB364" t="s">
        <v>2039</v>
      </c>
      <c r="CC364">
        <v>51401</v>
      </c>
      <c r="CD364">
        <v>130</v>
      </c>
      <c r="CE364">
        <v>7127945455</v>
      </c>
      <c r="CF364" t="s">
        <v>142</v>
      </c>
      <c r="CG364" t="s">
        <v>101</v>
      </c>
      <c r="CH364" s="1">
        <v>27119</v>
      </c>
      <c r="CI364" t="s">
        <v>100</v>
      </c>
      <c r="CJ364" t="s">
        <v>100</v>
      </c>
      <c r="CK364" t="s">
        <v>100</v>
      </c>
      <c r="CL364" t="s">
        <v>103</v>
      </c>
      <c r="CM364" t="s">
        <v>2038</v>
      </c>
      <c r="CN364">
        <v>79</v>
      </c>
      <c r="CO364" s="1">
        <v>44621</v>
      </c>
      <c r="CP364" s="1"/>
      <c r="CV364"/>
      <c r="CW364">
        <v>2</v>
      </c>
    </row>
    <row r="365" spans="1:102" x14ac:dyDescent="0.25">
      <c r="A365" t="s">
        <v>259</v>
      </c>
      <c r="B365" s="18" t="s">
        <v>2127</v>
      </c>
      <c r="C365" s="18">
        <v>165480</v>
      </c>
      <c r="D365" t="s">
        <v>1512</v>
      </c>
      <c r="E365" t="s">
        <v>745</v>
      </c>
      <c r="F365" t="s">
        <v>746</v>
      </c>
      <c r="G365" t="s">
        <v>2141</v>
      </c>
      <c r="H365">
        <v>47</v>
      </c>
      <c r="I365" t="s">
        <v>98</v>
      </c>
      <c r="K365" t="s">
        <v>100</v>
      </c>
      <c r="L365" t="s">
        <v>106</v>
      </c>
      <c r="M365">
        <v>5</v>
      </c>
      <c r="N365">
        <v>5</v>
      </c>
      <c r="O365">
        <v>5</v>
      </c>
      <c r="P365">
        <v>5</v>
      </c>
      <c r="Q365">
        <v>5</v>
      </c>
      <c r="R365">
        <v>4</v>
      </c>
      <c r="S365">
        <v>5</v>
      </c>
      <c r="U365" s="8">
        <v>5.28261</v>
      </c>
      <c r="V365" s="8">
        <v>1.2207300000000001</v>
      </c>
      <c r="W365">
        <v>39.5</v>
      </c>
      <c r="X365">
        <v>0.46198</v>
      </c>
      <c r="Y365">
        <v>1.6827099999999999</v>
      </c>
      <c r="Z365">
        <v>4.4396100000000001</v>
      </c>
      <c r="AA365">
        <v>0.40566000000000002</v>
      </c>
      <c r="AB365">
        <v>5.7500000000000002E-2</v>
      </c>
      <c r="AD365">
        <v>3.5998999999999999</v>
      </c>
      <c r="AE365">
        <v>13.3</v>
      </c>
      <c r="AG365">
        <v>1</v>
      </c>
      <c r="AJ365">
        <v>2.05464</v>
      </c>
      <c r="AK365">
        <v>0.74446000000000001</v>
      </c>
      <c r="AL365">
        <v>0.34726000000000001</v>
      </c>
      <c r="AM365">
        <v>3.14635</v>
      </c>
      <c r="AN365">
        <v>3.5869200000000001</v>
      </c>
      <c r="AO365">
        <v>0.45645999999999998</v>
      </c>
      <c r="AP365">
        <v>1.3165</v>
      </c>
      <c r="AQ365">
        <v>5.3009899999999996</v>
      </c>
      <c r="AS365">
        <v>0</v>
      </c>
      <c r="AT365">
        <v>0</v>
      </c>
      <c r="AU365">
        <v>0</v>
      </c>
      <c r="AV365">
        <v>0</v>
      </c>
      <c r="AW365" s="4">
        <v>0</v>
      </c>
      <c r="AX365">
        <v>0</v>
      </c>
      <c r="AY365">
        <v>0</v>
      </c>
      <c r="BA365" s="1">
        <v>44497</v>
      </c>
      <c r="BB365">
        <v>2</v>
      </c>
      <c r="BC365">
        <v>2</v>
      </c>
      <c r="BD365">
        <v>0</v>
      </c>
      <c r="BE365">
        <v>4</v>
      </c>
      <c r="BF365">
        <v>1</v>
      </c>
      <c r="BG365">
        <v>0</v>
      </c>
      <c r="BH365">
        <v>4</v>
      </c>
      <c r="BI365" s="1">
        <v>44070</v>
      </c>
      <c r="BJ365">
        <v>0</v>
      </c>
      <c r="BK365">
        <v>0</v>
      </c>
      <c r="BL365">
        <v>0</v>
      </c>
      <c r="BM365">
        <v>0</v>
      </c>
      <c r="BN365">
        <v>0</v>
      </c>
      <c r="BO365">
        <v>0</v>
      </c>
      <c r="BP365">
        <v>0</v>
      </c>
      <c r="BQ365" s="1">
        <v>43608</v>
      </c>
      <c r="BR365">
        <v>4</v>
      </c>
      <c r="BS365">
        <v>4</v>
      </c>
      <c r="BT365">
        <v>0</v>
      </c>
      <c r="BU365">
        <v>16</v>
      </c>
      <c r="BV365">
        <v>1</v>
      </c>
      <c r="BW365">
        <v>0</v>
      </c>
      <c r="BX365">
        <v>16</v>
      </c>
      <c r="BY365">
        <v>4.6669999999999998</v>
      </c>
      <c r="CA365" t="s">
        <v>1514</v>
      </c>
      <c r="CB365" t="s">
        <v>1515</v>
      </c>
      <c r="CC365">
        <v>50112</v>
      </c>
      <c r="CD365">
        <v>780</v>
      </c>
      <c r="CE365">
        <v>6412367592</v>
      </c>
      <c r="CF365" t="s">
        <v>99</v>
      </c>
      <c r="CG365" t="s">
        <v>100</v>
      </c>
      <c r="CH365" s="1">
        <v>37622</v>
      </c>
      <c r="CI365" t="s">
        <v>100</v>
      </c>
      <c r="CJ365" t="s">
        <v>100</v>
      </c>
      <c r="CK365" t="s">
        <v>100</v>
      </c>
      <c r="CL365" t="s">
        <v>103</v>
      </c>
      <c r="CM365" t="s">
        <v>1513</v>
      </c>
      <c r="CN365">
        <v>78</v>
      </c>
      <c r="CO365" s="1">
        <v>44621</v>
      </c>
      <c r="CP365" s="1"/>
      <c r="CV365"/>
    </row>
    <row r="366" spans="1:102" x14ac:dyDescent="0.25">
      <c r="A366" t="s">
        <v>259</v>
      </c>
      <c r="B366" s="18" t="s">
        <v>2127</v>
      </c>
      <c r="C366" s="18">
        <v>165484</v>
      </c>
      <c r="D366" t="s">
        <v>1526</v>
      </c>
      <c r="E366" t="s">
        <v>254</v>
      </c>
      <c r="F366" t="s">
        <v>120</v>
      </c>
      <c r="G366" t="s">
        <v>2142</v>
      </c>
      <c r="H366">
        <v>61.7</v>
      </c>
      <c r="I366" t="s">
        <v>112</v>
      </c>
      <c r="K366" t="s">
        <v>100</v>
      </c>
      <c r="L366" t="s">
        <v>106</v>
      </c>
      <c r="M366">
        <v>4</v>
      </c>
      <c r="N366">
        <v>4</v>
      </c>
      <c r="O366">
        <v>2</v>
      </c>
      <c r="P366">
        <v>5</v>
      </c>
      <c r="Q366">
        <v>4</v>
      </c>
      <c r="R366">
        <v>5</v>
      </c>
      <c r="S366">
        <v>4</v>
      </c>
      <c r="U366" s="8">
        <v>4.3375599999999999</v>
      </c>
      <c r="V366" s="8">
        <v>0.7228</v>
      </c>
      <c r="W366">
        <v>31.6</v>
      </c>
      <c r="X366">
        <v>0.52249000000000001</v>
      </c>
      <c r="Y366">
        <v>1.24529</v>
      </c>
      <c r="Z366">
        <v>3.6811600000000002</v>
      </c>
      <c r="AA366">
        <v>0.54037000000000002</v>
      </c>
      <c r="AB366">
        <v>2.452E-2</v>
      </c>
      <c r="AD366">
        <v>3.0922700000000001</v>
      </c>
      <c r="AE366">
        <v>41.2</v>
      </c>
      <c r="AG366">
        <v>1</v>
      </c>
      <c r="AJ366">
        <v>1.97237</v>
      </c>
      <c r="AK366">
        <v>0.63458000000000003</v>
      </c>
      <c r="AL366">
        <v>0.26772000000000001</v>
      </c>
      <c r="AM366">
        <v>2.8746700000000001</v>
      </c>
      <c r="AN366">
        <v>3.2096399999999998</v>
      </c>
      <c r="AO366">
        <v>0.60563999999999996</v>
      </c>
      <c r="AP366">
        <v>1.01109</v>
      </c>
      <c r="AQ366">
        <v>4.7640200000000004</v>
      </c>
      <c r="AS366">
        <v>0</v>
      </c>
      <c r="AT366">
        <v>0</v>
      </c>
      <c r="AU366">
        <v>0</v>
      </c>
      <c r="AV366">
        <v>0</v>
      </c>
      <c r="AW366" s="4">
        <v>0</v>
      </c>
      <c r="AX366">
        <v>0</v>
      </c>
      <c r="AY366">
        <v>0</v>
      </c>
      <c r="BA366" s="1">
        <v>43888</v>
      </c>
      <c r="BB366">
        <v>7</v>
      </c>
      <c r="BC366">
        <v>7</v>
      </c>
      <c r="BD366">
        <v>0</v>
      </c>
      <c r="BE366">
        <v>40</v>
      </c>
      <c r="BF366">
        <v>1</v>
      </c>
      <c r="BG366">
        <v>0</v>
      </c>
      <c r="BH366">
        <v>40</v>
      </c>
      <c r="BI366" s="1">
        <v>43503</v>
      </c>
      <c r="BJ366">
        <v>4</v>
      </c>
      <c r="BK366">
        <v>3</v>
      </c>
      <c r="BL366">
        <v>1</v>
      </c>
      <c r="BM366">
        <v>32</v>
      </c>
      <c r="BN366">
        <v>1</v>
      </c>
      <c r="BO366">
        <v>0</v>
      </c>
      <c r="BP366">
        <v>32</v>
      </c>
      <c r="BQ366" s="1">
        <v>43027</v>
      </c>
      <c r="BR366">
        <v>1</v>
      </c>
      <c r="BS366">
        <v>1</v>
      </c>
      <c r="BT366">
        <v>0</v>
      </c>
      <c r="BU366">
        <v>20</v>
      </c>
      <c r="BV366">
        <v>1</v>
      </c>
      <c r="BW366">
        <v>0</v>
      </c>
      <c r="BX366">
        <v>20</v>
      </c>
      <c r="BY366">
        <v>34</v>
      </c>
      <c r="CA366" t="s">
        <v>1528</v>
      </c>
      <c r="CB366" t="s">
        <v>1529</v>
      </c>
      <c r="CC366">
        <v>51301</v>
      </c>
      <c r="CD366">
        <v>200</v>
      </c>
      <c r="CE366">
        <v>7122625931</v>
      </c>
      <c r="CF366" t="s">
        <v>99</v>
      </c>
      <c r="CG366" t="s">
        <v>100</v>
      </c>
      <c r="CH366" s="1">
        <v>37809</v>
      </c>
      <c r="CI366" t="s">
        <v>101</v>
      </c>
      <c r="CJ366" t="s">
        <v>101</v>
      </c>
      <c r="CK366" t="s">
        <v>100</v>
      </c>
      <c r="CL366" t="s">
        <v>103</v>
      </c>
      <c r="CM366" t="s">
        <v>1527</v>
      </c>
      <c r="CN366">
        <v>99</v>
      </c>
      <c r="CO366" s="1">
        <v>44621</v>
      </c>
      <c r="CP366" s="1"/>
      <c r="CV366"/>
    </row>
    <row r="367" spans="1:102" x14ac:dyDescent="0.25">
      <c r="A367" t="s">
        <v>259</v>
      </c>
      <c r="B367" s="18" t="s">
        <v>2127</v>
      </c>
      <c r="C367" s="18">
        <v>165389</v>
      </c>
      <c r="D367" t="s">
        <v>1214</v>
      </c>
      <c r="E367" t="s">
        <v>263</v>
      </c>
      <c r="F367" t="s">
        <v>264</v>
      </c>
      <c r="G367" t="s">
        <v>2142</v>
      </c>
      <c r="H367">
        <v>25.2</v>
      </c>
      <c r="I367" t="s">
        <v>112</v>
      </c>
      <c r="K367" t="s">
        <v>100</v>
      </c>
      <c r="L367" t="s">
        <v>122</v>
      </c>
      <c r="M367">
        <v>5</v>
      </c>
      <c r="N367">
        <v>4</v>
      </c>
      <c r="O367">
        <v>4</v>
      </c>
      <c r="P367">
        <v>5</v>
      </c>
      <c r="R367">
        <v>5</v>
      </c>
      <c r="S367">
        <v>4</v>
      </c>
      <c r="U367" s="8">
        <v>4.9964399999999998</v>
      </c>
      <c r="V367" s="8">
        <v>1.46536</v>
      </c>
      <c r="W367">
        <v>55.2</v>
      </c>
      <c r="X367">
        <v>1.19076</v>
      </c>
      <c r="Y367">
        <v>2.6561300000000001</v>
      </c>
      <c r="Z367">
        <v>3.6406999999999998</v>
      </c>
      <c r="AA367">
        <v>0.79574</v>
      </c>
      <c r="AB367">
        <v>0.27379999999999999</v>
      </c>
      <c r="AD367">
        <v>2.3403100000000001</v>
      </c>
      <c r="AE367">
        <v>62.5</v>
      </c>
      <c r="AG367">
        <v>0</v>
      </c>
      <c r="AJ367">
        <v>2.3027799999999998</v>
      </c>
      <c r="AK367">
        <v>0.96967000000000003</v>
      </c>
      <c r="AL367">
        <v>0.55894999999999995</v>
      </c>
      <c r="AM367">
        <v>3.8313899999999999</v>
      </c>
      <c r="AN367">
        <v>2.0806</v>
      </c>
      <c r="AO367">
        <v>0.90329000000000004</v>
      </c>
      <c r="AP367">
        <v>0.98180999999999996</v>
      </c>
      <c r="AQ367">
        <v>4.1173700000000002</v>
      </c>
      <c r="AS367">
        <v>0</v>
      </c>
      <c r="AT367">
        <v>0</v>
      </c>
      <c r="AU367">
        <v>0</v>
      </c>
      <c r="AV367">
        <v>0</v>
      </c>
      <c r="AW367" s="4">
        <v>0</v>
      </c>
      <c r="AX367">
        <v>0</v>
      </c>
      <c r="AY367">
        <v>0</v>
      </c>
      <c r="BA367" s="1">
        <v>44350</v>
      </c>
      <c r="BB367">
        <v>4</v>
      </c>
      <c r="BC367">
        <v>4</v>
      </c>
      <c r="BD367">
        <v>0</v>
      </c>
      <c r="BE367">
        <v>12</v>
      </c>
      <c r="BF367">
        <v>1</v>
      </c>
      <c r="BG367">
        <v>0</v>
      </c>
      <c r="BH367">
        <v>12</v>
      </c>
      <c r="BI367" s="1">
        <v>43664</v>
      </c>
      <c r="BJ367">
        <v>2</v>
      </c>
      <c r="BK367">
        <v>2</v>
      </c>
      <c r="BL367">
        <v>1</v>
      </c>
      <c r="BM367">
        <v>0</v>
      </c>
      <c r="BN367">
        <v>1</v>
      </c>
      <c r="BO367">
        <v>0</v>
      </c>
      <c r="BP367">
        <v>0</v>
      </c>
      <c r="BQ367" s="1">
        <v>43216</v>
      </c>
      <c r="BR367">
        <v>2</v>
      </c>
      <c r="BS367">
        <v>2</v>
      </c>
      <c r="BT367">
        <v>0</v>
      </c>
      <c r="BU367">
        <v>12</v>
      </c>
      <c r="BV367">
        <v>1</v>
      </c>
      <c r="BW367">
        <v>0</v>
      </c>
      <c r="BX367">
        <v>12</v>
      </c>
      <c r="BY367">
        <v>8</v>
      </c>
      <c r="CA367" t="s">
        <v>804</v>
      </c>
      <c r="CB367" t="s">
        <v>1216</v>
      </c>
      <c r="CC367">
        <v>52402</v>
      </c>
      <c r="CD367">
        <v>560</v>
      </c>
      <c r="CE367">
        <v>3193668701</v>
      </c>
      <c r="CF367" t="s">
        <v>99</v>
      </c>
      <c r="CG367" t="s">
        <v>100</v>
      </c>
      <c r="CH367" s="1">
        <v>35886</v>
      </c>
      <c r="CI367" t="s">
        <v>100</v>
      </c>
      <c r="CJ367" t="s">
        <v>100</v>
      </c>
      <c r="CK367" t="s">
        <v>100</v>
      </c>
      <c r="CL367" t="s">
        <v>103</v>
      </c>
      <c r="CM367" t="s">
        <v>1215</v>
      </c>
      <c r="CN367">
        <v>48</v>
      </c>
      <c r="CO367" s="1">
        <v>44621</v>
      </c>
      <c r="CP367" s="1"/>
      <c r="CV367">
        <v>2</v>
      </c>
    </row>
    <row r="368" spans="1:102" x14ac:dyDescent="0.25">
      <c r="A368" t="s">
        <v>259</v>
      </c>
      <c r="B368" s="18" t="s">
        <v>2127</v>
      </c>
      <c r="C368" s="18">
        <v>165438</v>
      </c>
      <c r="D368" t="s">
        <v>1361</v>
      </c>
      <c r="E368" t="s">
        <v>1363</v>
      </c>
      <c r="F368" t="s">
        <v>212</v>
      </c>
      <c r="G368" t="s">
        <v>2142</v>
      </c>
      <c r="H368">
        <v>20.5</v>
      </c>
      <c r="I368" t="s">
        <v>121</v>
      </c>
      <c r="K368" t="s">
        <v>100</v>
      </c>
      <c r="L368" t="s">
        <v>106</v>
      </c>
      <c r="M368">
        <v>4</v>
      </c>
      <c r="N368">
        <v>4</v>
      </c>
      <c r="O368">
        <v>4</v>
      </c>
      <c r="P368">
        <v>3</v>
      </c>
      <c r="Q368">
        <v>3</v>
      </c>
      <c r="S368">
        <v>4</v>
      </c>
      <c r="U368" s="8">
        <v>4.3437999999999999</v>
      </c>
      <c r="V368" s="8">
        <v>0.71965999999999997</v>
      </c>
      <c r="W368">
        <v>51.5</v>
      </c>
      <c r="X368">
        <v>1.0824100000000001</v>
      </c>
      <c r="Y368">
        <v>1.8020700000000001</v>
      </c>
      <c r="Z368">
        <v>3.7900900000000002</v>
      </c>
      <c r="AA368">
        <v>0.57972000000000001</v>
      </c>
      <c r="AB368">
        <v>1.413E-2</v>
      </c>
      <c r="AD368">
        <v>2.5417299999999998</v>
      </c>
      <c r="AF368">
        <v>6</v>
      </c>
      <c r="AG368">
        <v>0</v>
      </c>
      <c r="AJ368">
        <v>2.04223</v>
      </c>
      <c r="AK368">
        <v>0.60821999999999998</v>
      </c>
      <c r="AL368">
        <v>0.27411000000000002</v>
      </c>
      <c r="AM368">
        <v>2.9245700000000001</v>
      </c>
      <c r="AN368">
        <v>2.5479500000000002</v>
      </c>
      <c r="AO368">
        <v>1.3090299999999999</v>
      </c>
      <c r="AP368">
        <v>0.98323000000000005</v>
      </c>
      <c r="AQ368">
        <v>4.6894799999999996</v>
      </c>
      <c r="AS368">
        <v>0</v>
      </c>
      <c r="AT368">
        <v>0</v>
      </c>
      <c r="AU368">
        <v>0</v>
      </c>
      <c r="AV368">
        <v>0</v>
      </c>
      <c r="AW368" s="4">
        <v>0</v>
      </c>
      <c r="AX368">
        <v>0</v>
      </c>
      <c r="AY368">
        <v>0</v>
      </c>
      <c r="BA368" s="1">
        <v>44518</v>
      </c>
      <c r="BB368">
        <v>4</v>
      </c>
      <c r="BC368">
        <v>4</v>
      </c>
      <c r="BD368">
        <v>1</v>
      </c>
      <c r="BE368">
        <v>16</v>
      </c>
      <c r="BF368">
        <v>1</v>
      </c>
      <c r="BG368">
        <v>0</v>
      </c>
      <c r="BH368">
        <v>16</v>
      </c>
      <c r="BI368" s="1">
        <v>43804</v>
      </c>
      <c r="BJ368">
        <v>3</v>
      </c>
      <c r="BK368">
        <v>3</v>
      </c>
      <c r="BL368">
        <v>0</v>
      </c>
      <c r="BM368">
        <v>4</v>
      </c>
      <c r="BN368">
        <v>1</v>
      </c>
      <c r="BO368">
        <v>0</v>
      </c>
      <c r="BP368">
        <v>4</v>
      </c>
      <c r="BQ368" s="1">
        <v>43391</v>
      </c>
      <c r="BR368">
        <v>3</v>
      </c>
      <c r="BS368">
        <v>3</v>
      </c>
      <c r="BT368">
        <v>0</v>
      </c>
      <c r="BU368">
        <v>8</v>
      </c>
      <c r="BV368">
        <v>1</v>
      </c>
      <c r="BW368">
        <v>0</v>
      </c>
      <c r="BX368">
        <v>8</v>
      </c>
      <c r="BY368">
        <v>10.667</v>
      </c>
      <c r="CA368" t="s">
        <v>1361</v>
      </c>
      <c r="CB368" t="s">
        <v>1364</v>
      </c>
      <c r="CC368">
        <v>50476</v>
      </c>
      <c r="CD368">
        <v>650</v>
      </c>
      <c r="CE368">
        <v>6417102215</v>
      </c>
      <c r="CF368" t="s">
        <v>99</v>
      </c>
      <c r="CG368" t="s">
        <v>100</v>
      </c>
      <c r="CH368" s="1">
        <v>36982</v>
      </c>
      <c r="CI368" t="s">
        <v>100</v>
      </c>
      <c r="CJ368" t="s">
        <v>100</v>
      </c>
      <c r="CK368" t="s">
        <v>100</v>
      </c>
      <c r="CL368" t="s">
        <v>103</v>
      </c>
      <c r="CM368" t="s">
        <v>1362</v>
      </c>
      <c r="CN368">
        <v>34</v>
      </c>
      <c r="CO368" s="1">
        <v>44621</v>
      </c>
      <c r="CP368" s="1"/>
      <c r="CV368"/>
      <c r="CW368">
        <v>2</v>
      </c>
    </row>
    <row r="369" spans="1:102" x14ac:dyDescent="0.25">
      <c r="A369" t="s">
        <v>259</v>
      </c>
      <c r="B369" s="18" t="s">
        <v>2127</v>
      </c>
      <c r="C369" s="18">
        <v>165390</v>
      </c>
      <c r="D369" t="s">
        <v>1217</v>
      </c>
      <c r="E369" t="s">
        <v>1219</v>
      </c>
      <c r="F369" t="s">
        <v>113</v>
      </c>
      <c r="G369" t="s">
        <v>2142</v>
      </c>
      <c r="H369">
        <v>33.1</v>
      </c>
      <c r="I369" t="s">
        <v>112</v>
      </c>
      <c r="K369" t="s">
        <v>100</v>
      </c>
      <c r="L369" t="s">
        <v>102</v>
      </c>
      <c r="M369">
        <v>3</v>
      </c>
      <c r="N369">
        <v>3</v>
      </c>
      <c r="O369">
        <v>3</v>
      </c>
      <c r="P369">
        <v>2</v>
      </c>
      <c r="Q369">
        <v>2</v>
      </c>
      <c r="S369">
        <v>4</v>
      </c>
      <c r="U369" s="8">
        <v>3.1142400000000001</v>
      </c>
      <c r="V369" s="8">
        <v>0.81742000000000004</v>
      </c>
      <c r="W369">
        <v>55</v>
      </c>
      <c r="X369">
        <v>0.29199000000000003</v>
      </c>
      <c r="Y369">
        <v>1.10941</v>
      </c>
      <c r="Z369">
        <v>2.7298900000000001</v>
      </c>
      <c r="AA369">
        <v>0.47595999999999999</v>
      </c>
      <c r="AB369">
        <v>1.7080000000000001E-2</v>
      </c>
      <c r="AD369">
        <v>2.0048300000000001</v>
      </c>
      <c r="AE369">
        <v>50</v>
      </c>
      <c r="AG369">
        <v>1</v>
      </c>
      <c r="AJ369">
        <v>1.9863999999999999</v>
      </c>
      <c r="AK369">
        <v>0.65952999999999995</v>
      </c>
      <c r="AL369">
        <v>0.30256</v>
      </c>
      <c r="AM369">
        <v>2.9485000000000001</v>
      </c>
      <c r="AN369">
        <v>2.0662199999999999</v>
      </c>
      <c r="AO369">
        <v>0.32566000000000001</v>
      </c>
      <c r="AP369">
        <v>1.0117700000000001</v>
      </c>
      <c r="AQ369">
        <v>3.3347799999999999</v>
      </c>
      <c r="AS369">
        <v>0</v>
      </c>
      <c r="AT369">
        <v>0</v>
      </c>
      <c r="AU369">
        <v>0</v>
      </c>
      <c r="AV369">
        <v>1</v>
      </c>
      <c r="AW369" s="4">
        <v>650</v>
      </c>
      <c r="AX369">
        <v>0</v>
      </c>
      <c r="AY369">
        <v>1</v>
      </c>
      <c r="BA369" s="1">
        <v>44398</v>
      </c>
      <c r="BB369">
        <v>5</v>
      </c>
      <c r="BC369">
        <v>5</v>
      </c>
      <c r="BD369">
        <v>0</v>
      </c>
      <c r="BE369">
        <v>32</v>
      </c>
      <c r="BF369">
        <v>1</v>
      </c>
      <c r="BG369">
        <v>0</v>
      </c>
      <c r="BH369">
        <v>32</v>
      </c>
      <c r="BI369" s="1">
        <v>43720</v>
      </c>
      <c r="BJ369">
        <v>1</v>
      </c>
      <c r="BK369">
        <v>1</v>
      </c>
      <c r="BL369">
        <v>0</v>
      </c>
      <c r="BM369">
        <v>4</v>
      </c>
      <c r="BN369">
        <v>1</v>
      </c>
      <c r="BO369">
        <v>0</v>
      </c>
      <c r="BP369">
        <v>4</v>
      </c>
      <c r="BQ369" s="1">
        <v>43284</v>
      </c>
      <c r="BR369">
        <v>2</v>
      </c>
      <c r="BS369">
        <v>2</v>
      </c>
      <c r="BT369">
        <v>0</v>
      </c>
      <c r="BU369">
        <v>20</v>
      </c>
      <c r="BV369">
        <v>1</v>
      </c>
      <c r="BW369">
        <v>0</v>
      </c>
      <c r="BX369">
        <v>20</v>
      </c>
      <c r="BY369">
        <v>20.667000000000002</v>
      </c>
      <c r="CA369" t="s">
        <v>388</v>
      </c>
      <c r="CB369" t="s">
        <v>1220</v>
      </c>
      <c r="CC369">
        <v>50247</v>
      </c>
      <c r="CD369">
        <v>630</v>
      </c>
      <c r="CE369">
        <v>6414832812</v>
      </c>
      <c r="CF369" t="s">
        <v>99</v>
      </c>
      <c r="CG369" t="s">
        <v>100</v>
      </c>
      <c r="CH369" s="1">
        <v>35886</v>
      </c>
      <c r="CI369" t="s">
        <v>100</v>
      </c>
      <c r="CJ369" t="s">
        <v>100</v>
      </c>
      <c r="CK369" t="s">
        <v>100</v>
      </c>
      <c r="CL369" t="s">
        <v>103</v>
      </c>
      <c r="CM369" t="s">
        <v>1218</v>
      </c>
      <c r="CN369">
        <v>39</v>
      </c>
      <c r="CO369" s="1">
        <v>44621</v>
      </c>
      <c r="CP369" s="1"/>
      <c r="CV369"/>
      <c r="CW369">
        <v>2</v>
      </c>
    </row>
    <row r="370" spans="1:102" x14ac:dyDescent="0.25">
      <c r="A370" t="s">
        <v>259</v>
      </c>
      <c r="B370" s="18" t="s">
        <v>2127</v>
      </c>
      <c r="C370" s="18">
        <v>165471</v>
      </c>
      <c r="D370" t="s">
        <v>1480</v>
      </c>
      <c r="E370" t="s">
        <v>305</v>
      </c>
      <c r="F370" t="s">
        <v>306</v>
      </c>
      <c r="G370" t="s">
        <v>2142</v>
      </c>
      <c r="H370">
        <v>177.3</v>
      </c>
      <c r="I370" t="s">
        <v>112</v>
      </c>
      <c r="K370" t="s">
        <v>100</v>
      </c>
      <c r="L370" t="s">
        <v>106</v>
      </c>
      <c r="M370">
        <v>4</v>
      </c>
      <c r="N370">
        <v>5</v>
      </c>
      <c r="O370">
        <v>3</v>
      </c>
      <c r="P370">
        <v>3</v>
      </c>
      <c r="Q370">
        <v>2</v>
      </c>
      <c r="R370">
        <v>4</v>
      </c>
      <c r="S370">
        <v>5</v>
      </c>
      <c r="U370" s="8">
        <v>3.9146000000000001</v>
      </c>
      <c r="V370" s="8">
        <v>0.98580999999999996</v>
      </c>
      <c r="W370">
        <v>41.1</v>
      </c>
      <c r="X370">
        <v>0.40111000000000002</v>
      </c>
      <c r="Y370">
        <v>1.3869199999999999</v>
      </c>
      <c r="Z370">
        <v>3.4420700000000002</v>
      </c>
      <c r="AA370">
        <v>0.62078</v>
      </c>
      <c r="AB370">
        <v>5.5230000000000001E-2</v>
      </c>
      <c r="AD370">
        <v>2.5276700000000001</v>
      </c>
      <c r="AE370">
        <v>23.7</v>
      </c>
      <c r="AH370">
        <v>6</v>
      </c>
      <c r="AJ370">
        <v>1.97845</v>
      </c>
      <c r="AK370">
        <v>0.70267999999999997</v>
      </c>
      <c r="AL370">
        <v>0.34039999999999998</v>
      </c>
      <c r="AM370">
        <v>3.0215200000000002</v>
      </c>
      <c r="AN370">
        <v>2.6155499999999998</v>
      </c>
      <c r="AO370">
        <v>0.41988999999999999</v>
      </c>
      <c r="AP370">
        <v>1.0845800000000001</v>
      </c>
      <c r="AQ370">
        <v>4.0905100000000001</v>
      </c>
      <c r="AS370">
        <v>0</v>
      </c>
      <c r="AT370">
        <v>0</v>
      </c>
      <c r="AU370">
        <v>0</v>
      </c>
      <c r="AV370">
        <v>0</v>
      </c>
      <c r="AW370" s="4">
        <v>0</v>
      </c>
      <c r="AX370">
        <v>0</v>
      </c>
      <c r="AY370">
        <v>0</v>
      </c>
      <c r="BA370" s="1">
        <v>43762</v>
      </c>
      <c r="BB370">
        <v>6</v>
      </c>
      <c r="BC370">
        <v>6</v>
      </c>
      <c r="BD370">
        <v>0</v>
      </c>
      <c r="BE370">
        <v>28</v>
      </c>
      <c r="BF370">
        <v>1</v>
      </c>
      <c r="BG370">
        <v>0</v>
      </c>
      <c r="BH370">
        <v>28</v>
      </c>
      <c r="BI370" s="1">
        <v>43244</v>
      </c>
      <c r="BJ370">
        <v>4</v>
      </c>
      <c r="BK370">
        <v>4</v>
      </c>
      <c r="BL370">
        <v>0</v>
      </c>
      <c r="BM370">
        <v>20</v>
      </c>
      <c r="BN370">
        <v>1</v>
      </c>
      <c r="BO370">
        <v>0</v>
      </c>
      <c r="BP370">
        <v>20</v>
      </c>
      <c r="BQ370" s="1">
        <v>42824</v>
      </c>
      <c r="BR370">
        <v>2</v>
      </c>
      <c r="BS370">
        <v>2</v>
      </c>
      <c r="BT370">
        <v>0</v>
      </c>
      <c r="BU370">
        <v>12</v>
      </c>
      <c r="BV370">
        <v>1</v>
      </c>
      <c r="BW370">
        <v>0</v>
      </c>
      <c r="BX370">
        <v>12</v>
      </c>
      <c r="BY370">
        <v>22.667000000000002</v>
      </c>
      <c r="CA370" t="s">
        <v>1482</v>
      </c>
      <c r="CB370" t="s">
        <v>1483</v>
      </c>
      <c r="CC370">
        <v>52001</v>
      </c>
      <c r="CD370">
        <v>300</v>
      </c>
      <c r="CE370">
        <v>5635577180</v>
      </c>
      <c r="CF370" t="s">
        <v>99</v>
      </c>
      <c r="CG370" t="s">
        <v>100</v>
      </c>
      <c r="CH370" s="1">
        <v>37500</v>
      </c>
      <c r="CI370" t="s">
        <v>101</v>
      </c>
      <c r="CJ370" t="s">
        <v>101</v>
      </c>
      <c r="CK370" t="s">
        <v>100</v>
      </c>
      <c r="CL370" t="s">
        <v>103</v>
      </c>
      <c r="CM370" t="s">
        <v>1481</v>
      </c>
      <c r="CN370">
        <v>214</v>
      </c>
      <c r="CO370" s="1">
        <v>44621</v>
      </c>
      <c r="CP370" s="1"/>
      <c r="CV370"/>
    </row>
    <row r="371" spans="1:102" x14ac:dyDescent="0.25">
      <c r="A371" t="s">
        <v>259</v>
      </c>
      <c r="B371" s="18" t="s">
        <v>2127</v>
      </c>
      <c r="C371" s="18">
        <v>1.6E+278</v>
      </c>
      <c r="D371" t="s">
        <v>2050</v>
      </c>
      <c r="E371" t="s">
        <v>1114</v>
      </c>
      <c r="F371" t="s">
        <v>960</v>
      </c>
      <c r="G371" t="s">
        <v>2143</v>
      </c>
      <c r="H371">
        <v>49.7</v>
      </c>
      <c r="I371" t="s">
        <v>105</v>
      </c>
      <c r="K371" t="s">
        <v>100</v>
      </c>
      <c r="L371" t="s">
        <v>102</v>
      </c>
      <c r="M371">
        <v>3</v>
      </c>
      <c r="N371">
        <v>4</v>
      </c>
      <c r="O371">
        <v>2</v>
      </c>
      <c r="P371">
        <v>4</v>
      </c>
      <c r="Q371">
        <v>4</v>
      </c>
      <c r="S371">
        <v>4</v>
      </c>
      <c r="U371" s="8">
        <v>4.4339000000000004</v>
      </c>
      <c r="V371" s="8">
        <v>0.69676000000000005</v>
      </c>
      <c r="X371">
        <v>0.60411000000000004</v>
      </c>
      <c r="Y371">
        <v>1.30087</v>
      </c>
      <c r="Z371">
        <v>3.5160900000000002</v>
      </c>
      <c r="AA371">
        <v>0.82643999999999995</v>
      </c>
      <c r="AB371">
        <v>2.8400000000000001E-3</v>
      </c>
      <c r="AC371">
        <v>6</v>
      </c>
      <c r="AD371">
        <v>3.1330300000000002</v>
      </c>
      <c r="AF371">
        <v>6</v>
      </c>
      <c r="AH371">
        <v>6</v>
      </c>
      <c r="AJ371">
        <v>1.90262</v>
      </c>
      <c r="AK371">
        <v>0.63315999999999995</v>
      </c>
      <c r="AL371">
        <v>0.26872000000000001</v>
      </c>
      <c r="AM371">
        <v>2.8045</v>
      </c>
      <c r="AN371">
        <v>3.3711500000000001</v>
      </c>
      <c r="AO371">
        <v>0.70182</v>
      </c>
      <c r="AP371">
        <v>0.97106000000000003</v>
      </c>
      <c r="AQ371">
        <v>4.9916799999999997</v>
      </c>
      <c r="AS371">
        <v>0</v>
      </c>
      <c r="AT371">
        <v>0</v>
      </c>
      <c r="AU371">
        <v>0</v>
      </c>
      <c r="AV371">
        <v>1</v>
      </c>
      <c r="AW371" s="4">
        <v>650</v>
      </c>
      <c r="AX371">
        <v>0</v>
      </c>
      <c r="AY371">
        <v>1</v>
      </c>
      <c r="BA371" s="1">
        <v>44440</v>
      </c>
      <c r="BB371">
        <v>6</v>
      </c>
      <c r="BC371">
        <v>6</v>
      </c>
      <c r="BD371">
        <v>0</v>
      </c>
      <c r="BE371">
        <v>24</v>
      </c>
      <c r="BF371">
        <v>1</v>
      </c>
      <c r="BG371">
        <v>0</v>
      </c>
      <c r="BH371">
        <v>24</v>
      </c>
      <c r="BI371" s="1">
        <v>43776</v>
      </c>
      <c r="BJ371">
        <v>4</v>
      </c>
      <c r="BK371">
        <v>4</v>
      </c>
      <c r="BL371">
        <v>0</v>
      </c>
      <c r="BM371">
        <v>12</v>
      </c>
      <c r="BN371">
        <v>1</v>
      </c>
      <c r="BO371">
        <v>0</v>
      </c>
      <c r="BP371">
        <v>12</v>
      </c>
      <c r="BQ371" s="1">
        <v>43335</v>
      </c>
      <c r="BR371">
        <v>3</v>
      </c>
      <c r="BS371">
        <v>3</v>
      </c>
      <c r="BT371">
        <v>0</v>
      </c>
      <c r="BU371">
        <v>145</v>
      </c>
      <c r="BV371">
        <v>1</v>
      </c>
      <c r="BW371">
        <v>0</v>
      </c>
      <c r="BX371">
        <v>145</v>
      </c>
      <c r="BY371">
        <v>40.167000000000002</v>
      </c>
      <c r="CA371" t="s">
        <v>140</v>
      </c>
      <c r="CB371" t="s">
        <v>2052</v>
      </c>
      <c r="CC371">
        <v>50201</v>
      </c>
      <c r="CD371">
        <v>840</v>
      </c>
      <c r="CE371">
        <v>5153822111</v>
      </c>
      <c r="CF371" t="s">
        <v>142</v>
      </c>
      <c r="CG371" t="s">
        <v>101</v>
      </c>
      <c r="CH371" s="1">
        <v>27119</v>
      </c>
      <c r="CI371" t="s">
        <v>100</v>
      </c>
      <c r="CJ371" t="s">
        <v>100</v>
      </c>
      <c r="CK371" t="s">
        <v>100</v>
      </c>
      <c r="CL371" t="s">
        <v>103</v>
      </c>
      <c r="CM371" t="s">
        <v>2051</v>
      </c>
      <c r="CN371">
        <v>80</v>
      </c>
      <c r="CO371" s="1">
        <v>44621</v>
      </c>
      <c r="CP371" s="1"/>
      <c r="CV371"/>
      <c r="CW371">
        <v>2</v>
      </c>
    </row>
    <row r="372" spans="1:102" x14ac:dyDescent="0.25">
      <c r="A372" t="s">
        <v>259</v>
      </c>
      <c r="B372" s="18" t="s">
        <v>2127</v>
      </c>
      <c r="C372" s="18">
        <v>165270</v>
      </c>
      <c r="D372" t="s">
        <v>780</v>
      </c>
      <c r="E372" t="s">
        <v>196</v>
      </c>
      <c r="F372" t="s">
        <v>209</v>
      </c>
      <c r="G372" t="s">
        <v>2142</v>
      </c>
      <c r="H372">
        <v>42.2</v>
      </c>
      <c r="I372" t="s">
        <v>112</v>
      </c>
      <c r="K372" t="s">
        <v>100</v>
      </c>
      <c r="L372" t="s">
        <v>106</v>
      </c>
      <c r="M372">
        <v>1</v>
      </c>
      <c r="N372">
        <v>3</v>
      </c>
      <c r="O372">
        <v>1</v>
      </c>
      <c r="P372">
        <v>3</v>
      </c>
      <c r="Q372">
        <v>3</v>
      </c>
      <c r="S372">
        <v>3</v>
      </c>
      <c r="U372" s="8">
        <v>3.0567299999999999</v>
      </c>
      <c r="V372" s="8">
        <v>0.60343999999999998</v>
      </c>
      <c r="W372">
        <v>57.9</v>
      </c>
      <c r="X372">
        <v>0.56177999999999995</v>
      </c>
      <c r="Y372">
        <v>1.1652199999999999</v>
      </c>
      <c r="Z372">
        <v>2.6626099999999999</v>
      </c>
      <c r="AA372">
        <v>0.42747000000000002</v>
      </c>
      <c r="AB372">
        <v>1.4800000000000001E-2</v>
      </c>
      <c r="AD372">
        <v>1.89151</v>
      </c>
      <c r="AE372">
        <v>42.9</v>
      </c>
      <c r="AG372">
        <v>2</v>
      </c>
      <c r="AJ372">
        <v>1.97577</v>
      </c>
      <c r="AK372">
        <v>0.66825000000000001</v>
      </c>
      <c r="AL372">
        <v>0.31045</v>
      </c>
      <c r="AM372">
        <v>2.9544700000000002</v>
      </c>
      <c r="AN372">
        <v>1.95991</v>
      </c>
      <c r="AO372">
        <v>0.61838000000000004</v>
      </c>
      <c r="AP372">
        <v>0.72796000000000005</v>
      </c>
      <c r="AQ372">
        <v>3.2665799999999998</v>
      </c>
      <c r="AS372">
        <v>0</v>
      </c>
      <c r="AT372">
        <v>3</v>
      </c>
      <c r="AU372">
        <v>4</v>
      </c>
      <c r="AV372">
        <v>2</v>
      </c>
      <c r="AW372" s="4">
        <v>33473.919999999998</v>
      </c>
      <c r="AX372">
        <v>0</v>
      </c>
      <c r="AY372">
        <v>2</v>
      </c>
      <c r="BA372" s="1">
        <v>43830</v>
      </c>
      <c r="BB372">
        <v>4</v>
      </c>
      <c r="BC372">
        <v>4</v>
      </c>
      <c r="BD372">
        <v>0</v>
      </c>
      <c r="BE372">
        <v>20</v>
      </c>
      <c r="BF372">
        <v>1</v>
      </c>
      <c r="BG372">
        <v>0</v>
      </c>
      <c r="BH372">
        <v>20</v>
      </c>
      <c r="BI372" s="1">
        <v>43387</v>
      </c>
      <c r="BJ372">
        <v>20</v>
      </c>
      <c r="BK372">
        <v>15</v>
      </c>
      <c r="BL372">
        <v>4</v>
      </c>
      <c r="BM372">
        <v>159</v>
      </c>
      <c r="BN372">
        <v>1</v>
      </c>
      <c r="BO372">
        <v>0</v>
      </c>
      <c r="BP372">
        <v>159</v>
      </c>
      <c r="BQ372" s="1">
        <v>42964</v>
      </c>
      <c r="BR372">
        <v>7</v>
      </c>
      <c r="BS372">
        <v>7</v>
      </c>
      <c r="BT372">
        <v>0</v>
      </c>
      <c r="BU372">
        <v>32</v>
      </c>
      <c r="BV372">
        <v>1</v>
      </c>
      <c r="BW372">
        <v>0</v>
      </c>
      <c r="BX372">
        <v>32</v>
      </c>
      <c r="BY372">
        <v>68.332999999999998</v>
      </c>
      <c r="CA372" t="s">
        <v>388</v>
      </c>
      <c r="CB372" t="s">
        <v>782</v>
      </c>
      <c r="CC372">
        <v>50249</v>
      </c>
      <c r="CD372">
        <v>390</v>
      </c>
      <c r="CE372">
        <v>5158382795</v>
      </c>
      <c r="CF372" t="s">
        <v>99</v>
      </c>
      <c r="CG372" t="s">
        <v>100</v>
      </c>
      <c r="CH372" s="1">
        <v>35186</v>
      </c>
      <c r="CI372" t="s">
        <v>100</v>
      </c>
      <c r="CJ372" t="s">
        <v>101</v>
      </c>
      <c r="CK372" t="s">
        <v>100</v>
      </c>
      <c r="CL372" t="s">
        <v>103</v>
      </c>
      <c r="CM372" t="s">
        <v>781</v>
      </c>
      <c r="CN372">
        <v>53</v>
      </c>
      <c r="CO372" s="1">
        <v>44621</v>
      </c>
      <c r="CP372" s="1"/>
      <c r="CV372"/>
      <c r="CW372">
        <v>2</v>
      </c>
    </row>
    <row r="373" spans="1:102" x14ac:dyDescent="0.25">
      <c r="A373" t="s">
        <v>259</v>
      </c>
      <c r="B373" s="18" t="s">
        <v>2127</v>
      </c>
      <c r="C373" s="18">
        <v>165135</v>
      </c>
      <c r="D373" t="s">
        <v>320</v>
      </c>
      <c r="E373" t="s">
        <v>322</v>
      </c>
      <c r="F373" t="s">
        <v>211</v>
      </c>
      <c r="G373" t="s">
        <v>2142</v>
      </c>
      <c r="H373">
        <v>13.1</v>
      </c>
      <c r="I373" t="s">
        <v>138</v>
      </c>
      <c r="K373" t="s">
        <v>100</v>
      </c>
      <c r="L373" t="s">
        <v>122</v>
      </c>
      <c r="M373">
        <v>5</v>
      </c>
      <c r="N373">
        <v>5</v>
      </c>
      <c r="O373">
        <v>4</v>
      </c>
      <c r="P373">
        <v>3</v>
      </c>
      <c r="Q373">
        <v>3</v>
      </c>
      <c r="S373">
        <v>5</v>
      </c>
      <c r="U373" s="8">
        <v>4.9589999999999996</v>
      </c>
      <c r="V373" s="8">
        <v>1.80775</v>
      </c>
      <c r="W373">
        <v>47.6</v>
      </c>
      <c r="X373">
        <v>0.46600999999999998</v>
      </c>
      <c r="Y373">
        <v>2.2737599999999998</v>
      </c>
      <c r="Z373">
        <v>4.5508800000000003</v>
      </c>
      <c r="AA373">
        <v>1.4442600000000001</v>
      </c>
      <c r="AB373">
        <v>1.1979999999999999E-2</v>
      </c>
      <c r="AD373">
        <v>2.6852399999999998</v>
      </c>
      <c r="AE373">
        <v>71.400000000000006</v>
      </c>
      <c r="AG373">
        <v>1</v>
      </c>
      <c r="AJ373">
        <v>1.8920600000000001</v>
      </c>
      <c r="AK373">
        <v>0.60889000000000004</v>
      </c>
      <c r="AL373">
        <v>0.29488999999999999</v>
      </c>
      <c r="AM373">
        <v>2.7958500000000002</v>
      </c>
      <c r="AN373">
        <v>2.9054500000000001</v>
      </c>
      <c r="AO373">
        <v>0.56296000000000002</v>
      </c>
      <c r="AP373">
        <v>2.2957900000000002</v>
      </c>
      <c r="AQ373">
        <v>5.6001099999999999</v>
      </c>
      <c r="AS373">
        <v>3</v>
      </c>
      <c r="AT373">
        <v>2</v>
      </c>
      <c r="AU373">
        <v>0</v>
      </c>
      <c r="AV373">
        <v>1</v>
      </c>
      <c r="AW373" s="4">
        <v>6633.25</v>
      </c>
      <c r="AX373">
        <v>0</v>
      </c>
      <c r="AY373">
        <v>1</v>
      </c>
      <c r="BA373" s="1">
        <v>44523</v>
      </c>
      <c r="BB373">
        <v>3</v>
      </c>
      <c r="BC373">
        <v>3</v>
      </c>
      <c r="BD373">
        <v>0</v>
      </c>
      <c r="BE373">
        <v>4</v>
      </c>
      <c r="BF373">
        <v>1</v>
      </c>
      <c r="BG373">
        <v>0</v>
      </c>
      <c r="BH373">
        <v>4</v>
      </c>
      <c r="BI373" s="1">
        <v>43830</v>
      </c>
      <c r="BJ373">
        <v>4</v>
      </c>
      <c r="BK373">
        <v>0</v>
      </c>
      <c r="BL373">
        <v>4</v>
      </c>
      <c r="BM373">
        <v>16</v>
      </c>
      <c r="BN373">
        <v>0</v>
      </c>
      <c r="BO373">
        <v>0</v>
      </c>
      <c r="BP373">
        <v>16</v>
      </c>
      <c r="BQ373" s="1">
        <v>43384</v>
      </c>
      <c r="BR373">
        <v>4</v>
      </c>
      <c r="BS373">
        <v>3</v>
      </c>
      <c r="BT373">
        <v>1</v>
      </c>
      <c r="BU373">
        <v>32</v>
      </c>
      <c r="BV373">
        <v>1</v>
      </c>
      <c r="BW373">
        <v>0</v>
      </c>
      <c r="BX373">
        <v>32</v>
      </c>
      <c r="BY373">
        <v>12.667</v>
      </c>
      <c r="CA373" t="s">
        <v>323</v>
      </c>
      <c r="CB373" t="s">
        <v>324</v>
      </c>
      <c r="CC373">
        <v>52076</v>
      </c>
      <c r="CD373">
        <v>210</v>
      </c>
      <c r="CE373">
        <v>5639336037</v>
      </c>
      <c r="CF373" t="s">
        <v>99</v>
      </c>
      <c r="CG373" t="s">
        <v>100</v>
      </c>
      <c r="CH373" s="1">
        <v>31520</v>
      </c>
      <c r="CI373" t="s">
        <v>100</v>
      </c>
      <c r="CJ373" t="s">
        <v>100</v>
      </c>
      <c r="CK373" t="s">
        <v>100</v>
      </c>
      <c r="CL373" t="s">
        <v>103</v>
      </c>
      <c r="CM373" t="s">
        <v>321</v>
      </c>
      <c r="CN373">
        <v>16</v>
      </c>
      <c r="CO373" s="1">
        <v>44621</v>
      </c>
      <c r="CP373" s="1"/>
      <c r="CV373"/>
      <c r="CW373">
        <v>2</v>
      </c>
    </row>
    <row r="374" spans="1:102" x14ac:dyDescent="0.25">
      <c r="A374" t="s">
        <v>259</v>
      </c>
      <c r="B374" s="18" t="s">
        <v>2127</v>
      </c>
      <c r="C374" s="18">
        <v>165462</v>
      </c>
      <c r="D374" t="s">
        <v>1450</v>
      </c>
      <c r="E374" t="s">
        <v>1452</v>
      </c>
      <c r="F374" t="s">
        <v>839</v>
      </c>
      <c r="G374" t="s">
        <v>2141</v>
      </c>
      <c r="H374">
        <v>48.2</v>
      </c>
      <c r="I374" t="s">
        <v>109</v>
      </c>
      <c r="K374" t="s">
        <v>100</v>
      </c>
      <c r="L374" t="s">
        <v>106</v>
      </c>
      <c r="M374">
        <v>4</v>
      </c>
      <c r="N374">
        <v>3</v>
      </c>
      <c r="O374">
        <v>3</v>
      </c>
      <c r="P374">
        <v>5</v>
      </c>
      <c r="Q374">
        <v>5</v>
      </c>
      <c r="S374">
        <v>3</v>
      </c>
      <c r="U374" s="8">
        <v>3.0768800000000001</v>
      </c>
      <c r="V374" s="8">
        <v>0.44966</v>
      </c>
      <c r="X374">
        <v>0.30870999999999998</v>
      </c>
      <c r="Y374">
        <v>0.75836000000000003</v>
      </c>
      <c r="Z374">
        <v>2.77061</v>
      </c>
      <c r="AA374">
        <v>0.36840000000000001</v>
      </c>
      <c r="AB374">
        <v>3.0620000000000001E-2</v>
      </c>
      <c r="AC374">
        <v>6</v>
      </c>
      <c r="AD374">
        <v>2.3185099999999998</v>
      </c>
      <c r="AF374">
        <v>6</v>
      </c>
      <c r="AH374">
        <v>6</v>
      </c>
      <c r="AJ374">
        <v>1.7763</v>
      </c>
      <c r="AK374">
        <v>0.59814999999999996</v>
      </c>
      <c r="AL374">
        <v>0.26477000000000001</v>
      </c>
      <c r="AM374">
        <v>2.6392199999999999</v>
      </c>
      <c r="AN374">
        <v>2.6721400000000002</v>
      </c>
      <c r="AO374">
        <v>0.37963000000000002</v>
      </c>
      <c r="AP374">
        <v>0.63600000000000001</v>
      </c>
      <c r="AQ374">
        <v>3.6808700000000001</v>
      </c>
      <c r="AS374">
        <v>0</v>
      </c>
      <c r="AT374">
        <v>0</v>
      </c>
      <c r="AU374">
        <v>0</v>
      </c>
      <c r="AV374">
        <v>0</v>
      </c>
      <c r="AW374" s="4">
        <v>0</v>
      </c>
      <c r="AX374">
        <v>0</v>
      </c>
      <c r="AY374">
        <v>0</v>
      </c>
      <c r="BA374" s="1">
        <v>44413</v>
      </c>
      <c r="BB374">
        <v>5</v>
      </c>
      <c r="BC374">
        <v>5</v>
      </c>
      <c r="BD374">
        <v>0</v>
      </c>
      <c r="BE374">
        <v>16</v>
      </c>
      <c r="BF374">
        <v>1</v>
      </c>
      <c r="BG374">
        <v>0</v>
      </c>
      <c r="BH374">
        <v>16</v>
      </c>
      <c r="BI374" s="1">
        <v>43795</v>
      </c>
      <c r="BJ374">
        <v>7</v>
      </c>
      <c r="BK374">
        <v>7</v>
      </c>
      <c r="BL374">
        <v>0</v>
      </c>
      <c r="BM374">
        <v>20</v>
      </c>
      <c r="BN374">
        <v>1</v>
      </c>
      <c r="BO374">
        <v>0</v>
      </c>
      <c r="BP374">
        <v>20</v>
      </c>
      <c r="BQ374" s="1">
        <v>43356</v>
      </c>
      <c r="BR374">
        <v>2</v>
      </c>
      <c r="BS374">
        <v>2</v>
      </c>
      <c r="BT374">
        <v>0</v>
      </c>
      <c r="BU374">
        <v>8</v>
      </c>
      <c r="BV374">
        <v>1</v>
      </c>
      <c r="BW374">
        <v>0</v>
      </c>
      <c r="BX374">
        <v>8</v>
      </c>
      <c r="BY374">
        <v>16</v>
      </c>
      <c r="CA374" t="s">
        <v>1453</v>
      </c>
      <c r="CB374" t="s">
        <v>1454</v>
      </c>
      <c r="CC374">
        <v>52339</v>
      </c>
      <c r="CD374">
        <v>850</v>
      </c>
      <c r="CE374">
        <v>6414844061</v>
      </c>
      <c r="CF374" t="s">
        <v>99</v>
      </c>
      <c r="CG374" t="s">
        <v>100</v>
      </c>
      <c r="CH374" s="1">
        <v>37408</v>
      </c>
      <c r="CI374" t="s">
        <v>100</v>
      </c>
      <c r="CJ374" t="s">
        <v>100</v>
      </c>
      <c r="CK374" t="s">
        <v>100</v>
      </c>
      <c r="CL374" t="s">
        <v>103</v>
      </c>
      <c r="CM374" t="s">
        <v>1451</v>
      </c>
      <c r="CN374">
        <v>57</v>
      </c>
      <c r="CO374" s="1">
        <v>44621</v>
      </c>
      <c r="CP374" s="1"/>
      <c r="CV374"/>
      <c r="CW374">
        <v>2</v>
      </c>
    </row>
    <row r="375" spans="1:102" x14ac:dyDescent="0.25">
      <c r="A375" t="s">
        <v>259</v>
      </c>
      <c r="B375" s="18" t="s">
        <v>2127</v>
      </c>
      <c r="C375" s="18">
        <v>165284</v>
      </c>
      <c r="D375" t="s">
        <v>828</v>
      </c>
      <c r="E375" t="s">
        <v>830</v>
      </c>
      <c r="F375" t="s">
        <v>118</v>
      </c>
      <c r="G375" t="s">
        <v>2141</v>
      </c>
      <c r="H375">
        <v>14.3</v>
      </c>
      <c r="I375" t="s">
        <v>109</v>
      </c>
      <c r="K375" t="s">
        <v>100</v>
      </c>
      <c r="L375" t="s">
        <v>102</v>
      </c>
      <c r="M375">
        <v>1</v>
      </c>
      <c r="N375">
        <v>4</v>
      </c>
      <c r="O375">
        <v>1</v>
      </c>
      <c r="P375">
        <v>1</v>
      </c>
      <c r="Q375">
        <v>1</v>
      </c>
      <c r="S375">
        <v>4</v>
      </c>
      <c r="U375" s="8">
        <v>4.6992900000000004</v>
      </c>
      <c r="V375" s="8">
        <v>1.1535500000000001</v>
      </c>
      <c r="W375">
        <v>60</v>
      </c>
      <c r="X375">
        <v>1.1610799999999999</v>
      </c>
      <c r="Y375">
        <v>2.3146300000000002</v>
      </c>
      <c r="Z375">
        <v>4.1717500000000003</v>
      </c>
      <c r="AA375">
        <v>0.75570999999999999</v>
      </c>
      <c r="AB375">
        <v>1.387E-2</v>
      </c>
      <c r="AD375">
        <v>2.3846599999999998</v>
      </c>
      <c r="AF375">
        <v>6</v>
      </c>
      <c r="AH375">
        <v>6</v>
      </c>
      <c r="AJ375">
        <v>2.1338300000000001</v>
      </c>
      <c r="AK375">
        <v>0.70484999999999998</v>
      </c>
      <c r="AL375">
        <v>0.47109000000000001</v>
      </c>
      <c r="AM375">
        <v>3.3097599999999998</v>
      </c>
      <c r="AN375">
        <v>2.2878799999999999</v>
      </c>
      <c r="AO375">
        <v>1.2116800000000001</v>
      </c>
      <c r="AP375">
        <v>0.91705000000000003</v>
      </c>
      <c r="AQ375">
        <v>4.4828200000000002</v>
      </c>
      <c r="AS375">
        <v>0</v>
      </c>
      <c r="AT375">
        <v>17</v>
      </c>
      <c r="AU375">
        <v>11</v>
      </c>
      <c r="AV375">
        <v>0</v>
      </c>
      <c r="AW375" s="4">
        <v>0</v>
      </c>
      <c r="AX375">
        <v>0</v>
      </c>
      <c r="AY375">
        <v>0</v>
      </c>
      <c r="BA375" s="1">
        <v>43783</v>
      </c>
      <c r="BB375">
        <v>19</v>
      </c>
      <c r="BC375">
        <v>12</v>
      </c>
      <c r="BD375">
        <v>8</v>
      </c>
      <c r="BE375">
        <v>112</v>
      </c>
      <c r="BF375">
        <v>1</v>
      </c>
      <c r="BG375">
        <v>0</v>
      </c>
      <c r="BH375">
        <v>112</v>
      </c>
      <c r="BI375" s="1">
        <v>43342</v>
      </c>
      <c r="BJ375">
        <v>25</v>
      </c>
      <c r="BK375">
        <v>11</v>
      </c>
      <c r="BL375">
        <v>14</v>
      </c>
      <c r="BM375">
        <v>124</v>
      </c>
      <c r="BN375">
        <v>1</v>
      </c>
      <c r="BO375">
        <v>0</v>
      </c>
      <c r="BP375">
        <v>124</v>
      </c>
      <c r="BQ375" s="1">
        <v>42873</v>
      </c>
      <c r="BR375">
        <v>2</v>
      </c>
      <c r="BS375">
        <v>2</v>
      </c>
      <c r="BT375">
        <v>0</v>
      </c>
      <c r="BU375">
        <v>20</v>
      </c>
      <c r="BV375">
        <v>1</v>
      </c>
      <c r="BW375">
        <v>0</v>
      </c>
      <c r="BX375">
        <v>20</v>
      </c>
      <c r="BY375">
        <v>100.667</v>
      </c>
      <c r="CA375" t="s">
        <v>831</v>
      </c>
      <c r="CB375" t="s">
        <v>832</v>
      </c>
      <c r="CC375">
        <v>50579</v>
      </c>
      <c r="CD375">
        <v>120</v>
      </c>
      <c r="CE375">
        <v>7122978918</v>
      </c>
      <c r="CF375" t="s">
        <v>99</v>
      </c>
      <c r="CG375" t="s">
        <v>100</v>
      </c>
      <c r="CH375" s="1">
        <v>35278</v>
      </c>
      <c r="CI375" t="s">
        <v>100</v>
      </c>
      <c r="CJ375" t="s">
        <v>101</v>
      </c>
      <c r="CK375" t="s">
        <v>100</v>
      </c>
      <c r="CL375" t="s">
        <v>103</v>
      </c>
      <c r="CM375" t="s">
        <v>829</v>
      </c>
      <c r="CN375">
        <v>38</v>
      </c>
      <c r="CO375" s="1">
        <v>44621</v>
      </c>
      <c r="CP375" s="1"/>
      <c r="CV375"/>
      <c r="CW375">
        <v>2</v>
      </c>
    </row>
    <row r="376" spans="1:102" x14ac:dyDescent="0.25">
      <c r="A376" t="s">
        <v>259</v>
      </c>
      <c r="B376" s="18" t="s">
        <v>2127</v>
      </c>
      <c r="C376" s="18">
        <v>165441</v>
      </c>
      <c r="D376" t="s">
        <v>1372</v>
      </c>
      <c r="E376" t="s">
        <v>383</v>
      </c>
      <c r="F376" t="s">
        <v>163</v>
      </c>
      <c r="G376" t="s">
        <v>2141</v>
      </c>
      <c r="H376">
        <v>76.8</v>
      </c>
      <c r="I376" t="s">
        <v>124</v>
      </c>
      <c r="K376" t="s">
        <v>100</v>
      </c>
      <c r="L376" t="s">
        <v>106</v>
      </c>
      <c r="M376">
        <v>2</v>
      </c>
      <c r="N376">
        <v>3</v>
      </c>
      <c r="O376">
        <v>2</v>
      </c>
      <c r="P376">
        <v>4</v>
      </c>
      <c r="Q376">
        <v>5</v>
      </c>
      <c r="R376">
        <v>2</v>
      </c>
      <c r="S376">
        <v>3</v>
      </c>
      <c r="U376" s="8">
        <v>2.9838900000000002</v>
      </c>
      <c r="V376" s="8">
        <v>0.45289000000000001</v>
      </c>
      <c r="W376">
        <v>54.3</v>
      </c>
      <c r="X376">
        <v>0.60463999999999996</v>
      </c>
      <c r="Y376">
        <v>1.0575399999999999</v>
      </c>
      <c r="Z376">
        <v>2.4725700000000002</v>
      </c>
      <c r="AA376">
        <v>0.38391999999999998</v>
      </c>
      <c r="AB376">
        <v>2.8879999999999999E-2</v>
      </c>
      <c r="AD376">
        <v>1.92635</v>
      </c>
      <c r="AE376">
        <v>50</v>
      </c>
      <c r="AH376">
        <v>6</v>
      </c>
      <c r="AJ376">
        <v>2.0408599999999999</v>
      </c>
      <c r="AK376">
        <v>0.65108999999999995</v>
      </c>
      <c r="AL376">
        <v>0.31070999999999999</v>
      </c>
      <c r="AM376">
        <v>3.0026600000000001</v>
      </c>
      <c r="AN376">
        <v>1.9323600000000001</v>
      </c>
      <c r="AO376">
        <v>0.68310000000000004</v>
      </c>
      <c r="AP376">
        <v>0.54588000000000003</v>
      </c>
      <c r="AQ376">
        <v>3.1375600000000001</v>
      </c>
      <c r="AS376">
        <v>4</v>
      </c>
      <c r="AT376">
        <v>3</v>
      </c>
      <c r="AU376">
        <v>0</v>
      </c>
      <c r="AV376">
        <v>4</v>
      </c>
      <c r="AW376" s="4">
        <v>4572.84</v>
      </c>
      <c r="AX376">
        <v>0</v>
      </c>
      <c r="AY376">
        <v>4</v>
      </c>
      <c r="BA376" s="1">
        <v>44469</v>
      </c>
      <c r="BB376">
        <v>7</v>
      </c>
      <c r="BC376">
        <v>7</v>
      </c>
      <c r="BD376">
        <v>3</v>
      </c>
      <c r="BE376">
        <v>44</v>
      </c>
      <c r="BF376">
        <v>1</v>
      </c>
      <c r="BG376">
        <v>0</v>
      </c>
      <c r="BH376">
        <v>44</v>
      </c>
      <c r="BI376" s="1">
        <v>43867</v>
      </c>
      <c r="BJ376">
        <v>5</v>
      </c>
      <c r="BK376">
        <v>5</v>
      </c>
      <c r="BL376">
        <v>1</v>
      </c>
      <c r="BM376">
        <v>16</v>
      </c>
      <c r="BN376">
        <v>1</v>
      </c>
      <c r="BO376">
        <v>0</v>
      </c>
      <c r="BP376">
        <v>16</v>
      </c>
      <c r="BQ376" s="1">
        <v>43481</v>
      </c>
      <c r="BR376">
        <v>6</v>
      </c>
      <c r="BS376">
        <v>6</v>
      </c>
      <c r="BT376">
        <v>0</v>
      </c>
      <c r="BU376">
        <v>32</v>
      </c>
      <c r="BV376">
        <v>1</v>
      </c>
      <c r="BW376">
        <v>0</v>
      </c>
      <c r="BX376">
        <v>32</v>
      </c>
      <c r="BY376">
        <v>32.667000000000002</v>
      </c>
      <c r="CA376" t="s">
        <v>1374</v>
      </c>
      <c r="CB376" t="s">
        <v>1375</v>
      </c>
      <c r="CC376">
        <v>50023</v>
      </c>
      <c r="CD376">
        <v>760</v>
      </c>
      <c r="CE376">
        <v>5159641101</v>
      </c>
      <c r="CF376" t="s">
        <v>99</v>
      </c>
      <c r="CG376" t="s">
        <v>100</v>
      </c>
      <c r="CH376" s="1">
        <v>37349</v>
      </c>
      <c r="CI376" t="s">
        <v>100</v>
      </c>
      <c r="CJ376" t="s">
        <v>100</v>
      </c>
      <c r="CK376" t="s">
        <v>100</v>
      </c>
      <c r="CL376" t="s">
        <v>103</v>
      </c>
      <c r="CM376" t="s">
        <v>1373</v>
      </c>
      <c r="CN376">
        <v>94</v>
      </c>
      <c r="CO376" s="1">
        <v>44621</v>
      </c>
      <c r="CP376" s="1"/>
      <c r="CV376"/>
    </row>
    <row r="377" spans="1:102" x14ac:dyDescent="0.25">
      <c r="A377" t="s">
        <v>259</v>
      </c>
      <c r="B377" s="18" t="s">
        <v>2127</v>
      </c>
      <c r="C377" s="18">
        <v>165556</v>
      </c>
      <c r="D377" t="s">
        <v>1773</v>
      </c>
      <c r="E377" t="s">
        <v>305</v>
      </c>
      <c r="F377" t="s">
        <v>306</v>
      </c>
      <c r="G377" t="s">
        <v>2143</v>
      </c>
      <c r="H377">
        <v>65.8</v>
      </c>
      <c r="I377" t="s">
        <v>105</v>
      </c>
      <c r="K377" t="s">
        <v>100</v>
      </c>
      <c r="L377" t="s">
        <v>106</v>
      </c>
      <c r="M377">
        <v>4</v>
      </c>
      <c r="N377">
        <v>4</v>
      </c>
      <c r="O377">
        <v>3</v>
      </c>
      <c r="P377">
        <v>3</v>
      </c>
      <c r="Q377">
        <v>3</v>
      </c>
      <c r="S377">
        <v>4</v>
      </c>
      <c r="U377" s="8">
        <v>4.2709799999999998</v>
      </c>
      <c r="V377" s="8">
        <v>0.79039999999999999</v>
      </c>
      <c r="X377">
        <v>0.73416000000000003</v>
      </c>
      <c r="Y377">
        <v>1.5245599999999999</v>
      </c>
      <c r="Z377">
        <v>3.7507600000000001</v>
      </c>
      <c r="AA377">
        <v>0.62929999999999997</v>
      </c>
      <c r="AB377">
        <v>1.7080000000000001E-2</v>
      </c>
      <c r="AC377">
        <v>6</v>
      </c>
      <c r="AD377">
        <v>2.7464200000000001</v>
      </c>
      <c r="AF377">
        <v>6</v>
      </c>
      <c r="AH377">
        <v>6</v>
      </c>
      <c r="AJ377">
        <v>1.7894699999999999</v>
      </c>
      <c r="AK377">
        <v>0.65234999999999999</v>
      </c>
      <c r="AL377">
        <v>0.29027999999999998</v>
      </c>
      <c r="AM377">
        <v>2.7321</v>
      </c>
      <c r="AN377">
        <v>3.14202</v>
      </c>
      <c r="AO377">
        <v>0.82782</v>
      </c>
      <c r="AP377">
        <v>1.01973</v>
      </c>
      <c r="AQ377">
        <v>4.9356799999999996</v>
      </c>
      <c r="AS377">
        <v>1</v>
      </c>
      <c r="AT377">
        <v>2</v>
      </c>
      <c r="AU377">
        <v>2</v>
      </c>
      <c r="AV377">
        <v>1</v>
      </c>
      <c r="AW377" s="4">
        <v>3250</v>
      </c>
      <c r="AX377">
        <v>0</v>
      </c>
      <c r="AY377">
        <v>1</v>
      </c>
      <c r="BA377" s="1">
        <v>44336</v>
      </c>
      <c r="BB377">
        <v>3</v>
      </c>
      <c r="BC377">
        <v>3</v>
      </c>
      <c r="BD377">
        <v>0</v>
      </c>
      <c r="BE377">
        <v>8</v>
      </c>
      <c r="BF377">
        <v>1</v>
      </c>
      <c r="BG377">
        <v>0</v>
      </c>
      <c r="BH377">
        <v>8</v>
      </c>
      <c r="BI377" s="1">
        <v>43657</v>
      </c>
      <c r="BJ377">
        <v>9</v>
      </c>
      <c r="BK377">
        <v>7</v>
      </c>
      <c r="BL377">
        <v>0</v>
      </c>
      <c r="BM377">
        <v>32</v>
      </c>
      <c r="BN377">
        <v>1</v>
      </c>
      <c r="BO377">
        <v>0</v>
      </c>
      <c r="BP377">
        <v>32</v>
      </c>
      <c r="BQ377" s="1">
        <v>43195</v>
      </c>
      <c r="BR377">
        <v>3</v>
      </c>
      <c r="BS377">
        <v>2</v>
      </c>
      <c r="BT377">
        <v>1</v>
      </c>
      <c r="BU377">
        <v>12</v>
      </c>
      <c r="BV377">
        <v>1</v>
      </c>
      <c r="BW377">
        <v>0</v>
      </c>
      <c r="BX377">
        <v>12</v>
      </c>
      <c r="BY377">
        <v>16.667000000000002</v>
      </c>
      <c r="CA377" t="s">
        <v>1775</v>
      </c>
      <c r="CB377" t="s">
        <v>1776</v>
      </c>
      <c r="CC377">
        <v>52001</v>
      </c>
      <c r="CD377">
        <v>300</v>
      </c>
      <c r="CE377">
        <v>5635831781</v>
      </c>
      <c r="CF377" t="s">
        <v>99</v>
      </c>
      <c r="CG377" t="s">
        <v>100</v>
      </c>
      <c r="CH377" s="1">
        <v>38473</v>
      </c>
      <c r="CI377" t="s">
        <v>100</v>
      </c>
      <c r="CJ377" t="s">
        <v>100</v>
      </c>
      <c r="CK377" t="s">
        <v>100</v>
      </c>
      <c r="CL377" t="s">
        <v>103</v>
      </c>
      <c r="CM377" t="s">
        <v>1774</v>
      </c>
      <c r="CN377">
        <v>77</v>
      </c>
      <c r="CO377" s="1">
        <v>44621</v>
      </c>
      <c r="CP377" s="1"/>
      <c r="CV377"/>
      <c r="CW377">
        <v>2</v>
      </c>
    </row>
    <row r="378" spans="1:102" x14ac:dyDescent="0.25">
      <c r="A378" t="s">
        <v>259</v>
      </c>
      <c r="B378" s="18" t="s">
        <v>2127</v>
      </c>
      <c r="C378" s="18">
        <v>165515</v>
      </c>
      <c r="D378" t="s">
        <v>1634</v>
      </c>
      <c r="E378" t="s">
        <v>1636</v>
      </c>
      <c r="F378" t="s">
        <v>839</v>
      </c>
      <c r="G378" t="s">
        <v>2141</v>
      </c>
      <c r="H378">
        <v>23.8</v>
      </c>
      <c r="I378" t="s">
        <v>124</v>
      </c>
      <c r="K378" t="s">
        <v>100</v>
      </c>
      <c r="L378" t="s">
        <v>106</v>
      </c>
      <c r="M378">
        <v>1</v>
      </c>
      <c r="N378">
        <v>2</v>
      </c>
      <c r="O378">
        <v>1</v>
      </c>
      <c r="P378">
        <v>1</v>
      </c>
      <c r="Q378">
        <v>1</v>
      </c>
      <c r="S378">
        <v>3</v>
      </c>
      <c r="U378" s="8">
        <v>2.65448</v>
      </c>
      <c r="V378" s="8">
        <v>0.53349999999999997</v>
      </c>
      <c r="W378">
        <v>83.3</v>
      </c>
      <c r="X378">
        <v>0.64471000000000001</v>
      </c>
      <c r="Y378">
        <v>1.17821</v>
      </c>
      <c r="Z378">
        <v>2.56189</v>
      </c>
      <c r="AA378">
        <v>0.48503000000000002</v>
      </c>
      <c r="AB378">
        <v>1.2710000000000001E-2</v>
      </c>
      <c r="AD378">
        <v>1.47627</v>
      </c>
      <c r="AF378">
        <v>6</v>
      </c>
      <c r="AH378">
        <v>6</v>
      </c>
      <c r="AJ378">
        <v>2.0982799999999999</v>
      </c>
      <c r="AK378">
        <v>0.68020999999999998</v>
      </c>
      <c r="AL378">
        <v>0.30248999999999998</v>
      </c>
      <c r="AM378">
        <v>3.0809799999999998</v>
      </c>
      <c r="AN378">
        <v>1.44035</v>
      </c>
      <c r="AO378">
        <v>0.69718999999999998</v>
      </c>
      <c r="AP378">
        <v>0.66049999999999998</v>
      </c>
      <c r="AQ378">
        <v>2.7202299999999999</v>
      </c>
      <c r="AS378">
        <v>1</v>
      </c>
      <c r="AT378">
        <v>14</v>
      </c>
      <c r="AU378">
        <v>3</v>
      </c>
      <c r="AV378">
        <v>1</v>
      </c>
      <c r="AW378" s="4">
        <v>3250</v>
      </c>
      <c r="AX378">
        <v>0</v>
      </c>
      <c r="AY378">
        <v>1</v>
      </c>
      <c r="BA378" s="1">
        <v>44355</v>
      </c>
      <c r="BB378">
        <v>13</v>
      </c>
      <c r="BC378">
        <v>9</v>
      </c>
      <c r="BD378">
        <v>4</v>
      </c>
      <c r="BE378">
        <v>76</v>
      </c>
      <c r="BF378">
        <v>1</v>
      </c>
      <c r="BG378">
        <v>0</v>
      </c>
      <c r="BH378">
        <v>76</v>
      </c>
      <c r="BI378" s="1">
        <v>43699</v>
      </c>
      <c r="BJ378">
        <v>13</v>
      </c>
      <c r="BK378">
        <v>10</v>
      </c>
      <c r="BL378">
        <v>3</v>
      </c>
      <c r="BM378">
        <v>48</v>
      </c>
      <c r="BN378">
        <v>1</v>
      </c>
      <c r="BO378">
        <v>0</v>
      </c>
      <c r="BP378">
        <v>48</v>
      </c>
      <c r="BQ378" s="1">
        <v>43234</v>
      </c>
      <c r="BR378">
        <v>13</v>
      </c>
      <c r="BS378">
        <v>6</v>
      </c>
      <c r="BT378">
        <v>7</v>
      </c>
      <c r="BU378">
        <v>185</v>
      </c>
      <c r="BV378">
        <v>1</v>
      </c>
      <c r="BW378">
        <v>0</v>
      </c>
      <c r="BX378">
        <v>185</v>
      </c>
      <c r="BY378">
        <v>84.832999999999998</v>
      </c>
      <c r="CA378" t="s">
        <v>886</v>
      </c>
      <c r="CB378" t="s">
        <v>1637</v>
      </c>
      <c r="CC378">
        <v>52224</v>
      </c>
      <c r="CD378">
        <v>850</v>
      </c>
      <c r="CE378">
        <v>3194762400</v>
      </c>
      <c r="CF378" t="s">
        <v>99</v>
      </c>
      <c r="CG378" t="s">
        <v>100</v>
      </c>
      <c r="CH378" s="1">
        <v>37926</v>
      </c>
      <c r="CI378" t="s">
        <v>101</v>
      </c>
      <c r="CJ378" t="s">
        <v>100</v>
      </c>
      <c r="CK378" t="s">
        <v>100</v>
      </c>
      <c r="CL378" t="s">
        <v>103</v>
      </c>
      <c r="CM378" t="s">
        <v>1635</v>
      </c>
      <c r="CN378">
        <v>50</v>
      </c>
      <c r="CO378" s="1">
        <v>44621</v>
      </c>
      <c r="CP378" s="1"/>
      <c r="CV378"/>
      <c r="CW378">
        <v>2</v>
      </c>
    </row>
    <row r="379" spans="1:102" x14ac:dyDescent="0.25">
      <c r="A379" t="s">
        <v>259</v>
      </c>
      <c r="B379" s="18" t="s">
        <v>2127</v>
      </c>
      <c r="C379" s="18">
        <v>165286</v>
      </c>
      <c r="D379" t="s">
        <v>836</v>
      </c>
      <c r="E379" t="s">
        <v>838</v>
      </c>
      <c r="F379" t="s">
        <v>839</v>
      </c>
      <c r="G379" t="s">
        <v>2141</v>
      </c>
      <c r="H379">
        <v>47.1</v>
      </c>
      <c r="I379" t="s">
        <v>98</v>
      </c>
      <c r="K379" t="s">
        <v>100</v>
      </c>
      <c r="L379" t="s">
        <v>106</v>
      </c>
      <c r="M379">
        <v>4</v>
      </c>
      <c r="N379">
        <v>4</v>
      </c>
      <c r="O379">
        <v>3</v>
      </c>
      <c r="P379">
        <v>4</v>
      </c>
      <c r="Q379">
        <v>4</v>
      </c>
      <c r="S379">
        <v>4</v>
      </c>
      <c r="U379" s="8">
        <v>4.1268900000000004</v>
      </c>
      <c r="V379" s="8">
        <v>0.66974999999999996</v>
      </c>
      <c r="W379">
        <v>41</v>
      </c>
      <c r="X379">
        <v>0.59325000000000006</v>
      </c>
      <c r="Y379">
        <v>1.2629999999999999</v>
      </c>
      <c r="Z379">
        <v>3.4653299999999998</v>
      </c>
      <c r="AA379">
        <v>0.32506000000000002</v>
      </c>
      <c r="AB379">
        <v>1.243E-2</v>
      </c>
      <c r="AD379">
        <v>2.86389</v>
      </c>
      <c r="AE379">
        <v>40</v>
      </c>
      <c r="AG379">
        <v>0</v>
      </c>
      <c r="AJ379">
        <v>2.02237</v>
      </c>
      <c r="AK379">
        <v>0.60111999999999999</v>
      </c>
      <c r="AL379">
        <v>0.26900000000000002</v>
      </c>
      <c r="AM379">
        <v>2.8924799999999999</v>
      </c>
      <c r="AN379">
        <v>2.8990900000000002</v>
      </c>
      <c r="AO379">
        <v>0.72594999999999998</v>
      </c>
      <c r="AP379">
        <v>0.93242999999999998</v>
      </c>
      <c r="AQ379">
        <v>4.5047199999999998</v>
      </c>
      <c r="AS379">
        <v>3</v>
      </c>
      <c r="AT379">
        <v>0</v>
      </c>
      <c r="AU379">
        <v>2</v>
      </c>
      <c r="AV379">
        <v>0</v>
      </c>
      <c r="AW379" s="4">
        <v>0</v>
      </c>
      <c r="AX379">
        <v>0</v>
      </c>
      <c r="AY379">
        <v>0</v>
      </c>
      <c r="BA379" s="1">
        <v>44216</v>
      </c>
      <c r="BB379">
        <v>2</v>
      </c>
      <c r="BC379">
        <v>0</v>
      </c>
      <c r="BD379">
        <v>2</v>
      </c>
      <c r="BE379">
        <v>28</v>
      </c>
      <c r="BF379">
        <v>0</v>
      </c>
      <c r="BG379">
        <v>0</v>
      </c>
      <c r="BH379">
        <v>28</v>
      </c>
      <c r="BI379" s="1">
        <v>43596</v>
      </c>
      <c r="BJ379">
        <v>4</v>
      </c>
      <c r="BK379">
        <v>4</v>
      </c>
      <c r="BL379">
        <v>1</v>
      </c>
      <c r="BM379">
        <v>28</v>
      </c>
      <c r="BN379">
        <v>1</v>
      </c>
      <c r="BO379">
        <v>0</v>
      </c>
      <c r="BP379">
        <v>28</v>
      </c>
      <c r="BQ379" s="1">
        <v>43146</v>
      </c>
      <c r="BR379">
        <v>4</v>
      </c>
      <c r="BS379">
        <v>4</v>
      </c>
      <c r="BT379">
        <v>0</v>
      </c>
      <c r="BU379">
        <v>16</v>
      </c>
      <c r="BV379">
        <v>1</v>
      </c>
      <c r="BW379">
        <v>0</v>
      </c>
      <c r="BX379">
        <v>16</v>
      </c>
      <c r="BY379">
        <v>26</v>
      </c>
      <c r="CA379" t="s">
        <v>840</v>
      </c>
      <c r="CB379" t="s">
        <v>841</v>
      </c>
      <c r="CC379">
        <v>50675</v>
      </c>
      <c r="CD379">
        <v>850</v>
      </c>
      <c r="CE379">
        <v>3194782730</v>
      </c>
      <c r="CF379" t="s">
        <v>99</v>
      </c>
      <c r="CG379" t="s">
        <v>100</v>
      </c>
      <c r="CH379" s="1">
        <v>35292</v>
      </c>
      <c r="CI379" t="s">
        <v>101</v>
      </c>
      <c r="CJ379" t="s">
        <v>100</v>
      </c>
      <c r="CK379" t="s">
        <v>100</v>
      </c>
      <c r="CL379" t="s">
        <v>103</v>
      </c>
      <c r="CM379" t="s">
        <v>837</v>
      </c>
      <c r="CN379">
        <v>76</v>
      </c>
      <c r="CO379" s="1">
        <v>44621</v>
      </c>
      <c r="CP379" s="1"/>
      <c r="CV379"/>
      <c r="CW379">
        <v>2</v>
      </c>
    </row>
    <row r="380" spans="1:102" x14ac:dyDescent="0.25">
      <c r="A380" t="s">
        <v>259</v>
      </c>
      <c r="B380" s="18" t="s">
        <v>2127</v>
      </c>
      <c r="C380" s="18">
        <v>165473</v>
      </c>
      <c r="D380" t="s">
        <v>1488</v>
      </c>
      <c r="E380" t="s">
        <v>374</v>
      </c>
      <c r="F380" t="s">
        <v>328</v>
      </c>
      <c r="G380" t="s">
        <v>2142</v>
      </c>
      <c r="H380">
        <v>62.6</v>
      </c>
      <c r="I380" t="s">
        <v>112</v>
      </c>
      <c r="K380" t="s">
        <v>100</v>
      </c>
      <c r="L380" t="s">
        <v>106</v>
      </c>
      <c r="M380">
        <v>3</v>
      </c>
      <c r="N380">
        <v>5</v>
      </c>
      <c r="O380">
        <v>2</v>
      </c>
      <c r="P380">
        <v>4</v>
      </c>
      <c r="Q380">
        <v>4</v>
      </c>
      <c r="R380">
        <v>5</v>
      </c>
      <c r="S380">
        <v>5</v>
      </c>
      <c r="U380" s="8">
        <v>4.8207300000000002</v>
      </c>
      <c r="V380" s="8">
        <v>0.85067000000000004</v>
      </c>
      <c r="W380">
        <v>46</v>
      </c>
      <c r="X380">
        <v>1.1710400000000001</v>
      </c>
      <c r="Y380">
        <v>2.0217200000000002</v>
      </c>
      <c r="Z380">
        <v>4.2949299999999999</v>
      </c>
      <c r="AA380">
        <v>0.59308000000000005</v>
      </c>
      <c r="AB380">
        <v>4.4060000000000002E-2</v>
      </c>
      <c r="AD380">
        <v>2.79901</v>
      </c>
      <c r="AE380">
        <v>25</v>
      </c>
      <c r="AG380">
        <v>0</v>
      </c>
      <c r="AJ380">
        <v>2.1270099999999998</v>
      </c>
      <c r="AK380">
        <v>0.63261999999999996</v>
      </c>
      <c r="AL380">
        <v>0.27912999999999999</v>
      </c>
      <c r="AM380">
        <v>3.0387599999999999</v>
      </c>
      <c r="AN380">
        <v>2.6940200000000001</v>
      </c>
      <c r="AO380">
        <v>1.36161</v>
      </c>
      <c r="AP380">
        <v>1.14133</v>
      </c>
      <c r="AQ380">
        <v>5.0087799999999998</v>
      </c>
      <c r="AS380">
        <v>0</v>
      </c>
      <c r="AT380">
        <v>3</v>
      </c>
      <c r="AU380">
        <v>3</v>
      </c>
      <c r="AV380">
        <v>3</v>
      </c>
      <c r="AW380" s="4">
        <v>22750</v>
      </c>
      <c r="AX380">
        <v>0</v>
      </c>
      <c r="AY380">
        <v>3</v>
      </c>
      <c r="BA380" s="1">
        <v>44336</v>
      </c>
      <c r="BB380">
        <v>9</v>
      </c>
      <c r="BC380">
        <v>9</v>
      </c>
      <c r="BD380">
        <v>0</v>
      </c>
      <c r="BE380">
        <v>48</v>
      </c>
      <c r="BF380">
        <v>1</v>
      </c>
      <c r="BG380">
        <v>0</v>
      </c>
      <c r="BH380">
        <v>48</v>
      </c>
      <c r="BI380" s="1">
        <v>43537</v>
      </c>
      <c r="BJ380">
        <v>9</v>
      </c>
      <c r="BK380">
        <v>4</v>
      </c>
      <c r="BL380">
        <v>2</v>
      </c>
      <c r="BM380">
        <v>56</v>
      </c>
      <c r="BN380">
        <v>1</v>
      </c>
      <c r="BO380">
        <v>0</v>
      </c>
      <c r="BP380">
        <v>56</v>
      </c>
      <c r="BQ380" s="1">
        <v>43041</v>
      </c>
      <c r="BR380">
        <v>2</v>
      </c>
      <c r="BS380">
        <v>1</v>
      </c>
      <c r="BT380">
        <v>1</v>
      </c>
      <c r="BU380">
        <v>8</v>
      </c>
      <c r="BV380">
        <v>1</v>
      </c>
      <c r="BW380">
        <v>0</v>
      </c>
      <c r="BX380">
        <v>8</v>
      </c>
      <c r="BY380">
        <v>44</v>
      </c>
      <c r="CA380" t="s">
        <v>1490</v>
      </c>
      <c r="CB380" t="s">
        <v>1491</v>
      </c>
      <c r="CC380">
        <v>51106</v>
      </c>
      <c r="CD380">
        <v>960</v>
      </c>
      <c r="CE380">
        <v>7122763821</v>
      </c>
      <c r="CF380" t="s">
        <v>99</v>
      </c>
      <c r="CG380" t="s">
        <v>100</v>
      </c>
      <c r="CH380" s="1">
        <v>37653</v>
      </c>
      <c r="CI380" t="s">
        <v>100</v>
      </c>
      <c r="CJ380" t="s">
        <v>100</v>
      </c>
      <c r="CK380" t="s">
        <v>100</v>
      </c>
      <c r="CL380" t="s">
        <v>103</v>
      </c>
      <c r="CM380" t="s">
        <v>1489</v>
      </c>
      <c r="CN380">
        <v>74</v>
      </c>
      <c r="CO380" s="1">
        <v>44621</v>
      </c>
      <c r="CP380" s="1"/>
      <c r="CV380"/>
    </row>
    <row r="381" spans="1:102" x14ac:dyDescent="0.25">
      <c r="A381" t="s">
        <v>259</v>
      </c>
      <c r="B381" s="18" t="s">
        <v>2127</v>
      </c>
      <c r="C381" s="18">
        <v>165327</v>
      </c>
      <c r="D381" t="s">
        <v>984</v>
      </c>
      <c r="E381" t="s">
        <v>137</v>
      </c>
      <c r="F381" t="s">
        <v>136</v>
      </c>
      <c r="G381" t="s">
        <v>2141</v>
      </c>
      <c r="H381">
        <v>33.1</v>
      </c>
      <c r="I381" t="s">
        <v>98</v>
      </c>
      <c r="K381" t="s">
        <v>100</v>
      </c>
      <c r="L381" t="s">
        <v>106</v>
      </c>
      <c r="M381">
        <v>5</v>
      </c>
      <c r="N381">
        <v>4</v>
      </c>
      <c r="O381">
        <v>5</v>
      </c>
      <c r="P381">
        <v>5</v>
      </c>
      <c r="Q381">
        <v>5</v>
      </c>
      <c r="S381">
        <v>5</v>
      </c>
      <c r="U381" s="8">
        <v>3.3159200000000002</v>
      </c>
      <c r="V381" s="8">
        <v>0.99480000000000002</v>
      </c>
      <c r="W381">
        <v>56.1</v>
      </c>
      <c r="X381">
        <v>0.21149999999999999</v>
      </c>
      <c r="Y381">
        <v>1.2062999999999999</v>
      </c>
      <c r="Z381">
        <v>2.9465499999999998</v>
      </c>
      <c r="AA381">
        <v>0.79481000000000002</v>
      </c>
      <c r="AB381">
        <v>3.3309999999999999E-2</v>
      </c>
      <c r="AD381">
        <v>2.1096300000000001</v>
      </c>
      <c r="AE381">
        <v>57.1</v>
      </c>
      <c r="AG381">
        <v>0</v>
      </c>
      <c r="AJ381">
        <v>1.8642300000000001</v>
      </c>
      <c r="AK381">
        <v>0.61678999999999995</v>
      </c>
      <c r="AL381">
        <v>0.27500000000000002</v>
      </c>
      <c r="AM381">
        <v>2.7560199999999999</v>
      </c>
      <c r="AN381">
        <v>2.3167200000000001</v>
      </c>
      <c r="AO381">
        <v>0.25223000000000001</v>
      </c>
      <c r="AP381">
        <v>1.35476</v>
      </c>
      <c r="AQ381">
        <v>3.7987299999999999</v>
      </c>
      <c r="AS381">
        <v>2</v>
      </c>
      <c r="AT381">
        <v>0</v>
      </c>
      <c r="AU381">
        <v>0</v>
      </c>
      <c r="AV381">
        <v>1</v>
      </c>
      <c r="AW381" s="4">
        <v>650</v>
      </c>
      <c r="AX381">
        <v>0</v>
      </c>
      <c r="AY381">
        <v>1</v>
      </c>
      <c r="BA381" s="1">
        <v>43895</v>
      </c>
      <c r="BB381">
        <v>1</v>
      </c>
      <c r="BC381">
        <v>0</v>
      </c>
      <c r="BD381">
        <v>1</v>
      </c>
      <c r="BE381">
        <v>4</v>
      </c>
      <c r="BF381">
        <v>0</v>
      </c>
      <c r="BG381">
        <v>0</v>
      </c>
      <c r="BH381">
        <v>4</v>
      </c>
      <c r="BI381" s="1">
        <v>43503</v>
      </c>
      <c r="BJ381">
        <v>0</v>
      </c>
      <c r="BK381">
        <v>0</v>
      </c>
      <c r="BL381">
        <v>0</v>
      </c>
      <c r="BM381">
        <v>0</v>
      </c>
      <c r="BN381">
        <v>0</v>
      </c>
      <c r="BO381">
        <v>0</v>
      </c>
      <c r="BP381">
        <v>0</v>
      </c>
      <c r="BQ381" s="1">
        <v>43034</v>
      </c>
      <c r="BR381">
        <v>0</v>
      </c>
      <c r="BS381">
        <v>0</v>
      </c>
      <c r="BT381">
        <v>0</v>
      </c>
      <c r="BU381">
        <v>0</v>
      </c>
      <c r="BV381">
        <v>0</v>
      </c>
      <c r="BW381">
        <v>0</v>
      </c>
      <c r="BX381">
        <v>0</v>
      </c>
      <c r="BY381">
        <v>2</v>
      </c>
      <c r="CA381" t="s">
        <v>986</v>
      </c>
      <c r="CB381" t="s">
        <v>987</v>
      </c>
      <c r="CC381">
        <v>52659</v>
      </c>
      <c r="CD381">
        <v>430</v>
      </c>
      <c r="CE381">
        <v>3192573303</v>
      </c>
      <c r="CF381" t="s">
        <v>99</v>
      </c>
      <c r="CG381" t="s">
        <v>100</v>
      </c>
      <c r="CH381" s="1">
        <v>35573</v>
      </c>
      <c r="CI381" t="s">
        <v>100</v>
      </c>
      <c r="CJ381" t="s">
        <v>100</v>
      </c>
      <c r="CK381" t="s">
        <v>100</v>
      </c>
      <c r="CL381" t="s">
        <v>103</v>
      </c>
      <c r="CM381" t="s">
        <v>985</v>
      </c>
      <c r="CN381">
        <v>46</v>
      </c>
      <c r="CO381" s="1">
        <v>44621</v>
      </c>
      <c r="CP381" s="1"/>
      <c r="CV381"/>
      <c r="CW381">
        <v>2</v>
      </c>
    </row>
    <row r="382" spans="1:102" x14ac:dyDescent="0.25">
      <c r="A382" t="s">
        <v>259</v>
      </c>
      <c r="B382" s="18" t="s">
        <v>2127</v>
      </c>
      <c r="C382" s="18">
        <v>165546</v>
      </c>
      <c r="D382" t="s">
        <v>1735</v>
      </c>
      <c r="E382" t="s">
        <v>1737</v>
      </c>
      <c r="F382" t="s">
        <v>185</v>
      </c>
      <c r="G382" t="s">
        <v>2141</v>
      </c>
      <c r="H382">
        <v>43.9</v>
      </c>
      <c r="I382" t="s">
        <v>98</v>
      </c>
      <c r="K382" t="s">
        <v>100</v>
      </c>
      <c r="L382" t="s">
        <v>106</v>
      </c>
      <c r="M382">
        <v>1</v>
      </c>
      <c r="N382">
        <v>1</v>
      </c>
      <c r="O382">
        <v>2</v>
      </c>
      <c r="P382">
        <v>4</v>
      </c>
      <c r="Q382">
        <v>4</v>
      </c>
      <c r="S382">
        <v>1</v>
      </c>
      <c r="U382" s="8">
        <v>3.7111299999999998</v>
      </c>
      <c r="V382" s="8">
        <v>0.38562000000000002</v>
      </c>
      <c r="W382">
        <v>50</v>
      </c>
      <c r="X382">
        <v>0.46622999999999998</v>
      </c>
      <c r="Y382">
        <v>0.85185999999999995</v>
      </c>
      <c r="Z382">
        <v>3.1068600000000002</v>
      </c>
      <c r="AA382">
        <v>0.21335999999999999</v>
      </c>
      <c r="AB382">
        <v>1.7059999999999999E-2</v>
      </c>
      <c r="AD382">
        <v>2.85927</v>
      </c>
      <c r="AE382">
        <v>33.299999999999997</v>
      </c>
      <c r="AH382">
        <v>6</v>
      </c>
      <c r="AJ382">
        <v>2.1940200000000001</v>
      </c>
      <c r="AK382">
        <v>0.74170999999999998</v>
      </c>
      <c r="AL382">
        <v>0.29337000000000002</v>
      </c>
      <c r="AM382">
        <v>3.2290999999999999</v>
      </c>
      <c r="AN382">
        <v>2.6679599999999999</v>
      </c>
      <c r="AO382">
        <v>0.46237</v>
      </c>
      <c r="AP382">
        <v>0.49226999999999999</v>
      </c>
      <c r="AQ382">
        <v>3.6286100000000001</v>
      </c>
      <c r="AS382">
        <v>0</v>
      </c>
      <c r="AT382">
        <v>0</v>
      </c>
      <c r="AU382">
        <v>0</v>
      </c>
      <c r="AV382">
        <v>4</v>
      </c>
      <c r="AW382" s="4">
        <v>4562.8599999999997</v>
      </c>
      <c r="AX382">
        <v>0</v>
      </c>
      <c r="AY382">
        <v>4</v>
      </c>
      <c r="BA382" s="1">
        <v>44361</v>
      </c>
      <c r="BB382">
        <v>15</v>
      </c>
      <c r="BC382">
        <v>15</v>
      </c>
      <c r="BD382">
        <v>2</v>
      </c>
      <c r="BE382">
        <v>60</v>
      </c>
      <c r="BF382">
        <v>1</v>
      </c>
      <c r="BG382">
        <v>0</v>
      </c>
      <c r="BH382">
        <v>60</v>
      </c>
      <c r="BI382" s="1">
        <v>43621</v>
      </c>
      <c r="BJ382">
        <v>8</v>
      </c>
      <c r="BK382">
        <v>8</v>
      </c>
      <c r="BL382">
        <v>0</v>
      </c>
      <c r="BM382">
        <v>40</v>
      </c>
      <c r="BN382">
        <v>1</v>
      </c>
      <c r="BO382">
        <v>0</v>
      </c>
      <c r="BP382">
        <v>40</v>
      </c>
      <c r="BQ382" s="1">
        <v>43160</v>
      </c>
      <c r="BR382">
        <v>1</v>
      </c>
      <c r="BS382">
        <v>1</v>
      </c>
      <c r="BT382">
        <v>0</v>
      </c>
      <c r="BU382">
        <v>8</v>
      </c>
      <c r="BV382">
        <v>1</v>
      </c>
      <c r="BW382">
        <v>0</v>
      </c>
      <c r="BX382">
        <v>8</v>
      </c>
      <c r="BY382">
        <v>44.667000000000002</v>
      </c>
      <c r="CA382" t="s">
        <v>1738</v>
      </c>
      <c r="CB382" t="s">
        <v>1739</v>
      </c>
      <c r="CC382">
        <v>51653</v>
      </c>
      <c r="CD382">
        <v>350</v>
      </c>
      <c r="CE382">
        <v>7126292645</v>
      </c>
      <c r="CF382" t="s">
        <v>99</v>
      </c>
      <c r="CG382" t="s">
        <v>100</v>
      </c>
      <c r="CH382" s="1">
        <v>38078</v>
      </c>
      <c r="CI382" t="s">
        <v>100</v>
      </c>
      <c r="CJ382" t="s">
        <v>100</v>
      </c>
      <c r="CK382" t="s">
        <v>100</v>
      </c>
      <c r="CL382" t="s">
        <v>103</v>
      </c>
      <c r="CM382" t="s">
        <v>1736</v>
      </c>
      <c r="CN382">
        <v>60</v>
      </c>
      <c r="CO382" s="1">
        <v>44621</v>
      </c>
      <c r="CP382" s="1"/>
      <c r="CS382">
        <v>12</v>
      </c>
      <c r="CV382"/>
      <c r="CW382">
        <v>2</v>
      </c>
      <c r="CX382">
        <v>12</v>
      </c>
    </row>
    <row r="383" spans="1:102" x14ac:dyDescent="0.25">
      <c r="A383" t="s">
        <v>259</v>
      </c>
      <c r="B383" s="18" t="s">
        <v>2127</v>
      </c>
      <c r="C383" s="18">
        <v>165625</v>
      </c>
      <c r="D383" t="s">
        <v>1992</v>
      </c>
      <c r="E383" t="s">
        <v>116</v>
      </c>
      <c r="F383" t="s">
        <v>264</v>
      </c>
      <c r="G383" t="s">
        <v>2141</v>
      </c>
      <c r="H383">
        <v>34</v>
      </c>
      <c r="I383" t="s">
        <v>98</v>
      </c>
      <c r="K383" t="s">
        <v>100</v>
      </c>
      <c r="L383" t="s">
        <v>106</v>
      </c>
      <c r="M383">
        <v>5</v>
      </c>
      <c r="N383">
        <v>5</v>
      </c>
      <c r="O383">
        <v>5</v>
      </c>
      <c r="P383">
        <v>3</v>
      </c>
      <c r="Q383">
        <v>3</v>
      </c>
      <c r="S383">
        <v>5</v>
      </c>
      <c r="U383" s="8">
        <v>4.0472200000000003</v>
      </c>
      <c r="V383" s="8">
        <v>1.3731899999999999</v>
      </c>
      <c r="W383">
        <v>58.7</v>
      </c>
      <c r="X383">
        <v>0.18182999999999999</v>
      </c>
      <c r="Y383">
        <v>1.5550200000000001</v>
      </c>
      <c r="Z383">
        <v>3.4316900000000001</v>
      </c>
      <c r="AA383">
        <v>0.92215999999999998</v>
      </c>
      <c r="AB383">
        <v>2.0930000000000001E-2</v>
      </c>
      <c r="AD383">
        <v>2.4922</v>
      </c>
      <c r="AE383">
        <v>36.4</v>
      </c>
      <c r="AG383">
        <v>0</v>
      </c>
      <c r="AJ383">
        <v>2.19997</v>
      </c>
      <c r="AK383">
        <v>0.63939000000000001</v>
      </c>
      <c r="AL383">
        <v>0.28864000000000001</v>
      </c>
      <c r="AM383">
        <v>3.1280000000000001</v>
      </c>
      <c r="AN383">
        <v>2.3191700000000002</v>
      </c>
      <c r="AO383">
        <v>0.20918999999999999</v>
      </c>
      <c r="AP383">
        <v>1.78166</v>
      </c>
      <c r="AQ383">
        <v>4.08514</v>
      </c>
      <c r="AS383">
        <v>0</v>
      </c>
      <c r="AT383">
        <v>0</v>
      </c>
      <c r="AU383">
        <v>0</v>
      </c>
      <c r="AV383">
        <v>0</v>
      </c>
      <c r="AW383" s="4">
        <v>0</v>
      </c>
      <c r="AX383">
        <v>0</v>
      </c>
      <c r="AY383">
        <v>0</v>
      </c>
      <c r="BA383" s="1">
        <v>43867</v>
      </c>
      <c r="BB383">
        <v>3</v>
      </c>
      <c r="BC383">
        <v>3</v>
      </c>
      <c r="BD383">
        <v>0</v>
      </c>
      <c r="BE383">
        <v>4</v>
      </c>
      <c r="BF383">
        <v>1</v>
      </c>
      <c r="BG383">
        <v>0</v>
      </c>
      <c r="BH383">
        <v>4</v>
      </c>
      <c r="BI383" s="1">
        <v>43461</v>
      </c>
      <c r="BJ383">
        <v>0</v>
      </c>
      <c r="BK383">
        <v>0</v>
      </c>
      <c r="BL383">
        <v>0</v>
      </c>
      <c r="BM383">
        <v>0</v>
      </c>
      <c r="BN383">
        <v>0</v>
      </c>
      <c r="BO383">
        <v>0</v>
      </c>
      <c r="BP383">
        <v>0</v>
      </c>
      <c r="BQ383" s="21"/>
      <c r="BR383" t="s">
        <v>141</v>
      </c>
      <c r="BS383" t="s">
        <v>141</v>
      </c>
      <c r="BT383" t="s">
        <v>141</v>
      </c>
      <c r="BU383" t="s">
        <v>141</v>
      </c>
      <c r="BV383" t="s">
        <v>141</v>
      </c>
      <c r="BW383" t="s">
        <v>141</v>
      </c>
      <c r="BX383" t="s">
        <v>141</v>
      </c>
      <c r="BY383">
        <v>2.4</v>
      </c>
      <c r="CA383" t="s">
        <v>1994</v>
      </c>
      <c r="CB383" t="s">
        <v>1995</v>
      </c>
      <c r="CC383">
        <v>52302</v>
      </c>
      <c r="CD383">
        <v>560</v>
      </c>
      <c r="CE383">
        <v>3193779000</v>
      </c>
      <c r="CF383" t="s">
        <v>99</v>
      </c>
      <c r="CG383" t="s">
        <v>100</v>
      </c>
      <c r="CH383" s="1">
        <v>43482</v>
      </c>
      <c r="CI383" t="s">
        <v>101</v>
      </c>
      <c r="CJ383" t="s">
        <v>101</v>
      </c>
      <c r="CK383" t="s">
        <v>100</v>
      </c>
      <c r="CL383" t="s">
        <v>103</v>
      </c>
      <c r="CM383" t="s">
        <v>1993</v>
      </c>
      <c r="CN383">
        <v>40</v>
      </c>
      <c r="CO383" s="1">
        <v>44621</v>
      </c>
      <c r="CP383" s="1"/>
      <c r="CV383"/>
      <c r="CW383">
        <v>2</v>
      </c>
    </row>
    <row r="384" spans="1:102" x14ac:dyDescent="0.25">
      <c r="A384" t="s">
        <v>259</v>
      </c>
      <c r="B384" s="18" t="s">
        <v>2127</v>
      </c>
      <c r="C384" s="18">
        <v>165509</v>
      </c>
      <c r="D384" t="s">
        <v>1614</v>
      </c>
      <c r="E384" t="s">
        <v>166</v>
      </c>
      <c r="F384" t="s">
        <v>230</v>
      </c>
      <c r="G384" t="s">
        <v>2142</v>
      </c>
      <c r="H384">
        <v>76.599999999999994</v>
      </c>
      <c r="I384" t="s">
        <v>112</v>
      </c>
      <c r="K384" t="s">
        <v>100</v>
      </c>
      <c r="L384" t="s">
        <v>106</v>
      </c>
      <c r="M384">
        <v>4</v>
      </c>
      <c r="N384">
        <v>4</v>
      </c>
      <c r="O384">
        <v>4</v>
      </c>
      <c r="P384">
        <v>2</v>
      </c>
      <c r="Q384">
        <v>2</v>
      </c>
      <c r="R384">
        <v>3</v>
      </c>
      <c r="S384">
        <v>4</v>
      </c>
      <c r="U384" s="8">
        <v>3.5125199999999999</v>
      </c>
      <c r="V384" s="8">
        <v>0.72948999999999997</v>
      </c>
      <c r="W384">
        <v>44.4</v>
      </c>
      <c r="X384">
        <v>0.5534</v>
      </c>
      <c r="Y384">
        <v>1.2828900000000001</v>
      </c>
      <c r="Z384">
        <v>3.1627100000000001</v>
      </c>
      <c r="AA384">
        <v>0.40250999999999998</v>
      </c>
      <c r="AB384">
        <v>5.663E-2</v>
      </c>
      <c r="AD384">
        <v>2.2296299999999998</v>
      </c>
      <c r="AE384">
        <v>50</v>
      </c>
      <c r="AG384">
        <v>0</v>
      </c>
      <c r="AJ384">
        <v>1.8613500000000001</v>
      </c>
      <c r="AK384">
        <v>0.64336000000000004</v>
      </c>
      <c r="AL384">
        <v>0.2989</v>
      </c>
      <c r="AM384">
        <v>2.8036099999999999</v>
      </c>
      <c r="AN384">
        <v>2.45228</v>
      </c>
      <c r="AO384">
        <v>0.63270999999999999</v>
      </c>
      <c r="AP384">
        <v>0.91400999999999999</v>
      </c>
      <c r="AQ384">
        <v>3.9556300000000002</v>
      </c>
      <c r="AS384">
        <v>0</v>
      </c>
      <c r="AT384">
        <v>0</v>
      </c>
      <c r="AU384">
        <v>0</v>
      </c>
      <c r="AV384">
        <v>1</v>
      </c>
      <c r="AW384" s="4">
        <v>3250</v>
      </c>
      <c r="AX384">
        <v>0</v>
      </c>
      <c r="AY384">
        <v>1</v>
      </c>
      <c r="BA384" s="1">
        <v>44385</v>
      </c>
      <c r="BB384">
        <v>1</v>
      </c>
      <c r="BC384">
        <v>1</v>
      </c>
      <c r="BD384">
        <v>1</v>
      </c>
      <c r="BE384">
        <v>4</v>
      </c>
      <c r="BF384">
        <v>1</v>
      </c>
      <c r="BG384">
        <v>0</v>
      </c>
      <c r="BH384">
        <v>4</v>
      </c>
      <c r="BI384" s="1">
        <v>43692</v>
      </c>
      <c r="BJ384">
        <v>6</v>
      </c>
      <c r="BK384">
        <v>6</v>
      </c>
      <c r="BL384">
        <v>0</v>
      </c>
      <c r="BM384">
        <v>28</v>
      </c>
      <c r="BN384">
        <v>1</v>
      </c>
      <c r="BO384">
        <v>0</v>
      </c>
      <c r="BP384">
        <v>28</v>
      </c>
      <c r="BQ384" s="1">
        <v>43223</v>
      </c>
      <c r="BR384">
        <v>4</v>
      </c>
      <c r="BS384">
        <v>4</v>
      </c>
      <c r="BT384">
        <v>0</v>
      </c>
      <c r="BU384">
        <v>20</v>
      </c>
      <c r="BV384">
        <v>1</v>
      </c>
      <c r="BW384">
        <v>0</v>
      </c>
      <c r="BX384">
        <v>20</v>
      </c>
      <c r="BY384">
        <v>14.667</v>
      </c>
      <c r="CA384" t="s">
        <v>1616</v>
      </c>
      <c r="CB384" t="s">
        <v>1617</v>
      </c>
      <c r="CC384">
        <v>52732</v>
      </c>
      <c r="CD384">
        <v>220</v>
      </c>
      <c r="CE384">
        <v>5632421521</v>
      </c>
      <c r="CF384" t="s">
        <v>99</v>
      </c>
      <c r="CG384" t="s">
        <v>100</v>
      </c>
      <c r="CH384" s="1">
        <v>38139</v>
      </c>
      <c r="CI384" t="s">
        <v>100</v>
      </c>
      <c r="CJ384" t="s">
        <v>100</v>
      </c>
      <c r="CK384" t="s">
        <v>100</v>
      </c>
      <c r="CL384" t="s">
        <v>103</v>
      </c>
      <c r="CM384" t="s">
        <v>1615</v>
      </c>
      <c r="CN384">
        <v>84</v>
      </c>
      <c r="CO384" s="1">
        <v>44621</v>
      </c>
      <c r="CP384" s="1"/>
      <c r="CV384"/>
    </row>
    <row r="385" spans="1:104" x14ac:dyDescent="0.25">
      <c r="A385" t="s">
        <v>259</v>
      </c>
      <c r="B385" s="18" t="s">
        <v>2127</v>
      </c>
      <c r="C385" s="18">
        <v>165474</v>
      </c>
      <c r="D385" t="s">
        <v>1492</v>
      </c>
      <c r="E385" t="s">
        <v>1494</v>
      </c>
      <c r="F385" t="s">
        <v>185</v>
      </c>
      <c r="G385" t="s">
        <v>2141</v>
      </c>
      <c r="H385">
        <v>34.5</v>
      </c>
      <c r="I385" t="s">
        <v>98</v>
      </c>
      <c r="K385" t="s">
        <v>100</v>
      </c>
      <c r="L385" t="s">
        <v>106</v>
      </c>
      <c r="M385">
        <v>2</v>
      </c>
      <c r="N385">
        <v>3</v>
      </c>
      <c r="O385">
        <v>2</v>
      </c>
      <c r="P385">
        <v>4</v>
      </c>
      <c r="Q385">
        <v>4</v>
      </c>
      <c r="S385">
        <v>3</v>
      </c>
      <c r="U385" s="8">
        <v>3.28816</v>
      </c>
      <c r="V385" s="8">
        <v>0.53712000000000004</v>
      </c>
      <c r="W385">
        <v>61.9</v>
      </c>
      <c r="X385">
        <v>0.48837000000000003</v>
      </c>
      <c r="Y385">
        <v>1.02549</v>
      </c>
      <c r="Z385">
        <v>2.5825200000000001</v>
      </c>
      <c r="AA385">
        <v>0.32580999999999999</v>
      </c>
      <c r="AB385">
        <v>1.8610000000000002E-2</v>
      </c>
      <c r="AD385">
        <v>2.26267</v>
      </c>
      <c r="AE385">
        <v>57.1</v>
      </c>
      <c r="AH385">
        <v>6</v>
      </c>
      <c r="AJ385">
        <v>1.7449600000000001</v>
      </c>
      <c r="AK385">
        <v>0.64912000000000003</v>
      </c>
      <c r="AL385">
        <v>0.30923</v>
      </c>
      <c r="AM385">
        <v>2.7033100000000001</v>
      </c>
      <c r="AN385">
        <v>2.6546099999999999</v>
      </c>
      <c r="AO385">
        <v>0.55340999999999996</v>
      </c>
      <c r="AP385">
        <v>0.65049999999999997</v>
      </c>
      <c r="AQ385">
        <v>3.84036</v>
      </c>
      <c r="AS385">
        <v>4</v>
      </c>
      <c r="AT385">
        <v>4</v>
      </c>
      <c r="AU385">
        <v>0</v>
      </c>
      <c r="AV385">
        <v>0</v>
      </c>
      <c r="AW385" s="4">
        <v>0</v>
      </c>
      <c r="AX385">
        <v>0</v>
      </c>
      <c r="AY385">
        <v>0</v>
      </c>
      <c r="BA385" s="1">
        <v>44532</v>
      </c>
      <c r="BB385">
        <v>7</v>
      </c>
      <c r="BC385">
        <v>3</v>
      </c>
      <c r="BD385">
        <v>4</v>
      </c>
      <c r="BE385">
        <v>52</v>
      </c>
      <c r="BF385">
        <v>1</v>
      </c>
      <c r="BG385">
        <v>0</v>
      </c>
      <c r="BH385">
        <v>52</v>
      </c>
      <c r="BI385" s="1">
        <v>43685</v>
      </c>
      <c r="BJ385">
        <v>2</v>
      </c>
      <c r="BK385">
        <v>2</v>
      </c>
      <c r="BL385">
        <v>0</v>
      </c>
      <c r="BM385">
        <v>20</v>
      </c>
      <c r="BN385">
        <v>1</v>
      </c>
      <c r="BO385">
        <v>0</v>
      </c>
      <c r="BP385">
        <v>20</v>
      </c>
      <c r="BQ385" s="1">
        <v>43209</v>
      </c>
      <c r="BR385">
        <v>2</v>
      </c>
      <c r="BS385">
        <v>2</v>
      </c>
      <c r="BT385">
        <v>0</v>
      </c>
      <c r="BU385">
        <v>4</v>
      </c>
      <c r="BV385">
        <v>1</v>
      </c>
      <c r="BW385">
        <v>0</v>
      </c>
      <c r="BX385">
        <v>4</v>
      </c>
      <c r="BY385">
        <v>33.332999999999998</v>
      </c>
      <c r="CA385" t="s">
        <v>1492</v>
      </c>
      <c r="CB385" t="s">
        <v>1495</v>
      </c>
      <c r="CC385">
        <v>51652</v>
      </c>
      <c r="CD385">
        <v>350</v>
      </c>
      <c r="CE385">
        <v>7123742693</v>
      </c>
      <c r="CF385" t="s">
        <v>99</v>
      </c>
      <c r="CG385" t="s">
        <v>100</v>
      </c>
      <c r="CH385" s="1">
        <v>37571</v>
      </c>
      <c r="CI385" t="s">
        <v>100</v>
      </c>
      <c r="CJ385" t="s">
        <v>100</v>
      </c>
      <c r="CK385" t="s">
        <v>100</v>
      </c>
      <c r="CL385" t="s">
        <v>103</v>
      </c>
      <c r="CM385" t="s">
        <v>1493</v>
      </c>
      <c r="CN385">
        <v>46</v>
      </c>
      <c r="CO385" s="1">
        <v>44621</v>
      </c>
      <c r="CP385" s="1"/>
      <c r="CV385"/>
      <c r="CW385">
        <v>2</v>
      </c>
    </row>
    <row r="386" spans="1:104" x14ac:dyDescent="0.25">
      <c r="A386" t="s">
        <v>259</v>
      </c>
      <c r="B386" s="18" t="s">
        <v>2127</v>
      </c>
      <c r="C386" s="18">
        <v>165616</v>
      </c>
      <c r="D386" t="s">
        <v>1960</v>
      </c>
      <c r="E386" t="s">
        <v>383</v>
      </c>
      <c r="F386" t="s">
        <v>163</v>
      </c>
      <c r="G386" t="s">
        <v>2141</v>
      </c>
      <c r="H386">
        <v>56.4</v>
      </c>
      <c r="I386" t="s">
        <v>98</v>
      </c>
      <c r="K386" t="s">
        <v>100</v>
      </c>
      <c r="L386" t="s">
        <v>102</v>
      </c>
      <c r="M386">
        <v>5</v>
      </c>
      <c r="N386">
        <v>5</v>
      </c>
      <c r="O386">
        <v>4</v>
      </c>
      <c r="P386">
        <v>5</v>
      </c>
      <c r="Q386">
        <v>5</v>
      </c>
      <c r="R386">
        <v>5</v>
      </c>
      <c r="S386">
        <v>5</v>
      </c>
      <c r="U386" s="8">
        <v>4.6548400000000001</v>
      </c>
      <c r="V386" s="8">
        <v>1.4865299999999999</v>
      </c>
      <c r="W386">
        <v>55.8</v>
      </c>
      <c r="X386">
        <v>0.64139999999999997</v>
      </c>
      <c r="Y386">
        <v>2.1279300000000001</v>
      </c>
      <c r="Z386">
        <v>4.1221800000000002</v>
      </c>
      <c r="AA386">
        <v>1.15018</v>
      </c>
      <c r="AB386">
        <v>0</v>
      </c>
      <c r="AD386">
        <v>2.52691</v>
      </c>
      <c r="AE386">
        <v>47.6</v>
      </c>
      <c r="AG386">
        <v>1</v>
      </c>
      <c r="AJ386">
        <v>1.9381600000000001</v>
      </c>
      <c r="AK386">
        <v>0.70847000000000004</v>
      </c>
      <c r="AL386">
        <v>0.33166000000000001</v>
      </c>
      <c r="AM386">
        <v>2.9782899999999999</v>
      </c>
      <c r="AN386">
        <v>2.6691099999999999</v>
      </c>
      <c r="AO386">
        <v>0.66593000000000002</v>
      </c>
      <c r="AP386">
        <v>1.67855</v>
      </c>
      <c r="AQ386">
        <v>4.9346300000000003</v>
      </c>
      <c r="AS386">
        <v>0</v>
      </c>
      <c r="AT386">
        <v>1</v>
      </c>
      <c r="AU386">
        <v>0</v>
      </c>
      <c r="AV386">
        <v>2</v>
      </c>
      <c r="AW386" s="4">
        <v>1625</v>
      </c>
      <c r="AX386">
        <v>0</v>
      </c>
      <c r="AY386">
        <v>2</v>
      </c>
      <c r="BA386" s="1">
        <v>44322</v>
      </c>
      <c r="BB386">
        <v>1</v>
      </c>
      <c r="BC386">
        <v>1</v>
      </c>
      <c r="BD386">
        <v>0</v>
      </c>
      <c r="BE386">
        <v>4</v>
      </c>
      <c r="BF386">
        <v>1</v>
      </c>
      <c r="BG386">
        <v>0</v>
      </c>
      <c r="BH386">
        <v>4</v>
      </c>
      <c r="BI386" s="1">
        <v>43559</v>
      </c>
      <c r="BJ386">
        <v>3</v>
      </c>
      <c r="BK386">
        <v>3</v>
      </c>
      <c r="BL386">
        <v>0</v>
      </c>
      <c r="BM386">
        <v>12</v>
      </c>
      <c r="BN386">
        <v>1</v>
      </c>
      <c r="BO386">
        <v>0</v>
      </c>
      <c r="BP386">
        <v>12</v>
      </c>
      <c r="BQ386" s="1">
        <v>43076</v>
      </c>
      <c r="BR386">
        <v>4</v>
      </c>
      <c r="BS386">
        <v>1</v>
      </c>
      <c r="BT386">
        <v>3</v>
      </c>
      <c r="BU386">
        <v>52</v>
      </c>
      <c r="BV386">
        <v>1</v>
      </c>
      <c r="BW386">
        <v>0</v>
      </c>
      <c r="BX386">
        <v>52</v>
      </c>
      <c r="BY386">
        <v>14.667</v>
      </c>
      <c r="CA386" t="s">
        <v>1962</v>
      </c>
      <c r="CB386" t="s">
        <v>1963</v>
      </c>
      <c r="CC386">
        <v>50023</v>
      </c>
      <c r="CD386">
        <v>760</v>
      </c>
      <c r="CE386">
        <v>5159639815</v>
      </c>
      <c r="CF386" t="s">
        <v>99</v>
      </c>
      <c r="CG386" t="s">
        <v>100</v>
      </c>
      <c r="CH386" s="1">
        <v>42692</v>
      </c>
      <c r="CI386" t="s">
        <v>101</v>
      </c>
      <c r="CJ386" t="s">
        <v>100</v>
      </c>
      <c r="CK386" t="s">
        <v>100</v>
      </c>
      <c r="CL386" t="s">
        <v>103</v>
      </c>
      <c r="CM386" t="s">
        <v>1961</v>
      </c>
      <c r="CN386">
        <v>70</v>
      </c>
      <c r="CO386" s="1">
        <v>44621</v>
      </c>
      <c r="CP386" s="1"/>
      <c r="CV386"/>
    </row>
    <row r="387" spans="1:104" x14ac:dyDescent="0.25">
      <c r="A387" t="s">
        <v>259</v>
      </c>
      <c r="B387" s="18" t="s">
        <v>2127</v>
      </c>
      <c r="C387" s="18">
        <v>165607</v>
      </c>
      <c r="D387" t="s">
        <v>1931</v>
      </c>
      <c r="E387" t="s">
        <v>1900</v>
      </c>
      <c r="F387" t="s">
        <v>126</v>
      </c>
      <c r="G387" t="s">
        <v>2142</v>
      </c>
      <c r="H387">
        <v>61.1</v>
      </c>
      <c r="I387" t="s">
        <v>112</v>
      </c>
      <c r="K387" t="s">
        <v>100</v>
      </c>
      <c r="L387" t="s">
        <v>106</v>
      </c>
      <c r="M387">
        <v>4</v>
      </c>
      <c r="N387">
        <v>4</v>
      </c>
      <c r="O387">
        <v>3</v>
      </c>
      <c r="P387">
        <v>4</v>
      </c>
      <c r="Q387">
        <v>4</v>
      </c>
      <c r="R387">
        <v>5</v>
      </c>
      <c r="S387">
        <v>4</v>
      </c>
      <c r="U387" s="8">
        <v>4.2720900000000004</v>
      </c>
      <c r="V387" s="8">
        <v>0.72145999999999999</v>
      </c>
      <c r="W387">
        <v>39</v>
      </c>
      <c r="X387">
        <v>0.87295</v>
      </c>
      <c r="Y387">
        <v>1.5944100000000001</v>
      </c>
      <c r="Z387">
        <v>3.81976</v>
      </c>
      <c r="AA387">
        <v>0.48835000000000001</v>
      </c>
      <c r="AB387">
        <v>4.5859999999999998E-2</v>
      </c>
      <c r="AD387">
        <v>2.6776900000000001</v>
      </c>
      <c r="AE387">
        <v>27.3</v>
      </c>
      <c r="AG387">
        <v>0</v>
      </c>
      <c r="AJ387">
        <v>2.04813</v>
      </c>
      <c r="AK387">
        <v>0.67676000000000003</v>
      </c>
      <c r="AL387">
        <v>0.30173</v>
      </c>
      <c r="AM387">
        <v>3.0266199999999999</v>
      </c>
      <c r="AN387">
        <v>2.6765099999999999</v>
      </c>
      <c r="AO387">
        <v>0.94879999999999998</v>
      </c>
      <c r="AP387">
        <v>0.89546000000000003</v>
      </c>
      <c r="AQ387">
        <v>4.4565400000000004</v>
      </c>
      <c r="AS387">
        <v>0</v>
      </c>
      <c r="AT387">
        <v>0</v>
      </c>
      <c r="AU387">
        <v>1</v>
      </c>
      <c r="AV387">
        <v>0</v>
      </c>
      <c r="AW387" s="4">
        <v>0</v>
      </c>
      <c r="AX387">
        <v>0</v>
      </c>
      <c r="AY387">
        <v>0</v>
      </c>
      <c r="BA387" s="1">
        <v>43783</v>
      </c>
      <c r="BB387">
        <v>3</v>
      </c>
      <c r="BC387">
        <v>3</v>
      </c>
      <c r="BD387">
        <v>2</v>
      </c>
      <c r="BE387">
        <v>20</v>
      </c>
      <c r="BF387">
        <v>1</v>
      </c>
      <c r="BG387">
        <v>0</v>
      </c>
      <c r="BH387">
        <v>20</v>
      </c>
      <c r="BI387" s="1">
        <v>43370</v>
      </c>
      <c r="BJ387">
        <v>4</v>
      </c>
      <c r="BK387">
        <v>3</v>
      </c>
      <c r="BL387">
        <v>0</v>
      </c>
      <c r="BM387">
        <v>32</v>
      </c>
      <c r="BN387">
        <v>1</v>
      </c>
      <c r="BO387">
        <v>0</v>
      </c>
      <c r="BP387">
        <v>32</v>
      </c>
      <c r="BQ387" s="1">
        <v>42901</v>
      </c>
      <c r="BR387">
        <v>5</v>
      </c>
      <c r="BS387">
        <v>5</v>
      </c>
      <c r="BT387">
        <v>0</v>
      </c>
      <c r="BU387">
        <v>20</v>
      </c>
      <c r="BV387">
        <v>1</v>
      </c>
      <c r="BW387">
        <v>0</v>
      </c>
      <c r="BX387">
        <v>20</v>
      </c>
      <c r="BY387">
        <v>24</v>
      </c>
      <c r="CA387" t="s">
        <v>1901</v>
      </c>
      <c r="CB387" t="s">
        <v>1933</v>
      </c>
      <c r="CC387">
        <v>50219</v>
      </c>
      <c r="CD387">
        <v>620</v>
      </c>
      <c r="CE387">
        <v>6416281244</v>
      </c>
      <c r="CF387" t="s">
        <v>99</v>
      </c>
      <c r="CG387" t="s">
        <v>100</v>
      </c>
      <c r="CH387" s="1">
        <v>41789</v>
      </c>
      <c r="CI387" t="s">
        <v>101</v>
      </c>
      <c r="CJ387" t="s">
        <v>101</v>
      </c>
      <c r="CK387" t="s">
        <v>100</v>
      </c>
      <c r="CL387" t="s">
        <v>103</v>
      </c>
      <c r="CM387" t="s">
        <v>1932</v>
      </c>
      <c r="CN387">
        <v>64</v>
      </c>
      <c r="CO387" s="1">
        <v>44621</v>
      </c>
      <c r="CP387" s="1"/>
      <c r="CV387"/>
    </row>
    <row r="388" spans="1:104" x14ac:dyDescent="0.25">
      <c r="A388" t="s">
        <v>259</v>
      </c>
      <c r="B388" s="18" t="s">
        <v>2127</v>
      </c>
      <c r="C388" s="18">
        <v>165621</v>
      </c>
      <c r="D388" t="s">
        <v>1977</v>
      </c>
      <c r="E388" t="s">
        <v>263</v>
      </c>
      <c r="F388" t="s">
        <v>264</v>
      </c>
      <c r="G388" t="s">
        <v>2141</v>
      </c>
      <c r="H388">
        <v>32.799999999999997</v>
      </c>
      <c r="I388" t="s">
        <v>109</v>
      </c>
      <c r="K388" t="s">
        <v>100</v>
      </c>
      <c r="L388" t="s">
        <v>106</v>
      </c>
      <c r="M388">
        <v>5</v>
      </c>
      <c r="N388">
        <v>5</v>
      </c>
      <c r="O388">
        <v>4</v>
      </c>
      <c r="P388">
        <v>5</v>
      </c>
      <c r="Q388">
        <v>5</v>
      </c>
      <c r="R388">
        <v>5</v>
      </c>
      <c r="S388">
        <v>5</v>
      </c>
      <c r="U388" s="8">
        <v>4.0388900000000003</v>
      </c>
      <c r="V388" s="8">
        <v>1.0990899999999999</v>
      </c>
      <c r="W388">
        <v>70.5</v>
      </c>
      <c r="X388">
        <v>0.63805999999999996</v>
      </c>
      <c r="Y388">
        <v>1.73715</v>
      </c>
      <c r="Z388">
        <v>3.2767599999999999</v>
      </c>
      <c r="AA388">
        <v>0.63088</v>
      </c>
      <c r="AB388">
        <v>5.9549999999999999E-2</v>
      </c>
      <c r="AD388">
        <v>2.3017400000000001</v>
      </c>
      <c r="AE388">
        <v>61.5</v>
      </c>
      <c r="AG388">
        <v>0</v>
      </c>
      <c r="AJ388">
        <v>2.0114200000000002</v>
      </c>
      <c r="AK388">
        <v>0.67193999999999998</v>
      </c>
      <c r="AL388">
        <v>0.33745999999999998</v>
      </c>
      <c r="AM388">
        <v>3.0208200000000001</v>
      </c>
      <c r="AN388">
        <v>2.3427199999999999</v>
      </c>
      <c r="AO388">
        <v>0.69847999999999999</v>
      </c>
      <c r="AP388">
        <v>1.2197199999999999</v>
      </c>
      <c r="AQ388">
        <v>4.2213599999999998</v>
      </c>
      <c r="AS388">
        <v>0</v>
      </c>
      <c r="AT388">
        <v>1</v>
      </c>
      <c r="AU388">
        <v>0</v>
      </c>
      <c r="AV388">
        <v>6</v>
      </c>
      <c r="AW388" s="4">
        <v>8813.57</v>
      </c>
      <c r="AX388">
        <v>0</v>
      </c>
      <c r="AY388">
        <v>6</v>
      </c>
      <c r="BA388" s="1">
        <v>44455</v>
      </c>
      <c r="BB388">
        <v>3</v>
      </c>
      <c r="BC388">
        <v>3</v>
      </c>
      <c r="BD388">
        <v>1</v>
      </c>
      <c r="BE388">
        <v>4</v>
      </c>
      <c r="BF388">
        <v>1</v>
      </c>
      <c r="BG388">
        <v>0</v>
      </c>
      <c r="BH388">
        <v>4</v>
      </c>
      <c r="BI388" s="1">
        <v>43874</v>
      </c>
      <c r="BJ388">
        <v>2</v>
      </c>
      <c r="BK388">
        <v>2</v>
      </c>
      <c r="BL388">
        <v>0</v>
      </c>
      <c r="BM388">
        <v>12</v>
      </c>
      <c r="BN388">
        <v>1</v>
      </c>
      <c r="BO388">
        <v>0</v>
      </c>
      <c r="BP388">
        <v>12</v>
      </c>
      <c r="BQ388" s="1">
        <v>43468</v>
      </c>
      <c r="BR388">
        <v>5</v>
      </c>
      <c r="BS388">
        <v>5</v>
      </c>
      <c r="BT388">
        <v>0</v>
      </c>
      <c r="BU388">
        <v>12</v>
      </c>
      <c r="BV388">
        <v>1</v>
      </c>
      <c r="BW388">
        <v>0</v>
      </c>
      <c r="BX388">
        <v>12</v>
      </c>
      <c r="BY388">
        <v>8</v>
      </c>
      <c r="CA388" t="s">
        <v>1979</v>
      </c>
      <c r="CB388" t="s">
        <v>1980</v>
      </c>
      <c r="CC388">
        <v>52404</v>
      </c>
      <c r="CD388">
        <v>560</v>
      </c>
      <c r="CE388">
        <v>3196321469</v>
      </c>
      <c r="CF388" t="s">
        <v>139</v>
      </c>
      <c r="CG388" t="s">
        <v>100</v>
      </c>
      <c r="CH388" s="1">
        <v>43045</v>
      </c>
      <c r="CI388" t="s">
        <v>100</v>
      </c>
      <c r="CJ388" t="s">
        <v>100</v>
      </c>
      <c r="CK388" t="s">
        <v>100</v>
      </c>
      <c r="CL388" t="s">
        <v>103</v>
      </c>
      <c r="CM388" t="s">
        <v>1978</v>
      </c>
      <c r="CN388">
        <v>40</v>
      </c>
      <c r="CO388" s="1">
        <v>44621</v>
      </c>
      <c r="CP388" s="1"/>
      <c r="CV388"/>
    </row>
    <row r="389" spans="1:104" x14ac:dyDescent="0.25">
      <c r="A389" t="s">
        <v>259</v>
      </c>
      <c r="B389" s="18" t="s">
        <v>2127</v>
      </c>
      <c r="C389" s="18">
        <v>165227</v>
      </c>
      <c r="D389" t="s">
        <v>610</v>
      </c>
      <c r="E389" t="s">
        <v>612</v>
      </c>
      <c r="F389" t="s">
        <v>132</v>
      </c>
      <c r="G389" t="s">
        <v>2141</v>
      </c>
      <c r="H389">
        <v>64.900000000000006</v>
      </c>
      <c r="I389" t="s">
        <v>124</v>
      </c>
      <c r="K389" t="s">
        <v>100</v>
      </c>
      <c r="L389" t="s">
        <v>106</v>
      </c>
      <c r="M389">
        <v>4</v>
      </c>
      <c r="N389">
        <v>2</v>
      </c>
      <c r="O389">
        <v>3</v>
      </c>
      <c r="P389">
        <v>5</v>
      </c>
      <c r="Q389">
        <v>4</v>
      </c>
      <c r="R389">
        <v>5</v>
      </c>
      <c r="S389">
        <v>2</v>
      </c>
      <c r="U389" s="8">
        <v>3.8268</v>
      </c>
      <c r="V389" s="8">
        <v>0.49919999999999998</v>
      </c>
      <c r="W389">
        <v>47.8</v>
      </c>
      <c r="X389">
        <v>0.96618999999999999</v>
      </c>
      <c r="Y389">
        <v>1.46539</v>
      </c>
      <c r="Z389">
        <v>3.1919499999999998</v>
      </c>
      <c r="AA389">
        <v>0.24837000000000001</v>
      </c>
      <c r="AB389">
        <v>2.1229999999999999E-2</v>
      </c>
      <c r="AD389">
        <v>2.3614000000000002</v>
      </c>
      <c r="AE389">
        <v>37.5</v>
      </c>
      <c r="AG389">
        <v>1</v>
      </c>
      <c r="AJ389">
        <v>1.95414</v>
      </c>
      <c r="AK389">
        <v>0.69637000000000004</v>
      </c>
      <c r="AL389">
        <v>0.50951000000000002</v>
      </c>
      <c r="AM389">
        <v>3.1600199999999998</v>
      </c>
      <c r="AN389">
        <v>2.4738899999999999</v>
      </c>
      <c r="AO389">
        <v>1.02057</v>
      </c>
      <c r="AP389">
        <v>0.36692999999999998</v>
      </c>
      <c r="AQ389">
        <v>3.8235100000000002</v>
      </c>
      <c r="AS389">
        <v>0</v>
      </c>
      <c r="AT389">
        <v>0</v>
      </c>
      <c r="AU389">
        <v>0</v>
      </c>
      <c r="AV389">
        <v>0</v>
      </c>
      <c r="AW389" s="4">
        <v>0</v>
      </c>
      <c r="AX389">
        <v>0</v>
      </c>
      <c r="AY389">
        <v>0</v>
      </c>
      <c r="BA389" s="1">
        <v>44336</v>
      </c>
      <c r="BB389">
        <v>6</v>
      </c>
      <c r="BC389">
        <v>6</v>
      </c>
      <c r="BD389">
        <v>0</v>
      </c>
      <c r="BE389">
        <v>20</v>
      </c>
      <c r="BF389">
        <v>1</v>
      </c>
      <c r="BG389">
        <v>0</v>
      </c>
      <c r="BH389">
        <v>20</v>
      </c>
      <c r="BI389" s="1">
        <v>43552</v>
      </c>
      <c r="BJ389">
        <v>7</v>
      </c>
      <c r="BK389">
        <v>7</v>
      </c>
      <c r="BL389">
        <v>0</v>
      </c>
      <c r="BM389">
        <v>28</v>
      </c>
      <c r="BN389">
        <v>1</v>
      </c>
      <c r="BO389">
        <v>0</v>
      </c>
      <c r="BP389">
        <v>28</v>
      </c>
      <c r="BQ389" s="1">
        <v>43048</v>
      </c>
      <c r="BR389">
        <v>3</v>
      </c>
      <c r="BS389">
        <v>3</v>
      </c>
      <c r="BT389">
        <v>0</v>
      </c>
      <c r="BU389">
        <v>16</v>
      </c>
      <c r="BV389">
        <v>1</v>
      </c>
      <c r="BW389">
        <v>0</v>
      </c>
      <c r="BX389">
        <v>16</v>
      </c>
      <c r="BY389">
        <v>22</v>
      </c>
      <c r="CA389" t="s">
        <v>613</v>
      </c>
      <c r="CB389" t="s">
        <v>614</v>
      </c>
      <c r="CC389">
        <v>52627</v>
      </c>
      <c r="CD389">
        <v>550</v>
      </c>
      <c r="CE389">
        <v>3193728021</v>
      </c>
      <c r="CF389" t="s">
        <v>99</v>
      </c>
      <c r="CG389" t="s">
        <v>100</v>
      </c>
      <c r="CH389" s="1">
        <v>34201</v>
      </c>
      <c r="CI389" t="s">
        <v>100</v>
      </c>
      <c r="CJ389" t="s">
        <v>100</v>
      </c>
      <c r="CK389" t="s">
        <v>100</v>
      </c>
      <c r="CL389" t="s">
        <v>103</v>
      </c>
      <c r="CM389" t="s">
        <v>611</v>
      </c>
      <c r="CN389">
        <v>80</v>
      </c>
      <c r="CO389" s="1">
        <v>44621</v>
      </c>
      <c r="CP389" s="1"/>
      <c r="CV389"/>
    </row>
    <row r="390" spans="1:104" x14ac:dyDescent="0.25">
      <c r="A390" t="s">
        <v>259</v>
      </c>
      <c r="B390" s="18" t="s">
        <v>2127</v>
      </c>
      <c r="C390" s="18">
        <v>165525</v>
      </c>
      <c r="D390" t="s">
        <v>1658</v>
      </c>
      <c r="E390" t="s">
        <v>1660</v>
      </c>
      <c r="F390" t="s">
        <v>709</v>
      </c>
      <c r="G390" t="s">
        <v>2142</v>
      </c>
      <c r="H390">
        <v>52.1</v>
      </c>
      <c r="I390" t="s">
        <v>121</v>
      </c>
      <c r="K390" t="s">
        <v>100</v>
      </c>
      <c r="L390" t="s">
        <v>106</v>
      </c>
      <c r="M390">
        <v>1</v>
      </c>
      <c r="N390">
        <v>3</v>
      </c>
      <c r="O390">
        <v>1</v>
      </c>
      <c r="P390">
        <v>2</v>
      </c>
      <c r="Q390">
        <v>3</v>
      </c>
      <c r="R390">
        <v>2</v>
      </c>
      <c r="S390">
        <v>4</v>
      </c>
      <c r="U390" s="8">
        <v>3.1141200000000002</v>
      </c>
      <c r="V390" s="8">
        <v>0.61370000000000002</v>
      </c>
      <c r="W390">
        <v>60.4</v>
      </c>
      <c r="X390">
        <v>0.48898999999999998</v>
      </c>
      <c r="Y390">
        <v>1.1026899999999999</v>
      </c>
      <c r="Z390">
        <v>2.7125499999999998</v>
      </c>
      <c r="AA390">
        <v>0.47022999999999998</v>
      </c>
      <c r="AB390">
        <v>4.1930000000000002E-2</v>
      </c>
      <c r="AD390">
        <v>2.0114299999999998</v>
      </c>
      <c r="AE390">
        <v>44.4</v>
      </c>
      <c r="AG390">
        <v>0</v>
      </c>
      <c r="AJ390">
        <v>1.87758</v>
      </c>
      <c r="AK390">
        <v>0.6069</v>
      </c>
      <c r="AL390">
        <v>0.28014</v>
      </c>
      <c r="AM390">
        <v>2.7646299999999999</v>
      </c>
      <c r="AN390">
        <v>2.1931699999999998</v>
      </c>
      <c r="AO390">
        <v>0.59265999999999996</v>
      </c>
      <c r="AP390">
        <v>0.82040999999999997</v>
      </c>
      <c r="AQ390">
        <v>3.5564300000000002</v>
      </c>
      <c r="AS390">
        <v>0</v>
      </c>
      <c r="AT390">
        <v>8</v>
      </c>
      <c r="AU390">
        <v>0</v>
      </c>
      <c r="AV390">
        <v>1</v>
      </c>
      <c r="AW390" s="4">
        <v>13000</v>
      </c>
      <c r="AX390">
        <v>0</v>
      </c>
      <c r="AY390">
        <v>1</v>
      </c>
      <c r="BA390" s="1">
        <v>43839</v>
      </c>
      <c r="BB390">
        <v>11</v>
      </c>
      <c r="BC390">
        <v>11</v>
      </c>
      <c r="BD390">
        <v>0</v>
      </c>
      <c r="BE390">
        <v>40</v>
      </c>
      <c r="BF390">
        <v>1</v>
      </c>
      <c r="BG390">
        <v>0</v>
      </c>
      <c r="BH390">
        <v>40</v>
      </c>
      <c r="BI390" s="1">
        <v>43411</v>
      </c>
      <c r="BJ390">
        <v>17</v>
      </c>
      <c r="BK390">
        <v>9</v>
      </c>
      <c r="BL390">
        <v>8</v>
      </c>
      <c r="BM390">
        <v>287</v>
      </c>
      <c r="BN390">
        <v>1</v>
      </c>
      <c r="BO390">
        <v>0</v>
      </c>
      <c r="BP390">
        <v>287</v>
      </c>
      <c r="BQ390" s="1">
        <v>42936</v>
      </c>
      <c r="BR390">
        <v>5</v>
      </c>
      <c r="BS390">
        <v>5</v>
      </c>
      <c r="BT390">
        <v>0</v>
      </c>
      <c r="BU390">
        <v>28</v>
      </c>
      <c r="BV390">
        <v>1</v>
      </c>
      <c r="BW390">
        <v>0</v>
      </c>
      <c r="BX390">
        <v>28</v>
      </c>
      <c r="BY390">
        <v>120.333</v>
      </c>
      <c r="CA390" t="s">
        <v>140</v>
      </c>
      <c r="CB390" t="s">
        <v>1661</v>
      </c>
      <c r="CC390">
        <v>50115</v>
      </c>
      <c r="CD390">
        <v>380</v>
      </c>
      <c r="CE390">
        <v>6413322204</v>
      </c>
      <c r="CF390" t="s">
        <v>99</v>
      </c>
      <c r="CG390" t="s">
        <v>100</v>
      </c>
      <c r="CH390" s="1">
        <v>37987</v>
      </c>
      <c r="CI390" t="s">
        <v>100</v>
      </c>
      <c r="CJ390" t="s">
        <v>101</v>
      </c>
      <c r="CK390" t="s">
        <v>100</v>
      </c>
      <c r="CL390" t="s">
        <v>103</v>
      </c>
      <c r="CM390" t="s">
        <v>1659</v>
      </c>
      <c r="CN390">
        <v>58</v>
      </c>
      <c r="CO390" s="1">
        <v>44621</v>
      </c>
      <c r="CP390" s="1"/>
      <c r="CV390"/>
    </row>
    <row r="391" spans="1:104" x14ac:dyDescent="0.25">
      <c r="A391" t="s">
        <v>259</v>
      </c>
      <c r="B391" s="18" t="s">
        <v>2127</v>
      </c>
      <c r="C391" s="18">
        <v>165622</v>
      </c>
      <c r="D391" t="s">
        <v>1981</v>
      </c>
      <c r="E391" t="s">
        <v>503</v>
      </c>
      <c r="F391" t="s">
        <v>283</v>
      </c>
      <c r="G391" t="s">
        <v>2142</v>
      </c>
      <c r="H391">
        <v>85</v>
      </c>
      <c r="I391" t="s">
        <v>112</v>
      </c>
      <c r="K391" t="s">
        <v>100</v>
      </c>
      <c r="L391" t="s">
        <v>106</v>
      </c>
      <c r="M391">
        <v>3</v>
      </c>
      <c r="N391">
        <v>5</v>
      </c>
      <c r="O391">
        <v>2</v>
      </c>
      <c r="P391">
        <v>4</v>
      </c>
      <c r="Q391">
        <v>3</v>
      </c>
      <c r="R391">
        <v>5</v>
      </c>
      <c r="S391">
        <v>5</v>
      </c>
      <c r="U391" s="8">
        <v>5.58331</v>
      </c>
      <c r="V391" s="8">
        <v>0.91700999999999999</v>
      </c>
      <c r="X391">
        <v>0.73878999999999995</v>
      </c>
      <c r="Y391">
        <v>1.6557999999999999</v>
      </c>
      <c r="Z391">
        <v>4.8833700000000002</v>
      </c>
      <c r="AA391">
        <v>0.55676999999999999</v>
      </c>
      <c r="AB391">
        <v>5.2880000000000003E-2</v>
      </c>
      <c r="AC391">
        <v>6</v>
      </c>
      <c r="AD391">
        <v>3.9275099999999998</v>
      </c>
      <c r="AF391">
        <v>6</v>
      </c>
      <c r="AH391">
        <v>6</v>
      </c>
      <c r="AJ391">
        <v>2.2161499999999998</v>
      </c>
      <c r="AK391">
        <v>0.66200000000000003</v>
      </c>
      <c r="AL391">
        <v>0.30153000000000002</v>
      </c>
      <c r="AM391">
        <v>3.1796799999999998</v>
      </c>
      <c r="AN391">
        <v>3.6281400000000001</v>
      </c>
      <c r="AO391">
        <v>0.82089999999999996</v>
      </c>
      <c r="AP391">
        <v>1.1389199999999999</v>
      </c>
      <c r="AQ391">
        <v>5.5440100000000001</v>
      </c>
      <c r="AS391">
        <v>3</v>
      </c>
      <c r="AT391">
        <v>0</v>
      </c>
      <c r="AU391">
        <v>0</v>
      </c>
      <c r="AV391">
        <v>2</v>
      </c>
      <c r="AW391" s="4">
        <v>25762.75</v>
      </c>
      <c r="AX391">
        <v>0</v>
      </c>
      <c r="AY391">
        <v>2</v>
      </c>
      <c r="BA391" s="1">
        <v>44440</v>
      </c>
      <c r="BB391">
        <v>2</v>
      </c>
      <c r="BC391">
        <v>2</v>
      </c>
      <c r="BD391">
        <v>0</v>
      </c>
      <c r="BE391">
        <v>12</v>
      </c>
      <c r="BF391">
        <v>1</v>
      </c>
      <c r="BG391">
        <v>0</v>
      </c>
      <c r="BH391">
        <v>12</v>
      </c>
      <c r="BI391" s="1">
        <v>43720</v>
      </c>
      <c r="BJ391">
        <v>4</v>
      </c>
      <c r="BK391">
        <v>2</v>
      </c>
      <c r="BL391">
        <v>2</v>
      </c>
      <c r="BM391">
        <v>99</v>
      </c>
      <c r="BN391">
        <v>1</v>
      </c>
      <c r="BO391">
        <v>0</v>
      </c>
      <c r="BP391">
        <v>99</v>
      </c>
      <c r="BQ391" s="1">
        <v>43258</v>
      </c>
      <c r="BR391">
        <v>1</v>
      </c>
      <c r="BS391">
        <v>1</v>
      </c>
      <c r="BT391">
        <v>0</v>
      </c>
      <c r="BU391">
        <v>16</v>
      </c>
      <c r="BV391">
        <v>1</v>
      </c>
      <c r="BW391">
        <v>0</v>
      </c>
      <c r="BX391">
        <v>16</v>
      </c>
      <c r="BY391">
        <v>41.667000000000002</v>
      </c>
      <c r="CA391" t="s">
        <v>1612</v>
      </c>
      <c r="CB391" t="s">
        <v>1983</v>
      </c>
      <c r="CC391">
        <v>50613</v>
      </c>
      <c r="CD391">
        <v>60</v>
      </c>
      <c r="CE391">
        <v>3192772141</v>
      </c>
      <c r="CF391" t="s">
        <v>99</v>
      </c>
      <c r="CG391" t="s">
        <v>100</v>
      </c>
      <c r="CH391" s="1">
        <v>43272</v>
      </c>
      <c r="CI391" t="s">
        <v>101</v>
      </c>
      <c r="CJ391" t="s">
        <v>100</v>
      </c>
      <c r="CK391" t="s">
        <v>100</v>
      </c>
      <c r="CL391" t="s">
        <v>103</v>
      </c>
      <c r="CM391" t="s">
        <v>1982</v>
      </c>
      <c r="CN391">
        <v>92</v>
      </c>
      <c r="CO391" s="1">
        <v>44621</v>
      </c>
      <c r="CP391" s="1"/>
      <c r="CV391"/>
    </row>
    <row r="392" spans="1:104" x14ac:dyDescent="0.25">
      <c r="A392" t="s">
        <v>259</v>
      </c>
      <c r="B392" s="18" t="s">
        <v>2127</v>
      </c>
      <c r="C392" s="18">
        <v>165793</v>
      </c>
      <c r="D392" t="s">
        <v>2020</v>
      </c>
      <c r="E392" t="s">
        <v>812</v>
      </c>
      <c r="F392" t="s">
        <v>164</v>
      </c>
      <c r="G392" t="s">
        <v>2141</v>
      </c>
      <c r="I392" t="s">
        <v>98</v>
      </c>
      <c r="K392" t="s">
        <v>100</v>
      </c>
      <c r="L392" t="s">
        <v>106</v>
      </c>
      <c r="AC392">
        <v>6</v>
      </c>
      <c r="AF392">
        <v>6</v>
      </c>
      <c r="AH392">
        <v>6</v>
      </c>
      <c r="AS392">
        <v>0</v>
      </c>
      <c r="AT392">
        <v>0</v>
      </c>
      <c r="AV392">
        <v>0</v>
      </c>
      <c r="AW392" s="4">
        <v>0</v>
      </c>
      <c r="AX392">
        <v>0</v>
      </c>
      <c r="AY392">
        <v>0</v>
      </c>
      <c r="BA392" s="1">
        <v>44490</v>
      </c>
      <c r="BB392" t="s">
        <v>141</v>
      </c>
      <c r="BC392" t="s">
        <v>141</v>
      </c>
      <c r="BD392" t="s">
        <v>141</v>
      </c>
      <c r="BE392" t="s">
        <v>141</v>
      </c>
      <c r="BF392" t="s">
        <v>141</v>
      </c>
      <c r="BG392" t="s">
        <v>141</v>
      </c>
      <c r="BH392" t="s">
        <v>141</v>
      </c>
      <c r="BI392" s="21"/>
      <c r="BJ392" t="s">
        <v>141</v>
      </c>
      <c r="BK392" t="s">
        <v>141</v>
      </c>
      <c r="BL392" t="s">
        <v>141</v>
      </c>
      <c r="BM392" t="s">
        <v>141</v>
      </c>
      <c r="BN392" t="s">
        <v>141</v>
      </c>
      <c r="BO392" t="s">
        <v>141</v>
      </c>
      <c r="BP392" t="s">
        <v>141</v>
      </c>
      <c r="BQ392" s="21"/>
      <c r="BR392" t="s">
        <v>141</v>
      </c>
      <c r="BS392" t="s">
        <v>141</v>
      </c>
      <c r="BT392" t="s">
        <v>141</v>
      </c>
      <c r="BU392" t="s">
        <v>141</v>
      </c>
      <c r="BV392" t="s">
        <v>141</v>
      </c>
      <c r="BW392" t="s">
        <v>141</v>
      </c>
      <c r="BX392" t="s">
        <v>141</v>
      </c>
      <c r="CA392" t="s">
        <v>140</v>
      </c>
      <c r="CB392" t="s">
        <v>2022</v>
      </c>
      <c r="CC392">
        <v>52722</v>
      </c>
      <c r="CD392">
        <v>810</v>
      </c>
      <c r="CE392">
        <v>5152716789</v>
      </c>
      <c r="CF392" t="s">
        <v>99</v>
      </c>
      <c r="CG392" t="s">
        <v>100</v>
      </c>
      <c r="CH392" s="1">
        <v>44510</v>
      </c>
      <c r="CI392" t="s">
        <v>100</v>
      </c>
      <c r="CJ392" t="s">
        <v>100</v>
      </c>
      <c r="CK392" t="s">
        <v>100</v>
      </c>
      <c r="CL392" t="s">
        <v>103</v>
      </c>
      <c r="CM392" t="s">
        <v>2021</v>
      </c>
      <c r="CN392">
        <v>40</v>
      </c>
      <c r="CO392" s="1">
        <v>44621</v>
      </c>
      <c r="CP392" s="1"/>
      <c r="CQ392">
        <v>10</v>
      </c>
      <c r="CR392">
        <v>1</v>
      </c>
      <c r="CS392">
        <v>1</v>
      </c>
      <c r="CT392">
        <v>1</v>
      </c>
      <c r="CU392">
        <v>1</v>
      </c>
      <c r="CV392">
        <v>1</v>
      </c>
      <c r="CW392">
        <v>1</v>
      </c>
      <c r="CX392">
        <v>1</v>
      </c>
      <c r="CY392">
        <v>6</v>
      </c>
      <c r="CZ392">
        <v>6</v>
      </c>
    </row>
    <row r="393" spans="1:104" x14ac:dyDescent="0.25">
      <c r="A393" t="s">
        <v>259</v>
      </c>
      <c r="B393" s="18" t="s">
        <v>2127</v>
      </c>
      <c r="C393" s="18">
        <v>165167</v>
      </c>
      <c r="D393" t="s">
        <v>390</v>
      </c>
      <c r="E393" t="s">
        <v>392</v>
      </c>
      <c r="F393" t="s">
        <v>214</v>
      </c>
      <c r="G393" t="s">
        <v>2142</v>
      </c>
      <c r="H393">
        <v>45.8</v>
      </c>
      <c r="I393" t="s">
        <v>112</v>
      </c>
      <c r="K393" t="s">
        <v>100</v>
      </c>
      <c r="L393" t="s">
        <v>106</v>
      </c>
      <c r="M393">
        <v>4</v>
      </c>
      <c r="N393">
        <v>5</v>
      </c>
      <c r="O393">
        <v>3</v>
      </c>
      <c r="P393">
        <v>3</v>
      </c>
      <c r="Q393">
        <v>3</v>
      </c>
      <c r="R393">
        <v>3</v>
      </c>
      <c r="S393">
        <v>5</v>
      </c>
      <c r="U393" s="8">
        <v>4.3422599999999996</v>
      </c>
      <c r="V393" s="8">
        <v>1.30545</v>
      </c>
      <c r="W393">
        <v>35.299999999999997</v>
      </c>
      <c r="X393">
        <v>0.41769000000000001</v>
      </c>
      <c r="Y393">
        <v>1.7231399999999999</v>
      </c>
      <c r="Z393">
        <v>3.9348299999999998</v>
      </c>
      <c r="AA393">
        <v>0.99331999999999998</v>
      </c>
      <c r="AB393">
        <v>8.3049999999999999E-2</v>
      </c>
      <c r="AD393">
        <v>2.6191200000000001</v>
      </c>
      <c r="AE393">
        <v>33.299999999999997</v>
      </c>
      <c r="AG393">
        <v>2</v>
      </c>
      <c r="AJ393">
        <v>2.0576099999999999</v>
      </c>
      <c r="AK393">
        <v>0.65915999999999997</v>
      </c>
      <c r="AL393">
        <v>0.29491000000000001</v>
      </c>
      <c r="AM393">
        <v>3.0116800000000001</v>
      </c>
      <c r="AN393">
        <v>2.6059100000000002</v>
      </c>
      <c r="AO393">
        <v>0.46611000000000002</v>
      </c>
      <c r="AP393">
        <v>1.6577999999999999</v>
      </c>
      <c r="AQ393">
        <v>4.5522200000000002</v>
      </c>
      <c r="AS393">
        <v>0</v>
      </c>
      <c r="AT393">
        <v>6</v>
      </c>
      <c r="AU393">
        <v>0</v>
      </c>
      <c r="AV393">
        <v>1</v>
      </c>
      <c r="AW393" s="4">
        <v>650</v>
      </c>
      <c r="AX393">
        <v>0</v>
      </c>
      <c r="AY393">
        <v>1</v>
      </c>
      <c r="BA393" s="1">
        <v>44411</v>
      </c>
      <c r="BB393">
        <v>7</v>
      </c>
      <c r="BC393">
        <v>5</v>
      </c>
      <c r="BD393">
        <v>2</v>
      </c>
      <c r="BE393">
        <v>48</v>
      </c>
      <c r="BF393">
        <v>1</v>
      </c>
      <c r="BG393">
        <v>0</v>
      </c>
      <c r="BH393">
        <v>48</v>
      </c>
      <c r="BI393" s="1">
        <v>43741</v>
      </c>
      <c r="BJ393">
        <v>6</v>
      </c>
      <c r="BK393">
        <v>6</v>
      </c>
      <c r="BL393">
        <v>1</v>
      </c>
      <c r="BM393">
        <v>20</v>
      </c>
      <c r="BN393">
        <v>1</v>
      </c>
      <c r="BO393">
        <v>0</v>
      </c>
      <c r="BP393">
        <v>20</v>
      </c>
      <c r="BQ393" s="1">
        <v>43314</v>
      </c>
      <c r="BR393">
        <v>2</v>
      </c>
      <c r="BS393">
        <v>2</v>
      </c>
      <c r="BT393">
        <v>0</v>
      </c>
      <c r="BU393">
        <v>8</v>
      </c>
      <c r="BV393">
        <v>1</v>
      </c>
      <c r="BW393">
        <v>0</v>
      </c>
      <c r="BX393">
        <v>8</v>
      </c>
      <c r="BY393">
        <v>32</v>
      </c>
      <c r="CA393" t="s">
        <v>393</v>
      </c>
      <c r="CB393" t="s">
        <v>394</v>
      </c>
      <c r="CC393">
        <v>50125</v>
      </c>
      <c r="CD393">
        <v>900</v>
      </c>
      <c r="CE393">
        <v>5159617458</v>
      </c>
      <c r="CF393" t="s">
        <v>99</v>
      </c>
      <c r="CG393" t="s">
        <v>100</v>
      </c>
      <c r="CH393" s="1">
        <v>33542</v>
      </c>
      <c r="CI393" t="s">
        <v>101</v>
      </c>
      <c r="CJ393" t="s">
        <v>100</v>
      </c>
      <c r="CK393" t="s">
        <v>100</v>
      </c>
      <c r="CL393" t="s">
        <v>103</v>
      </c>
      <c r="CM393" t="s">
        <v>391</v>
      </c>
      <c r="CN393">
        <v>54</v>
      </c>
      <c r="CO393" s="1">
        <v>44621</v>
      </c>
      <c r="CP393" s="1"/>
      <c r="CV393"/>
    </row>
    <row r="394" spans="1:104" x14ac:dyDescent="0.25">
      <c r="A394" t="s">
        <v>259</v>
      </c>
      <c r="B394" s="18" t="s">
        <v>2127</v>
      </c>
      <c r="C394" s="18">
        <v>165552</v>
      </c>
      <c r="D394" t="s">
        <v>1758</v>
      </c>
      <c r="E394" t="s">
        <v>1760</v>
      </c>
      <c r="F394" t="s">
        <v>148</v>
      </c>
      <c r="G394" t="s">
        <v>2142</v>
      </c>
      <c r="H394">
        <v>47.8</v>
      </c>
      <c r="I394" t="s">
        <v>112</v>
      </c>
      <c r="K394" t="s">
        <v>100</v>
      </c>
      <c r="L394" t="s">
        <v>106</v>
      </c>
      <c r="M394">
        <v>4</v>
      </c>
      <c r="N394">
        <v>4</v>
      </c>
      <c r="O394">
        <v>2</v>
      </c>
      <c r="P394">
        <v>5</v>
      </c>
      <c r="Q394">
        <v>5</v>
      </c>
      <c r="S394">
        <v>4</v>
      </c>
      <c r="U394" s="8">
        <v>4.3457800000000004</v>
      </c>
      <c r="V394" s="8">
        <v>0.67444000000000004</v>
      </c>
      <c r="W394">
        <v>37</v>
      </c>
      <c r="X394">
        <v>0.36284</v>
      </c>
      <c r="Y394">
        <v>1.03728</v>
      </c>
      <c r="Z394">
        <v>3.8301599999999998</v>
      </c>
      <c r="AA394">
        <v>0.27737000000000001</v>
      </c>
      <c r="AB394">
        <v>3.4279999999999998E-2</v>
      </c>
      <c r="AD394">
        <v>3.3085100000000001</v>
      </c>
      <c r="AE394">
        <v>0</v>
      </c>
      <c r="AG394">
        <v>1</v>
      </c>
      <c r="AJ394">
        <v>1.86843</v>
      </c>
      <c r="AK394">
        <v>0.61162000000000005</v>
      </c>
      <c r="AL394">
        <v>0.26860000000000001</v>
      </c>
      <c r="AM394">
        <v>2.7486600000000001</v>
      </c>
      <c r="AN394">
        <v>3.6251000000000002</v>
      </c>
      <c r="AO394">
        <v>0.43636999999999998</v>
      </c>
      <c r="AP394">
        <v>0.94035000000000002</v>
      </c>
      <c r="AQ394">
        <v>4.9918800000000001</v>
      </c>
      <c r="AS394">
        <v>1</v>
      </c>
      <c r="AT394">
        <v>3</v>
      </c>
      <c r="AU394">
        <v>0</v>
      </c>
      <c r="AV394">
        <v>0</v>
      </c>
      <c r="AW394" s="4">
        <v>0</v>
      </c>
      <c r="AX394">
        <v>0</v>
      </c>
      <c r="AY394">
        <v>0</v>
      </c>
      <c r="BA394" s="1">
        <v>44434</v>
      </c>
      <c r="BB394">
        <v>11</v>
      </c>
      <c r="BC394">
        <v>11</v>
      </c>
      <c r="BD394">
        <v>4</v>
      </c>
      <c r="BE394">
        <v>48</v>
      </c>
      <c r="BF394">
        <v>1</v>
      </c>
      <c r="BG394">
        <v>0</v>
      </c>
      <c r="BH394">
        <v>48</v>
      </c>
      <c r="BI394" s="1">
        <v>43783</v>
      </c>
      <c r="BJ394">
        <v>5</v>
      </c>
      <c r="BK394">
        <v>4</v>
      </c>
      <c r="BL394">
        <v>1</v>
      </c>
      <c r="BM394">
        <v>28</v>
      </c>
      <c r="BN394">
        <v>1</v>
      </c>
      <c r="BO394">
        <v>0</v>
      </c>
      <c r="BP394">
        <v>28</v>
      </c>
      <c r="BQ394" s="1">
        <v>43341</v>
      </c>
      <c r="BR394">
        <v>5</v>
      </c>
      <c r="BS394">
        <v>4</v>
      </c>
      <c r="BT394">
        <v>1</v>
      </c>
      <c r="BU394">
        <v>28</v>
      </c>
      <c r="BV394">
        <v>1</v>
      </c>
      <c r="BW394">
        <v>0</v>
      </c>
      <c r="BX394">
        <v>28</v>
      </c>
      <c r="BY394">
        <v>38</v>
      </c>
      <c r="CA394" t="s">
        <v>1620</v>
      </c>
      <c r="CB394" t="s">
        <v>1761</v>
      </c>
      <c r="CC394">
        <v>52349</v>
      </c>
      <c r="CD394">
        <v>50</v>
      </c>
      <c r="CE394">
        <v>3194724751</v>
      </c>
      <c r="CF394" t="s">
        <v>99</v>
      </c>
      <c r="CG394" t="s">
        <v>100</v>
      </c>
      <c r="CH394" s="1">
        <v>38661</v>
      </c>
      <c r="CI394" t="s">
        <v>101</v>
      </c>
      <c r="CJ394" t="s">
        <v>100</v>
      </c>
      <c r="CK394" t="s">
        <v>100</v>
      </c>
      <c r="CL394" t="s">
        <v>103</v>
      </c>
      <c r="CM394" t="s">
        <v>1759</v>
      </c>
      <c r="CN394">
        <v>61</v>
      </c>
      <c r="CO394" s="1">
        <v>44621</v>
      </c>
      <c r="CP394" s="1"/>
      <c r="CV394"/>
      <c r="CW394">
        <v>2</v>
      </c>
    </row>
    <row r="395" spans="1:104" x14ac:dyDescent="0.25">
      <c r="A395" t="s">
        <v>259</v>
      </c>
      <c r="B395" s="18" t="s">
        <v>2127</v>
      </c>
      <c r="C395" s="18">
        <v>165358</v>
      </c>
      <c r="D395" t="s">
        <v>1103</v>
      </c>
      <c r="E395" t="s">
        <v>1105</v>
      </c>
      <c r="F395" t="s">
        <v>159</v>
      </c>
      <c r="G395" t="s">
        <v>2143</v>
      </c>
      <c r="H395">
        <v>39.6</v>
      </c>
      <c r="I395" t="s">
        <v>133</v>
      </c>
      <c r="K395" t="s">
        <v>100</v>
      </c>
      <c r="L395" t="s">
        <v>122</v>
      </c>
      <c r="M395">
        <v>1</v>
      </c>
      <c r="N395">
        <v>1</v>
      </c>
      <c r="O395">
        <v>1</v>
      </c>
      <c r="P395">
        <v>2</v>
      </c>
      <c r="Q395">
        <v>2</v>
      </c>
      <c r="S395">
        <v>1</v>
      </c>
      <c r="AC395">
        <v>6</v>
      </c>
      <c r="AF395">
        <v>6</v>
      </c>
      <c r="AH395">
        <v>6</v>
      </c>
      <c r="AS395">
        <v>1</v>
      </c>
      <c r="AT395">
        <v>3</v>
      </c>
      <c r="AU395">
        <v>0</v>
      </c>
      <c r="AV395">
        <v>2</v>
      </c>
      <c r="AW395" s="4">
        <v>9275.5</v>
      </c>
      <c r="AX395">
        <v>0</v>
      </c>
      <c r="AY395">
        <v>2</v>
      </c>
      <c r="BA395" s="1">
        <v>43908</v>
      </c>
      <c r="BB395">
        <v>11</v>
      </c>
      <c r="BC395">
        <v>11</v>
      </c>
      <c r="BD395">
        <v>4</v>
      </c>
      <c r="BE395">
        <v>115</v>
      </c>
      <c r="BF395">
        <v>1</v>
      </c>
      <c r="BG395">
        <v>0</v>
      </c>
      <c r="BH395">
        <v>115</v>
      </c>
      <c r="BI395" s="1">
        <v>43510</v>
      </c>
      <c r="BJ395">
        <v>10</v>
      </c>
      <c r="BK395">
        <v>10</v>
      </c>
      <c r="BL395">
        <v>0</v>
      </c>
      <c r="BM395">
        <v>36</v>
      </c>
      <c r="BN395">
        <v>1</v>
      </c>
      <c r="BO395">
        <v>0</v>
      </c>
      <c r="BP395">
        <v>36</v>
      </c>
      <c r="BQ395" s="1">
        <v>43034</v>
      </c>
      <c r="BR395">
        <v>0</v>
      </c>
      <c r="BS395">
        <v>0</v>
      </c>
      <c r="BT395">
        <v>0</v>
      </c>
      <c r="BU395">
        <v>0</v>
      </c>
      <c r="BV395">
        <v>0</v>
      </c>
      <c r="BW395">
        <v>0</v>
      </c>
      <c r="BX395">
        <v>0</v>
      </c>
      <c r="BY395">
        <v>69.5</v>
      </c>
      <c r="CA395" t="s">
        <v>1103</v>
      </c>
      <c r="CB395" t="s">
        <v>1106</v>
      </c>
      <c r="CC395">
        <v>50058</v>
      </c>
      <c r="CD395">
        <v>130</v>
      </c>
      <c r="CE395">
        <v>7129992253</v>
      </c>
      <c r="CF395" t="s">
        <v>99</v>
      </c>
      <c r="CG395" t="s">
        <v>100</v>
      </c>
      <c r="CH395" s="1">
        <v>35704</v>
      </c>
      <c r="CI395" t="s">
        <v>100</v>
      </c>
      <c r="CJ395" t="s">
        <v>100</v>
      </c>
      <c r="CK395" t="s">
        <v>100</v>
      </c>
      <c r="CL395" t="s">
        <v>103</v>
      </c>
      <c r="CM395" t="s">
        <v>1104</v>
      </c>
      <c r="CN395">
        <v>57</v>
      </c>
      <c r="CO395" s="1">
        <v>44621</v>
      </c>
      <c r="CP395" s="1"/>
      <c r="CS395">
        <v>12</v>
      </c>
      <c r="CV395"/>
      <c r="CW395">
        <v>2</v>
      </c>
      <c r="CX395">
        <v>12</v>
      </c>
      <c r="CY395">
        <v>6</v>
      </c>
      <c r="CZ395">
        <v>6</v>
      </c>
    </row>
    <row r="396" spans="1:104" x14ac:dyDescent="0.25">
      <c r="A396" t="s">
        <v>259</v>
      </c>
      <c r="B396" s="18" t="s">
        <v>2127</v>
      </c>
      <c r="C396" s="18">
        <v>165259</v>
      </c>
      <c r="D396" t="s">
        <v>730</v>
      </c>
      <c r="E396" t="s">
        <v>240</v>
      </c>
      <c r="F396" t="s">
        <v>665</v>
      </c>
      <c r="G396" t="s">
        <v>2141</v>
      </c>
      <c r="H396">
        <v>30.5</v>
      </c>
      <c r="I396" t="s">
        <v>98</v>
      </c>
      <c r="K396" t="s">
        <v>100</v>
      </c>
      <c r="L396" t="s">
        <v>106</v>
      </c>
      <c r="M396">
        <v>5</v>
      </c>
      <c r="N396">
        <v>5</v>
      </c>
      <c r="O396">
        <v>5</v>
      </c>
      <c r="P396">
        <v>3</v>
      </c>
      <c r="Q396">
        <v>3</v>
      </c>
      <c r="S396">
        <v>5</v>
      </c>
      <c r="U396" s="8">
        <v>3.8345500000000001</v>
      </c>
      <c r="V396" s="8">
        <v>1.0151600000000001</v>
      </c>
      <c r="W396">
        <v>28.6</v>
      </c>
      <c r="X396">
        <v>0.47716999999999998</v>
      </c>
      <c r="Y396">
        <v>1.4923299999999999</v>
      </c>
      <c r="Z396">
        <v>3.4788000000000001</v>
      </c>
      <c r="AA396">
        <v>0.60253000000000001</v>
      </c>
      <c r="AB396">
        <v>1.3050000000000001E-2</v>
      </c>
      <c r="AD396">
        <v>2.3422200000000002</v>
      </c>
      <c r="AE396">
        <v>30</v>
      </c>
      <c r="AG396">
        <v>0</v>
      </c>
      <c r="AJ396">
        <v>1.91553</v>
      </c>
      <c r="AK396">
        <v>0.61809999999999998</v>
      </c>
      <c r="AL396">
        <v>0.26477000000000001</v>
      </c>
      <c r="AM396">
        <v>2.7984</v>
      </c>
      <c r="AN396">
        <v>2.50326</v>
      </c>
      <c r="AO396">
        <v>0.56784999999999997</v>
      </c>
      <c r="AP396">
        <v>1.4358900000000001</v>
      </c>
      <c r="AQ396">
        <v>4.3263499999999997</v>
      </c>
      <c r="AS396">
        <v>0</v>
      </c>
      <c r="AT396">
        <v>0</v>
      </c>
      <c r="AU396">
        <v>0</v>
      </c>
      <c r="AV396">
        <v>0</v>
      </c>
      <c r="AW396" s="4">
        <v>0</v>
      </c>
      <c r="AX396">
        <v>0</v>
      </c>
      <c r="AY396">
        <v>0</v>
      </c>
      <c r="BA396" s="1">
        <v>44497</v>
      </c>
      <c r="BB396">
        <v>0</v>
      </c>
      <c r="BC396">
        <v>0</v>
      </c>
      <c r="BD396">
        <v>0</v>
      </c>
      <c r="BE396">
        <v>0</v>
      </c>
      <c r="BF396">
        <v>0</v>
      </c>
      <c r="BG396">
        <v>0</v>
      </c>
      <c r="BH396">
        <v>0</v>
      </c>
      <c r="BI396" s="1">
        <v>43699</v>
      </c>
      <c r="BJ396">
        <v>2</v>
      </c>
      <c r="BK396">
        <v>2</v>
      </c>
      <c r="BL396">
        <v>0</v>
      </c>
      <c r="BM396">
        <v>0</v>
      </c>
      <c r="BN396">
        <v>1</v>
      </c>
      <c r="BO396">
        <v>0</v>
      </c>
      <c r="BP396">
        <v>0</v>
      </c>
      <c r="BQ396" s="1">
        <v>43244</v>
      </c>
      <c r="BR396">
        <v>0</v>
      </c>
      <c r="BS396">
        <v>0</v>
      </c>
      <c r="BT396">
        <v>0</v>
      </c>
      <c r="BU396">
        <v>0</v>
      </c>
      <c r="BV396">
        <v>0</v>
      </c>
      <c r="BW396">
        <v>0</v>
      </c>
      <c r="BX396">
        <v>0</v>
      </c>
      <c r="BY396">
        <v>0</v>
      </c>
      <c r="CA396" t="s">
        <v>732</v>
      </c>
      <c r="CB396" t="s">
        <v>733</v>
      </c>
      <c r="CC396">
        <v>52151</v>
      </c>
      <c r="CD396">
        <v>20</v>
      </c>
      <c r="CE396">
        <v>5635384236</v>
      </c>
      <c r="CF396" t="s">
        <v>99</v>
      </c>
      <c r="CG396" t="s">
        <v>100</v>
      </c>
      <c r="CH396" s="1">
        <v>34912</v>
      </c>
      <c r="CI396" t="s">
        <v>100</v>
      </c>
      <c r="CJ396" t="s">
        <v>100</v>
      </c>
      <c r="CK396" t="s">
        <v>100</v>
      </c>
      <c r="CL396" t="s">
        <v>103</v>
      </c>
      <c r="CM396" t="s">
        <v>731</v>
      </c>
      <c r="CN396">
        <v>48</v>
      </c>
      <c r="CO396" s="1">
        <v>44621</v>
      </c>
      <c r="CP396" s="1"/>
      <c r="CV396"/>
      <c r="CW396">
        <v>2</v>
      </c>
    </row>
    <row r="397" spans="1:104" x14ac:dyDescent="0.25">
      <c r="A397" t="s">
        <v>259</v>
      </c>
      <c r="B397" s="18" t="s">
        <v>2127</v>
      </c>
      <c r="C397" s="18">
        <v>165586</v>
      </c>
      <c r="D397" t="s">
        <v>1857</v>
      </c>
      <c r="E397" t="s">
        <v>1859</v>
      </c>
      <c r="F397" t="s">
        <v>229</v>
      </c>
      <c r="G397" t="s">
        <v>2142</v>
      </c>
      <c r="H397">
        <v>24.7</v>
      </c>
      <c r="I397" t="s">
        <v>121</v>
      </c>
      <c r="K397" t="s">
        <v>100</v>
      </c>
      <c r="L397" t="s">
        <v>106</v>
      </c>
      <c r="M397">
        <v>4</v>
      </c>
      <c r="N397">
        <v>4</v>
      </c>
      <c r="O397">
        <v>3</v>
      </c>
      <c r="P397">
        <v>4</v>
      </c>
      <c r="Q397">
        <v>4</v>
      </c>
      <c r="S397">
        <v>4</v>
      </c>
      <c r="U397" s="8">
        <v>3.31047</v>
      </c>
      <c r="V397" s="8">
        <v>0.53590000000000004</v>
      </c>
      <c r="W397">
        <v>53.6</v>
      </c>
      <c r="X397">
        <v>0.78083000000000002</v>
      </c>
      <c r="Y397">
        <v>1.31673</v>
      </c>
      <c r="Z397">
        <v>2.74268</v>
      </c>
      <c r="AA397">
        <v>0.41635</v>
      </c>
      <c r="AB397">
        <v>1.1350000000000001E-2</v>
      </c>
      <c r="AD397">
        <v>1.9937400000000001</v>
      </c>
      <c r="AF397">
        <v>6</v>
      </c>
      <c r="AG397">
        <v>1</v>
      </c>
      <c r="AJ397">
        <v>1.77593</v>
      </c>
      <c r="AK397">
        <v>0.62800999999999996</v>
      </c>
      <c r="AL397">
        <v>0.26980999999999999</v>
      </c>
      <c r="AM397">
        <v>2.6737500000000001</v>
      </c>
      <c r="AN397">
        <v>2.2983099999999999</v>
      </c>
      <c r="AO397">
        <v>0.91456999999999999</v>
      </c>
      <c r="AP397">
        <v>0.74382999999999999</v>
      </c>
      <c r="AQ397">
        <v>3.90916</v>
      </c>
      <c r="AS397">
        <v>0</v>
      </c>
      <c r="AT397">
        <v>0</v>
      </c>
      <c r="AU397">
        <v>2</v>
      </c>
      <c r="AV397">
        <v>1</v>
      </c>
      <c r="AW397" s="4">
        <v>6500</v>
      </c>
      <c r="AX397">
        <v>0</v>
      </c>
      <c r="AY397">
        <v>1</v>
      </c>
      <c r="BA397" s="1">
        <v>43762</v>
      </c>
      <c r="BB397">
        <v>3</v>
      </c>
      <c r="BC397">
        <v>3</v>
      </c>
      <c r="BD397">
        <v>0</v>
      </c>
      <c r="BE397">
        <v>12</v>
      </c>
      <c r="BF397">
        <v>1</v>
      </c>
      <c r="BG397">
        <v>0</v>
      </c>
      <c r="BH397">
        <v>12</v>
      </c>
      <c r="BI397" s="1">
        <v>43314</v>
      </c>
      <c r="BJ397">
        <v>5</v>
      </c>
      <c r="BK397">
        <v>3</v>
      </c>
      <c r="BL397">
        <v>0</v>
      </c>
      <c r="BM397">
        <v>32</v>
      </c>
      <c r="BN397">
        <v>1</v>
      </c>
      <c r="BO397">
        <v>0</v>
      </c>
      <c r="BP397">
        <v>32</v>
      </c>
      <c r="BQ397" s="1">
        <v>42866</v>
      </c>
      <c r="BR397">
        <v>1</v>
      </c>
      <c r="BS397">
        <v>1</v>
      </c>
      <c r="BT397">
        <v>0</v>
      </c>
      <c r="BU397">
        <v>8</v>
      </c>
      <c r="BV397">
        <v>1</v>
      </c>
      <c r="BW397">
        <v>0</v>
      </c>
      <c r="BX397">
        <v>8</v>
      </c>
      <c r="BY397">
        <v>18</v>
      </c>
      <c r="CA397" t="s">
        <v>1857</v>
      </c>
      <c r="CB397" t="s">
        <v>1860</v>
      </c>
      <c r="CC397">
        <v>50424</v>
      </c>
      <c r="CD397">
        <v>940</v>
      </c>
      <c r="CE397">
        <v>6415622494</v>
      </c>
      <c r="CF397" t="s">
        <v>99</v>
      </c>
      <c r="CG397" t="s">
        <v>100</v>
      </c>
      <c r="CH397" s="1">
        <v>39552</v>
      </c>
      <c r="CI397" t="s">
        <v>100</v>
      </c>
      <c r="CJ397" t="s">
        <v>101</v>
      </c>
      <c r="CK397" t="s">
        <v>100</v>
      </c>
      <c r="CL397" t="s">
        <v>103</v>
      </c>
      <c r="CM397" t="s">
        <v>1858</v>
      </c>
      <c r="CN397">
        <v>46</v>
      </c>
      <c r="CO397" s="1">
        <v>44621</v>
      </c>
      <c r="CP397" s="1"/>
      <c r="CV397"/>
      <c r="CW397">
        <v>2</v>
      </c>
    </row>
    <row r="398" spans="1:104" x14ac:dyDescent="0.25">
      <c r="A398" t="s">
        <v>259</v>
      </c>
      <c r="B398" s="18" t="s">
        <v>2127</v>
      </c>
      <c r="C398" s="18">
        <v>165431</v>
      </c>
      <c r="D398" t="s">
        <v>1331</v>
      </c>
      <c r="E398" t="s">
        <v>1333</v>
      </c>
      <c r="F398" t="s">
        <v>483</v>
      </c>
      <c r="G398" t="s">
        <v>2142</v>
      </c>
      <c r="H398">
        <v>21</v>
      </c>
      <c r="I398" t="s">
        <v>121</v>
      </c>
      <c r="K398" t="s">
        <v>100</v>
      </c>
      <c r="L398" t="s">
        <v>106</v>
      </c>
      <c r="M398">
        <v>2</v>
      </c>
      <c r="N398">
        <v>5</v>
      </c>
      <c r="O398">
        <v>1</v>
      </c>
      <c r="P398">
        <v>2</v>
      </c>
      <c r="Q398">
        <v>2</v>
      </c>
      <c r="S398">
        <v>5</v>
      </c>
      <c r="U398" s="8">
        <v>4.2388000000000003</v>
      </c>
      <c r="V398" s="8">
        <v>1.08036</v>
      </c>
      <c r="W398">
        <v>57.1</v>
      </c>
      <c r="X398">
        <v>0.31394</v>
      </c>
      <c r="Y398">
        <v>1.3943000000000001</v>
      </c>
      <c r="Z398">
        <v>3.7113900000000002</v>
      </c>
      <c r="AA398">
        <v>0.90705000000000002</v>
      </c>
      <c r="AB398">
        <v>4.5399999999999998E-3</v>
      </c>
      <c r="AD398">
        <v>2.84449</v>
      </c>
      <c r="AE398">
        <v>50</v>
      </c>
      <c r="AG398">
        <v>0</v>
      </c>
      <c r="AJ398">
        <v>1.9857499999999999</v>
      </c>
      <c r="AK398">
        <v>0.60689000000000004</v>
      </c>
      <c r="AL398">
        <v>0.24965999999999999</v>
      </c>
      <c r="AM398">
        <v>2.8422999999999998</v>
      </c>
      <c r="AN398">
        <v>2.9325600000000001</v>
      </c>
      <c r="AO398">
        <v>0.3805</v>
      </c>
      <c r="AP398">
        <v>1.6205700000000001</v>
      </c>
      <c r="AQ398">
        <v>4.7085600000000003</v>
      </c>
      <c r="AS398">
        <v>0</v>
      </c>
      <c r="AT398">
        <v>1</v>
      </c>
      <c r="AU398">
        <v>1</v>
      </c>
      <c r="AV398">
        <v>1</v>
      </c>
      <c r="AW398" s="4">
        <v>12811.5</v>
      </c>
      <c r="AX398">
        <v>0</v>
      </c>
      <c r="AY398">
        <v>1</v>
      </c>
      <c r="BA398" s="1">
        <v>44455</v>
      </c>
      <c r="BB398">
        <v>9</v>
      </c>
      <c r="BC398">
        <v>9</v>
      </c>
      <c r="BD398">
        <v>0</v>
      </c>
      <c r="BE398">
        <v>206</v>
      </c>
      <c r="BF398">
        <v>1</v>
      </c>
      <c r="BG398">
        <v>0</v>
      </c>
      <c r="BH398">
        <v>206</v>
      </c>
      <c r="BI398" s="1">
        <v>43775</v>
      </c>
      <c r="BJ398">
        <v>3</v>
      </c>
      <c r="BK398">
        <v>2</v>
      </c>
      <c r="BL398">
        <v>1</v>
      </c>
      <c r="BM398">
        <v>16</v>
      </c>
      <c r="BN398">
        <v>1</v>
      </c>
      <c r="BO398">
        <v>0</v>
      </c>
      <c r="BP398">
        <v>16</v>
      </c>
      <c r="BQ398" s="1">
        <v>43363</v>
      </c>
      <c r="BR398">
        <v>10</v>
      </c>
      <c r="BS398">
        <v>10</v>
      </c>
      <c r="BT398">
        <v>0</v>
      </c>
      <c r="BU398">
        <v>44</v>
      </c>
      <c r="BV398">
        <v>1</v>
      </c>
      <c r="BW398">
        <v>0</v>
      </c>
      <c r="BX398">
        <v>44</v>
      </c>
      <c r="BY398">
        <v>115.667</v>
      </c>
      <c r="CA398" t="s">
        <v>1334</v>
      </c>
      <c r="CB398" t="s">
        <v>1335</v>
      </c>
      <c r="CC398">
        <v>50480</v>
      </c>
      <c r="CD398">
        <v>540</v>
      </c>
      <c r="CE398">
        <v>5159282600</v>
      </c>
      <c r="CF398" t="s">
        <v>99</v>
      </c>
      <c r="CG398" t="s">
        <v>100</v>
      </c>
      <c r="CH398" s="1">
        <v>36872</v>
      </c>
      <c r="CI398" t="s">
        <v>100</v>
      </c>
      <c r="CJ398" t="s">
        <v>100</v>
      </c>
      <c r="CK398" t="s">
        <v>100</v>
      </c>
      <c r="CL398" t="s">
        <v>103</v>
      </c>
      <c r="CM398" t="s">
        <v>1332</v>
      </c>
      <c r="CN398">
        <v>37</v>
      </c>
      <c r="CO398" s="1">
        <v>44621</v>
      </c>
      <c r="CP398" s="1"/>
      <c r="CV398"/>
      <c r="CW398">
        <v>2</v>
      </c>
    </row>
    <row r="399" spans="1:104" x14ac:dyDescent="0.25">
      <c r="A399" t="s">
        <v>259</v>
      </c>
      <c r="B399" s="18" t="s">
        <v>2127</v>
      </c>
      <c r="C399" s="18">
        <v>165161</v>
      </c>
      <c r="D399" t="s">
        <v>372</v>
      </c>
      <c r="E399" t="s">
        <v>374</v>
      </c>
      <c r="F399" t="s">
        <v>328</v>
      </c>
      <c r="G399" t="s">
        <v>2141</v>
      </c>
      <c r="H399">
        <v>57.1</v>
      </c>
      <c r="I399" t="s">
        <v>109</v>
      </c>
      <c r="K399" t="s">
        <v>100</v>
      </c>
      <c r="L399" t="s">
        <v>106</v>
      </c>
      <c r="M399">
        <v>1</v>
      </c>
      <c r="N399">
        <v>1</v>
      </c>
      <c r="O399">
        <v>1</v>
      </c>
      <c r="P399">
        <v>4</v>
      </c>
      <c r="Q399">
        <v>3</v>
      </c>
      <c r="R399">
        <v>4</v>
      </c>
      <c r="S399">
        <v>1</v>
      </c>
      <c r="U399" s="8">
        <v>1.3302</v>
      </c>
      <c r="V399" s="8">
        <v>0.19738</v>
      </c>
      <c r="W399">
        <v>78</v>
      </c>
      <c r="X399">
        <v>0.22694</v>
      </c>
      <c r="Y399">
        <v>0.42431999999999997</v>
      </c>
      <c r="Z399">
        <v>1.06148</v>
      </c>
      <c r="AA399">
        <v>0.10128</v>
      </c>
      <c r="AB399">
        <v>5.3200000000000001E-3</v>
      </c>
      <c r="AD399">
        <v>0.90588000000000002</v>
      </c>
      <c r="AE399">
        <v>76.5</v>
      </c>
      <c r="AG399">
        <v>1</v>
      </c>
      <c r="AJ399">
        <v>1.9516100000000001</v>
      </c>
      <c r="AK399">
        <v>0.63568000000000002</v>
      </c>
      <c r="AL399">
        <v>0.28248000000000001</v>
      </c>
      <c r="AM399">
        <v>2.8697699999999999</v>
      </c>
      <c r="AN399">
        <v>0.95025999999999999</v>
      </c>
      <c r="AO399">
        <v>0.2626</v>
      </c>
      <c r="AP399">
        <v>0.26168000000000002</v>
      </c>
      <c r="AQ399">
        <v>1.4634799999999999</v>
      </c>
      <c r="AS399">
        <v>13</v>
      </c>
      <c r="AT399">
        <v>31</v>
      </c>
      <c r="AU399">
        <v>1</v>
      </c>
      <c r="AV399">
        <v>7</v>
      </c>
      <c r="AW399" s="4">
        <v>182764.08</v>
      </c>
      <c r="AX399">
        <v>1</v>
      </c>
      <c r="AY399">
        <v>8</v>
      </c>
      <c r="BA399" s="1">
        <v>44399</v>
      </c>
      <c r="BB399">
        <v>17</v>
      </c>
      <c r="BC399">
        <v>15</v>
      </c>
      <c r="BD399">
        <v>7</v>
      </c>
      <c r="BE399">
        <v>80</v>
      </c>
      <c r="BF399">
        <v>1</v>
      </c>
      <c r="BG399">
        <v>0</v>
      </c>
      <c r="BH399">
        <v>80</v>
      </c>
      <c r="BI399" s="1">
        <v>44188</v>
      </c>
      <c r="BJ399">
        <v>26</v>
      </c>
      <c r="BK399">
        <v>12</v>
      </c>
      <c r="BL399">
        <v>14</v>
      </c>
      <c r="BM399">
        <v>299</v>
      </c>
      <c r="BN399">
        <v>1</v>
      </c>
      <c r="BO399">
        <v>0</v>
      </c>
      <c r="BP399">
        <v>299</v>
      </c>
      <c r="BQ399" s="1">
        <v>43902</v>
      </c>
      <c r="BR399">
        <v>22</v>
      </c>
      <c r="BS399">
        <v>8</v>
      </c>
      <c r="BT399">
        <v>14</v>
      </c>
      <c r="BU399">
        <v>148</v>
      </c>
      <c r="BV399">
        <v>1</v>
      </c>
      <c r="BW399">
        <v>0</v>
      </c>
      <c r="BX399">
        <v>148</v>
      </c>
      <c r="BY399">
        <v>164.333</v>
      </c>
      <c r="CA399" t="s">
        <v>375</v>
      </c>
      <c r="CB399" t="s">
        <v>376</v>
      </c>
      <c r="CC399">
        <v>51104</v>
      </c>
      <c r="CD399">
        <v>960</v>
      </c>
      <c r="CE399">
        <v>7122394582</v>
      </c>
      <c r="CF399" t="s">
        <v>99</v>
      </c>
      <c r="CG399" t="s">
        <v>100</v>
      </c>
      <c r="CH399" s="1">
        <v>33420</v>
      </c>
      <c r="CI399" t="s">
        <v>100</v>
      </c>
      <c r="CJ399" t="s">
        <v>100</v>
      </c>
      <c r="CK399" t="s">
        <v>100</v>
      </c>
      <c r="CL399" t="s">
        <v>103</v>
      </c>
      <c r="CM399" t="s">
        <v>373</v>
      </c>
      <c r="CN399">
        <v>125</v>
      </c>
      <c r="CO399" s="1">
        <v>44621</v>
      </c>
      <c r="CP399" s="1"/>
      <c r="CS399">
        <v>12</v>
      </c>
      <c r="CV399"/>
      <c r="CX399">
        <v>12</v>
      </c>
    </row>
    <row r="400" spans="1:104" x14ac:dyDescent="0.25">
      <c r="A400" t="s">
        <v>259</v>
      </c>
      <c r="B400" s="18" t="s">
        <v>2127</v>
      </c>
      <c r="C400" s="18">
        <v>165612</v>
      </c>
      <c r="D400" t="s">
        <v>1945</v>
      </c>
      <c r="E400" t="s">
        <v>258</v>
      </c>
      <c r="F400" t="s">
        <v>163</v>
      </c>
      <c r="G400" t="s">
        <v>2142</v>
      </c>
      <c r="H400">
        <v>99.5</v>
      </c>
      <c r="I400" t="s">
        <v>112</v>
      </c>
      <c r="K400" t="s">
        <v>100</v>
      </c>
      <c r="L400" t="s">
        <v>106</v>
      </c>
      <c r="M400">
        <v>1</v>
      </c>
      <c r="N400">
        <v>3</v>
      </c>
      <c r="O400">
        <v>1</v>
      </c>
      <c r="P400">
        <v>4</v>
      </c>
      <c r="Q400">
        <v>5</v>
      </c>
      <c r="R400">
        <v>4</v>
      </c>
      <c r="S400">
        <v>3</v>
      </c>
      <c r="U400" s="8">
        <v>3.6728200000000002</v>
      </c>
      <c r="V400" s="8">
        <v>0.49010999999999999</v>
      </c>
      <c r="W400">
        <v>36.200000000000003</v>
      </c>
      <c r="X400">
        <v>0.69169999999999998</v>
      </c>
      <c r="Y400">
        <v>1.1818200000000001</v>
      </c>
      <c r="Z400">
        <v>3.1707800000000002</v>
      </c>
      <c r="AA400">
        <v>0.36908999999999997</v>
      </c>
      <c r="AB400">
        <v>2.3470000000000001E-2</v>
      </c>
      <c r="AD400">
        <v>2.4910100000000002</v>
      </c>
      <c r="AE400">
        <v>50</v>
      </c>
      <c r="AG400">
        <v>2</v>
      </c>
      <c r="AJ400">
        <v>2.0383100000000001</v>
      </c>
      <c r="AK400">
        <v>0.62041999999999997</v>
      </c>
      <c r="AL400">
        <v>0.27837000000000001</v>
      </c>
      <c r="AM400">
        <v>2.9371</v>
      </c>
      <c r="AN400">
        <v>2.5019</v>
      </c>
      <c r="AO400">
        <v>0.82008000000000003</v>
      </c>
      <c r="AP400">
        <v>0.65937000000000001</v>
      </c>
      <c r="AQ400">
        <v>3.9481799999999998</v>
      </c>
      <c r="AS400">
        <v>9</v>
      </c>
      <c r="AT400">
        <v>8</v>
      </c>
      <c r="AU400">
        <v>0</v>
      </c>
      <c r="AV400">
        <v>4</v>
      </c>
      <c r="AW400" s="4">
        <v>142455.95000000001</v>
      </c>
      <c r="AX400">
        <v>0</v>
      </c>
      <c r="AY400">
        <v>4</v>
      </c>
      <c r="BA400" s="1">
        <v>44294</v>
      </c>
      <c r="BB400">
        <v>7</v>
      </c>
      <c r="BC400">
        <v>2</v>
      </c>
      <c r="BD400">
        <v>7</v>
      </c>
      <c r="BE400">
        <v>127</v>
      </c>
      <c r="BF400">
        <v>1</v>
      </c>
      <c r="BG400">
        <v>0</v>
      </c>
      <c r="BH400">
        <v>127</v>
      </c>
      <c r="BI400" s="1">
        <v>43601</v>
      </c>
      <c r="BJ400">
        <v>19</v>
      </c>
      <c r="BK400">
        <v>19</v>
      </c>
      <c r="BL400">
        <v>0</v>
      </c>
      <c r="BM400">
        <v>84</v>
      </c>
      <c r="BN400">
        <v>1</v>
      </c>
      <c r="BO400">
        <v>0</v>
      </c>
      <c r="BP400">
        <v>84</v>
      </c>
      <c r="BQ400" s="1">
        <v>43146</v>
      </c>
      <c r="BR400">
        <v>11</v>
      </c>
      <c r="BS400">
        <v>5</v>
      </c>
      <c r="BT400">
        <v>6</v>
      </c>
      <c r="BU400">
        <v>80</v>
      </c>
      <c r="BV400">
        <v>1</v>
      </c>
      <c r="BW400">
        <v>0</v>
      </c>
      <c r="BX400">
        <v>80</v>
      </c>
      <c r="BY400">
        <v>104.833</v>
      </c>
      <c r="CA400" t="s">
        <v>1947</v>
      </c>
      <c r="CB400" t="s">
        <v>1948</v>
      </c>
      <c r="CC400">
        <v>50316</v>
      </c>
      <c r="CD400">
        <v>760</v>
      </c>
      <c r="CE400">
        <v>5152625639</v>
      </c>
      <c r="CF400" t="s">
        <v>99</v>
      </c>
      <c r="CG400" t="s">
        <v>100</v>
      </c>
      <c r="CH400" s="1">
        <v>42083</v>
      </c>
      <c r="CI400" t="s">
        <v>100</v>
      </c>
      <c r="CJ400" t="s">
        <v>100</v>
      </c>
      <c r="CK400" t="s">
        <v>100</v>
      </c>
      <c r="CL400" t="s">
        <v>103</v>
      </c>
      <c r="CM400" t="s">
        <v>1946</v>
      </c>
      <c r="CN400">
        <v>120</v>
      </c>
      <c r="CO400" s="1">
        <v>44621</v>
      </c>
      <c r="CP400" s="1"/>
      <c r="CV400"/>
    </row>
    <row r="401" spans="1:104" x14ac:dyDescent="0.25">
      <c r="A401" t="s">
        <v>259</v>
      </c>
      <c r="B401" s="18" t="s">
        <v>2127</v>
      </c>
      <c r="C401" s="18">
        <v>165494</v>
      </c>
      <c r="D401" t="s">
        <v>1564</v>
      </c>
      <c r="E401" t="s">
        <v>1566</v>
      </c>
      <c r="F401" t="s">
        <v>1379</v>
      </c>
      <c r="G401" t="s">
        <v>2142</v>
      </c>
      <c r="H401">
        <v>18</v>
      </c>
      <c r="I401" t="s">
        <v>112</v>
      </c>
      <c r="K401" t="s">
        <v>100</v>
      </c>
      <c r="L401" t="s">
        <v>102</v>
      </c>
      <c r="M401">
        <v>4</v>
      </c>
      <c r="N401">
        <v>5</v>
      </c>
      <c r="O401">
        <v>3</v>
      </c>
      <c r="P401">
        <v>4</v>
      </c>
      <c r="Q401">
        <v>4</v>
      </c>
      <c r="S401">
        <v>5</v>
      </c>
      <c r="U401" s="8">
        <v>4.2791300000000003</v>
      </c>
      <c r="V401" s="8">
        <v>1.2095800000000001</v>
      </c>
      <c r="W401">
        <v>48.1</v>
      </c>
      <c r="X401">
        <v>0.61656</v>
      </c>
      <c r="Y401">
        <v>1.8261400000000001</v>
      </c>
      <c r="Z401">
        <v>3.57856</v>
      </c>
      <c r="AA401">
        <v>0.78912000000000004</v>
      </c>
      <c r="AB401">
        <v>0</v>
      </c>
      <c r="AD401">
        <v>2.4529899999999998</v>
      </c>
      <c r="AF401">
        <v>6</v>
      </c>
      <c r="AG401">
        <v>0</v>
      </c>
      <c r="AJ401">
        <v>1.9844299999999999</v>
      </c>
      <c r="AK401">
        <v>0.65468999999999999</v>
      </c>
      <c r="AL401">
        <v>0.35632999999999998</v>
      </c>
      <c r="AM401">
        <v>2.9954499999999999</v>
      </c>
      <c r="AN401">
        <v>2.5306199999999999</v>
      </c>
      <c r="AO401">
        <v>0.69274000000000002</v>
      </c>
      <c r="AP401">
        <v>1.2712600000000001</v>
      </c>
      <c r="AQ401">
        <v>4.5103499999999999</v>
      </c>
      <c r="AS401">
        <v>0</v>
      </c>
      <c r="AT401">
        <v>0</v>
      </c>
      <c r="AU401">
        <v>1</v>
      </c>
      <c r="AV401">
        <v>2</v>
      </c>
      <c r="AW401" s="4">
        <v>1625</v>
      </c>
      <c r="AX401">
        <v>0</v>
      </c>
      <c r="AY401">
        <v>2</v>
      </c>
      <c r="BA401" s="1">
        <v>44357</v>
      </c>
      <c r="BB401">
        <v>6</v>
      </c>
      <c r="BC401">
        <v>6</v>
      </c>
      <c r="BD401">
        <v>0</v>
      </c>
      <c r="BE401">
        <v>32</v>
      </c>
      <c r="BF401">
        <v>1</v>
      </c>
      <c r="BG401">
        <v>0</v>
      </c>
      <c r="BH401">
        <v>32</v>
      </c>
      <c r="BI401" s="1">
        <v>43685</v>
      </c>
      <c r="BJ401">
        <v>2</v>
      </c>
      <c r="BK401">
        <v>1</v>
      </c>
      <c r="BL401">
        <v>0</v>
      </c>
      <c r="BM401">
        <v>16</v>
      </c>
      <c r="BN401">
        <v>1</v>
      </c>
      <c r="BO401">
        <v>0</v>
      </c>
      <c r="BP401">
        <v>16</v>
      </c>
      <c r="BQ401" s="1">
        <v>43223</v>
      </c>
      <c r="BR401">
        <v>5</v>
      </c>
      <c r="BS401">
        <v>5</v>
      </c>
      <c r="BT401">
        <v>0</v>
      </c>
      <c r="BU401">
        <v>16</v>
      </c>
      <c r="BV401">
        <v>1</v>
      </c>
      <c r="BW401">
        <v>0</v>
      </c>
      <c r="BX401">
        <v>16</v>
      </c>
      <c r="BY401">
        <v>24</v>
      </c>
      <c r="CA401" t="s">
        <v>1567</v>
      </c>
      <c r="CB401" t="s">
        <v>1568</v>
      </c>
      <c r="CC401">
        <v>50676</v>
      </c>
      <c r="CD401">
        <v>80</v>
      </c>
      <c r="CE401">
        <v>3198824269</v>
      </c>
      <c r="CF401" t="s">
        <v>99</v>
      </c>
      <c r="CG401" t="s">
        <v>100</v>
      </c>
      <c r="CH401" s="1">
        <v>37895</v>
      </c>
      <c r="CI401" t="s">
        <v>100</v>
      </c>
      <c r="CJ401" t="s">
        <v>100</v>
      </c>
      <c r="CK401" t="s">
        <v>100</v>
      </c>
      <c r="CL401" t="s">
        <v>103</v>
      </c>
      <c r="CM401" t="s">
        <v>1565</v>
      </c>
      <c r="CN401">
        <v>28</v>
      </c>
      <c r="CO401" s="1">
        <v>44621</v>
      </c>
      <c r="CP401" s="1"/>
      <c r="CV401"/>
      <c r="CW401">
        <v>2</v>
      </c>
    </row>
    <row r="402" spans="1:104" x14ac:dyDescent="0.25">
      <c r="A402" t="s">
        <v>259</v>
      </c>
      <c r="B402" s="18" t="s">
        <v>2127</v>
      </c>
      <c r="C402" s="18">
        <v>165488</v>
      </c>
      <c r="D402" t="s">
        <v>1543</v>
      </c>
      <c r="E402" t="s">
        <v>1545</v>
      </c>
      <c r="F402" t="s">
        <v>447</v>
      </c>
      <c r="G402" t="s">
        <v>2141</v>
      </c>
      <c r="H402">
        <v>30.8</v>
      </c>
      <c r="I402" t="s">
        <v>98</v>
      </c>
      <c r="K402" t="s">
        <v>100</v>
      </c>
      <c r="L402" t="s">
        <v>106</v>
      </c>
      <c r="M402">
        <v>4</v>
      </c>
      <c r="N402">
        <v>5</v>
      </c>
      <c r="O402">
        <v>3</v>
      </c>
      <c r="P402">
        <v>4</v>
      </c>
      <c r="Q402">
        <v>4</v>
      </c>
      <c r="R402">
        <v>4</v>
      </c>
      <c r="S402">
        <v>5</v>
      </c>
      <c r="U402" s="8">
        <v>3.7479900000000002</v>
      </c>
      <c r="V402" s="8">
        <v>0.78456000000000004</v>
      </c>
      <c r="W402">
        <v>45.9</v>
      </c>
      <c r="X402">
        <v>0.80210000000000004</v>
      </c>
      <c r="Y402">
        <v>1.5866499999999999</v>
      </c>
      <c r="Z402">
        <v>3.3701300000000001</v>
      </c>
      <c r="AA402">
        <v>0.54579999999999995</v>
      </c>
      <c r="AB402">
        <v>1.5730000000000001E-2</v>
      </c>
      <c r="AD402">
        <v>2.16134</v>
      </c>
      <c r="AE402">
        <v>57.1</v>
      </c>
      <c r="AG402">
        <v>0</v>
      </c>
      <c r="AJ402">
        <v>1.87795</v>
      </c>
      <c r="AK402">
        <v>0.6149</v>
      </c>
      <c r="AL402">
        <v>0.26695999999999998</v>
      </c>
      <c r="AM402">
        <v>2.7598199999999999</v>
      </c>
      <c r="AN402">
        <v>2.35616</v>
      </c>
      <c r="AO402">
        <v>0.95950000000000002</v>
      </c>
      <c r="AP402">
        <v>1.1006</v>
      </c>
      <c r="AQ402">
        <v>4.2877999999999998</v>
      </c>
      <c r="AS402">
        <v>2</v>
      </c>
      <c r="AT402">
        <v>0</v>
      </c>
      <c r="AU402">
        <v>0</v>
      </c>
      <c r="AV402">
        <v>1</v>
      </c>
      <c r="AW402" s="4">
        <v>7614.75</v>
      </c>
      <c r="AX402">
        <v>0</v>
      </c>
      <c r="AY402">
        <v>1</v>
      </c>
      <c r="BA402" s="1">
        <v>44420</v>
      </c>
      <c r="BB402">
        <v>4</v>
      </c>
      <c r="BC402">
        <v>4</v>
      </c>
      <c r="BD402">
        <v>0</v>
      </c>
      <c r="BE402">
        <v>16</v>
      </c>
      <c r="BF402">
        <v>1</v>
      </c>
      <c r="BG402">
        <v>0</v>
      </c>
      <c r="BH402">
        <v>16</v>
      </c>
      <c r="BI402" s="1">
        <v>43762</v>
      </c>
      <c r="BJ402">
        <v>5</v>
      </c>
      <c r="BK402">
        <v>4</v>
      </c>
      <c r="BL402">
        <v>2</v>
      </c>
      <c r="BM402">
        <v>60</v>
      </c>
      <c r="BN402">
        <v>1</v>
      </c>
      <c r="BO402">
        <v>0</v>
      </c>
      <c r="BP402">
        <v>60</v>
      </c>
      <c r="BQ402" s="1">
        <v>43321</v>
      </c>
      <c r="BR402">
        <v>0</v>
      </c>
      <c r="BS402">
        <v>0</v>
      </c>
      <c r="BT402">
        <v>0</v>
      </c>
      <c r="BU402">
        <v>0</v>
      </c>
      <c r="BV402">
        <v>0</v>
      </c>
      <c r="BW402">
        <v>0</v>
      </c>
      <c r="BX402">
        <v>0</v>
      </c>
      <c r="BY402">
        <v>28</v>
      </c>
      <c r="CA402" t="s">
        <v>1546</v>
      </c>
      <c r="CB402" t="s">
        <v>1547</v>
      </c>
      <c r="CC402">
        <v>51466</v>
      </c>
      <c r="CD402">
        <v>800</v>
      </c>
      <c r="CE402">
        <v>7126642488</v>
      </c>
      <c r="CF402" t="s">
        <v>99</v>
      </c>
      <c r="CG402" t="s">
        <v>100</v>
      </c>
      <c r="CH402" s="1">
        <v>37865</v>
      </c>
      <c r="CI402" t="s">
        <v>100</v>
      </c>
      <c r="CJ402" t="s">
        <v>100</v>
      </c>
      <c r="CK402" t="s">
        <v>100</v>
      </c>
      <c r="CL402" t="s">
        <v>103</v>
      </c>
      <c r="CM402" t="s">
        <v>1544</v>
      </c>
      <c r="CN402">
        <v>46</v>
      </c>
      <c r="CO402" s="1">
        <v>44621</v>
      </c>
      <c r="CP402" s="1"/>
      <c r="CV402"/>
    </row>
    <row r="403" spans="1:104" x14ac:dyDescent="0.25">
      <c r="A403" t="s">
        <v>259</v>
      </c>
      <c r="B403" s="18" t="s">
        <v>2127</v>
      </c>
      <c r="C403" s="18">
        <v>165482</v>
      </c>
      <c r="D403" t="s">
        <v>1520</v>
      </c>
      <c r="E403" t="s">
        <v>198</v>
      </c>
      <c r="F403" t="s">
        <v>119</v>
      </c>
      <c r="G403" t="s">
        <v>2142</v>
      </c>
      <c r="H403">
        <v>53.6</v>
      </c>
      <c r="I403" t="s">
        <v>112</v>
      </c>
      <c r="K403" t="s">
        <v>100</v>
      </c>
      <c r="L403" t="s">
        <v>106</v>
      </c>
      <c r="M403">
        <v>3</v>
      </c>
      <c r="N403">
        <v>2</v>
      </c>
      <c r="O403">
        <v>2</v>
      </c>
      <c r="P403">
        <v>5</v>
      </c>
      <c r="Q403">
        <v>3</v>
      </c>
      <c r="R403">
        <v>5</v>
      </c>
      <c r="S403">
        <v>2</v>
      </c>
      <c r="U403" s="8">
        <v>3.1612100000000001</v>
      </c>
      <c r="V403" s="8">
        <v>0.36170999999999998</v>
      </c>
      <c r="X403">
        <v>0.49664000000000003</v>
      </c>
      <c r="Y403">
        <v>0.85833999999999999</v>
      </c>
      <c r="Z403">
        <v>2.5400800000000001</v>
      </c>
      <c r="AA403">
        <v>0.18837000000000001</v>
      </c>
      <c r="AB403">
        <v>3.032E-2</v>
      </c>
      <c r="AC403">
        <v>6</v>
      </c>
      <c r="AD403">
        <v>2.3028599999999999</v>
      </c>
      <c r="AF403">
        <v>6</v>
      </c>
      <c r="AH403">
        <v>6</v>
      </c>
      <c r="AJ403">
        <v>1.7990699999999999</v>
      </c>
      <c r="AK403">
        <v>0.61816000000000004</v>
      </c>
      <c r="AL403">
        <v>0.27255000000000001</v>
      </c>
      <c r="AM403">
        <v>2.6897799999999998</v>
      </c>
      <c r="AN403">
        <v>2.6205099999999999</v>
      </c>
      <c r="AO403">
        <v>0.59097</v>
      </c>
      <c r="AP403">
        <v>0.49701000000000001</v>
      </c>
      <c r="AQ403">
        <v>3.7106699999999999</v>
      </c>
      <c r="AS403">
        <v>0</v>
      </c>
      <c r="AT403">
        <v>5</v>
      </c>
      <c r="AU403">
        <v>1</v>
      </c>
      <c r="AV403">
        <v>3</v>
      </c>
      <c r="AW403" s="4">
        <v>24544</v>
      </c>
      <c r="AX403">
        <v>0</v>
      </c>
      <c r="AY403">
        <v>3</v>
      </c>
      <c r="BA403" s="1">
        <v>44357</v>
      </c>
      <c r="BB403">
        <v>8</v>
      </c>
      <c r="BC403">
        <v>8</v>
      </c>
      <c r="BD403">
        <v>4</v>
      </c>
      <c r="BE403">
        <v>44</v>
      </c>
      <c r="BF403">
        <v>1</v>
      </c>
      <c r="BG403">
        <v>0</v>
      </c>
      <c r="BH403">
        <v>44</v>
      </c>
      <c r="BI403" s="1">
        <v>43685</v>
      </c>
      <c r="BJ403">
        <v>8</v>
      </c>
      <c r="BK403">
        <v>7</v>
      </c>
      <c r="BL403">
        <v>7</v>
      </c>
      <c r="BM403">
        <v>52</v>
      </c>
      <c r="BN403">
        <v>1</v>
      </c>
      <c r="BO403">
        <v>0</v>
      </c>
      <c r="BP403">
        <v>52</v>
      </c>
      <c r="BQ403" s="1">
        <v>43188</v>
      </c>
      <c r="BR403">
        <v>5</v>
      </c>
      <c r="BS403">
        <v>2</v>
      </c>
      <c r="BT403">
        <v>3</v>
      </c>
      <c r="BU403">
        <v>40</v>
      </c>
      <c r="BV403">
        <v>1</v>
      </c>
      <c r="BW403">
        <v>0</v>
      </c>
      <c r="BX403">
        <v>40</v>
      </c>
      <c r="BY403">
        <v>46</v>
      </c>
      <c r="CA403" t="s">
        <v>1520</v>
      </c>
      <c r="CB403" t="s">
        <v>1522</v>
      </c>
      <c r="CC403">
        <v>52353</v>
      </c>
      <c r="CD403">
        <v>910</v>
      </c>
      <c r="CE403">
        <v>3196535473</v>
      </c>
      <c r="CF403" t="s">
        <v>99</v>
      </c>
      <c r="CG403" t="s">
        <v>100</v>
      </c>
      <c r="CH403" s="1">
        <v>37742</v>
      </c>
      <c r="CI403" t="s">
        <v>100</v>
      </c>
      <c r="CJ403" t="s">
        <v>100</v>
      </c>
      <c r="CK403" t="s">
        <v>100</v>
      </c>
      <c r="CL403" t="s">
        <v>103</v>
      </c>
      <c r="CM403" t="s">
        <v>1521</v>
      </c>
      <c r="CN403">
        <v>59</v>
      </c>
      <c r="CO403" s="1">
        <v>44621</v>
      </c>
      <c r="CP403" s="1"/>
      <c r="CV403"/>
    </row>
    <row r="404" spans="1:104" x14ac:dyDescent="0.25">
      <c r="A404" t="s">
        <v>259</v>
      </c>
      <c r="B404" s="18" t="s">
        <v>2127</v>
      </c>
      <c r="C404" s="18">
        <v>165272</v>
      </c>
      <c r="D404" t="s">
        <v>786</v>
      </c>
      <c r="E404" t="s">
        <v>258</v>
      </c>
      <c r="F404" t="s">
        <v>163</v>
      </c>
      <c r="G404" t="s">
        <v>2141</v>
      </c>
      <c r="H404">
        <v>75.7</v>
      </c>
      <c r="I404" t="s">
        <v>98</v>
      </c>
      <c r="J404" t="s">
        <v>110</v>
      </c>
      <c r="K404" t="s">
        <v>100</v>
      </c>
      <c r="L404" t="s">
        <v>122</v>
      </c>
      <c r="M404">
        <v>1</v>
      </c>
      <c r="N404">
        <v>2</v>
      </c>
      <c r="O404">
        <v>1</v>
      </c>
      <c r="P404">
        <v>2</v>
      </c>
      <c r="Q404">
        <v>2</v>
      </c>
      <c r="R404">
        <v>3</v>
      </c>
      <c r="S404">
        <v>2</v>
      </c>
      <c r="U404" s="8">
        <v>2.7165699999999999</v>
      </c>
      <c r="V404" s="8">
        <v>0.4178</v>
      </c>
      <c r="W404">
        <v>69.8</v>
      </c>
      <c r="X404">
        <v>0.42670000000000002</v>
      </c>
      <c r="Y404">
        <v>0.84450000000000003</v>
      </c>
      <c r="Z404">
        <v>2.1795200000000001</v>
      </c>
      <c r="AA404">
        <v>0.47112999999999999</v>
      </c>
      <c r="AB404">
        <v>3.4630000000000001E-2</v>
      </c>
      <c r="AD404">
        <v>1.8720699999999999</v>
      </c>
      <c r="AE404">
        <v>68.8</v>
      </c>
      <c r="AG404">
        <v>2</v>
      </c>
      <c r="AJ404">
        <v>2.0114700000000001</v>
      </c>
      <c r="AK404">
        <v>0.72594999999999998</v>
      </c>
      <c r="AL404">
        <v>0.33211000000000002</v>
      </c>
      <c r="AM404">
        <v>3.0695299999999999</v>
      </c>
      <c r="AN404">
        <v>1.9053599999999999</v>
      </c>
      <c r="AO404">
        <v>0.43235000000000001</v>
      </c>
      <c r="AP404">
        <v>0.47112999999999999</v>
      </c>
      <c r="AQ404">
        <v>2.7942499999999999</v>
      </c>
      <c r="AS404">
        <v>4</v>
      </c>
      <c r="AT404">
        <v>30</v>
      </c>
      <c r="AU404">
        <v>9</v>
      </c>
      <c r="AV404">
        <v>6</v>
      </c>
      <c r="AW404" s="4">
        <v>542619.66</v>
      </c>
      <c r="AX404">
        <v>1</v>
      </c>
      <c r="AY404">
        <v>7</v>
      </c>
      <c r="BA404" s="1">
        <v>44389</v>
      </c>
      <c r="BB404">
        <v>34</v>
      </c>
      <c r="BC404">
        <v>11</v>
      </c>
      <c r="BD404">
        <v>23</v>
      </c>
      <c r="BE404">
        <v>285</v>
      </c>
      <c r="BF404">
        <v>1</v>
      </c>
      <c r="BG404">
        <v>0</v>
      </c>
      <c r="BH404">
        <v>285</v>
      </c>
      <c r="BI404" s="1">
        <v>43664</v>
      </c>
      <c r="BJ404">
        <v>15</v>
      </c>
      <c r="BK404">
        <v>11</v>
      </c>
      <c r="BL404">
        <v>4</v>
      </c>
      <c r="BM404">
        <v>200</v>
      </c>
      <c r="BN404">
        <v>1</v>
      </c>
      <c r="BO404">
        <v>0</v>
      </c>
      <c r="BP404">
        <v>200</v>
      </c>
      <c r="BQ404" s="1">
        <v>43195</v>
      </c>
      <c r="BR404">
        <v>7</v>
      </c>
      <c r="BS404">
        <v>5</v>
      </c>
      <c r="BT404">
        <v>2</v>
      </c>
      <c r="BU404">
        <v>52</v>
      </c>
      <c r="BV404">
        <v>1</v>
      </c>
      <c r="BW404">
        <v>0</v>
      </c>
      <c r="BX404">
        <v>52</v>
      </c>
      <c r="BY404">
        <v>217.833</v>
      </c>
      <c r="CA404" t="s">
        <v>788</v>
      </c>
      <c r="CB404" t="s">
        <v>789</v>
      </c>
      <c r="CC404">
        <v>50314</v>
      </c>
      <c r="CD404">
        <v>760</v>
      </c>
      <c r="CE404">
        <v>5152841280</v>
      </c>
      <c r="CF404" t="s">
        <v>99</v>
      </c>
      <c r="CG404" t="s">
        <v>100</v>
      </c>
      <c r="CH404" s="1">
        <v>35186</v>
      </c>
      <c r="CI404" t="s">
        <v>100</v>
      </c>
      <c r="CJ404" t="s">
        <v>100</v>
      </c>
      <c r="CK404" t="s">
        <v>100</v>
      </c>
      <c r="CL404" t="s">
        <v>103</v>
      </c>
      <c r="CM404" t="s">
        <v>787</v>
      </c>
      <c r="CN404">
        <v>108</v>
      </c>
      <c r="CO404" s="1">
        <v>44621</v>
      </c>
      <c r="CP404" s="1"/>
      <c r="CV404"/>
    </row>
    <row r="405" spans="1:104" x14ac:dyDescent="0.25">
      <c r="A405" t="s">
        <v>259</v>
      </c>
      <c r="B405" s="18" t="s">
        <v>2127</v>
      </c>
      <c r="C405" s="18">
        <v>165580</v>
      </c>
      <c r="D405" t="s">
        <v>1841</v>
      </c>
      <c r="E405" t="s">
        <v>1444</v>
      </c>
      <c r="F405" t="s">
        <v>163</v>
      </c>
      <c r="G405" t="s">
        <v>2141</v>
      </c>
      <c r="H405">
        <v>82.5</v>
      </c>
      <c r="I405" t="s">
        <v>109</v>
      </c>
      <c r="K405" t="s">
        <v>100</v>
      </c>
      <c r="L405" t="s">
        <v>106</v>
      </c>
      <c r="M405">
        <v>2</v>
      </c>
      <c r="N405">
        <v>2</v>
      </c>
      <c r="O405">
        <v>2</v>
      </c>
      <c r="P405">
        <v>3</v>
      </c>
      <c r="Q405">
        <v>4</v>
      </c>
      <c r="R405">
        <v>3</v>
      </c>
      <c r="S405">
        <v>2</v>
      </c>
      <c r="U405" s="8">
        <v>3.3287300000000002</v>
      </c>
      <c r="V405" s="8">
        <v>0.38047999999999998</v>
      </c>
      <c r="X405">
        <v>0.77678000000000003</v>
      </c>
      <c r="Y405">
        <v>1.15726</v>
      </c>
      <c r="Z405">
        <v>3.0353699999999999</v>
      </c>
      <c r="AA405">
        <v>0.35419</v>
      </c>
      <c r="AB405">
        <v>9.239E-2</v>
      </c>
      <c r="AC405">
        <v>6</v>
      </c>
      <c r="AD405">
        <v>2.1714799999999999</v>
      </c>
      <c r="AF405">
        <v>6</v>
      </c>
      <c r="AH405">
        <v>6</v>
      </c>
      <c r="AJ405">
        <v>1.92927</v>
      </c>
      <c r="AK405">
        <v>0.69215000000000004</v>
      </c>
      <c r="AL405">
        <v>0.32116</v>
      </c>
      <c r="AM405">
        <v>2.94258</v>
      </c>
      <c r="AN405">
        <v>2.3042400000000001</v>
      </c>
      <c r="AO405">
        <v>0.82550999999999997</v>
      </c>
      <c r="AP405">
        <v>0.44368000000000002</v>
      </c>
      <c r="AQ405">
        <v>3.5716299999999999</v>
      </c>
      <c r="AS405">
        <v>0</v>
      </c>
      <c r="AT405">
        <v>8</v>
      </c>
      <c r="AU405">
        <v>2</v>
      </c>
      <c r="AV405">
        <v>2</v>
      </c>
      <c r="AW405" s="4">
        <v>24750</v>
      </c>
      <c r="AX405">
        <v>0</v>
      </c>
      <c r="AY405">
        <v>2</v>
      </c>
      <c r="BA405" s="1">
        <v>44504</v>
      </c>
      <c r="BB405">
        <v>4</v>
      </c>
      <c r="BC405">
        <v>2</v>
      </c>
      <c r="BD405">
        <v>2</v>
      </c>
      <c r="BE405">
        <v>36</v>
      </c>
      <c r="BF405">
        <v>1</v>
      </c>
      <c r="BG405">
        <v>0</v>
      </c>
      <c r="BH405">
        <v>36</v>
      </c>
      <c r="BI405" s="1">
        <v>43860</v>
      </c>
      <c r="BJ405">
        <v>9</v>
      </c>
      <c r="BK405">
        <v>5</v>
      </c>
      <c r="BL405">
        <v>4</v>
      </c>
      <c r="BM405">
        <v>44</v>
      </c>
      <c r="BN405">
        <v>1</v>
      </c>
      <c r="BO405">
        <v>0</v>
      </c>
      <c r="BP405">
        <v>44</v>
      </c>
      <c r="BQ405" s="1">
        <v>43439</v>
      </c>
      <c r="BR405">
        <v>7</v>
      </c>
      <c r="BS405">
        <v>5</v>
      </c>
      <c r="BT405">
        <v>2</v>
      </c>
      <c r="BU405">
        <v>36</v>
      </c>
      <c r="BV405">
        <v>1</v>
      </c>
      <c r="BW405">
        <v>0</v>
      </c>
      <c r="BX405">
        <v>36</v>
      </c>
      <c r="BY405">
        <v>38.667000000000002</v>
      </c>
      <c r="CA405" t="s">
        <v>1843</v>
      </c>
      <c r="CB405" t="s">
        <v>1844</v>
      </c>
      <c r="CC405">
        <v>50322</v>
      </c>
      <c r="CD405">
        <v>760</v>
      </c>
      <c r="CE405">
        <v>5152706838</v>
      </c>
      <c r="CF405" t="s">
        <v>99</v>
      </c>
      <c r="CG405" t="s">
        <v>100</v>
      </c>
      <c r="CH405" s="1">
        <v>39272</v>
      </c>
      <c r="CI405" t="s">
        <v>100</v>
      </c>
      <c r="CJ405" t="s">
        <v>100</v>
      </c>
      <c r="CK405" t="s">
        <v>100</v>
      </c>
      <c r="CL405" t="s">
        <v>103</v>
      </c>
      <c r="CM405" t="s">
        <v>1842</v>
      </c>
      <c r="CN405">
        <v>115</v>
      </c>
      <c r="CO405" s="1">
        <v>44621</v>
      </c>
      <c r="CP405" s="1"/>
      <c r="CV405"/>
    </row>
    <row r="406" spans="1:104" x14ac:dyDescent="0.25">
      <c r="A406" t="s">
        <v>259</v>
      </c>
      <c r="B406" s="18" t="s">
        <v>2127</v>
      </c>
      <c r="C406" s="18">
        <v>165356</v>
      </c>
      <c r="D406" t="s">
        <v>1093</v>
      </c>
      <c r="E406" t="s">
        <v>1095</v>
      </c>
      <c r="F406" t="s">
        <v>130</v>
      </c>
      <c r="G406" t="s">
        <v>2141</v>
      </c>
      <c r="H406">
        <v>22.8</v>
      </c>
      <c r="I406" t="s">
        <v>98</v>
      </c>
      <c r="K406" t="s">
        <v>100</v>
      </c>
      <c r="L406" t="s">
        <v>106</v>
      </c>
      <c r="M406">
        <v>4</v>
      </c>
      <c r="N406">
        <v>4</v>
      </c>
      <c r="O406">
        <v>3</v>
      </c>
      <c r="P406">
        <v>4</v>
      </c>
      <c r="Q406">
        <v>4</v>
      </c>
      <c r="S406">
        <v>4</v>
      </c>
      <c r="U406" s="8">
        <v>3.9296000000000002</v>
      </c>
      <c r="V406" s="8">
        <v>0.68688000000000005</v>
      </c>
      <c r="W406">
        <v>32</v>
      </c>
      <c r="X406">
        <v>0.81135999999999997</v>
      </c>
      <c r="Y406">
        <v>1.49824</v>
      </c>
      <c r="Z406">
        <v>3.4911599999999998</v>
      </c>
      <c r="AA406">
        <v>0.51719000000000004</v>
      </c>
      <c r="AB406">
        <v>8.8599999999999998E-3</v>
      </c>
      <c r="AD406">
        <v>2.4313699999999998</v>
      </c>
      <c r="AF406">
        <v>6</v>
      </c>
      <c r="AG406">
        <v>1</v>
      </c>
      <c r="AJ406">
        <v>1.9836400000000001</v>
      </c>
      <c r="AK406">
        <v>0.61987000000000003</v>
      </c>
      <c r="AL406">
        <v>0.27988000000000002</v>
      </c>
      <c r="AM406">
        <v>2.8833899999999999</v>
      </c>
      <c r="AN406">
        <v>2.5093100000000002</v>
      </c>
      <c r="AO406">
        <v>0.96279000000000003</v>
      </c>
      <c r="AP406">
        <v>0.91910000000000003</v>
      </c>
      <c r="AQ406">
        <v>4.3029000000000002</v>
      </c>
      <c r="AS406">
        <v>0</v>
      </c>
      <c r="AT406">
        <v>0</v>
      </c>
      <c r="AU406">
        <v>0</v>
      </c>
      <c r="AV406">
        <v>0</v>
      </c>
      <c r="AW406" s="4">
        <v>0</v>
      </c>
      <c r="AX406">
        <v>0</v>
      </c>
      <c r="AY406">
        <v>0</v>
      </c>
      <c r="BA406" s="1">
        <v>43895</v>
      </c>
      <c r="BB406">
        <v>6</v>
      </c>
      <c r="BC406">
        <v>6</v>
      </c>
      <c r="BD406">
        <v>0</v>
      </c>
      <c r="BE406">
        <v>32</v>
      </c>
      <c r="BF406">
        <v>1</v>
      </c>
      <c r="BG406">
        <v>0</v>
      </c>
      <c r="BH406">
        <v>32</v>
      </c>
      <c r="BI406" s="1">
        <v>43545</v>
      </c>
      <c r="BJ406">
        <v>2</v>
      </c>
      <c r="BK406">
        <v>2</v>
      </c>
      <c r="BL406">
        <v>0</v>
      </c>
      <c r="BM406">
        <v>8</v>
      </c>
      <c r="BN406">
        <v>1</v>
      </c>
      <c r="BO406">
        <v>0</v>
      </c>
      <c r="BP406">
        <v>8</v>
      </c>
      <c r="BQ406" s="1">
        <v>43066</v>
      </c>
      <c r="BR406">
        <v>2</v>
      </c>
      <c r="BS406">
        <v>2</v>
      </c>
      <c r="BT406">
        <v>0</v>
      </c>
      <c r="BU406">
        <v>12</v>
      </c>
      <c r="BV406">
        <v>1</v>
      </c>
      <c r="BW406">
        <v>0</v>
      </c>
      <c r="BX406">
        <v>12</v>
      </c>
      <c r="BY406">
        <v>20.667000000000002</v>
      </c>
      <c r="CA406" t="s">
        <v>1096</v>
      </c>
      <c r="CB406" t="s">
        <v>1097</v>
      </c>
      <c r="CC406">
        <v>50636</v>
      </c>
      <c r="CD406">
        <v>110</v>
      </c>
      <c r="CE406">
        <v>6418234531</v>
      </c>
      <c r="CF406" t="s">
        <v>99</v>
      </c>
      <c r="CG406" t="s">
        <v>100</v>
      </c>
      <c r="CH406" s="1">
        <v>35735</v>
      </c>
      <c r="CI406" t="s">
        <v>100</v>
      </c>
      <c r="CJ406" t="s">
        <v>100</v>
      </c>
      <c r="CK406" t="s">
        <v>100</v>
      </c>
      <c r="CL406" t="s">
        <v>103</v>
      </c>
      <c r="CM406" t="s">
        <v>1094</v>
      </c>
      <c r="CN406">
        <v>31</v>
      </c>
      <c r="CO406" s="1">
        <v>44621</v>
      </c>
      <c r="CP406" s="1"/>
      <c r="CV406"/>
      <c r="CW406">
        <v>2</v>
      </c>
    </row>
    <row r="407" spans="1:104" x14ac:dyDescent="0.25">
      <c r="A407" t="s">
        <v>259</v>
      </c>
      <c r="B407" s="18" t="s">
        <v>2127</v>
      </c>
      <c r="C407" s="18">
        <v>165282</v>
      </c>
      <c r="D407" t="s">
        <v>820</v>
      </c>
      <c r="E407" t="s">
        <v>822</v>
      </c>
      <c r="F407" t="s">
        <v>238</v>
      </c>
      <c r="G407" t="s">
        <v>2142</v>
      </c>
      <c r="H407">
        <v>8.5</v>
      </c>
      <c r="I407" t="s">
        <v>112</v>
      </c>
      <c r="K407" t="s">
        <v>100</v>
      </c>
      <c r="L407" t="s">
        <v>106</v>
      </c>
      <c r="M407">
        <v>5</v>
      </c>
      <c r="N407">
        <v>5</v>
      </c>
      <c r="O407">
        <v>5</v>
      </c>
      <c r="P407">
        <v>5</v>
      </c>
      <c r="Q407">
        <v>5</v>
      </c>
      <c r="S407">
        <v>5</v>
      </c>
      <c r="U407" s="8">
        <v>7.1159699999999999</v>
      </c>
      <c r="V407" s="8">
        <v>1.57311</v>
      </c>
      <c r="W407">
        <v>40.9</v>
      </c>
      <c r="X407">
        <v>2.02189</v>
      </c>
      <c r="Y407">
        <v>3.5950000000000002</v>
      </c>
      <c r="Z407">
        <v>6.3954199999999997</v>
      </c>
      <c r="AA407">
        <v>1.1880599999999999</v>
      </c>
      <c r="AB407">
        <v>5.6699999999999997E-3</v>
      </c>
      <c r="AD407">
        <v>3.5209700000000002</v>
      </c>
      <c r="AE407">
        <v>40</v>
      </c>
      <c r="AG407">
        <v>0</v>
      </c>
      <c r="AJ407">
        <v>2.0933899999999999</v>
      </c>
      <c r="AK407">
        <v>0.67193000000000003</v>
      </c>
      <c r="AL407">
        <v>0.29764000000000002</v>
      </c>
      <c r="AM407">
        <v>3.0629499999999998</v>
      </c>
      <c r="AN407">
        <v>3.44333</v>
      </c>
      <c r="AO407">
        <v>2.2134</v>
      </c>
      <c r="AP407">
        <v>1.9793499999999999</v>
      </c>
      <c r="AQ407">
        <v>7.3351600000000001</v>
      </c>
      <c r="AS407">
        <v>0</v>
      </c>
      <c r="AT407">
        <v>0</v>
      </c>
      <c r="AU407">
        <v>0</v>
      </c>
      <c r="AV407">
        <v>0</v>
      </c>
      <c r="AW407" s="4">
        <v>0</v>
      </c>
      <c r="AX407">
        <v>0</v>
      </c>
      <c r="AY407">
        <v>0</v>
      </c>
      <c r="BA407" s="1">
        <v>43804</v>
      </c>
      <c r="BB407">
        <v>2</v>
      </c>
      <c r="BC407">
        <v>2</v>
      </c>
      <c r="BD407">
        <v>0</v>
      </c>
      <c r="BE407">
        <v>4</v>
      </c>
      <c r="BF407">
        <v>1</v>
      </c>
      <c r="BG407">
        <v>0</v>
      </c>
      <c r="BH407">
        <v>4</v>
      </c>
      <c r="BI407" s="1">
        <v>43414</v>
      </c>
      <c r="BJ407">
        <v>1</v>
      </c>
      <c r="BK407">
        <v>1</v>
      </c>
      <c r="BL407">
        <v>0</v>
      </c>
      <c r="BM407">
        <v>8</v>
      </c>
      <c r="BN407">
        <v>1</v>
      </c>
      <c r="BO407">
        <v>0</v>
      </c>
      <c r="BP407">
        <v>8</v>
      </c>
      <c r="BQ407" s="1">
        <v>42978</v>
      </c>
      <c r="BR407">
        <v>1</v>
      </c>
      <c r="BS407">
        <v>1</v>
      </c>
      <c r="BT407">
        <v>0</v>
      </c>
      <c r="BU407">
        <v>4</v>
      </c>
      <c r="BV407">
        <v>1</v>
      </c>
      <c r="BW407">
        <v>0</v>
      </c>
      <c r="BX407">
        <v>4</v>
      </c>
      <c r="BY407">
        <v>5.3330000000000002</v>
      </c>
      <c r="CA407" t="s">
        <v>140</v>
      </c>
      <c r="CB407" t="s">
        <v>823</v>
      </c>
      <c r="CC407">
        <v>50627</v>
      </c>
      <c r="CD407">
        <v>410</v>
      </c>
      <c r="CE407">
        <v>6418585422</v>
      </c>
      <c r="CF407" t="s">
        <v>99</v>
      </c>
      <c r="CG407" t="s">
        <v>100</v>
      </c>
      <c r="CH407" s="1">
        <v>35309</v>
      </c>
      <c r="CI407" t="s">
        <v>100</v>
      </c>
      <c r="CJ407" t="s">
        <v>101</v>
      </c>
      <c r="CK407" t="s">
        <v>100</v>
      </c>
      <c r="CL407" t="s">
        <v>103</v>
      </c>
      <c r="CM407" t="s">
        <v>821</v>
      </c>
      <c r="CN407">
        <v>72</v>
      </c>
      <c r="CO407" s="1">
        <v>44621</v>
      </c>
      <c r="CP407" s="1"/>
      <c r="CV407"/>
      <c r="CW407">
        <v>2</v>
      </c>
    </row>
    <row r="408" spans="1:104" x14ac:dyDescent="0.25">
      <c r="A408" t="s">
        <v>259</v>
      </c>
      <c r="B408" s="18" t="s">
        <v>2127</v>
      </c>
      <c r="C408" s="18">
        <v>165507</v>
      </c>
      <c r="D408" t="s">
        <v>1606</v>
      </c>
      <c r="E408" t="s">
        <v>258</v>
      </c>
      <c r="F408" t="s">
        <v>163</v>
      </c>
      <c r="G408" t="s">
        <v>2141</v>
      </c>
      <c r="H408">
        <v>75.400000000000006</v>
      </c>
      <c r="I408" t="s">
        <v>98</v>
      </c>
      <c r="K408" t="s">
        <v>100</v>
      </c>
      <c r="L408" t="s">
        <v>102</v>
      </c>
      <c r="M408">
        <v>5</v>
      </c>
      <c r="N408">
        <v>4</v>
      </c>
      <c r="O408">
        <v>3</v>
      </c>
      <c r="P408">
        <v>5</v>
      </c>
      <c r="Q408">
        <v>5</v>
      </c>
      <c r="R408">
        <v>5</v>
      </c>
      <c r="S408">
        <v>4</v>
      </c>
      <c r="U408" s="8">
        <v>3.9550700000000001</v>
      </c>
      <c r="V408" s="8">
        <v>0.67181000000000002</v>
      </c>
      <c r="W408">
        <v>56.5</v>
      </c>
      <c r="X408">
        <v>0.60577999999999999</v>
      </c>
      <c r="Y408">
        <v>1.27759</v>
      </c>
      <c r="Z408">
        <v>3.50366</v>
      </c>
      <c r="AA408">
        <v>0.40288000000000002</v>
      </c>
      <c r="AB408">
        <v>4.3619999999999999E-2</v>
      </c>
      <c r="AD408">
        <v>2.6774800000000001</v>
      </c>
      <c r="AE408">
        <v>83.3</v>
      </c>
      <c r="AG408">
        <v>0</v>
      </c>
      <c r="AJ408">
        <v>1.96455</v>
      </c>
      <c r="AK408">
        <v>0.65707000000000004</v>
      </c>
      <c r="AL408">
        <v>0.31663000000000002</v>
      </c>
      <c r="AM408">
        <v>2.93825</v>
      </c>
      <c r="AN408">
        <v>2.7901699999999998</v>
      </c>
      <c r="AO408">
        <v>0.67815999999999999</v>
      </c>
      <c r="AP408">
        <v>0.79459999999999997</v>
      </c>
      <c r="AQ408">
        <v>4.24993</v>
      </c>
      <c r="AS408">
        <v>4</v>
      </c>
      <c r="AT408">
        <v>0</v>
      </c>
      <c r="AU408">
        <v>0</v>
      </c>
      <c r="AV408">
        <v>1</v>
      </c>
      <c r="AW408" s="4">
        <v>5000</v>
      </c>
      <c r="AX408">
        <v>0</v>
      </c>
      <c r="AY408">
        <v>1</v>
      </c>
      <c r="BA408" s="1">
        <v>44490</v>
      </c>
      <c r="BB408">
        <v>6</v>
      </c>
      <c r="BC408">
        <v>6</v>
      </c>
      <c r="BD408">
        <v>2</v>
      </c>
      <c r="BE408">
        <v>32</v>
      </c>
      <c r="BF408">
        <v>1</v>
      </c>
      <c r="BG408">
        <v>0</v>
      </c>
      <c r="BH408">
        <v>32</v>
      </c>
      <c r="BI408" s="1">
        <v>43874</v>
      </c>
      <c r="BJ408">
        <v>5</v>
      </c>
      <c r="BK408">
        <v>5</v>
      </c>
      <c r="BL408">
        <v>0</v>
      </c>
      <c r="BM408">
        <v>16</v>
      </c>
      <c r="BN408">
        <v>1</v>
      </c>
      <c r="BO408">
        <v>0</v>
      </c>
      <c r="BP408">
        <v>16</v>
      </c>
      <c r="BQ408" s="1">
        <v>43475</v>
      </c>
      <c r="BR408">
        <v>11</v>
      </c>
      <c r="BS408">
        <v>10</v>
      </c>
      <c r="BT408">
        <v>1</v>
      </c>
      <c r="BU408">
        <v>44</v>
      </c>
      <c r="BV408">
        <v>1</v>
      </c>
      <c r="BW408">
        <v>0</v>
      </c>
      <c r="BX408">
        <v>44</v>
      </c>
      <c r="BY408">
        <v>28.667000000000002</v>
      </c>
      <c r="CA408" t="s">
        <v>1608</v>
      </c>
      <c r="CB408" t="s">
        <v>1609</v>
      </c>
      <c r="CC408">
        <v>50317</v>
      </c>
      <c r="CD408">
        <v>760</v>
      </c>
      <c r="CE408">
        <v>5152652571</v>
      </c>
      <c r="CF408" t="s">
        <v>99</v>
      </c>
      <c r="CG408" t="s">
        <v>100</v>
      </c>
      <c r="CH408" s="1">
        <v>38108</v>
      </c>
      <c r="CI408" t="s">
        <v>101</v>
      </c>
      <c r="CJ408" t="s">
        <v>100</v>
      </c>
      <c r="CK408" t="s">
        <v>100</v>
      </c>
      <c r="CL408" t="s">
        <v>103</v>
      </c>
      <c r="CM408" t="s">
        <v>1607</v>
      </c>
      <c r="CN408">
        <v>79</v>
      </c>
      <c r="CO408" s="1">
        <v>44621</v>
      </c>
      <c r="CP408" s="1"/>
      <c r="CV408"/>
    </row>
    <row r="409" spans="1:104" x14ac:dyDescent="0.25">
      <c r="A409" t="s">
        <v>259</v>
      </c>
      <c r="B409" s="18" t="s">
        <v>2127</v>
      </c>
      <c r="C409" s="18">
        <v>165353</v>
      </c>
      <c r="D409" t="s">
        <v>1081</v>
      </c>
      <c r="E409" t="s">
        <v>1083</v>
      </c>
      <c r="F409" t="s">
        <v>491</v>
      </c>
      <c r="G409" t="s">
        <v>2141</v>
      </c>
      <c r="H409">
        <v>30.6</v>
      </c>
      <c r="I409" t="s">
        <v>98</v>
      </c>
      <c r="K409" t="s">
        <v>100</v>
      </c>
      <c r="L409" t="s">
        <v>122</v>
      </c>
      <c r="M409">
        <v>5</v>
      </c>
      <c r="N409">
        <v>5</v>
      </c>
      <c r="O409">
        <v>4</v>
      </c>
      <c r="P409">
        <v>4</v>
      </c>
      <c r="Q409">
        <v>4</v>
      </c>
      <c r="R409">
        <v>5</v>
      </c>
      <c r="S409">
        <v>5</v>
      </c>
      <c r="U409" s="8">
        <v>3.9520400000000002</v>
      </c>
      <c r="V409" s="8">
        <v>0.80106999999999995</v>
      </c>
      <c r="W409">
        <v>52.3</v>
      </c>
      <c r="X409">
        <v>0.51136999999999999</v>
      </c>
      <c r="Y409">
        <v>1.31243</v>
      </c>
      <c r="Z409">
        <v>3.44868</v>
      </c>
      <c r="AA409">
        <v>0.44899</v>
      </c>
      <c r="AB409">
        <v>2.2429999999999999E-2</v>
      </c>
      <c r="AD409">
        <v>2.6396099999999998</v>
      </c>
      <c r="AE409">
        <v>44.4</v>
      </c>
      <c r="AG409">
        <v>1</v>
      </c>
      <c r="AJ409">
        <v>1.99098</v>
      </c>
      <c r="AK409">
        <v>0.64393999999999996</v>
      </c>
      <c r="AL409">
        <v>0.27501999999999999</v>
      </c>
      <c r="AM409">
        <v>2.9099400000000002</v>
      </c>
      <c r="AN409">
        <v>2.7141799999999998</v>
      </c>
      <c r="AO409">
        <v>0.58413000000000004</v>
      </c>
      <c r="AP409">
        <v>1.0908500000000001</v>
      </c>
      <c r="AQ409">
        <v>4.2879899999999997</v>
      </c>
      <c r="AS409">
        <v>0</v>
      </c>
      <c r="AT409">
        <v>0</v>
      </c>
      <c r="AU409">
        <v>0</v>
      </c>
      <c r="AV409">
        <v>0</v>
      </c>
      <c r="AW409" s="4">
        <v>0</v>
      </c>
      <c r="AX409">
        <v>0</v>
      </c>
      <c r="AY409">
        <v>0</v>
      </c>
      <c r="BA409" s="1">
        <v>44427</v>
      </c>
      <c r="BB409">
        <v>2</v>
      </c>
      <c r="BC409">
        <v>2</v>
      </c>
      <c r="BD409">
        <v>0</v>
      </c>
      <c r="BE409">
        <v>8</v>
      </c>
      <c r="BF409">
        <v>1</v>
      </c>
      <c r="BG409">
        <v>0</v>
      </c>
      <c r="BH409">
        <v>8</v>
      </c>
      <c r="BI409" s="1">
        <v>43790</v>
      </c>
      <c r="BJ409">
        <v>5</v>
      </c>
      <c r="BK409">
        <v>5</v>
      </c>
      <c r="BL409">
        <v>0</v>
      </c>
      <c r="BM409">
        <v>24</v>
      </c>
      <c r="BN409">
        <v>1</v>
      </c>
      <c r="BO409">
        <v>0</v>
      </c>
      <c r="BP409">
        <v>24</v>
      </c>
      <c r="BQ409" s="1">
        <v>43363</v>
      </c>
      <c r="BR409">
        <v>3</v>
      </c>
      <c r="BS409">
        <v>3</v>
      </c>
      <c r="BT409">
        <v>0</v>
      </c>
      <c r="BU409">
        <v>12</v>
      </c>
      <c r="BV409">
        <v>1</v>
      </c>
      <c r="BW409">
        <v>0</v>
      </c>
      <c r="BX409">
        <v>12</v>
      </c>
      <c r="BY409">
        <v>14</v>
      </c>
      <c r="CA409" t="s">
        <v>347</v>
      </c>
      <c r="CB409" t="s">
        <v>1084</v>
      </c>
      <c r="CC409">
        <v>50514</v>
      </c>
      <c r="CD409">
        <v>310</v>
      </c>
      <c r="CE409">
        <v>7128643567</v>
      </c>
      <c r="CF409" t="s">
        <v>99</v>
      </c>
      <c r="CG409" t="s">
        <v>100</v>
      </c>
      <c r="CH409" s="1">
        <v>35643</v>
      </c>
      <c r="CI409" t="s">
        <v>100</v>
      </c>
      <c r="CJ409" t="s">
        <v>100</v>
      </c>
      <c r="CK409" t="s">
        <v>100</v>
      </c>
      <c r="CL409" t="s">
        <v>103</v>
      </c>
      <c r="CM409" t="s">
        <v>1082</v>
      </c>
      <c r="CN409">
        <v>50</v>
      </c>
      <c r="CO409" s="1">
        <v>44621</v>
      </c>
      <c r="CP409" s="1"/>
      <c r="CV409"/>
    </row>
    <row r="410" spans="1:104" x14ac:dyDescent="0.25">
      <c r="A410" t="s">
        <v>259</v>
      </c>
      <c r="B410" s="18" t="s">
        <v>2127</v>
      </c>
      <c r="C410" s="18">
        <v>1.6E+17</v>
      </c>
      <c r="D410" t="s">
        <v>2031</v>
      </c>
      <c r="E410" t="s">
        <v>1760</v>
      </c>
      <c r="F410" t="s">
        <v>148</v>
      </c>
      <c r="G410" t="s">
        <v>2142</v>
      </c>
      <c r="H410">
        <v>33.799999999999997</v>
      </c>
      <c r="I410" t="s">
        <v>112</v>
      </c>
      <c r="K410" t="s">
        <v>100</v>
      </c>
      <c r="L410" t="s">
        <v>106</v>
      </c>
      <c r="M410">
        <v>5</v>
      </c>
      <c r="N410">
        <v>5</v>
      </c>
      <c r="O410">
        <v>5</v>
      </c>
      <c r="P410">
        <v>3</v>
      </c>
      <c r="Q410">
        <v>3</v>
      </c>
      <c r="S410">
        <v>5</v>
      </c>
      <c r="U410" s="8">
        <v>5.8624999999999998</v>
      </c>
      <c r="V410" s="8">
        <v>1.7351700000000001</v>
      </c>
      <c r="W410">
        <v>28</v>
      </c>
      <c r="X410">
        <v>0.45923999999999998</v>
      </c>
      <c r="Y410">
        <v>2.19441</v>
      </c>
      <c r="Z410">
        <v>4.5917899999999996</v>
      </c>
      <c r="AA410">
        <v>1.13883</v>
      </c>
      <c r="AB410">
        <v>1.2899999999999999E-3</v>
      </c>
      <c r="AD410">
        <v>3.6680899999999999</v>
      </c>
      <c r="AE410">
        <v>20</v>
      </c>
      <c r="AH410">
        <v>6</v>
      </c>
      <c r="AJ410">
        <v>1.9938199999999999</v>
      </c>
      <c r="AK410">
        <v>0.64903</v>
      </c>
      <c r="AL410">
        <v>0.26511000000000001</v>
      </c>
      <c r="AM410">
        <v>2.9079600000000001</v>
      </c>
      <c r="AN410">
        <v>3.76634</v>
      </c>
      <c r="AO410">
        <v>0.52046999999999999</v>
      </c>
      <c r="AP410">
        <v>2.4512</v>
      </c>
      <c r="AQ410">
        <v>6.3651799999999996</v>
      </c>
      <c r="AS410">
        <v>0</v>
      </c>
      <c r="AT410">
        <v>0</v>
      </c>
      <c r="AU410">
        <v>0</v>
      </c>
      <c r="AV410">
        <v>0</v>
      </c>
      <c r="AW410" s="4">
        <v>0</v>
      </c>
      <c r="AX410">
        <v>0</v>
      </c>
      <c r="AY410">
        <v>0</v>
      </c>
      <c r="BA410" s="1">
        <v>43881</v>
      </c>
      <c r="BB410">
        <v>0</v>
      </c>
      <c r="BC410">
        <v>0</v>
      </c>
      <c r="BD410">
        <v>0</v>
      </c>
      <c r="BE410">
        <v>0</v>
      </c>
      <c r="BF410">
        <v>0</v>
      </c>
      <c r="BG410">
        <v>0</v>
      </c>
      <c r="BH410">
        <v>0</v>
      </c>
      <c r="BI410" s="1">
        <v>43503</v>
      </c>
      <c r="BJ410">
        <v>0</v>
      </c>
      <c r="BK410">
        <v>0</v>
      </c>
      <c r="BL410">
        <v>0</v>
      </c>
      <c r="BM410">
        <v>0</v>
      </c>
      <c r="BN410">
        <v>0</v>
      </c>
      <c r="BO410">
        <v>0</v>
      </c>
      <c r="BP410">
        <v>0</v>
      </c>
      <c r="BQ410" s="1">
        <v>43048</v>
      </c>
      <c r="BR410">
        <v>0</v>
      </c>
      <c r="BS410">
        <v>0</v>
      </c>
      <c r="BT410">
        <v>0</v>
      </c>
      <c r="BU410">
        <v>0</v>
      </c>
      <c r="BV410">
        <v>0</v>
      </c>
      <c r="BW410">
        <v>0</v>
      </c>
      <c r="BX410">
        <v>0</v>
      </c>
      <c r="BY410">
        <v>0</v>
      </c>
      <c r="CA410" t="s">
        <v>140</v>
      </c>
      <c r="CB410" t="s">
        <v>2033</v>
      </c>
      <c r="CC410">
        <v>52349</v>
      </c>
      <c r="CD410">
        <v>50</v>
      </c>
      <c r="CE410">
        <v>3194726280</v>
      </c>
      <c r="CF410" t="s">
        <v>142</v>
      </c>
      <c r="CG410" t="s">
        <v>101</v>
      </c>
      <c r="CH410" s="1">
        <v>27119</v>
      </c>
      <c r="CI410" t="s">
        <v>100</v>
      </c>
      <c r="CJ410" t="s">
        <v>101</v>
      </c>
      <c r="CK410" t="s">
        <v>100</v>
      </c>
      <c r="CL410" t="s">
        <v>103</v>
      </c>
      <c r="CM410" t="s">
        <v>2032</v>
      </c>
      <c r="CN410">
        <v>40</v>
      </c>
      <c r="CO410" s="1">
        <v>44621</v>
      </c>
      <c r="CP410" s="1"/>
      <c r="CV410"/>
      <c r="CW410">
        <v>2</v>
      </c>
    </row>
    <row r="411" spans="1:104" x14ac:dyDescent="0.25">
      <c r="A411" t="s">
        <v>259</v>
      </c>
      <c r="B411" s="18" t="s">
        <v>2127</v>
      </c>
      <c r="C411" s="18">
        <v>165549</v>
      </c>
      <c r="D411" t="s">
        <v>1749</v>
      </c>
      <c r="E411" t="s">
        <v>556</v>
      </c>
      <c r="F411" t="s">
        <v>557</v>
      </c>
      <c r="G411" t="s">
        <v>2141</v>
      </c>
      <c r="H411">
        <v>43.9</v>
      </c>
      <c r="I411" t="s">
        <v>98</v>
      </c>
      <c r="K411" t="s">
        <v>100</v>
      </c>
      <c r="L411" t="s">
        <v>106</v>
      </c>
      <c r="M411">
        <v>4</v>
      </c>
      <c r="N411">
        <v>4</v>
      </c>
      <c r="O411">
        <v>4</v>
      </c>
      <c r="P411">
        <v>4</v>
      </c>
      <c r="Q411">
        <v>5</v>
      </c>
      <c r="R411">
        <v>3</v>
      </c>
      <c r="S411">
        <v>5</v>
      </c>
      <c r="U411" s="8">
        <v>3.9758</v>
      </c>
      <c r="V411" s="8">
        <v>0.87917999999999996</v>
      </c>
      <c r="W411">
        <v>37.299999999999997</v>
      </c>
      <c r="X411">
        <v>0.61509000000000003</v>
      </c>
      <c r="Y411">
        <v>1.49427</v>
      </c>
      <c r="Z411">
        <v>3.2921999999999998</v>
      </c>
      <c r="AA411">
        <v>0.43769000000000002</v>
      </c>
      <c r="AB411">
        <v>4.6249999999999999E-2</v>
      </c>
      <c r="AD411">
        <v>2.4815299999999998</v>
      </c>
      <c r="AE411">
        <v>38.5</v>
      </c>
      <c r="AG411">
        <v>0</v>
      </c>
      <c r="AJ411">
        <v>2.2310099999999999</v>
      </c>
      <c r="AK411">
        <v>0.68435999999999997</v>
      </c>
      <c r="AL411">
        <v>0.27256999999999998</v>
      </c>
      <c r="AM411">
        <v>3.1879400000000002</v>
      </c>
      <c r="AN411">
        <v>2.27711</v>
      </c>
      <c r="AO411">
        <v>0.66112000000000004</v>
      </c>
      <c r="AP411">
        <v>1.20797</v>
      </c>
      <c r="AQ411">
        <v>3.9375900000000001</v>
      </c>
      <c r="AS411">
        <v>0</v>
      </c>
      <c r="AT411">
        <v>0</v>
      </c>
      <c r="AU411">
        <v>0</v>
      </c>
      <c r="AV411">
        <v>0</v>
      </c>
      <c r="AW411" s="4">
        <v>0</v>
      </c>
      <c r="AX411">
        <v>0</v>
      </c>
      <c r="AY411">
        <v>0</v>
      </c>
      <c r="BA411" s="1">
        <v>44315</v>
      </c>
      <c r="BB411">
        <v>1</v>
      </c>
      <c r="BC411">
        <v>1</v>
      </c>
      <c r="BD411">
        <v>0</v>
      </c>
      <c r="BE411">
        <v>8</v>
      </c>
      <c r="BF411">
        <v>1</v>
      </c>
      <c r="BG411">
        <v>0</v>
      </c>
      <c r="BH411">
        <v>8</v>
      </c>
      <c r="BI411" s="1">
        <v>43699</v>
      </c>
      <c r="BJ411">
        <v>1</v>
      </c>
      <c r="BK411">
        <v>1</v>
      </c>
      <c r="BL411">
        <v>0</v>
      </c>
      <c r="BM411">
        <v>0</v>
      </c>
      <c r="BN411">
        <v>1</v>
      </c>
      <c r="BO411">
        <v>0</v>
      </c>
      <c r="BP411">
        <v>0</v>
      </c>
      <c r="BQ411" s="1">
        <v>43258</v>
      </c>
      <c r="BR411">
        <v>4</v>
      </c>
      <c r="BS411">
        <v>4</v>
      </c>
      <c r="BT411">
        <v>0</v>
      </c>
      <c r="BU411">
        <v>24</v>
      </c>
      <c r="BV411">
        <v>1</v>
      </c>
      <c r="BW411">
        <v>0</v>
      </c>
      <c r="BX411">
        <v>24</v>
      </c>
      <c r="BY411">
        <v>8</v>
      </c>
      <c r="CA411" t="s">
        <v>1751</v>
      </c>
      <c r="CB411" t="s">
        <v>1752</v>
      </c>
      <c r="CC411">
        <v>52501</v>
      </c>
      <c r="CD411">
        <v>890</v>
      </c>
      <c r="CE411">
        <v>6416833372</v>
      </c>
      <c r="CF411" t="s">
        <v>99</v>
      </c>
      <c r="CG411" t="s">
        <v>100</v>
      </c>
      <c r="CH411" s="1">
        <v>38200</v>
      </c>
      <c r="CI411" t="s">
        <v>100</v>
      </c>
      <c r="CJ411" t="s">
        <v>100</v>
      </c>
      <c r="CK411" t="s">
        <v>100</v>
      </c>
      <c r="CL411" t="s">
        <v>103</v>
      </c>
      <c r="CM411" t="s">
        <v>1750</v>
      </c>
      <c r="CN411">
        <v>60</v>
      </c>
      <c r="CO411" s="1">
        <v>44621</v>
      </c>
      <c r="CP411" s="1"/>
      <c r="CV411"/>
    </row>
    <row r="412" spans="1:104" x14ac:dyDescent="0.25">
      <c r="A412" t="s">
        <v>259</v>
      </c>
      <c r="B412" s="18" t="s">
        <v>2127</v>
      </c>
      <c r="C412" s="18">
        <v>165791</v>
      </c>
      <c r="D412" t="s">
        <v>150</v>
      </c>
      <c r="E412" t="s">
        <v>2013</v>
      </c>
      <c r="F412" t="s">
        <v>114</v>
      </c>
      <c r="G412" t="s">
        <v>2142</v>
      </c>
      <c r="I412" t="s">
        <v>121</v>
      </c>
      <c r="K412" t="s">
        <v>100</v>
      </c>
      <c r="L412" t="s">
        <v>122</v>
      </c>
      <c r="AC412">
        <v>6</v>
      </c>
      <c r="AF412">
        <v>6</v>
      </c>
      <c r="AH412">
        <v>6</v>
      </c>
      <c r="AS412">
        <v>0</v>
      </c>
      <c r="AT412">
        <v>0</v>
      </c>
      <c r="AV412">
        <v>0</v>
      </c>
      <c r="AW412" s="4">
        <v>0</v>
      </c>
      <c r="AX412">
        <v>0</v>
      </c>
      <c r="AY412">
        <v>0</v>
      </c>
      <c r="BA412" s="1">
        <v>44399</v>
      </c>
      <c r="BB412" t="s">
        <v>141</v>
      </c>
      <c r="BC412" t="s">
        <v>141</v>
      </c>
      <c r="BD412" t="s">
        <v>141</v>
      </c>
      <c r="BE412" t="s">
        <v>141</v>
      </c>
      <c r="BF412" t="s">
        <v>141</v>
      </c>
      <c r="BG412" t="s">
        <v>141</v>
      </c>
      <c r="BH412" t="s">
        <v>141</v>
      </c>
      <c r="BI412" s="21"/>
      <c r="BJ412" t="s">
        <v>141</v>
      </c>
      <c r="BK412" t="s">
        <v>141</v>
      </c>
      <c r="BL412" t="s">
        <v>141</v>
      </c>
      <c r="BM412" t="s">
        <v>141</v>
      </c>
      <c r="BN412" t="s">
        <v>141</v>
      </c>
      <c r="BO412" t="s">
        <v>141</v>
      </c>
      <c r="BP412" t="s">
        <v>141</v>
      </c>
      <c r="BQ412" s="21"/>
      <c r="BR412" t="s">
        <v>141</v>
      </c>
      <c r="BS412" t="s">
        <v>141</v>
      </c>
      <c r="BT412" t="s">
        <v>141</v>
      </c>
      <c r="BU412" t="s">
        <v>141</v>
      </c>
      <c r="BV412" t="s">
        <v>141</v>
      </c>
      <c r="BW412" t="s">
        <v>141</v>
      </c>
      <c r="BX412" t="s">
        <v>141</v>
      </c>
      <c r="CA412" t="s">
        <v>2014</v>
      </c>
      <c r="CB412" t="s">
        <v>2015</v>
      </c>
      <c r="CC412">
        <v>50325</v>
      </c>
      <c r="CD412">
        <v>240</v>
      </c>
      <c r="CE412">
        <v>5152214365</v>
      </c>
      <c r="CF412" t="s">
        <v>99</v>
      </c>
      <c r="CG412" t="s">
        <v>100</v>
      </c>
      <c r="CH412" s="1">
        <v>44448</v>
      </c>
      <c r="CI412" t="s">
        <v>101</v>
      </c>
      <c r="CJ412" t="s">
        <v>100</v>
      </c>
      <c r="CK412" t="s">
        <v>100</v>
      </c>
      <c r="CL412" t="s">
        <v>103</v>
      </c>
      <c r="CM412" t="s">
        <v>2012</v>
      </c>
      <c r="CN412">
        <v>60</v>
      </c>
      <c r="CO412" s="1">
        <v>44621</v>
      </c>
      <c r="CP412" s="1"/>
      <c r="CQ412">
        <v>10</v>
      </c>
      <c r="CR412">
        <v>1</v>
      </c>
      <c r="CS412">
        <v>1</v>
      </c>
      <c r="CT412">
        <v>1</v>
      </c>
      <c r="CU412">
        <v>1</v>
      </c>
      <c r="CV412">
        <v>1</v>
      </c>
      <c r="CW412">
        <v>1</v>
      </c>
      <c r="CX412">
        <v>1</v>
      </c>
      <c r="CY412">
        <v>6</v>
      </c>
      <c r="CZ412">
        <v>6</v>
      </c>
    </row>
    <row r="413" spans="1:104" x14ac:dyDescent="0.25">
      <c r="A413" t="s">
        <v>259</v>
      </c>
      <c r="B413" s="18" t="s">
        <v>2127</v>
      </c>
      <c r="C413" s="18">
        <v>165452</v>
      </c>
      <c r="D413" t="s">
        <v>1421</v>
      </c>
      <c r="E413" t="s">
        <v>1423</v>
      </c>
      <c r="F413" t="s">
        <v>999</v>
      </c>
      <c r="G413" t="s">
        <v>2142</v>
      </c>
      <c r="H413">
        <v>37.9</v>
      </c>
      <c r="I413" t="s">
        <v>112</v>
      </c>
      <c r="K413" t="s">
        <v>100</v>
      </c>
      <c r="L413" t="s">
        <v>106</v>
      </c>
      <c r="M413">
        <v>2</v>
      </c>
      <c r="N413">
        <v>3</v>
      </c>
      <c r="O413">
        <v>2</v>
      </c>
      <c r="P413">
        <v>4</v>
      </c>
      <c r="Q413">
        <v>3</v>
      </c>
      <c r="R413">
        <v>4</v>
      </c>
      <c r="S413">
        <v>4</v>
      </c>
      <c r="U413" s="8">
        <v>3.1271200000000001</v>
      </c>
      <c r="V413" s="8">
        <v>0.64595999999999998</v>
      </c>
      <c r="W413">
        <v>57.8</v>
      </c>
      <c r="X413">
        <v>0.48165000000000002</v>
      </c>
      <c r="Y413">
        <v>1.12761</v>
      </c>
      <c r="Z413">
        <v>2.7966700000000002</v>
      </c>
      <c r="AA413">
        <v>0.38745000000000002</v>
      </c>
      <c r="AB413">
        <v>4.2779999999999999E-2</v>
      </c>
      <c r="AD413">
        <v>1.9995000000000001</v>
      </c>
      <c r="AE413">
        <v>40</v>
      </c>
      <c r="AH413">
        <v>6</v>
      </c>
      <c r="AJ413">
        <v>1.8519000000000001</v>
      </c>
      <c r="AK413">
        <v>0.65415000000000001</v>
      </c>
      <c r="AL413">
        <v>0.29782999999999998</v>
      </c>
      <c r="AM413">
        <v>2.8038799999999999</v>
      </c>
      <c r="AN413">
        <v>2.2103999999999999</v>
      </c>
      <c r="AO413">
        <v>0.54159999999999997</v>
      </c>
      <c r="AP413">
        <v>0.81225999999999998</v>
      </c>
      <c r="AQ413">
        <v>3.52128</v>
      </c>
      <c r="AS413">
        <v>3</v>
      </c>
      <c r="AT413">
        <v>3</v>
      </c>
      <c r="AU413">
        <v>2</v>
      </c>
      <c r="AV413">
        <v>1</v>
      </c>
      <c r="AW413" s="4">
        <v>975</v>
      </c>
      <c r="AX413">
        <v>0</v>
      </c>
      <c r="AY413">
        <v>1</v>
      </c>
      <c r="BA413" s="1">
        <v>44308</v>
      </c>
      <c r="BB413">
        <v>9</v>
      </c>
      <c r="BC413">
        <v>5</v>
      </c>
      <c r="BD413">
        <v>4</v>
      </c>
      <c r="BE413">
        <v>64</v>
      </c>
      <c r="BF413">
        <v>1</v>
      </c>
      <c r="BG413">
        <v>0</v>
      </c>
      <c r="BH413">
        <v>64</v>
      </c>
      <c r="BI413" s="1">
        <v>43580</v>
      </c>
      <c r="BJ413">
        <v>3</v>
      </c>
      <c r="BK413">
        <v>2</v>
      </c>
      <c r="BL413">
        <v>2</v>
      </c>
      <c r="BM413">
        <v>28</v>
      </c>
      <c r="BN413">
        <v>1</v>
      </c>
      <c r="BO413">
        <v>0</v>
      </c>
      <c r="BP413">
        <v>28</v>
      </c>
      <c r="BQ413" s="1">
        <v>43067</v>
      </c>
      <c r="BR413">
        <v>0</v>
      </c>
      <c r="BS413">
        <v>0</v>
      </c>
      <c r="BT413">
        <v>0</v>
      </c>
      <c r="BU413">
        <v>0</v>
      </c>
      <c r="BV413">
        <v>0</v>
      </c>
      <c r="BW413">
        <v>0</v>
      </c>
      <c r="BX413">
        <v>0</v>
      </c>
      <c r="BY413">
        <v>41.332999999999998</v>
      </c>
      <c r="CA413" t="s">
        <v>388</v>
      </c>
      <c r="CB413" t="s">
        <v>1424</v>
      </c>
      <c r="CC413">
        <v>52653</v>
      </c>
      <c r="CD413">
        <v>570</v>
      </c>
      <c r="CE413">
        <v>3195232001</v>
      </c>
      <c r="CF413" t="s">
        <v>99</v>
      </c>
      <c r="CG413" t="s">
        <v>100</v>
      </c>
      <c r="CH413" s="1">
        <v>37349</v>
      </c>
      <c r="CI413" t="s">
        <v>100</v>
      </c>
      <c r="CJ413" t="s">
        <v>100</v>
      </c>
      <c r="CK413" t="s">
        <v>100</v>
      </c>
      <c r="CL413" t="s">
        <v>103</v>
      </c>
      <c r="CM413" t="s">
        <v>1422</v>
      </c>
      <c r="CN413">
        <v>46</v>
      </c>
      <c r="CO413" s="1">
        <v>44621</v>
      </c>
      <c r="CP413" s="1"/>
      <c r="CV413"/>
    </row>
    <row r="414" spans="1:104" x14ac:dyDescent="0.25">
      <c r="A414" t="s">
        <v>259</v>
      </c>
      <c r="B414" s="18" t="s">
        <v>2127</v>
      </c>
      <c r="C414" s="18">
        <v>165475</v>
      </c>
      <c r="D414" t="s">
        <v>1496</v>
      </c>
      <c r="E414" t="s">
        <v>436</v>
      </c>
      <c r="F414" t="s">
        <v>437</v>
      </c>
      <c r="G414" t="s">
        <v>2142</v>
      </c>
      <c r="H414">
        <v>45.3</v>
      </c>
      <c r="I414" t="s">
        <v>121</v>
      </c>
      <c r="K414" t="s">
        <v>100</v>
      </c>
      <c r="L414" t="s">
        <v>122</v>
      </c>
      <c r="M414">
        <v>4</v>
      </c>
      <c r="N414">
        <v>3</v>
      </c>
      <c r="O414">
        <v>4</v>
      </c>
      <c r="P414">
        <v>2</v>
      </c>
      <c r="Q414">
        <v>2</v>
      </c>
      <c r="R414">
        <v>3</v>
      </c>
      <c r="S414">
        <v>4</v>
      </c>
      <c r="U414" s="8">
        <v>3.0909900000000001</v>
      </c>
      <c r="V414" s="8">
        <v>0.71750000000000003</v>
      </c>
      <c r="W414">
        <v>70.400000000000006</v>
      </c>
      <c r="X414">
        <v>0.57784000000000002</v>
      </c>
      <c r="Y414">
        <v>1.2953399999999999</v>
      </c>
      <c r="Z414">
        <v>2.54996</v>
      </c>
      <c r="AA414">
        <v>0.62605999999999995</v>
      </c>
      <c r="AB414">
        <v>6.4369999999999997E-2</v>
      </c>
      <c r="AD414">
        <v>1.79565</v>
      </c>
      <c r="AE414">
        <v>57.1</v>
      </c>
      <c r="AG414">
        <v>1</v>
      </c>
      <c r="AJ414">
        <v>1.9367799999999999</v>
      </c>
      <c r="AK414">
        <v>0.64080000000000004</v>
      </c>
      <c r="AL414">
        <v>0.28055000000000002</v>
      </c>
      <c r="AM414">
        <v>2.8581400000000001</v>
      </c>
      <c r="AN414">
        <v>1.8980399999999999</v>
      </c>
      <c r="AO414">
        <v>0.6633</v>
      </c>
      <c r="AP414">
        <v>0.95777999999999996</v>
      </c>
      <c r="AQ414">
        <v>3.41452</v>
      </c>
      <c r="AS414">
        <v>3</v>
      </c>
      <c r="AT414">
        <v>1</v>
      </c>
      <c r="AU414">
        <v>1</v>
      </c>
      <c r="AV414">
        <v>13</v>
      </c>
      <c r="AW414" s="4">
        <v>34875</v>
      </c>
      <c r="AX414">
        <v>0</v>
      </c>
      <c r="AY414">
        <v>13</v>
      </c>
      <c r="BA414" s="1">
        <v>44210</v>
      </c>
      <c r="BB414">
        <v>3</v>
      </c>
      <c r="BC414">
        <v>0</v>
      </c>
      <c r="BD414">
        <v>2</v>
      </c>
      <c r="BE414">
        <v>16</v>
      </c>
      <c r="BF414">
        <v>0</v>
      </c>
      <c r="BG414">
        <v>0</v>
      </c>
      <c r="BH414">
        <v>16</v>
      </c>
      <c r="BI414" s="1">
        <v>43580</v>
      </c>
      <c r="BJ414">
        <v>0</v>
      </c>
      <c r="BK414">
        <v>0</v>
      </c>
      <c r="BL414">
        <v>0</v>
      </c>
      <c r="BM414">
        <v>0</v>
      </c>
      <c r="BN414">
        <v>0</v>
      </c>
      <c r="BO414">
        <v>0</v>
      </c>
      <c r="BP414">
        <v>0</v>
      </c>
      <c r="BQ414" s="1">
        <v>43118</v>
      </c>
      <c r="BR414">
        <v>0</v>
      </c>
      <c r="BS414">
        <v>0</v>
      </c>
      <c r="BT414">
        <v>0</v>
      </c>
      <c r="BU414">
        <v>0</v>
      </c>
      <c r="BV414">
        <v>0</v>
      </c>
      <c r="BW414">
        <v>0</v>
      </c>
      <c r="BX414">
        <v>0</v>
      </c>
      <c r="BY414">
        <v>8</v>
      </c>
      <c r="CA414" t="s">
        <v>1498</v>
      </c>
      <c r="CB414" t="s">
        <v>1499</v>
      </c>
      <c r="CC414">
        <v>52101</v>
      </c>
      <c r="CD414">
        <v>950</v>
      </c>
      <c r="CE414">
        <v>5633829691</v>
      </c>
      <c r="CF414" t="s">
        <v>99</v>
      </c>
      <c r="CG414" t="s">
        <v>100</v>
      </c>
      <c r="CH414" s="1">
        <v>37690</v>
      </c>
      <c r="CI414" t="s">
        <v>100</v>
      </c>
      <c r="CJ414" t="s">
        <v>100</v>
      </c>
      <c r="CK414" t="s">
        <v>100</v>
      </c>
      <c r="CL414" t="s">
        <v>103</v>
      </c>
      <c r="CM414" t="s">
        <v>1497</v>
      </c>
      <c r="CN414">
        <v>56</v>
      </c>
      <c r="CO414" s="1">
        <v>44621</v>
      </c>
      <c r="CP414" s="1"/>
      <c r="CV414"/>
    </row>
    <row r="415" spans="1:104" x14ac:dyDescent="0.25">
      <c r="A415" t="s">
        <v>259</v>
      </c>
      <c r="B415" s="18" t="s">
        <v>2127</v>
      </c>
      <c r="C415" s="18">
        <v>165487</v>
      </c>
      <c r="D415" t="s">
        <v>1540</v>
      </c>
      <c r="E415" t="s">
        <v>258</v>
      </c>
      <c r="F415" t="s">
        <v>163</v>
      </c>
      <c r="G415" t="s">
        <v>2142</v>
      </c>
      <c r="H415">
        <v>65.900000000000006</v>
      </c>
      <c r="I415" t="s">
        <v>112</v>
      </c>
      <c r="K415" t="s">
        <v>100</v>
      </c>
      <c r="L415" t="s">
        <v>106</v>
      </c>
      <c r="M415">
        <v>4</v>
      </c>
      <c r="N415">
        <v>5</v>
      </c>
      <c r="O415">
        <v>3</v>
      </c>
      <c r="P415">
        <v>3</v>
      </c>
      <c r="Q415">
        <v>4</v>
      </c>
      <c r="R415">
        <v>3</v>
      </c>
      <c r="S415">
        <v>5</v>
      </c>
      <c r="U415" s="8">
        <v>4.70852</v>
      </c>
      <c r="V415" s="8">
        <v>1.1250800000000001</v>
      </c>
      <c r="W415">
        <v>49.5</v>
      </c>
      <c r="X415">
        <v>0.56705000000000005</v>
      </c>
      <c r="Y415">
        <v>1.6921299999999999</v>
      </c>
      <c r="Z415">
        <v>4.3152799999999996</v>
      </c>
      <c r="AA415">
        <v>0.88321000000000005</v>
      </c>
      <c r="AB415">
        <v>8.1059999999999993E-2</v>
      </c>
      <c r="AD415">
        <v>3.0163899999999999</v>
      </c>
      <c r="AE415">
        <v>45</v>
      </c>
      <c r="AG415">
        <v>0</v>
      </c>
      <c r="AJ415">
        <v>2.0817600000000001</v>
      </c>
      <c r="AK415">
        <v>0.71572000000000002</v>
      </c>
      <c r="AL415">
        <v>0.33076</v>
      </c>
      <c r="AM415">
        <v>3.1282399999999999</v>
      </c>
      <c r="AN415">
        <v>2.9663599999999999</v>
      </c>
      <c r="AO415">
        <v>0.58277999999999996</v>
      </c>
      <c r="AP415">
        <v>1.2738700000000001</v>
      </c>
      <c r="AQ415">
        <v>4.7522599999999997</v>
      </c>
      <c r="AS415">
        <v>1</v>
      </c>
      <c r="AT415">
        <v>4</v>
      </c>
      <c r="AU415">
        <v>0</v>
      </c>
      <c r="AV415">
        <v>0</v>
      </c>
      <c r="AW415" s="4">
        <v>0</v>
      </c>
      <c r="AX415">
        <v>0</v>
      </c>
      <c r="AY415">
        <v>0</v>
      </c>
      <c r="BA415" s="1">
        <v>43818</v>
      </c>
      <c r="BB415">
        <v>6</v>
      </c>
      <c r="BC415">
        <v>4</v>
      </c>
      <c r="BD415">
        <v>3</v>
      </c>
      <c r="BE415">
        <v>44</v>
      </c>
      <c r="BF415">
        <v>1</v>
      </c>
      <c r="BG415">
        <v>0</v>
      </c>
      <c r="BH415">
        <v>44</v>
      </c>
      <c r="BI415" s="1">
        <v>43377</v>
      </c>
      <c r="BJ415">
        <v>3</v>
      </c>
      <c r="BK415">
        <v>3</v>
      </c>
      <c r="BL415">
        <v>0</v>
      </c>
      <c r="BM415">
        <v>16</v>
      </c>
      <c r="BN415">
        <v>1</v>
      </c>
      <c r="BO415">
        <v>0</v>
      </c>
      <c r="BP415">
        <v>16</v>
      </c>
      <c r="BQ415" s="1">
        <v>42964</v>
      </c>
      <c r="BR415">
        <v>4</v>
      </c>
      <c r="BS415">
        <v>4</v>
      </c>
      <c r="BT415">
        <v>0</v>
      </c>
      <c r="BU415">
        <v>24</v>
      </c>
      <c r="BV415">
        <v>1</v>
      </c>
      <c r="BW415">
        <v>0</v>
      </c>
      <c r="BX415">
        <v>24</v>
      </c>
      <c r="BY415">
        <v>31.332999999999998</v>
      </c>
      <c r="CA415" t="s">
        <v>393</v>
      </c>
      <c r="CB415" t="s">
        <v>1542</v>
      </c>
      <c r="CC415">
        <v>50312</v>
      </c>
      <c r="CD415">
        <v>760</v>
      </c>
      <c r="CE415">
        <v>5152716500</v>
      </c>
      <c r="CF415" t="s">
        <v>99</v>
      </c>
      <c r="CG415" t="s">
        <v>100</v>
      </c>
      <c r="CH415" s="1">
        <v>37742</v>
      </c>
      <c r="CI415" t="s">
        <v>101</v>
      </c>
      <c r="CJ415" t="s">
        <v>101</v>
      </c>
      <c r="CK415" t="s">
        <v>100</v>
      </c>
      <c r="CL415" t="s">
        <v>103</v>
      </c>
      <c r="CM415" t="s">
        <v>1541</v>
      </c>
      <c r="CN415">
        <v>80</v>
      </c>
      <c r="CO415" s="1">
        <v>44621</v>
      </c>
      <c r="CP415" s="1"/>
      <c r="CV415"/>
    </row>
    <row r="416" spans="1:104" x14ac:dyDescent="0.25">
      <c r="A416" t="s">
        <v>259</v>
      </c>
      <c r="B416" s="18" t="s">
        <v>2127</v>
      </c>
      <c r="C416" s="18">
        <v>165543</v>
      </c>
      <c r="D416" t="s">
        <v>1729</v>
      </c>
      <c r="E416" t="s">
        <v>239</v>
      </c>
      <c r="F416" t="s">
        <v>224</v>
      </c>
      <c r="G416" t="s">
        <v>2142</v>
      </c>
      <c r="H416">
        <v>61.1</v>
      </c>
      <c r="I416" t="s">
        <v>112</v>
      </c>
      <c r="K416" t="s">
        <v>100</v>
      </c>
      <c r="L416" t="s">
        <v>106</v>
      </c>
      <c r="M416">
        <v>5</v>
      </c>
      <c r="N416">
        <v>4</v>
      </c>
      <c r="O416">
        <v>5</v>
      </c>
      <c r="P416">
        <v>3</v>
      </c>
      <c r="Q416">
        <v>4</v>
      </c>
      <c r="R416">
        <v>2</v>
      </c>
      <c r="S416">
        <v>4</v>
      </c>
      <c r="U416" s="8">
        <v>4.0643900000000004</v>
      </c>
      <c r="V416" s="8">
        <v>0.96352000000000004</v>
      </c>
      <c r="W416">
        <v>53.6</v>
      </c>
      <c r="X416">
        <v>0.70703000000000005</v>
      </c>
      <c r="Y416">
        <v>1.67055</v>
      </c>
      <c r="Z416">
        <v>3.5337200000000002</v>
      </c>
      <c r="AA416">
        <v>0.94733999999999996</v>
      </c>
      <c r="AB416">
        <v>7.7640000000000001E-2</v>
      </c>
      <c r="AD416">
        <v>2.39384</v>
      </c>
      <c r="AE416">
        <v>42.9</v>
      </c>
      <c r="AG416">
        <v>0</v>
      </c>
      <c r="AJ416">
        <v>2.15158</v>
      </c>
      <c r="AK416">
        <v>0.75956999999999997</v>
      </c>
      <c r="AL416">
        <v>0.3538</v>
      </c>
      <c r="AM416">
        <v>3.2649599999999999</v>
      </c>
      <c r="AN416">
        <v>2.2777400000000001</v>
      </c>
      <c r="AO416">
        <v>0.68467999999999996</v>
      </c>
      <c r="AP416">
        <v>1.01989</v>
      </c>
      <c r="AQ416">
        <v>3.9303699999999999</v>
      </c>
      <c r="AS416">
        <v>0</v>
      </c>
      <c r="AT416">
        <v>0</v>
      </c>
      <c r="AU416">
        <v>0</v>
      </c>
      <c r="AV416">
        <v>0</v>
      </c>
      <c r="AW416" s="4">
        <v>0</v>
      </c>
      <c r="AX416">
        <v>0</v>
      </c>
      <c r="AY416">
        <v>0</v>
      </c>
      <c r="BA416" s="1">
        <v>44440</v>
      </c>
      <c r="BB416">
        <v>0</v>
      </c>
      <c r="BC416">
        <v>0</v>
      </c>
      <c r="BD416">
        <v>0</v>
      </c>
      <c r="BE416">
        <v>0</v>
      </c>
      <c r="BF416">
        <v>0</v>
      </c>
      <c r="BG416">
        <v>0</v>
      </c>
      <c r="BH416">
        <v>0</v>
      </c>
      <c r="BI416" s="1">
        <v>43713</v>
      </c>
      <c r="BJ416">
        <v>2</v>
      </c>
      <c r="BK416">
        <v>2</v>
      </c>
      <c r="BL416">
        <v>0</v>
      </c>
      <c r="BM416">
        <v>8</v>
      </c>
      <c r="BN416">
        <v>1</v>
      </c>
      <c r="BO416">
        <v>0</v>
      </c>
      <c r="BP416">
        <v>8</v>
      </c>
      <c r="BQ416" s="1">
        <v>43265</v>
      </c>
      <c r="BR416">
        <v>1</v>
      </c>
      <c r="BS416">
        <v>1</v>
      </c>
      <c r="BT416">
        <v>0</v>
      </c>
      <c r="BU416">
        <v>4</v>
      </c>
      <c r="BV416">
        <v>1</v>
      </c>
      <c r="BW416">
        <v>0</v>
      </c>
      <c r="BX416">
        <v>4</v>
      </c>
      <c r="BY416">
        <v>3.3330000000000002</v>
      </c>
      <c r="CA416" t="s">
        <v>393</v>
      </c>
      <c r="CB416" t="s">
        <v>1731</v>
      </c>
      <c r="CC416">
        <v>50208</v>
      </c>
      <c r="CD416">
        <v>490</v>
      </c>
      <c r="CE416">
        <v>6417915000</v>
      </c>
      <c r="CF416" t="s">
        <v>99</v>
      </c>
      <c r="CG416" t="s">
        <v>100</v>
      </c>
      <c r="CH416" s="1">
        <v>38180</v>
      </c>
      <c r="CI416" t="s">
        <v>100</v>
      </c>
      <c r="CJ416" t="s">
        <v>100</v>
      </c>
      <c r="CK416" t="s">
        <v>100</v>
      </c>
      <c r="CL416" t="s">
        <v>103</v>
      </c>
      <c r="CM416" t="s">
        <v>1730</v>
      </c>
      <c r="CN416">
        <v>66</v>
      </c>
      <c r="CO416" s="1">
        <v>44621</v>
      </c>
      <c r="CP416" s="1"/>
      <c r="CV416"/>
    </row>
    <row r="417" spans="1:101" x14ac:dyDescent="0.25">
      <c r="A417" t="s">
        <v>259</v>
      </c>
      <c r="B417" s="18" t="s">
        <v>2127</v>
      </c>
      <c r="C417" s="18">
        <v>165444</v>
      </c>
      <c r="D417" t="s">
        <v>1386</v>
      </c>
      <c r="E417" t="s">
        <v>1388</v>
      </c>
      <c r="F417" t="s">
        <v>1079</v>
      </c>
      <c r="G417" t="s">
        <v>2141</v>
      </c>
      <c r="H417">
        <v>36.5</v>
      </c>
      <c r="I417" t="s">
        <v>98</v>
      </c>
      <c r="K417" t="s">
        <v>100</v>
      </c>
      <c r="L417" t="s">
        <v>102</v>
      </c>
      <c r="M417">
        <v>3</v>
      </c>
      <c r="N417">
        <v>2</v>
      </c>
      <c r="O417">
        <v>3</v>
      </c>
      <c r="P417">
        <v>4</v>
      </c>
      <c r="Q417">
        <v>4</v>
      </c>
      <c r="R417">
        <v>5</v>
      </c>
      <c r="S417">
        <v>3</v>
      </c>
      <c r="U417" s="8">
        <v>2.2165699999999999</v>
      </c>
      <c r="V417" s="8">
        <v>0.50310999999999995</v>
      </c>
      <c r="W417">
        <v>60</v>
      </c>
      <c r="X417">
        <v>0.47892000000000001</v>
      </c>
      <c r="Y417">
        <v>0.98202999999999996</v>
      </c>
      <c r="Z417">
        <v>1.7722800000000001</v>
      </c>
      <c r="AA417">
        <v>0.40661000000000003</v>
      </c>
      <c r="AB417">
        <v>5.6309999999999999E-2</v>
      </c>
      <c r="AD417">
        <v>1.23454</v>
      </c>
      <c r="AE417">
        <v>44.4</v>
      </c>
      <c r="AG417">
        <v>0</v>
      </c>
      <c r="AJ417">
        <v>2.04034</v>
      </c>
      <c r="AK417">
        <v>0.72841</v>
      </c>
      <c r="AL417">
        <v>0.36487000000000003</v>
      </c>
      <c r="AM417">
        <v>3.1336200000000001</v>
      </c>
      <c r="AN417">
        <v>1.23871</v>
      </c>
      <c r="AO417">
        <v>0.48363</v>
      </c>
      <c r="AP417">
        <v>0.51639999999999997</v>
      </c>
      <c r="AQ417">
        <v>2.23332</v>
      </c>
      <c r="AS417">
        <v>0</v>
      </c>
      <c r="AT417">
        <v>1</v>
      </c>
      <c r="AU417">
        <v>0</v>
      </c>
      <c r="AV417">
        <v>2</v>
      </c>
      <c r="AW417" s="4">
        <v>12418.25</v>
      </c>
      <c r="AX417">
        <v>0</v>
      </c>
      <c r="AY417">
        <v>2</v>
      </c>
      <c r="BA417" s="1">
        <v>44420</v>
      </c>
      <c r="BB417">
        <v>3</v>
      </c>
      <c r="BC417">
        <v>3</v>
      </c>
      <c r="BD417">
        <v>0</v>
      </c>
      <c r="BE417">
        <v>12</v>
      </c>
      <c r="BF417">
        <v>1</v>
      </c>
      <c r="BG417">
        <v>0</v>
      </c>
      <c r="BH417">
        <v>12</v>
      </c>
      <c r="BI417" s="1">
        <v>43727</v>
      </c>
      <c r="BJ417">
        <v>3</v>
      </c>
      <c r="BK417">
        <v>2</v>
      </c>
      <c r="BL417">
        <v>1</v>
      </c>
      <c r="BM417">
        <v>28</v>
      </c>
      <c r="BN417">
        <v>1</v>
      </c>
      <c r="BO417">
        <v>0</v>
      </c>
      <c r="BP417">
        <v>28</v>
      </c>
      <c r="BQ417" s="1">
        <v>43272</v>
      </c>
      <c r="BR417">
        <v>4</v>
      </c>
      <c r="BS417">
        <v>4</v>
      </c>
      <c r="BT417">
        <v>0</v>
      </c>
      <c r="BU417">
        <v>16</v>
      </c>
      <c r="BV417">
        <v>1</v>
      </c>
      <c r="BW417">
        <v>0</v>
      </c>
      <c r="BX417">
        <v>16</v>
      </c>
      <c r="BY417">
        <v>18</v>
      </c>
      <c r="CA417" t="s">
        <v>1389</v>
      </c>
      <c r="CB417" t="s">
        <v>1390</v>
      </c>
      <c r="CC417">
        <v>50597</v>
      </c>
      <c r="CD417">
        <v>730</v>
      </c>
      <c r="CE417">
        <v>5158874071</v>
      </c>
      <c r="CF417" t="s">
        <v>99</v>
      </c>
      <c r="CG417" t="s">
        <v>100</v>
      </c>
      <c r="CH417" s="1">
        <v>37209</v>
      </c>
      <c r="CI417" t="s">
        <v>100</v>
      </c>
      <c r="CJ417" t="s">
        <v>100</v>
      </c>
      <c r="CK417" t="s">
        <v>100</v>
      </c>
      <c r="CL417" t="s">
        <v>103</v>
      </c>
      <c r="CM417" t="s">
        <v>1387</v>
      </c>
      <c r="CN417">
        <v>45</v>
      </c>
      <c r="CO417" s="1">
        <v>44621</v>
      </c>
      <c r="CP417" s="1"/>
      <c r="CV417"/>
    </row>
    <row r="418" spans="1:101" x14ac:dyDescent="0.25">
      <c r="A418" t="s">
        <v>259</v>
      </c>
      <c r="B418" s="18" t="s">
        <v>2127</v>
      </c>
      <c r="C418" s="18">
        <v>165569</v>
      </c>
      <c r="D418" t="s">
        <v>1809</v>
      </c>
      <c r="E418" t="s">
        <v>1811</v>
      </c>
      <c r="F418" t="s">
        <v>132</v>
      </c>
      <c r="G418" t="s">
        <v>2141</v>
      </c>
      <c r="H418">
        <v>28.3</v>
      </c>
      <c r="I418" t="s">
        <v>109</v>
      </c>
      <c r="K418" t="s">
        <v>100</v>
      </c>
      <c r="L418" t="s">
        <v>106</v>
      </c>
      <c r="M418">
        <v>2</v>
      </c>
      <c r="N418">
        <v>3</v>
      </c>
      <c r="O418">
        <v>2</v>
      </c>
      <c r="P418">
        <v>3</v>
      </c>
      <c r="Q418">
        <v>3</v>
      </c>
      <c r="R418">
        <v>2</v>
      </c>
      <c r="S418">
        <v>3</v>
      </c>
      <c r="U418" s="8">
        <v>3.8114599999999998</v>
      </c>
      <c r="V418" s="8">
        <v>0.78252999999999995</v>
      </c>
      <c r="W418">
        <v>50</v>
      </c>
      <c r="X418">
        <v>0.67532999999999999</v>
      </c>
      <c r="Y418">
        <v>1.4578599999999999</v>
      </c>
      <c r="Z418">
        <v>3.0524800000000001</v>
      </c>
      <c r="AA418">
        <v>0.59211000000000003</v>
      </c>
      <c r="AB418">
        <v>5.459E-2</v>
      </c>
      <c r="AD418">
        <v>2.3536000000000001</v>
      </c>
      <c r="AE418">
        <v>42.9</v>
      </c>
      <c r="AG418">
        <v>0</v>
      </c>
      <c r="AJ418">
        <v>2.20946</v>
      </c>
      <c r="AK418">
        <v>0.73963000000000001</v>
      </c>
      <c r="AL418">
        <v>0.40515000000000001</v>
      </c>
      <c r="AM418">
        <v>3.3542299999999998</v>
      </c>
      <c r="AN418">
        <v>2.1807799999999999</v>
      </c>
      <c r="AO418">
        <v>0.67162999999999995</v>
      </c>
      <c r="AP418">
        <v>0.72333999999999998</v>
      </c>
      <c r="AQ418">
        <v>3.5876800000000002</v>
      </c>
      <c r="AS418">
        <v>1</v>
      </c>
      <c r="AT418">
        <v>0</v>
      </c>
      <c r="AU418">
        <v>2</v>
      </c>
      <c r="AV418">
        <v>2</v>
      </c>
      <c r="AW418" s="4">
        <v>26318.5</v>
      </c>
      <c r="AX418">
        <v>0</v>
      </c>
      <c r="AY418">
        <v>2</v>
      </c>
      <c r="BA418" s="1">
        <v>44280</v>
      </c>
      <c r="BB418">
        <v>0</v>
      </c>
      <c r="BC418">
        <v>0</v>
      </c>
      <c r="BD418">
        <v>0</v>
      </c>
      <c r="BE418">
        <v>0</v>
      </c>
      <c r="BF418">
        <v>0</v>
      </c>
      <c r="BG418">
        <v>0</v>
      </c>
      <c r="BH418">
        <v>0</v>
      </c>
      <c r="BI418" s="1">
        <v>43587</v>
      </c>
      <c r="BJ418">
        <v>5</v>
      </c>
      <c r="BK418">
        <v>3</v>
      </c>
      <c r="BL418">
        <v>3</v>
      </c>
      <c r="BM418">
        <v>111</v>
      </c>
      <c r="BN418">
        <v>1</v>
      </c>
      <c r="BO418">
        <v>0</v>
      </c>
      <c r="BP418">
        <v>111</v>
      </c>
      <c r="BQ418" s="1">
        <v>43118</v>
      </c>
      <c r="BR418">
        <v>7</v>
      </c>
      <c r="BS418">
        <v>7</v>
      </c>
      <c r="BT418">
        <v>0</v>
      </c>
      <c r="BU418">
        <v>48</v>
      </c>
      <c r="BV418">
        <v>1</v>
      </c>
      <c r="BW418">
        <v>0</v>
      </c>
      <c r="BX418">
        <v>48</v>
      </c>
      <c r="BY418">
        <v>45</v>
      </c>
      <c r="CA418" t="s">
        <v>1809</v>
      </c>
      <c r="CB418" t="s">
        <v>1812</v>
      </c>
      <c r="CC418">
        <v>52656</v>
      </c>
      <c r="CD418">
        <v>550</v>
      </c>
      <c r="CE418">
        <v>3198376117</v>
      </c>
      <c r="CF418" t="s">
        <v>99</v>
      </c>
      <c r="CG418" t="s">
        <v>100</v>
      </c>
      <c r="CH418" s="1">
        <v>38777</v>
      </c>
      <c r="CI418" t="s">
        <v>100</v>
      </c>
      <c r="CJ418" t="s">
        <v>100</v>
      </c>
      <c r="CK418" t="s">
        <v>100</v>
      </c>
      <c r="CL418" t="s">
        <v>103</v>
      </c>
      <c r="CM418" t="s">
        <v>1810</v>
      </c>
      <c r="CN418">
        <v>46</v>
      </c>
      <c r="CO418" s="1">
        <v>44621</v>
      </c>
      <c r="CP418" s="1"/>
      <c r="CV418"/>
    </row>
    <row r="419" spans="1:101" x14ac:dyDescent="0.25">
      <c r="A419" t="s">
        <v>259</v>
      </c>
      <c r="B419" s="18" t="s">
        <v>2127</v>
      </c>
      <c r="C419" s="18">
        <v>165567</v>
      </c>
      <c r="D419" t="s">
        <v>1801</v>
      </c>
      <c r="E419" t="s">
        <v>263</v>
      </c>
      <c r="F419" t="s">
        <v>264</v>
      </c>
      <c r="G419" t="s">
        <v>2141</v>
      </c>
      <c r="H419">
        <v>43.8</v>
      </c>
      <c r="I419" t="s">
        <v>98</v>
      </c>
      <c r="K419" t="s">
        <v>100</v>
      </c>
      <c r="L419" t="s">
        <v>102</v>
      </c>
      <c r="M419">
        <v>5</v>
      </c>
      <c r="N419">
        <v>4</v>
      </c>
      <c r="O419">
        <v>4</v>
      </c>
      <c r="P419">
        <v>5</v>
      </c>
      <c r="Q419">
        <v>5</v>
      </c>
      <c r="R419">
        <v>5</v>
      </c>
      <c r="S419">
        <v>5</v>
      </c>
      <c r="U419" s="8">
        <v>4.0038299999999998</v>
      </c>
      <c r="V419" s="8">
        <v>1.1378900000000001</v>
      </c>
      <c r="W419">
        <v>49.2</v>
      </c>
      <c r="X419">
        <v>0.31767000000000001</v>
      </c>
      <c r="Y419">
        <v>1.45557</v>
      </c>
      <c r="Z419">
        <v>3.7147800000000002</v>
      </c>
      <c r="AA419">
        <v>0.81274999999999997</v>
      </c>
      <c r="AB419">
        <v>0.28604000000000002</v>
      </c>
      <c r="AD419">
        <v>2.54826</v>
      </c>
      <c r="AE419">
        <v>35.700000000000003</v>
      </c>
      <c r="AG419">
        <v>0</v>
      </c>
      <c r="AJ419">
        <v>2.12012</v>
      </c>
      <c r="AK419">
        <v>0.78183999999999998</v>
      </c>
      <c r="AL419">
        <v>0.38211000000000001</v>
      </c>
      <c r="AM419">
        <v>3.2840699999999998</v>
      </c>
      <c r="AN419">
        <v>2.4606499999999998</v>
      </c>
      <c r="AO419">
        <v>0.29887000000000002</v>
      </c>
      <c r="AP419">
        <v>1.1152299999999999</v>
      </c>
      <c r="AQ419">
        <v>3.8492700000000002</v>
      </c>
      <c r="AS419">
        <v>0</v>
      </c>
      <c r="AT419">
        <v>0</v>
      </c>
      <c r="AU419">
        <v>0</v>
      </c>
      <c r="AV419">
        <v>1</v>
      </c>
      <c r="AW419" s="4">
        <v>655.08000000000004</v>
      </c>
      <c r="AX419">
        <v>0</v>
      </c>
      <c r="AY419">
        <v>1</v>
      </c>
      <c r="BA419" s="1">
        <v>44406</v>
      </c>
      <c r="BB419">
        <v>2</v>
      </c>
      <c r="BC419">
        <v>2</v>
      </c>
      <c r="BD419">
        <v>0</v>
      </c>
      <c r="BE419">
        <v>12</v>
      </c>
      <c r="BF419">
        <v>1</v>
      </c>
      <c r="BG419">
        <v>0</v>
      </c>
      <c r="BH419">
        <v>12</v>
      </c>
      <c r="BI419" s="1">
        <v>43775</v>
      </c>
      <c r="BJ419">
        <v>4</v>
      </c>
      <c r="BK419">
        <v>4</v>
      </c>
      <c r="BL419">
        <v>0</v>
      </c>
      <c r="BM419">
        <v>16</v>
      </c>
      <c r="BN419">
        <v>1</v>
      </c>
      <c r="BO419">
        <v>0</v>
      </c>
      <c r="BP419">
        <v>16</v>
      </c>
      <c r="BQ419" s="1">
        <v>43335</v>
      </c>
      <c r="BR419">
        <v>1</v>
      </c>
      <c r="BS419">
        <v>1</v>
      </c>
      <c r="BT419">
        <v>0</v>
      </c>
      <c r="BU419">
        <v>4</v>
      </c>
      <c r="BV419">
        <v>1</v>
      </c>
      <c r="BW419">
        <v>0</v>
      </c>
      <c r="BX419">
        <v>4</v>
      </c>
      <c r="BY419">
        <v>12</v>
      </c>
      <c r="CA419" t="s">
        <v>1803</v>
      </c>
      <c r="CB419" t="s">
        <v>1804</v>
      </c>
      <c r="CC419">
        <v>52405</v>
      </c>
      <c r="CD419">
        <v>560</v>
      </c>
      <c r="CE419">
        <v>3193903367</v>
      </c>
      <c r="CF419" t="s">
        <v>99</v>
      </c>
      <c r="CG419" t="s">
        <v>100</v>
      </c>
      <c r="CH419" s="1">
        <v>38718</v>
      </c>
      <c r="CI419" t="s">
        <v>101</v>
      </c>
      <c r="CJ419" t="s">
        <v>100</v>
      </c>
      <c r="CK419" t="s">
        <v>100</v>
      </c>
      <c r="CL419" t="s">
        <v>103</v>
      </c>
      <c r="CM419" t="s">
        <v>1802</v>
      </c>
      <c r="CN419">
        <v>60</v>
      </c>
      <c r="CO419" s="1">
        <v>44621</v>
      </c>
      <c r="CP419" s="1"/>
      <c r="CV419"/>
    </row>
    <row r="420" spans="1:101" x14ac:dyDescent="0.25">
      <c r="A420" t="s">
        <v>259</v>
      </c>
      <c r="B420" s="18" t="s">
        <v>2127</v>
      </c>
      <c r="C420" s="18">
        <v>165308</v>
      </c>
      <c r="D420" t="s">
        <v>921</v>
      </c>
      <c r="E420" t="s">
        <v>236</v>
      </c>
      <c r="F420" t="s">
        <v>126</v>
      </c>
      <c r="G420" t="s">
        <v>2142</v>
      </c>
      <c r="H420">
        <v>65.7</v>
      </c>
      <c r="I420" t="s">
        <v>112</v>
      </c>
      <c r="K420" t="s">
        <v>100</v>
      </c>
      <c r="L420" t="s">
        <v>106</v>
      </c>
      <c r="M420">
        <v>2</v>
      </c>
      <c r="N420">
        <v>3</v>
      </c>
      <c r="O420">
        <v>2</v>
      </c>
      <c r="P420">
        <v>3</v>
      </c>
      <c r="Q420">
        <v>2</v>
      </c>
      <c r="R420">
        <v>3</v>
      </c>
      <c r="S420">
        <v>3</v>
      </c>
      <c r="U420" s="8">
        <v>2.9459499999999998</v>
      </c>
      <c r="V420" s="8">
        <v>0.62499000000000005</v>
      </c>
      <c r="W420">
        <v>50.8</v>
      </c>
      <c r="X420">
        <v>0.41760999999999998</v>
      </c>
      <c r="Y420">
        <v>1.0425899999999999</v>
      </c>
      <c r="Z420">
        <v>2.4896099999999999</v>
      </c>
      <c r="AA420">
        <v>0.46228000000000002</v>
      </c>
      <c r="AB420">
        <v>1.883E-2</v>
      </c>
      <c r="AD420">
        <v>1.9033599999999999</v>
      </c>
      <c r="AE420">
        <v>41.7</v>
      </c>
      <c r="AG420">
        <v>1</v>
      </c>
      <c r="AJ420">
        <v>1.9355899999999999</v>
      </c>
      <c r="AK420">
        <v>0.65497000000000005</v>
      </c>
      <c r="AL420">
        <v>0.32851999999999998</v>
      </c>
      <c r="AM420">
        <v>2.9190800000000001</v>
      </c>
      <c r="AN420">
        <v>2.0131299999999999</v>
      </c>
      <c r="AO420">
        <v>0.46899000000000002</v>
      </c>
      <c r="AP420">
        <v>0.71247000000000005</v>
      </c>
      <c r="AQ420">
        <v>3.1863600000000001</v>
      </c>
      <c r="AS420">
        <v>3</v>
      </c>
      <c r="AT420">
        <v>5</v>
      </c>
      <c r="AU420">
        <v>1</v>
      </c>
      <c r="AV420">
        <v>2</v>
      </c>
      <c r="AW420" s="4">
        <v>15035</v>
      </c>
      <c r="AX420">
        <v>0</v>
      </c>
      <c r="AY420">
        <v>2</v>
      </c>
      <c r="BA420" s="1">
        <v>44399</v>
      </c>
      <c r="BB420">
        <v>3</v>
      </c>
      <c r="BC420">
        <v>2</v>
      </c>
      <c r="BD420">
        <v>3</v>
      </c>
      <c r="BE420">
        <v>28</v>
      </c>
      <c r="BF420">
        <v>1</v>
      </c>
      <c r="BG420">
        <v>0</v>
      </c>
      <c r="BH420">
        <v>28</v>
      </c>
      <c r="BI420" s="1">
        <v>43720</v>
      </c>
      <c r="BJ420">
        <v>4</v>
      </c>
      <c r="BK420">
        <v>1</v>
      </c>
      <c r="BL420">
        <v>2</v>
      </c>
      <c r="BM420">
        <v>32</v>
      </c>
      <c r="BN420">
        <v>1</v>
      </c>
      <c r="BO420">
        <v>0</v>
      </c>
      <c r="BP420">
        <v>32</v>
      </c>
      <c r="BQ420" s="1">
        <v>43265</v>
      </c>
      <c r="BR420">
        <v>8</v>
      </c>
      <c r="BS420">
        <v>6</v>
      </c>
      <c r="BT420">
        <v>2</v>
      </c>
      <c r="BU420">
        <v>64</v>
      </c>
      <c r="BV420">
        <v>1</v>
      </c>
      <c r="BW420">
        <v>0</v>
      </c>
      <c r="BX420">
        <v>64</v>
      </c>
      <c r="BY420">
        <v>35.332999999999998</v>
      </c>
      <c r="CA420" t="s">
        <v>388</v>
      </c>
      <c r="CB420" t="s">
        <v>923</v>
      </c>
      <c r="CC420">
        <v>50138</v>
      </c>
      <c r="CD420">
        <v>620</v>
      </c>
      <c r="CE420">
        <v>6418423153</v>
      </c>
      <c r="CF420" t="s">
        <v>99</v>
      </c>
      <c r="CG420" t="s">
        <v>100</v>
      </c>
      <c r="CH420" s="1">
        <v>35370</v>
      </c>
      <c r="CI420" t="s">
        <v>100</v>
      </c>
      <c r="CJ420" t="s">
        <v>100</v>
      </c>
      <c r="CK420" t="s">
        <v>100</v>
      </c>
      <c r="CL420" t="s">
        <v>103</v>
      </c>
      <c r="CM420" t="s">
        <v>922</v>
      </c>
      <c r="CN420">
        <v>78</v>
      </c>
      <c r="CO420" s="1">
        <v>44621</v>
      </c>
      <c r="CP420" s="1"/>
      <c r="CV420"/>
    </row>
    <row r="421" spans="1:101" x14ac:dyDescent="0.25">
      <c r="A421" t="s">
        <v>259</v>
      </c>
      <c r="B421" s="18" t="s">
        <v>2127</v>
      </c>
      <c r="C421" s="18">
        <v>165446</v>
      </c>
      <c r="D421" t="s">
        <v>1395</v>
      </c>
      <c r="E421" t="s">
        <v>1397</v>
      </c>
      <c r="F421" t="s">
        <v>839</v>
      </c>
      <c r="G421" t="s">
        <v>2141</v>
      </c>
      <c r="H421">
        <v>46.1</v>
      </c>
      <c r="I421" t="s">
        <v>98</v>
      </c>
      <c r="K421" t="s">
        <v>100</v>
      </c>
      <c r="L421" t="s">
        <v>122</v>
      </c>
      <c r="M421">
        <v>4</v>
      </c>
      <c r="N421">
        <v>3</v>
      </c>
      <c r="O421">
        <v>4</v>
      </c>
      <c r="P421">
        <v>4</v>
      </c>
      <c r="Q421">
        <v>4</v>
      </c>
      <c r="S421">
        <v>3</v>
      </c>
      <c r="U421" s="8">
        <v>3.1748799999999999</v>
      </c>
      <c r="V421" s="8">
        <v>0.49464000000000002</v>
      </c>
      <c r="W421">
        <v>42.9</v>
      </c>
      <c r="X421">
        <v>0.75646999999999998</v>
      </c>
      <c r="Y421">
        <v>1.2511099999999999</v>
      </c>
      <c r="Z421">
        <v>2.8542900000000002</v>
      </c>
      <c r="AA421">
        <v>0.25724999999999998</v>
      </c>
      <c r="AB421">
        <v>4.7999999999999996E-3</v>
      </c>
      <c r="AD421">
        <v>1.92377</v>
      </c>
      <c r="AE421">
        <v>60</v>
      </c>
      <c r="AH421">
        <v>6</v>
      </c>
      <c r="AJ421">
        <v>1.7581</v>
      </c>
      <c r="AK421">
        <v>0.57652000000000003</v>
      </c>
      <c r="AL421">
        <v>0.25912000000000002</v>
      </c>
      <c r="AM421">
        <v>2.5937399999999999</v>
      </c>
      <c r="AN421">
        <v>2.2401399999999998</v>
      </c>
      <c r="AO421">
        <v>0.96516000000000002</v>
      </c>
      <c r="AP421">
        <v>0.71489999999999998</v>
      </c>
      <c r="AQ421">
        <v>3.8647100000000001</v>
      </c>
      <c r="AS421">
        <v>1</v>
      </c>
      <c r="AT421">
        <v>0</v>
      </c>
      <c r="AU421">
        <v>0</v>
      </c>
      <c r="AV421">
        <v>0</v>
      </c>
      <c r="AW421" s="4">
        <v>0</v>
      </c>
      <c r="AX421">
        <v>0</v>
      </c>
      <c r="AY421">
        <v>0</v>
      </c>
      <c r="BA421" s="1">
        <v>44440</v>
      </c>
      <c r="BB421">
        <v>3</v>
      </c>
      <c r="BC421">
        <v>3</v>
      </c>
      <c r="BD421">
        <v>1</v>
      </c>
      <c r="BE421">
        <v>16</v>
      </c>
      <c r="BF421">
        <v>1</v>
      </c>
      <c r="BG421">
        <v>0</v>
      </c>
      <c r="BH421">
        <v>16</v>
      </c>
      <c r="BI421" s="1">
        <v>43804</v>
      </c>
      <c r="BJ421">
        <v>3</v>
      </c>
      <c r="BK421">
        <v>3</v>
      </c>
      <c r="BL421">
        <v>0</v>
      </c>
      <c r="BM421">
        <v>4</v>
      </c>
      <c r="BN421">
        <v>1</v>
      </c>
      <c r="BO421">
        <v>0</v>
      </c>
      <c r="BP421">
        <v>4</v>
      </c>
      <c r="BQ421" s="1">
        <v>43394</v>
      </c>
      <c r="BR421">
        <v>5</v>
      </c>
      <c r="BS421">
        <v>5</v>
      </c>
      <c r="BT421">
        <v>0</v>
      </c>
      <c r="BU421">
        <v>8</v>
      </c>
      <c r="BV421">
        <v>1</v>
      </c>
      <c r="BW421">
        <v>0</v>
      </c>
      <c r="BX421">
        <v>8</v>
      </c>
      <c r="BY421">
        <v>10.667</v>
      </c>
      <c r="CA421" t="s">
        <v>1398</v>
      </c>
      <c r="CB421" t="s">
        <v>1399</v>
      </c>
      <c r="CC421">
        <v>50635</v>
      </c>
      <c r="CD421">
        <v>850</v>
      </c>
      <c r="CE421">
        <v>6414732016</v>
      </c>
      <c r="CF421" t="s">
        <v>99</v>
      </c>
      <c r="CG421" t="s">
        <v>100</v>
      </c>
      <c r="CH421" s="1">
        <v>37408</v>
      </c>
      <c r="CI421" t="s">
        <v>100</v>
      </c>
      <c r="CJ421" t="s">
        <v>100</v>
      </c>
      <c r="CK421" t="s">
        <v>100</v>
      </c>
      <c r="CL421" t="s">
        <v>103</v>
      </c>
      <c r="CM421" t="s">
        <v>1396</v>
      </c>
      <c r="CN421">
        <v>54</v>
      </c>
      <c r="CO421" s="1">
        <v>44621</v>
      </c>
      <c r="CP421" s="1"/>
      <c r="CV421"/>
      <c r="CW421">
        <v>2</v>
      </c>
    </row>
    <row r="422" spans="1:101" x14ac:dyDescent="0.25">
      <c r="A422" t="s">
        <v>259</v>
      </c>
      <c r="B422" s="18" t="s">
        <v>2127</v>
      </c>
      <c r="C422" s="18">
        <v>165498</v>
      </c>
      <c r="D422" t="s">
        <v>1577</v>
      </c>
      <c r="E422" t="s">
        <v>1473</v>
      </c>
      <c r="F422" t="s">
        <v>158</v>
      </c>
      <c r="G422" t="s">
        <v>2142</v>
      </c>
      <c r="H422">
        <v>66.8</v>
      </c>
      <c r="I422" t="s">
        <v>121</v>
      </c>
      <c r="K422" t="s">
        <v>100</v>
      </c>
      <c r="L422" t="s">
        <v>106</v>
      </c>
      <c r="M422">
        <v>4</v>
      </c>
      <c r="N422">
        <v>3</v>
      </c>
      <c r="O422">
        <v>3</v>
      </c>
      <c r="P422">
        <v>5</v>
      </c>
      <c r="Q422">
        <v>5</v>
      </c>
      <c r="S422">
        <v>3</v>
      </c>
      <c r="U422" s="8">
        <v>3.1847300000000001</v>
      </c>
      <c r="V422" s="8">
        <v>0.45195999999999997</v>
      </c>
      <c r="W422">
        <v>39.700000000000003</v>
      </c>
      <c r="X422">
        <v>0.61492999999999998</v>
      </c>
      <c r="Y422">
        <v>1.0668899999999999</v>
      </c>
      <c r="Z422">
        <v>2.8142200000000002</v>
      </c>
      <c r="AA422">
        <v>0.31385999999999997</v>
      </c>
      <c r="AB422">
        <v>3.9269999999999999E-2</v>
      </c>
      <c r="AD422">
        <v>2.1178400000000002</v>
      </c>
      <c r="AE422">
        <v>41.7</v>
      </c>
      <c r="AG422">
        <v>1</v>
      </c>
      <c r="AJ422">
        <v>1.92672</v>
      </c>
      <c r="AK422">
        <v>0.63302999999999998</v>
      </c>
      <c r="AL422">
        <v>0.29876000000000003</v>
      </c>
      <c r="AM422">
        <v>2.8585199999999999</v>
      </c>
      <c r="AN422">
        <v>2.2503000000000002</v>
      </c>
      <c r="AO422">
        <v>0.71455000000000002</v>
      </c>
      <c r="AP422">
        <v>0.56652999999999998</v>
      </c>
      <c r="AQ422">
        <v>3.5176099999999999</v>
      </c>
      <c r="AS422">
        <v>0</v>
      </c>
      <c r="AT422">
        <v>1</v>
      </c>
      <c r="AU422">
        <v>0</v>
      </c>
      <c r="AV422">
        <v>1</v>
      </c>
      <c r="AW422" s="4">
        <v>650</v>
      </c>
      <c r="AX422">
        <v>0</v>
      </c>
      <c r="AY422">
        <v>1</v>
      </c>
      <c r="BA422" s="1">
        <v>44546</v>
      </c>
      <c r="BB422">
        <v>0</v>
      </c>
      <c r="BC422">
        <v>0</v>
      </c>
      <c r="BD422">
        <v>0</v>
      </c>
      <c r="BE422">
        <v>0</v>
      </c>
      <c r="BF422">
        <v>0</v>
      </c>
      <c r="BG422">
        <v>0</v>
      </c>
      <c r="BH422">
        <v>0</v>
      </c>
      <c r="BI422" s="1">
        <v>43769</v>
      </c>
      <c r="BJ422">
        <v>8</v>
      </c>
      <c r="BK422">
        <v>8</v>
      </c>
      <c r="BL422">
        <v>0</v>
      </c>
      <c r="BM422">
        <v>60</v>
      </c>
      <c r="BN422">
        <v>1</v>
      </c>
      <c r="BO422">
        <v>0</v>
      </c>
      <c r="BP422">
        <v>60</v>
      </c>
      <c r="BQ422" s="1">
        <v>43321</v>
      </c>
      <c r="BR422">
        <v>3</v>
      </c>
      <c r="BS422">
        <v>2</v>
      </c>
      <c r="BT422">
        <v>1</v>
      </c>
      <c r="BU422">
        <v>8</v>
      </c>
      <c r="BV422">
        <v>1</v>
      </c>
      <c r="BW422">
        <v>0</v>
      </c>
      <c r="BX422">
        <v>8</v>
      </c>
      <c r="BY422">
        <v>21.332999999999998</v>
      </c>
      <c r="CA422" t="s">
        <v>1579</v>
      </c>
      <c r="CB422" t="s">
        <v>1580</v>
      </c>
      <c r="CC422">
        <v>50036</v>
      </c>
      <c r="CD422">
        <v>70</v>
      </c>
      <c r="CE422">
        <v>5154321393</v>
      </c>
      <c r="CF422" t="s">
        <v>99</v>
      </c>
      <c r="CG422" t="s">
        <v>100</v>
      </c>
      <c r="CH422" s="1">
        <v>38353</v>
      </c>
      <c r="CI422" t="s">
        <v>101</v>
      </c>
      <c r="CJ422" t="s">
        <v>100</v>
      </c>
      <c r="CK422" t="s">
        <v>100</v>
      </c>
      <c r="CL422" t="s">
        <v>103</v>
      </c>
      <c r="CM422" t="s">
        <v>1578</v>
      </c>
      <c r="CN422">
        <v>100</v>
      </c>
      <c r="CO422" s="1">
        <v>44621</v>
      </c>
      <c r="CP422" s="1"/>
      <c r="CV422"/>
      <c r="CW422">
        <v>2</v>
      </c>
    </row>
    <row r="423" spans="1:101" x14ac:dyDescent="0.25">
      <c r="A423" t="s">
        <v>259</v>
      </c>
      <c r="B423" s="18" t="s">
        <v>2127</v>
      </c>
      <c r="C423" s="18">
        <v>165203</v>
      </c>
      <c r="D423" t="s">
        <v>518</v>
      </c>
      <c r="E423" t="s">
        <v>520</v>
      </c>
      <c r="F423" t="s">
        <v>249</v>
      </c>
      <c r="G423" t="s">
        <v>2141</v>
      </c>
      <c r="H423">
        <v>25</v>
      </c>
      <c r="I423" t="s">
        <v>98</v>
      </c>
      <c r="K423" t="s">
        <v>100</v>
      </c>
      <c r="L423" t="s">
        <v>106</v>
      </c>
      <c r="M423">
        <v>2</v>
      </c>
      <c r="N423">
        <v>4</v>
      </c>
      <c r="O423">
        <v>2</v>
      </c>
      <c r="P423">
        <v>1</v>
      </c>
      <c r="Q423">
        <v>1</v>
      </c>
      <c r="S423">
        <v>4</v>
      </c>
      <c r="U423" s="8">
        <v>3.3963299999999998</v>
      </c>
      <c r="V423" s="8">
        <v>0.57354000000000005</v>
      </c>
      <c r="W423">
        <v>48.4</v>
      </c>
      <c r="X423">
        <v>0.61192999999999997</v>
      </c>
      <c r="Y423">
        <v>1.18547</v>
      </c>
      <c r="Z423">
        <v>2.9810400000000001</v>
      </c>
      <c r="AA423">
        <v>0.69454000000000005</v>
      </c>
      <c r="AB423">
        <v>6.4599999999999996E-3</v>
      </c>
      <c r="AD423">
        <v>2.2108599999999998</v>
      </c>
      <c r="AE423">
        <v>75</v>
      </c>
      <c r="AG423">
        <v>0</v>
      </c>
      <c r="AJ423">
        <v>1.9852099999999999</v>
      </c>
      <c r="AK423">
        <v>0.62544999999999995</v>
      </c>
      <c r="AL423">
        <v>0.2918</v>
      </c>
      <c r="AM423">
        <v>2.90246</v>
      </c>
      <c r="AN423">
        <v>2.2799299999999998</v>
      </c>
      <c r="AO423">
        <v>0.71967000000000003</v>
      </c>
      <c r="AP423">
        <v>0.73609000000000002</v>
      </c>
      <c r="AQ423">
        <v>3.6945299999999999</v>
      </c>
      <c r="AS423">
        <v>1</v>
      </c>
      <c r="AT423">
        <v>2</v>
      </c>
      <c r="AU423">
        <v>2</v>
      </c>
      <c r="AV423">
        <v>0</v>
      </c>
      <c r="AW423" s="4">
        <v>0</v>
      </c>
      <c r="AX423">
        <v>0</v>
      </c>
      <c r="AY423">
        <v>0</v>
      </c>
      <c r="BA423" s="1">
        <v>43804</v>
      </c>
      <c r="BB423">
        <v>9</v>
      </c>
      <c r="BC423">
        <v>9</v>
      </c>
      <c r="BD423">
        <v>0</v>
      </c>
      <c r="BE423">
        <v>44</v>
      </c>
      <c r="BF423">
        <v>1</v>
      </c>
      <c r="BG423">
        <v>0</v>
      </c>
      <c r="BH423">
        <v>44</v>
      </c>
      <c r="BI423" s="1">
        <v>43370</v>
      </c>
      <c r="BJ423">
        <v>6</v>
      </c>
      <c r="BK423">
        <v>4</v>
      </c>
      <c r="BL423">
        <v>2</v>
      </c>
      <c r="BM423">
        <v>24</v>
      </c>
      <c r="BN423">
        <v>1</v>
      </c>
      <c r="BO423">
        <v>0</v>
      </c>
      <c r="BP423">
        <v>24</v>
      </c>
      <c r="BQ423" s="1">
        <v>42901</v>
      </c>
      <c r="BR423">
        <v>6</v>
      </c>
      <c r="BS423">
        <v>5</v>
      </c>
      <c r="BT423">
        <v>1</v>
      </c>
      <c r="BU423">
        <v>36</v>
      </c>
      <c r="BV423">
        <v>1</v>
      </c>
      <c r="BW423">
        <v>0</v>
      </c>
      <c r="BX423">
        <v>36</v>
      </c>
      <c r="BY423">
        <v>36</v>
      </c>
      <c r="CA423" t="s">
        <v>521</v>
      </c>
      <c r="CB423" t="s">
        <v>522</v>
      </c>
      <c r="CC423">
        <v>51546</v>
      </c>
      <c r="CD423">
        <v>420</v>
      </c>
      <c r="CE423">
        <v>7126442922</v>
      </c>
      <c r="CF423" t="s">
        <v>99</v>
      </c>
      <c r="CG423" t="s">
        <v>100</v>
      </c>
      <c r="CH423" s="1">
        <v>34394</v>
      </c>
      <c r="CI423" t="s">
        <v>100</v>
      </c>
      <c r="CJ423" t="s">
        <v>101</v>
      </c>
      <c r="CK423" t="s">
        <v>100</v>
      </c>
      <c r="CL423" t="s">
        <v>103</v>
      </c>
      <c r="CM423" t="s">
        <v>519</v>
      </c>
      <c r="CN423">
        <v>46</v>
      </c>
      <c r="CO423" s="1">
        <v>44621</v>
      </c>
      <c r="CP423" s="1"/>
      <c r="CV423"/>
      <c r="CW423">
        <v>2</v>
      </c>
    </row>
    <row r="424" spans="1:101" x14ac:dyDescent="0.25">
      <c r="A424" t="s">
        <v>259</v>
      </c>
      <c r="B424" s="18" t="s">
        <v>2127</v>
      </c>
      <c r="C424" s="18">
        <v>165252</v>
      </c>
      <c r="D424" t="s">
        <v>701</v>
      </c>
      <c r="E424" t="s">
        <v>703</v>
      </c>
      <c r="F424" t="s">
        <v>215</v>
      </c>
      <c r="G424" t="s">
        <v>2141</v>
      </c>
      <c r="H424">
        <v>38.700000000000003</v>
      </c>
      <c r="I424" t="s">
        <v>98</v>
      </c>
      <c r="K424" t="s">
        <v>100</v>
      </c>
      <c r="L424" t="s">
        <v>106</v>
      </c>
      <c r="M424">
        <v>3</v>
      </c>
      <c r="N424">
        <v>4</v>
      </c>
      <c r="O424">
        <v>2</v>
      </c>
      <c r="P424">
        <v>2</v>
      </c>
      <c r="Q424">
        <v>2</v>
      </c>
      <c r="S424">
        <v>4</v>
      </c>
      <c r="U424" s="8">
        <v>3.24777</v>
      </c>
      <c r="V424" s="8">
        <v>0.67530999999999997</v>
      </c>
      <c r="W424">
        <v>54.5</v>
      </c>
      <c r="X424">
        <v>0.72767000000000004</v>
      </c>
      <c r="Y424">
        <v>1.4029799999999999</v>
      </c>
      <c r="Z424">
        <v>2.7682799999999999</v>
      </c>
      <c r="AA424">
        <v>0.32895999999999997</v>
      </c>
      <c r="AB424">
        <v>8.6499999999999997E-3</v>
      </c>
      <c r="AD424">
        <v>1.8447899999999999</v>
      </c>
      <c r="AE424">
        <v>14.3</v>
      </c>
      <c r="AG424">
        <v>0</v>
      </c>
      <c r="AJ424">
        <v>1.7473700000000001</v>
      </c>
      <c r="AK424">
        <v>0.61253999999999997</v>
      </c>
      <c r="AL424">
        <v>0.26662000000000002</v>
      </c>
      <c r="AM424">
        <v>2.6265399999999999</v>
      </c>
      <c r="AN424">
        <v>2.1613699999999998</v>
      </c>
      <c r="AO424">
        <v>0.87382000000000004</v>
      </c>
      <c r="AP424">
        <v>0.94855</v>
      </c>
      <c r="AQ424">
        <v>3.9040699999999999</v>
      </c>
      <c r="AS424">
        <v>1</v>
      </c>
      <c r="AT424">
        <v>14</v>
      </c>
      <c r="AU424">
        <v>0</v>
      </c>
      <c r="AV424">
        <v>1</v>
      </c>
      <c r="AW424" s="4">
        <v>650</v>
      </c>
      <c r="AX424">
        <v>0</v>
      </c>
      <c r="AY424">
        <v>1</v>
      </c>
      <c r="BA424" s="1">
        <v>43783</v>
      </c>
      <c r="BB424">
        <v>8</v>
      </c>
      <c r="BC424">
        <v>2</v>
      </c>
      <c r="BD424">
        <v>6</v>
      </c>
      <c r="BE424">
        <v>60</v>
      </c>
      <c r="BF424">
        <v>1</v>
      </c>
      <c r="BG424">
        <v>0</v>
      </c>
      <c r="BH424">
        <v>60</v>
      </c>
      <c r="BI424" s="1">
        <v>43341</v>
      </c>
      <c r="BJ424">
        <v>6</v>
      </c>
      <c r="BK424">
        <v>6</v>
      </c>
      <c r="BL424">
        <v>0</v>
      </c>
      <c r="BM424">
        <v>24</v>
      </c>
      <c r="BN424">
        <v>1</v>
      </c>
      <c r="BO424">
        <v>0</v>
      </c>
      <c r="BP424">
        <v>24</v>
      </c>
      <c r="BQ424" s="1">
        <v>42887</v>
      </c>
      <c r="BR424">
        <v>1</v>
      </c>
      <c r="BS424">
        <v>1</v>
      </c>
      <c r="BT424">
        <v>0</v>
      </c>
      <c r="BU424">
        <v>4</v>
      </c>
      <c r="BV424">
        <v>1</v>
      </c>
      <c r="BW424">
        <v>0</v>
      </c>
      <c r="BX424">
        <v>4</v>
      </c>
      <c r="BY424">
        <v>38.667000000000002</v>
      </c>
      <c r="CA424" t="s">
        <v>704</v>
      </c>
      <c r="CB424" t="s">
        <v>705</v>
      </c>
      <c r="CC424">
        <v>50144</v>
      </c>
      <c r="CD424">
        <v>260</v>
      </c>
      <c r="CE424">
        <v>6414464165</v>
      </c>
      <c r="CF424" t="s">
        <v>99</v>
      </c>
      <c r="CG424" t="s">
        <v>100</v>
      </c>
      <c r="CH424" s="1">
        <v>34790</v>
      </c>
      <c r="CI424" t="s">
        <v>100</v>
      </c>
      <c r="CJ424" t="s">
        <v>101</v>
      </c>
      <c r="CK424" t="s">
        <v>100</v>
      </c>
      <c r="CL424" t="s">
        <v>103</v>
      </c>
      <c r="CM424" t="s">
        <v>702</v>
      </c>
      <c r="CN424">
        <v>55</v>
      </c>
      <c r="CO424" s="1">
        <v>44621</v>
      </c>
      <c r="CP424" s="1"/>
      <c r="CV424"/>
      <c r="CW424">
        <v>2</v>
      </c>
    </row>
    <row r="425" spans="1:101" x14ac:dyDescent="0.25">
      <c r="A425" t="s">
        <v>259</v>
      </c>
      <c r="B425" s="18" t="s">
        <v>2127</v>
      </c>
      <c r="C425" s="18">
        <v>165363</v>
      </c>
      <c r="D425" t="s">
        <v>1122</v>
      </c>
      <c r="E425" t="s">
        <v>1124</v>
      </c>
      <c r="F425" t="s">
        <v>217</v>
      </c>
      <c r="G425" t="s">
        <v>2141</v>
      </c>
      <c r="H425">
        <v>51.2</v>
      </c>
      <c r="I425" t="s">
        <v>98</v>
      </c>
      <c r="K425" t="s">
        <v>100</v>
      </c>
      <c r="L425" t="s">
        <v>106</v>
      </c>
      <c r="M425">
        <v>5</v>
      </c>
      <c r="N425">
        <v>3</v>
      </c>
      <c r="O425">
        <v>5</v>
      </c>
      <c r="P425">
        <v>3</v>
      </c>
      <c r="Q425">
        <v>1</v>
      </c>
      <c r="R425">
        <v>5</v>
      </c>
      <c r="S425">
        <v>3</v>
      </c>
      <c r="U425" s="8">
        <v>3.9465599999999998</v>
      </c>
      <c r="V425" s="8">
        <v>0.44372</v>
      </c>
      <c r="W425">
        <v>49.3</v>
      </c>
      <c r="X425">
        <v>1.03267</v>
      </c>
      <c r="Y425">
        <v>1.4763900000000001</v>
      </c>
      <c r="Z425">
        <v>3.5112299999999999</v>
      </c>
      <c r="AA425">
        <v>0.29352</v>
      </c>
      <c r="AB425">
        <v>1.2359999999999999E-2</v>
      </c>
      <c r="AD425">
        <v>2.47018</v>
      </c>
      <c r="AE425">
        <v>50</v>
      </c>
      <c r="AG425">
        <v>1</v>
      </c>
      <c r="AJ425">
        <v>2.0741999999999998</v>
      </c>
      <c r="AK425">
        <v>0.63549</v>
      </c>
      <c r="AL425">
        <v>0.25901000000000002</v>
      </c>
      <c r="AM425">
        <v>2.9687000000000001</v>
      </c>
      <c r="AN425">
        <v>2.4380600000000001</v>
      </c>
      <c r="AO425">
        <v>1.19529</v>
      </c>
      <c r="AP425">
        <v>0.64158000000000004</v>
      </c>
      <c r="AQ425">
        <v>4.1972899999999997</v>
      </c>
      <c r="AS425">
        <v>0</v>
      </c>
      <c r="AT425">
        <v>0</v>
      </c>
      <c r="AU425">
        <v>0</v>
      </c>
      <c r="AV425">
        <v>0</v>
      </c>
      <c r="AW425" s="4">
        <v>0</v>
      </c>
      <c r="AX425">
        <v>0</v>
      </c>
      <c r="AY425">
        <v>0</v>
      </c>
      <c r="BA425" s="1">
        <v>43881</v>
      </c>
      <c r="BB425">
        <v>0</v>
      </c>
      <c r="BC425">
        <v>0</v>
      </c>
      <c r="BD425">
        <v>0</v>
      </c>
      <c r="BE425">
        <v>0</v>
      </c>
      <c r="BF425">
        <v>0</v>
      </c>
      <c r="BG425">
        <v>0</v>
      </c>
      <c r="BH425">
        <v>0</v>
      </c>
      <c r="BI425" s="1">
        <v>43481</v>
      </c>
      <c r="BJ425">
        <v>1</v>
      </c>
      <c r="BK425">
        <v>1</v>
      </c>
      <c r="BL425">
        <v>0</v>
      </c>
      <c r="BM425">
        <v>4</v>
      </c>
      <c r="BN425">
        <v>1</v>
      </c>
      <c r="BO425">
        <v>0</v>
      </c>
      <c r="BP425">
        <v>4</v>
      </c>
      <c r="BQ425" s="1">
        <v>43013</v>
      </c>
      <c r="BR425">
        <v>1</v>
      </c>
      <c r="BS425">
        <v>1</v>
      </c>
      <c r="BT425">
        <v>0</v>
      </c>
      <c r="BU425">
        <v>4</v>
      </c>
      <c r="BV425">
        <v>1</v>
      </c>
      <c r="BW425">
        <v>0</v>
      </c>
      <c r="BX425">
        <v>4</v>
      </c>
      <c r="BY425">
        <v>2</v>
      </c>
      <c r="CA425" t="s">
        <v>347</v>
      </c>
      <c r="CB425" t="s">
        <v>1125</v>
      </c>
      <c r="CC425">
        <v>50423</v>
      </c>
      <c r="CD425">
        <v>400</v>
      </c>
      <c r="CE425">
        <v>6418433835</v>
      </c>
      <c r="CF425" t="s">
        <v>99</v>
      </c>
      <c r="CG425" t="s">
        <v>100</v>
      </c>
      <c r="CH425" s="1">
        <v>35704</v>
      </c>
      <c r="CI425" t="s">
        <v>100</v>
      </c>
      <c r="CJ425" t="s">
        <v>101</v>
      </c>
      <c r="CK425" t="s">
        <v>100</v>
      </c>
      <c r="CL425" t="s">
        <v>103</v>
      </c>
      <c r="CM425" t="s">
        <v>1123</v>
      </c>
      <c r="CN425">
        <v>71</v>
      </c>
      <c r="CO425" s="1">
        <v>44621</v>
      </c>
      <c r="CP425" s="1"/>
      <c r="CV425"/>
    </row>
    <row r="426" spans="1:101" x14ac:dyDescent="0.25">
      <c r="A426" t="s">
        <v>259</v>
      </c>
      <c r="B426" s="18" t="s">
        <v>2127</v>
      </c>
      <c r="C426" s="18">
        <v>165369</v>
      </c>
      <c r="D426" t="s">
        <v>1141</v>
      </c>
      <c r="E426" t="s">
        <v>392</v>
      </c>
      <c r="F426" t="s">
        <v>214</v>
      </c>
      <c r="G426" t="s">
        <v>2141</v>
      </c>
      <c r="H426">
        <v>50.6</v>
      </c>
      <c r="I426" t="s">
        <v>98</v>
      </c>
      <c r="K426" t="s">
        <v>100</v>
      </c>
      <c r="L426" t="s">
        <v>122</v>
      </c>
      <c r="M426">
        <v>5</v>
      </c>
      <c r="N426">
        <v>4</v>
      </c>
      <c r="O426">
        <v>5</v>
      </c>
      <c r="P426">
        <v>4</v>
      </c>
      <c r="Q426">
        <v>4</v>
      </c>
      <c r="R426">
        <v>5</v>
      </c>
      <c r="S426">
        <v>3</v>
      </c>
      <c r="U426" s="8">
        <v>4.4650699999999999</v>
      </c>
      <c r="V426" s="8">
        <v>0.59540999999999999</v>
      </c>
      <c r="W426">
        <v>39</v>
      </c>
      <c r="X426">
        <v>0.72177999999999998</v>
      </c>
      <c r="Y426">
        <v>1.3171999999999999</v>
      </c>
      <c r="Z426">
        <v>3.9895399999999999</v>
      </c>
      <c r="AA426">
        <v>0.34259000000000001</v>
      </c>
      <c r="AB426">
        <v>4.5350000000000001E-2</v>
      </c>
      <c r="AD426">
        <v>3.1478700000000002</v>
      </c>
      <c r="AE426">
        <v>33.299999999999997</v>
      </c>
      <c r="AG426">
        <v>0</v>
      </c>
      <c r="AJ426">
        <v>2.0630600000000001</v>
      </c>
      <c r="AK426">
        <v>0.71850000000000003</v>
      </c>
      <c r="AL426">
        <v>0.34112999999999999</v>
      </c>
      <c r="AM426">
        <v>3.12269</v>
      </c>
      <c r="AN426">
        <v>3.12371</v>
      </c>
      <c r="AO426">
        <v>0.73892999999999998</v>
      </c>
      <c r="AP426">
        <v>0.65366000000000002</v>
      </c>
      <c r="AQ426">
        <v>4.5145499999999998</v>
      </c>
      <c r="AS426">
        <v>0</v>
      </c>
      <c r="AT426">
        <v>0</v>
      </c>
      <c r="AU426">
        <v>0</v>
      </c>
      <c r="AV426">
        <v>0</v>
      </c>
      <c r="AW426" s="4">
        <v>0</v>
      </c>
      <c r="AX426">
        <v>0</v>
      </c>
      <c r="AY426">
        <v>0</v>
      </c>
      <c r="BA426" s="1">
        <v>44406</v>
      </c>
      <c r="BB426">
        <v>0</v>
      </c>
      <c r="BC426">
        <v>0</v>
      </c>
      <c r="BD426">
        <v>0</v>
      </c>
      <c r="BE426">
        <v>0</v>
      </c>
      <c r="BF426">
        <v>0</v>
      </c>
      <c r="BG426">
        <v>0</v>
      </c>
      <c r="BH426">
        <v>0</v>
      </c>
      <c r="BI426" s="1">
        <v>43748</v>
      </c>
      <c r="BJ426">
        <v>2</v>
      </c>
      <c r="BK426">
        <v>2</v>
      </c>
      <c r="BL426">
        <v>0</v>
      </c>
      <c r="BM426">
        <v>8</v>
      </c>
      <c r="BN426">
        <v>1</v>
      </c>
      <c r="BO426">
        <v>0</v>
      </c>
      <c r="BP426">
        <v>8</v>
      </c>
      <c r="BQ426" s="1">
        <v>43300</v>
      </c>
      <c r="BR426">
        <v>3</v>
      </c>
      <c r="BS426">
        <v>3</v>
      </c>
      <c r="BT426">
        <v>0</v>
      </c>
      <c r="BU426">
        <v>16</v>
      </c>
      <c r="BV426">
        <v>1</v>
      </c>
      <c r="BW426">
        <v>0</v>
      </c>
      <c r="BX426">
        <v>16</v>
      </c>
      <c r="BY426">
        <v>5.3330000000000002</v>
      </c>
      <c r="CA426" t="s">
        <v>347</v>
      </c>
      <c r="CB426" t="s">
        <v>1143</v>
      </c>
      <c r="CC426">
        <v>50125</v>
      </c>
      <c r="CD426">
        <v>900</v>
      </c>
      <c r="CE426">
        <v>5159613189</v>
      </c>
      <c r="CF426" t="s">
        <v>99</v>
      </c>
      <c r="CG426" t="s">
        <v>100</v>
      </c>
      <c r="CH426" s="1">
        <v>35704</v>
      </c>
      <c r="CI426" t="s">
        <v>100</v>
      </c>
      <c r="CJ426" t="s">
        <v>100</v>
      </c>
      <c r="CK426" t="s">
        <v>100</v>
      </c>
      <c r="CL426" t="s">
        <v>103</v>
      </c>
      <c r="CM426" t="s">
        <v>1142</v>
      </c>
      <c r="CN426">
        <v>83</v>
      </c>
      <c r="CO426" s="1">
        <v>44621</v>
      </c>
      <c r="CP426" s="1"/>
      <c r="CV426"/>
    </row>
    <row r="427" spans="1:101" x14ac:dyDescent="0.25">
      <c r="A427" t="s">
        <v>259</v>
      </c>
      <c r="B427" s="18" t="s">
        <v>2127</v>
      </c>
      <c r="C427" s="18">
        <v>165619</v>
      </c>
      <c r="D427" t="s">
        <v>1971</v>
      </c>
      <c r="E427" t="s">
        <v>155</v>
      </c>
      <c r="F427" t="s">
        <v>230</v>
      </c>
      <c r="G427" t="s">
        <v>2142</v>
      </c>
      <c r="H427">
        <v>67.2</v>
      </c>
      <c r="I427" t="s">
        <v>121</v>
      </c>
      <c r="K427" t="s">
        <v>100</v>
      </c>
      <c r="L427" t="s">
        <v>106</v>
      </c>
      <c r="M427">
        <v>4</v>
      </c>
      <c r="N427">
        <v>4</v>
      </c>
      <c r="O427">
        <v>4</v>
      </c>
      <c r="P427">
        <v>4</v>
      </c>
      <c r="Q427">
        <v>5</v>
      </c>
      <c r="R427">
        <v>3</v>
      </c>
      <c r="S427">
        <v>5</v>
      </c>
      <c r="U427" s="8">
        <v>3.29122</v>
      </c>
      <c r="V427" s="8">
        <v>0.83630000000000004</v>
      </c>
      <c r="W427">
        <v>31.9</v>
      </c>
      <c r="X427">
        <v>0.31794</v>
      </c>
      <c r="Y427">
        <v>1.1542399999999999</v>
      </c>
      <c r="Z427">
        <v>2.7910200000000001</v>
      </c>
      <c r="AA427">
        <v>0.4597</v>
      </c>
      <c r="AB427">
        <v>2.954E-2</v>
      </c>
      <c r="AD427">
        <v>2.1369799999999999</v>
      </c>
      <c r="AE427">
        <v>18.2</v>
      </c>
      <c r="AG427">
        <v>0</v>
      </c>
      <c r="AJ427">
        <v>2.0104500000000001</v>
      </c>
      <c r="AK427">
        <v>0.64673000000000003</v>
      </c>
      <c r="AL427">
        <v>0.26974999999999999</v>
      </c>
      <c r="AM427">
        <v>2.92693</v>
      </c>
      <c r="AN427">
        <v>2.1760600000000001</v>
      </c>
      <c r="AO427">
        <v>0.36162</v>
      </c>
      <c r="AP427">
        <v>1.1610400000000001</v>
      </c>
      <c r="AQ427">
        <v>3.5502500000000001</v>
      </c>
      <c r="AS427">
        <v>0</v>
      </c>
      <c r="AT427">
        <v>0</v>
      </c>
      <c r="AU427">
        <v>0</v>
      </c>
      <c r="AV427">
        <v>0</v>
      </c>
      <c r="AW427" s="4">
        <v>0</v>
      </c>
      <c r="AX427">
        <v>0</v>
      </c>
      <c r="AY427">
        <v>0</v>
      </c>
      <c r="BA427" s="1">
        <v>43825</v>
      </c>
      <c r="BB427">
        <v>2</v>
      </c>
      <c r="BC427">
        <v>2</v>
      </c>
      <c r="BD427">
        <v>0</v>
      </c>
      <c r="BE427">
        <v>12</v>
      </c>
      <c r="BF427">
        <v>1</v>
      </c>
      <c r="BG427">
        <v>0</v>
      </c>
      <c r="BH427">
        <v>12</v>
      </c>
      <c r="BI427" s="1">
        <v>43391</v>
      </c>
      <c r="BJ427">
        <v>4</v>
      </c>
      <c r="BK427">
        <v>4</v>
      </c>
      <c r="BL427">
        <v>0</v>
      </c>
      <c r="BM427">
        <v>16</v>
      </c>
      <c r="BN427">
        <v>1</v>
      </c>
      <c r="BO427">
        <v>0</v>
      </c>
      <c r="BP427">
        <v>16</v>
      </c>
      <c r="BQ427" s="1">
        <v>42936</v>
      </c>
      <c r="BR427">
        <v>1</v>
      </c>
      <c r="BS427">
        <v>1</v>
      </c>
      <c r="BT427">
        <v>0</v>
      </c>
      <c r="BU427">
        <v>4</v>
      </c>
      <c r="BV427">
        <v>1</v>
      </c>
      <c r="BW427">
        <v>0</v>
      </c>
      <c r="BX427">
        <v>4</v>
      </c>
      <c r="BY427">
        <v>12</v>
      </c>
      <c r="CA427" t="s">
        <v>237</v>
      </c>
      <c r="CB427" t="s">
        <v>1973</v>
      </c>
      <c r="CC427">
        <v>52742</v>
      </c>
      <c r="CD427">
        <v>220</v>
      </c>
      <c r="CE427">
        <v>5636594210</v>
      </c>
      <c r="CF427" t="s">
        <v>99</v>
      </c>
      <c r="CG427" t="s">
        <v>100</v>
      </c>
      <c r="CH427" s="1">
        <v>42951</v>
      </c>
      <c r="CI427" t="s">
        <v>100</v>
      </c>
      <c r="CJ427" t="s">
        <v>101</v>
      </c>
      <c r="CK427" t="s">
        <v>100</v>
      </c>
      <c r="CL427" t="s">
        <v>103</v>
      </c>
      <c r="CM427" t="s">
        <v>1972</v>
      </c>
      <c r="CN427">
        <v>77</v>
      </c>
      <c r="CO427" s="1">
        <v>44621</v>
      </c>
      <c r="CP427" s="1"/>
      <c r="CV427"/>
    </row>
    <row r="428" spans="1:101" x14ac:dyDescent="0.25">
      <c r="A428" t="s">
        <v>259</v>
      </c>
      <c r="B428" s="18" t="s">
        <v>2127</v>
      </c>
      <c r="C428" s="18">
        <v>165271</v>
      </c>
      <c r="D428" t="s">
        <v>783</v>
      </c>
      <c r="E428" t="s">
        <v>374</v>
      </c>
      <c r="F428" t="s">
        <v>328</v>
      </c>
      <c r="G428" t="s">
        <v>2142</v>
      </c>
      <c r="H428">
        <v>73.5</v>
      </c>
      <c r="I428" t="s">
        <v>112</v>
      </c>
      <c r="J428" t="s">
        <v>110</v>
      </c>
      <c r="K428" t="s">
        <v>100</v>
      </c>
      <c r="L428" t="s">
        <v>106</v>
      </c>
      <c r="M428">
        <v>1</v>
      </c>
      <c r="N428">
        <v>3</v>
      </c>
      <c r="O428">
        <v>1</v>
      </c>
      <c r="P428">
        <v>4</v>
      </c>
      <c r="Q428">
        <v>3</v>
      </c>
      <c r="R428">
        <v>5</v>
      </c>
      <c r="S428">
        <v>4</v>
      </c>
      <c r="U428" s="8">
        <v>3.2544</v>
      </c>
      <c r="V428" s="8">
        <v>0.68803000000000003</v>
      </c>
      <c r="W428">
        <v>71</v>
      </c>
      <c r="X428">
        <v>0.33489000000000002</v>
      </c>
      <c r="Y428">
        <v>1.0229200000000001</v>
      </c>
      <c r="Z428">
        <v>2.81332</v>
      </c>
      <c r="AA428">
        <v>0.55515999999999999</v>
      </c>
      <c r="AB428">
        <v>4.2770000000000002E-2</v>
      </c>
      <c r="AD428">
        <v>2.2314799999999999</v>
      </c>
      <c r="AE428">
        <v>75</v>
      </c>
      <c r="AG428">
        <v>1</v>
      </c>
      <c r="AJ428">
        <v>2.0255100000000001</v>
      </c>
      <c r="AK428">
        <v>0.69127000000000005</v>
      </c>
      <c r="AL428">
        <v>0.32174999999999998</v>
      </c>
      <c r="AM428">
        <v>3.0385300000000002</v>
      </c>
      <c r="AN428">
        <v>2.2553999999999998</v>
      </c>
      <c r="AO428">
        <v>0.35635</v>
      </c>
      <c r="AP428">
        <v>0.80084</v>
      </c>
      <c r="AQ428">
        <v>3.3816099999999998</v>
      </c>
      <c r="AS428">
        <v>8</v>
      </c>
      <c r="AT428">
        <v>80</v>
      </c>
      <c r="AU428">
        <v>5</v>
      </c>
      <c r="AV428">
        <v>5</v>
      </c>
      <c r="AW428" s="4">
        <v>115007.67999999999</v>
      </c>
      <c r="AX428">
        <v>0</v>
      </c>
      <c r="AY428">
        <v>5</v>
      </c>
      <c r="BA428" s="1">
        <v>44539</v>
      </c>
      <c r="BB428">
        <v>49</v>
      </c>
      <c r="BC428">
        <v>26</v>
      </c>
      <c r="BD428">
        <v>46</v>
      </c>
      <c r="BE428">
        <v>315</v>
      </c>
      <c r="BF428">
        <v>1</v>
      </c>
      <c r="BG428">
        <v>0</v>
      </c>
      <c r="BH428">
        <v>315</v>
      </c>
      <c r="BI428" s="1">
        <v>43678</v>
      </c>
      <c r="BJ428">
        <v>6</v>
      </c>
      <c r="BK428">
        <v>1</v>
      </c>
      <c r="BL428">
        <v>3</v>
      </c>
      <c r="BM428">
        <v>44</v>
      </c>
      <c r="BN428">
        <v>1</v>
      </c>
      <c r="BO428">
        <v>0</v>
      </c>
      <c r="BP428">
        <v>44</v>
      </c>
      <c r="BQ428" s="1">
        <v>43209</v>
      </c>
      <c r="BR428">
        <v>10</v>
      </c>
      <c r="BS428">
        <v>5</v>
      </c>
      <c r="BT428">
        <v>5</v>
      </c>
      <c r="BU428">
        <v>56</v>
      </c>
      <c r="BV428">
        <v>1</v>
      </c>
      <c r="BW428">
        <v>0</v>
      </c>
      <c r="BX428">
        <v>56</v>
      </c>
      <c r="BY428">
        <v>181.5</v>
      </c>
      <c r="CA428" t="s">
        <v>388</v>
      </c>
      <c r="CB428" t="s">
        <v>785</v>
      </c>
      <c r="CC428">
        <v>51104</v>
      </c>
      <c r="CD428">
        <v>960</v>
      </c>
      <c r="CE428">
        <v>7122580135</v>
      </c>
      <c r="CF428" t="s">
        <v>99</v>
      </c>
      <c r="CG428" t="s">
        <v>100</v>
      </c>
      <c r="CH428" s="1">
        <v>35156</v>
      </c>
      <c r="CI428" t="s">
        <v>100</v>
      </c>
      <c r="CJ428" t="s">
        <v>100</v>
      </c>
      <c r="CK428" t="s">
        <v>100</v>
      </c>
      <c r="CL428" t="s">
        <v>103</v>
      </c>
      <c r="CM428" t="s">
        <v>784</v>
      </c>
      <c r="CN428">
        <v>85</v>
      </c>
      <c r="CO428" s="1">
        <v>44621</v>
      </c>
      <c r="CP428" s="1"/>
      <c r="CV428"/>
    </row>
    <row r="429" spans="1:101" x14ac:dyDescent="0.25">
      <c r="A429" t="s">
        <v>259</v>
      </c>
      <c r="B429" s="18" t="s">
        <v>2127</v>
      </c>
      <c r="C429" s="18">
        <v>165377</v>
      </c>
      <c r="D429" t="s">
        <v>1168</v>
      </c>
      <c r="E429" t="s">
        <v>1170</v>
      </c>
      <c r="F429" t="s">
        <v>230</v>
      </c>
      <c r="G429" t="s">
        <v>2141</v>
      </c>
      <c r="H429">
        <v>35.6</v>
      </c>
      <c r="I429" t="s">
        <v>98</v>
      </c>
      <c r="K429" t="s">
        <v>100</v>
      </c>
      <c r="L429" t="s">
        <v>106</v>
      </c>
      <c r="M429">
        <v>5</v>
      </c>
      <c r="N429">
        <v>4</v>
      </c>
      <c r="O429">
        <v>5</v>
      </c>
      <c r="P429">
        <v>5</v>
      </c>
      <c r="Q429">
        <v>5</v>
      </c>
      <c r="S429">
        <v>5</v>
      </c>
      <c r="U429" s="8">
        <v>3.3866100000000001</v>
      </c>
      <c r="V429" s="8">
        <v>0.82732000000000006</v>
      </c>
      <c r="W429">
        <v>93.9</v>
      </c>
      <c r="X429">
        <v>0.15235000000000001</v>
      </c>
      <c r="Y429">
        <v>0.97968</v>
      </c>
      <c r="Z429">
        <v>3.17462</v>
      </c>
      <c r="AA429">
        <v>0.70796999999999999</v>
      </c>
      <c r="AB429">
        <v>7.6280000000000001E-2</v>
      </c>
      <c r="AD429">
        <v>2.4069400000000001</v>
      </c>
      <c r="AE429">
        <v>100</v>
      </c>
      <c r="AH429">
        <v>6</v>
      </c>
      <c r="AJ429">
        <v>2.0357599999999998</v>
      </c>
      <c r="AK429">
        <v>0.63793999999999995</v>
      </c>
      <c r="AL429">
        <v>0.28527000000000002</v>
      </c>
      <c r="AM429">
        <v>2.9589599999999998</v>
      </c>
      <c r="AN429">
        <v>2.42049</v>
      </c>
      <c r="AO429">
        <v>0.17566999999999999</v>
      </c>
      <c r="AP429">
        <v>1.08613</v>
      </c>
      <c r="AQ429">
        <v>3.61361</v>
      </c>
      <c r="AS429">
        <v>0</v>
      </c>
      <c r="AT429">
        <v>1</v>
      </c>
      <c r="AU429">
        <v>0</v>
      </c>
      <c r="AV429">
        <v>0</v>
      </c>
      <c r="AW429" s="4">
        <v>0</v>
      </c>
      <c r="AX429">
        <v>0</v>
      </c>
      <c r="AY429">
        <v>0</v>
      </c>
      <c r="BA429" s="1">
        <v>44462</v>
      </c>
      <c r="BB429">
        <v>1</v>
      </c>
      <c r="BC429">
        <v>1</v>
      </c>
      <c r="BD429">
        <v>1</v>
      </c>
      <c r="BE429">
        <v>4</v>
      </c>
      <c r="BF429">
        <v>1</v>
      </c>
      <c r="BG429">
        <v>0</v>
      </c>
      <c r="BH429">
        <v>4</v>
      </c>
      <c r="BI429" s="1">
        <v>43888</v>
      </c>
      <c r="BJ429">
        <v>0</v>
      </c>
      <c r="BK429">
        <v>0</v>
      </c>
      <c r="BL429">
        <v>0</v>
      </c>
      <c r="BM429">
        <v>0</v>
      </c>
      <c r="BN429">
        <v>0</v>
      </c>
      <c r="BO429">
        <v>0</v>
      </c>
      <c r="BP429">
        <v>0</v>
      </c>
      <c r="BQ429" s="1">
        <v>43489</v>
      </c>
      <c r="BR429">
        <v>2</v>
      </c>
      <c r="BS429">
        <v>2</v>
      </c>
      <c r="BT429">
        <v>0</v>
      </c>
      <c r="BU429">
        <v>8</v>
      </c>
      <c r="BV429">
        <v>1</v>
      </c>
      <c r="BW429">
        <v>0</v>
      </c>
      <c r="BX429">
        <v>8</v>
      </c>
      <c r="BY429">
        <v>3.3330000000000002</v>
      </c>
      <c r="CA429" t="s">
        <v>1171</v>
      </c>
      <c r="CB429" t="s">
        <v>1172</v>
      </c>
      <c r="CC429">
        <v>52777</v>
      </c>
      <c r="CD429">
        <v>220</v>
      </c>
      <c r="CE429">
        <v>5633741295</v>
      </c>
      <c r="CF429" t="s">
        <v>99</v>
      </c>
      <c r="CG429" t="s">
        <v>100</v>
      </c>
      <c r="CH429" s="1">
        <v>35796</v>
      </c>
      <c r="CI429" t="s">
        <v>100</v>
      </c>
      <c r="CJ429" t="s">
        <v>100</v>
      </c>
      <c r="CK429" t="s">
        <v>100</v>
      </c>
      <c r="CL429" t="s">
        <v>103</v>
      </c>
      <c r="CM429" t="s">
        <v>1169</v>
      </c>
      <c r="CN429">
        <v>44</v>
      </c>
      <c r="CO429" s="1">
        <v>44621</v>
      </c>
      <c r="CP429" s="1"/>
      <c r="CV429"/>
      <c r="CW429">
        <v>2</v>
      </c>
    </row>
    <row r="430" spans="1:101" x14ac:dyDescent="0.25">
      <c r="A430" t="s">
        <v>259</v>
      </c>
      <c r="B430" s="18" t="s">
        <v>2127</v>
      </c>
      <c r="C430" s="18">
        <v>165342</v>
      </c>
      <c r="D430" t="s">
        <v>1038</v>
      </c>
      <c r="E430" t="s">
        <v>1040</v>
      </c>
      <c r="F430" t="s">
        <v>535</v>
      </c>
      <c r="G430" t="s">
        <v>2141</v>
      </c>
      <c r="H430">
        <v>30.4</v>
      </c>
      <c r="I430" t="s">
        <v>98</v>
      </c>
      <c r="K430" t="s">
        <v>100</v>
      </c>
      <c r="L430" t="s">
        <v>122</v>
      </c>
      <c r="M430">
        <v>4</v>
      </c>
      <c r="N430">
        <v>4</v>
      </c>
      <c r="O430">
        <v>4</v>
      </c>
      <c r="P430">
        <v>2</v>
      </c>
      <c r="Q430">
        <v>2</v>
      </c>
      <c r="S430">
        <v>4</v>
      </c>
      <c r="U430" s="8">
        <v>4.1341999999999999</v>
      </c>
      <c r="V430" s="8">
        <v>0.69393000000000005</v>
      </c>
      <c r="W430">
        <v>31.6</v>
      </c>
      <c r="X430">
        <v>0.82188000000000005</v>
      </c>
      <c r="Y430">
        <v>1.5158</v>
      </c>
      <c r="Z430">
        <v>3.5419800000000001</v>
      </c>
      <c r="AA430">
        <v>0.32411000000000001</v>
      </c>
      <c r="AB430">
        <v>8.9099999999999995E-3</v>
      </c>
      <c r="AD430">
        <v>2.6183900000000002</v>
      </c>
      <c r="AE430">
        <v>50</v>
      </c>
      <c r="AG430">
        <v>0</v>
      </c>
      <c r="AJ430">
        <v>1.9433800000000001</v>
      </c>
      <c r="AK430">
        <v>0.63934999999999997</v>
      </c>
      <c r="AL430">
        <v>0.27839999999999998</v>
      </c>
      <c r="AM430">
        <v>2.8611200000000001</v>
      </c>
      <c r="AN430">
        <v>2.7583099999999998</v>
      </c>
      <c r="AO430">
        <v>0.94557000000000002</v>
      </c>
      <c r="AP430">
        <v>0.93347999999999998</v>
      </c>
      <c r="AQ430">
        <v>4.5621600000000004</v>
      </c>
      <c r="AS430">
        <v>0</v>
      </c>
      <c r="AT430">
        <v>0</v>
      </c>
      <c r="AU430">
        <v>0</v>
      </c>
      <c r="AV430">
        <v>0</v>
      </c>
      <c r="AW430" s="4">
        <v>0</v>
      </c>
      <c r="AX430">
        <v>0</v>
      </c>
      <c r="AY430">
        <v>0</v>
      </c>
      <c r="BA430" s="1">
        <v>44406</v>
      </c>
      <c r="BB430">
        <v>4</v>
      </c>
      <c r="BC430">
        <v>4</v>
      </c>
      <c r="BD430">
        <v>0</v>
      </c>
      <c r="BE430">
        <v>16</v>
      </c>
      <c r="BF430">
        <v>1</v>
      </c>
      <c r="BG430">
        <v>0</v>
      </c>
      <c r="BH430">
        <v>16</v>
      </c>
      <c r="BI430" s="1">
        <v>43713</v>
      </c>
      <c r="BJ430">
        <v>1</v>
      </c>
      <c r="BK430">
        <v>0</v>
      </c>
      <c r="BL430">
        <v>1</v>
      </c>
      <c r="BM430">
        <v>4</v>
      </c>
      <c r="BN430">
        <v>0</v>
      </c>
      <c r="BO430">
        <v>0</v>
      </c>
      <c r="BP430">
        <v>4</v>
      </c>
      <c r="BQ430" s="1">
        <v>43265</v>
      </c>
      <c r="BR430">
        <v>1</v>
      </c>
      <c r="BS430">
        <v>1</v>
      </c>
      <c r="BT430">
        <v>0</v>
      </c>
      <c r="BU430">
        <v>4</v>
      </c>
      <c r="BV430">
        <v>1</v>
      </c>
      <c r="BW430">
        <v>0</v>
      </c>
      <c r="BX430">
        <v>4</v>
      </c>
      <c r="BY430">
        <v>10</v>
      </c>
      <c r="CA430" t="s">
        <v>347</v>
      </c>
      <c r="CB430" t="s">
        <v>1041</v>
      </c>
      <c r="CC430">
        <v>51006</v>
      </c>
      <c r="CD430">
        <v>460</v>
      </c>
      <c r="CE430">
        <v>7123654332</v>
      </c>
      <c r="CF430" t="s">
        <v>99</v>
      </c>
      <c r="CG430" t="s">
        <v>100</v>
      </c>
      <c r="CH430" s="1">
        <v>35612</v>
      </c>
      <c r="CI430" t="s">
        <v>101</v>
      </c>
      <c r="CJ430" t="s">
        <v>100</v>
      </c>
      <c r="CK430" t="s">
        <v>100</v>
      </c>
      <c r="CL430" t="s">
        <v>103</v>
      </c>
      <c r="CM430" t="s">
        <v>1039</v>
      </c>
      <c r="CN430">
        <v>50</v>
      </c>
      <c r="CO430" s="1">
        <v>44621</v>
      </c>
      <c r="CP430" s="1"/>
      <c r="CV430"/>
      <c r="CW430">
        <v>2</v>
      </c>
    </row>
    <row r="431" spans="1:101" x14ac:dyDescent="0.25">
      <c r="A431" t="s">
        <v>259</v>
      </c>
      <c r="B431" s="18" t="s">
        <v>2127</v>
      </c>
      <c r="C431" s="18">
        <v>165611</v>
      </c>
      <c r="D431" t="s">
        <v>1942</v>
      </c>
      <c r="E431" t="s">
        <v>195</v>
      </c>
      <c r="F431" t="s">
        <v>1295</v>
      </c>
      <c r="G431" t="s">
        <v>2142</v>
      </c>
      <c r="H431">
        <v>31.5</v>
      </c>
      <c r="I431" t="s">
        <v>121</v>
      </c>
      <c r="K431" t="s">
        <v>100</v>
      </c>
      <c r="L431" t="s">
        <v>106</v>
      </c>
      <c r="M431">
        <v>5</v>
      </c>
      <c r="N431">
        <v>4</v>
      </c>
      <c r="O431">
        <v>5</v>
      </c>
      <c r="P431">
        <v>2</v>
      </c>
      <c r="Q431">
        <v>2</v>
      </c>
      <c r="S431">
        <v>3</v>
      </c>
      <c r="U431" s="8">
        <v>4.1868499999999997</v>
      </c>
      <c r="V431" s="8">
        <v>0.47341</v>
      </c>
      <c r="W431">
        <v>32.4</v>
      </c>
      <c r="X431">
        <v>0.57033</v>
      </c>
      <c r="Y431">
        <v>1.0437399999999999</v>
      </c>
      <c r="Z431">
        <v>3.8152400000000002</v>
      </c>
      <c r="AA431">
        <v>0.39001000000000002</v>
      </c>
      <c r="AB431">
        <v>2.76E-2</v>
      </c>
      <c r="AD431">
        <v>3.1431100000000001</v>
      </c>
      <c r="AE431">
        <v>42.9</v>
      </c>
      <c r="AG431">
        <v>2</v>
      </c>
      <c r="AJ431">
        <v>1.9033899999999999</v>
      </c>
      <c r="AK431">
        <v>0.65715000000000001</v>
      </c>
      <c r="AL431">
        <v>0.28606999999999999</v>
      </c>
      <c r="AM431">
        <v>2.8466100000000001</v>
      </c>
      <c r="AN431">
        <v>3.38063</v>
      </c>
      <c r="AO431">
        <v>0.63839999999999997</v>
      </c>
      <c r="AP431">
        <v>0.61975000000000002</v>
      </c>
      <c r="AQ431">
        <v>4.6438199999999998</v>
      </c>
      <c r="AS431">
        <v>0</v>
      </c>
      <c r="AT431">
        <v>0</v>
      </c>
      <c r="AU431">
        <v>0</v>
      </c>
      <c r="AV431">
        <v>3</v>
      </c>
      <c r="AW431" s="4">
        <v>2925</v>
      </c>
      <c r="AX431">
        <v>0</v>
      </c>
      <c r="AY431">
        <v>3</v>
      </c>
      <c r="BA431" s="1">
        <v>44098</v>
      </c>
      <c r="BB431">
        <v>2</v>
      </c>
      <c r="BC431">
        <v>2</v>
      </c>
      <c r="BD431">
        <v>0</v>
      </c>
      <c r="BE431">
        <v>8</v>
      </c>
      <c r="BF431">
        <v>1</v>
      </c>
      <c r="BG431">
        <v>0</v>
      </c>
      <c r="BH431">
        <v>8</v>
      </c>
      <c r="BI431" s="1">
        <v>43552</v>
      </c>
      <c r="BJ431">
        <v>0</v>
      </c>
      <c r="BK431">
        <v>0</v>
      </c>
      <c r="BL431">
        <v>0</v>
      </c>
      <c r="BM431">
        <v>0</v>
      </c>
      <c r="BN431">
        <v>0</v>
      </c>
      <c r="BO431">
        <v>0</v>
      </c>
      <c r="BP431">
        <v>0</v>
      </c>
      <c r="BQ431" s="1">
        <v>43067</v>
      </c>
      <c r="BR431">
        <v>0</v>
      </c>
      <c r="BS431">
        <v>0</v>
      </c>
      <c r="BT431">
        <v>0</v>
      </c>
      <c r="BU431">
        <v>0</v>
      </c>
      <c r="BV431">
        <v>0</v>
      </c>
      <c r="BW431">
        <v>0</v>
      </c>
      <c r="BX431">
        <v>0</v>
      </c>
      <c r="BY431">
        <v>4</v>
      </c>
      <c r="CA431" t="s">
        <v>1296</v>
      </c>
      <c r="CB431" t="s">
        <v>1944</v>
      </c>
      <c r="CC431">
        <v>52778</v>
      </c>
      <c r="CD431">
        <v>690</v>
      </c>
      <c r="CE431">
        <v>5637325067</v>
      </c>
      <c r="CF431" t="s">
        <v>99</v>
      </c>
      <c r="CG431" t="s">
        <v>100</v>
      </c>
      <c r="CH431" s="1">
        <v>41926</v>
      </c>
      <c r="CI431" t="s">
        <v>101</v>
      </c>
      <c r="CJ431" t="s">
        <v>100</v>
      </c>
      <c r="CK431" t="s">
        <v>100</v>
      </c>
      <c r="CL431" t="s">
        <v>103</v>
      </c>
      <c r="CM431" t="s">
        <v>1943</v>
      </c>
      <c r="CN431">
        <v>34</v>
      </c>
      <c r="CO431" s="1">
        <v>44621</v>
      </c>
      <c r="CP431" s="1"/>
      <c r="CV431"/>
      <c r="CW431">
        <v>2</v>
      </c>
    </row>
    <row r="432" spans="1:101" x14ac:dyDescent="0.25">
      <c r="A432" t="s">
        <v>259</v>
      </c>
      <c r="B432" s="18" t="s">
        <v>2127</v>
      </c>
      <c r="C432" s="18">
        <v>165545</v>
      </c>
      <c r="D432" t="s">
        <v>1732</v>
      </c>
      <c r="E432" t="s">
        <v>565</v>
      </c>
      <c r="F432" t="s">
        <v>153</v>
      </c>
      <c r="G432" t="s">
        <v>2142</v>
      </c>
      <c r="H432">
        <v>81.900000000000006</v>
      </c>
      <c r="I432" t="s">
        <v>112</v>
      </c>
      <c r="K432" t="s">
        <v>100</v>
      </c>
      <c r="L432" t="s">
        <v>106</v>
      </c>
      <c r="M432">
        <v>5</v>
      </c>
      <c r="N432">
        <v>3</v>
      </c>
      <c r="O432">
        <v>5</v>
      </c>
      <c r="P432">
        <v>3</v>
      </c>
      <c r="Q432">
        <v>2</v>
      </c>
      <c r="R432">
        <v>4</v>
      </c>
      <c r="S432">
        <v>4</v>
      </c>
      <c r="U432" s="8">
        <v>3.0941100000000001</v>
      </c>
      <c r="V432" s="8">
        <v>0.69296000000000002</v>
      </c>
      <c r="W432">
        <v>45.7</v>
      </c>
      <c r="X432">
        <v>0.29098000000000002</v>
      </c>
      <c r="Y432">
        <v>0.98394000000000004</v>
      </c>
      <c r="Z432">
        <v>2.5961799999999999</v>
      </c>
      <c r="AA432">
        <v>0.54208000000000001</v>
      </c>
      <c r="AB432">
        <v>6.1890000000000001E-2</v>
      </c>
      <c r="AD432">
        <v>2.1101700000000001</v>
      </c>
      <c r="AE432">
        <v>38.9</v>
      </c>
      <c r="AG432">
        <v>0</v>
      </c>
      <c r="AJ432">
        <v>2.0186000000000002</v>
      </c>
      <c r="AK432">
        <v>0.72640000000000005</v>
      </c>
      <c r="AL432">
        <v>0.31274000000000002</v>
      </c>
      <c r="AM432">
        <v>3.0577299999999998</v>
      </c>
      <c r="AN432">
        <v>2.1400999999999999</v>
      </c>
      <c r="AO432">
        <v>0.29465999999999998</v>
      </c>
      <c r="AP432">
        <v>0.82982</v>
      </c>
      <c r="AQ432">
        <v>3.1948599999999998</v>
      </c>
      <c r="AS432">
        <v>0</v>
      </c>
      <c r="AT432">
        <v>0</v>
      </c>
      <c r="AU432">
        <v>0</v>
      </c>
      <c r="AV432">
        <v>0</v>
      </c>
      <c r="AW432" s="4">
        <v>0</v>
      </c>
      <c r="AX432">
        <v>0</v>
      </c>
      <c r="AY432">
        <v>0</v>
      </c>
      <c r="BA432" s="1">
        <v>44567</v>
      </c>
      <c r="BB432">
        <v>0</v>
      </c>
      <c r="BC432">
        <v>0</v>
      </c>
      <c r="BD432">
        <v>0</v>
      </c>
      <c r="BE432">
        <v>0</v>
      </c>
      <c r="BF432">
        <v>0</v>
      </c>
      <c r="BG432">
        <v>0</v>
      </c>
      <c r="BH432">
        <v>0</v>
      </c>
      <c r="BI432" s="1">
        <v>43741</v>
      </c>
      <c r="BJ432">
        <v>3</v>
      </c>
      <c r="BK432">
        <v>3</v>
      </c>
      <c r="BL432">
        <v>0</v>
      </c>
      <c r="BM432">
        <v>12</v>
      </c>
      <c r="BN432">
        <v>1</v>
      </c>
      <c r="BO432">
        <v>0</v>
      </c>
      <c r="BP432">
        <v>12</v>
      </c>
      <c r="BQ432" s="1">
        <v>43300</v>
      </c>
      <c r="BR432">
        <v>3</v>
      </c>
      <c r="BS432">
        <v>3</v>
      </c>
      <c r="BT432">
        <v>0</v>
      </c>
      <c r="BU432">
        <v>8</v>
      </c>
      <c r="BV432">
        <v>1</v>
      </c>
      <c r="BW432">
        <v>0</v>
      </c>
      <c r="BX432">
        <v>8</v>
      </c>
      <c r="BY432">
        <v>5.3330000000000002</v>
      </c>
      <c r="CA432" t="s">
        <v>242</v>
      </c>
      <c r="CB432" t="s">
        <v>1734</v>
      </c>
      <c r="CC432">
        <v>52241</v>
      </c>
      <c r="CD432">
        <v>510</v>
      </c>
      <c r="CE432">
        <v>3195457390</v>
      </c>
      <c r="CF432" t="s">
        <v>99</v>
      </c>
      <c r="CG432" t="s">
        <v>100</v>
      </c>
      <c r="CH432" s="1">
        <v>38167</v>
      </c>
      <c r="CI432" t="s">
        <v>100</v>
      </c>
      <c r="CJ432" t="s">
        <v>100</v>
      </c>
      <c r="CK432" t="s">
        <v>100</v>
      </c>
      <c r="CL432" t="s">
        <v>103</v>
      </c>
      <c r="CM432" t="s">
        <v>1733</v>
      </c>
      <c r="CN432">
        <v>120</v>
      </c>
      <c r="CO432" s="1">
        <v>44621</v>
      </c>
      <c r="CP432" s="1"/>
      <c r="CV432"/>
    </row>
    <row r="433" spans="1:102" x14ac:dyDescent="0.25">
      <c r="A433" t="s">
        <v>259</v>
      </c>
      <c r="B433" s="18" t="s">
        <v>2127</v>
      </c>
      <c r="C433" s="18">
        <v>165381</v>
      </c>
      <c r="D433" t="s">
        <v>1181</v>
      </c>
      <c r="E433" t="s">
        <v>977</v>
      </c>
      <c r="F433" t="s">
        <v>978</v>
      </c>
      <c r="G433" t="s">
        <v>2141</v>
      </c>
      <c r="H433">
        <v>23.2</v>
      </c>
      <c r="I433" t="s">
        <v>98</v>
      </c>
      <c r="K433" t="s">
        <v>100</v>
      </c>
      <c r="L433" t="s">
        <v>106</v>
      </c>
      <c r="M433">
        <v>1</v>
      </c>
      <c r="N433">
        <v>1</v>
      </c>
      <c r="O433">
        <v>1</v>
      </c>
      <c r="P433">
        <v>1</v>
      </c>
      <c r="Q433">
        <v>1</v>
      </c>
      <c r="S433">
        <v>1</v>
      </c>
      <c r="U433" s="8">
        <v>3.0956100000000002</v>
      </c>
      <c r="V433" s="8">
        <v>0.35619000000000001</v>
      </c>
      <c r="X433">
        <v>0.74626000000000003</v>
      </c>
      <c r="Y433">
        <v>1.1024499999999999</v>
      </c>
      <c r="Z433">
        <v>2.8078799999999999</v>
      </c>
      <c r="AA433">
        <v>0.12687999999999999</v>
      </c>
      <c r="AB433">
        <v>1.1429999999999999E-2</v>
      </c>
      <c r="AC433">
        <v>6</v>
      </c>
      <c r="AD433">
        <v>1.99316</v>
      </c>
      <c r="AF433">
        <v>6</v>
      </c>
      <c r="AH433">
        <v>6</v>
      </c>
      <c r="AJ433">
        <v>1.89944</v>
      </c>
      <c r="AK433">
        <v>0.69291999999999998</v>
      </c>
      <c r="AL433">
        <v>0.30429</v>
      </c>
      <c r="AM433">
        <v>2.8966400000000001</v>
      </c>
      <c r="AN433">
        <v>2.14825</v>
      </c>
      <c r="AO433">
        <v>0.79218999999999995</v>
      </c>
      <c r="AP433">
        <v>0.43837999999999999</v>
      </c>
      <c r="AQ433">
        <v>3.3741699999999999</v>
      </c>
      <c r="AS433">
        <v>0</v>
      </c>
      <c r="AT433">
        <v>12</v>
      </c>
      <c r="AU433">
        <v>10</v>
      </c>
      <c r="AV433">
        <v>3</v>
      </c>
      <c r="AW433" s="4">
        <v>2925</v>
      </c>
      <c r="AX433">
        <v>0</v>
      </c>
      <c r="AY433">
        <v>3</v>
      </c>
      <c r="BA433" s="1">
        <v>44130</v>
      </c>
      <c r="BB433">
        <v>11</v>
      </c>
      <c r="BC433">
        <v>11</v>
      </c>
      <c r="BD433">
        <v>8</v>
      </c>
      <c r="BE433">
        <v>84</v>
      </c>
      <c r="BF433">
        <v>1</v>
      </c>
      <c r="BG433">
        <v>0</v>
      </c>
      <c r="BH433">
        <v>84</v>
      </c>
      <c r="BI433" s="1">
        <v>43516</v>
      </c>
      <c r="BJ433">
        <v>19</v>
      </c>
      <c r="BK433">
        <v>18</v>
      </c>
      <c r="BL433">
        <v>11</v>
      </c>
      <c r="BM433">
        <v>136</v>
      </c>
      <c r="BN433">
        <v>1</v>
      </c>
      <c r="BO433">
        <v>0</v>
      </c>
      <c r="BP433">
        <v>136</v>
      </c>
      <c r="BQ433" s="1">
        <v>43048</v>
      </c>
      <c r="BR433">
        <v>4</v>
      </c>
      <c r="BS433">
        <v>4</v>
      </c>
      <c r="BT433">
        <v>0</v>
      </c>
      <c r="BU433">
        <v>16</v>
      </c>
      <c r="BV433">
        <v>1</v>
      </c>
      <c r="BW433">
        <v>0</v>
      </c>
      <c r="BX433">
        <v>16</v>
      </c>
      <c r="BY433">
        <v>90</v>
      </c>
      <c r="CA433" t="s">
        <v>140</v>
      </c>
      <c r="CB433" t="s">
        <v>1183</v>
      </c>
      <c r="CC433">
        <v>52591</v>
      </c>
      <c r="CD433">
        <v>530</v>
      </c>
      <c r="CE433">
        <v>6416222971</v>
      </c>
      <c r="CF433" t="s">
        <v>99</v>
      </c>
      <c r="CG433" t="s">
        <v>100</v>
      </c>
      <c r="CH433" s="1">
        <v>35796</v>
      </c>
      <c r="CI433" t="s">
        <v>100</v>
      </c>
      <c r="CJ433" t="s">
        <v>100</v>
      </c>
      <c r="CK433" t="s">
        <v>101</v>
      </c>
      <c r="CL433" t="s">
        <v>103</v>
      </c>
      <c r="CM433" t="s">
        <v>1182</v>
      </c>
      <c r="CN433">
        <v>41</v>
      </c>
      <c r="CO433" s="1">
        <v>44621</v>
      </c>
      <c r="CP433" s="1"/>
      <c r="CS433">
        <v>12</v>
      </c>
      <c r="CV433"/>
      <c r="CW433">
        <v>2</v>
      </c>
      <c r="CX433">
        <v>12</v>
      </c>
    </row>
    <row r="434" spans="1:102" x14ac:dyDescent="0.25">
      <c r="A434" t="s">
        <v>259</v>
      </c>
      <c r="B434" s="18" t="s">
        <v>2127</v>
      </c>
      <c r="C434" s="18">
        <v>165440</v>
      </c>
      <c r="D434" t="s">
        <v>1369</v>
      </c>
      <c r="E434" t="s">
        <v>116</v>
      </c>
      <c r="F434" t="s">
        <v>264</v>
      </c>
      <c r="G434" t="s">
        <v>2142</v>
      </c>
      <c r="H434">
        <v>45</v>
      </c>
      <c r="I434" t="s">
        <v>112</v>
      </c>
      <c r="K434" t="s">
        <v>100</v>
      </c>
      <c r="L434" t="s">
        <v>106</v>
      </c>
      <c r="M434">
        <v>3</v>
      </c>
      <c r="N434">
        <v>3</v>
      </c>
      <c r="O434">
        <v>3</v>
      </c>
      <c r="P434">
        <v>4</v>
      </c>
      <c r="Q434">
        <v>3</v>
      </c>
      <c r="R434">
        <v>5</v>
      </c>
      <c r="S434">
        <v>3</v>
      </c>
      <c r="U434" s="8">
        <v>3.2801499999999999</v>
      </c>
      <c r="V434" s="8">
        <v>0.49885000000000002</v>
      </c>
      <c r="W434">
        <v>61.4</v>
      </c>
      <c r="X434">
        <v>0.60399999999999998</v>
      </c>
      <c r="Y434">
        <v>1.1028500000000001</v>
      </c>
      <c r="Z434">
        <v>2.7058300000000002</v>
      </c>
      <c r="AA434">
        <v>0.33168999999999998</v>
      </c>
      <c r="AB434">
        <v>1.18E-2</v>
      </c>
      <c r="AD434">
        <v>2.1772999999999998</v>
      </c>
      <c r="AE434">
        <v>42.9</v>
      </c>
      <c r="AG434">
        <v>1</v>
      </c>
      <c r="AJ434">
        <v>1.88123</v>
      </c>
      <c r="AK434">
        <v>0.62539999999999996</v>
      </c>
      <c r="AL434">
        <v>0.26677000000000001</v>
      </c>
      <c r="AM434">
        <v>2.7734000000000001</v>
      </c>
      <c r="AN434">
        <v>2.3694299999999999</v>
      </c>
      <c r="AO434">
        <v>0.71040000000000003</v>
      </c>
      <c r="AP434">
        <v>0.70030999999999999</v>
      </c>
      <c r="AQ434">
        <v>3.7342</v>
      </c>
      <c r="AS434">
        <v>1</v>
      </c>
      <c r="AT434">
        <v>2</v>
      </c>
      <c r="AU434">
        <v>1</v>
      </c>
      <c r="AV434">
        <v>4</v>
      </c>
      <c r="AW434" s="4">
        <v>17932.71</v>
      </c>
      <c r="AX434">
        <v>0</v>
      </c>
      <c r="AY434">
        <v>4</v>
      </c>
      <c r="BA434" s="1">
        <v>44343</v>
      </c>
      <c r="BB434">
        <v>3</v>
      </c>
      <c r="BC434">
        <v>3</v>
      </c>
      <c r="BD434">
        <v>1</v>
      </c>
      <c r="BE434">
        <v>12</v>
      </c>
      <c r="BF434">
        <v>1</v>
      </c>
      <c r="BG434">
        <v>0</v>
      </c>
      <c r="BH434">
        <v>12</v>
      </c>
      <c r="BI434" s="1">
        <v>43685</v>
      </c>
      <c r="BJ434">
        <v>10</v>
      </c>
      <c r="BK434">
        <v>8</v>
      </c>
      <c r="BL434">
        <v>1</v>
      </c>
      <c r="BM434">
        <v>52</v>
      </c>
      <c r="BN434">
        <v>1</v>
      </c>
      <c r="BO434">
        <v>0</v>
      </c>
      <c r="BP434">
        <v>52</v>
      </c>
      <c r="BQ434" s="1">
        <v>43244</v>
      </c>
      <c r="BR434">
        <v>4</v>
      </c>
      <c r="BS434">
        <v>3</v>
      </c>
      <c r="BT434">
        <v>1</v>
      </c>
      <c r="BU434">
        <v>32</v>
      </c>
      <c r="BV434">
        <v>1</v>
      </c>
      <c r="BW434">
        <v>0</v>
      </c>
      <c r="BX434">
        <v>32</v>
      </c>
      <c r="BY434">
        <v>28.667000000000002</v>
      </c>
      <c r="CA434" t="s">
        <v>140</v>
      </c>
      <c r="CB434" t="s">
        <v>1371</v>
      </c>
      <c r="CC434">
        <v>52302</v>
      </c>
      <c r="CD434">
        <v>560</v>
      </c>
      <c r="CE434">
        <v>3193778296</v>
      </c>
      <c r="CF434" t="s">
        <v>99</v>
      </c>
      <c r="CG434" t="s">
        <v>100</v>
      </c>
      <c r="CH434" s="1">
        <v>37043</v>
      </c>
      <c r="CI434" t="s">
        <v>100</v>
      </c>
      <c r="CJ434" t="s">
        <v>100</v>
      </c>
      <c r="CK434" t="s">
        <v>100</v>
      </c>
      <c r="CL434" t="s">
        <v>103</v>
      </c>
      <c r="CM434" t="s">
        <v>1370</v>
      </c>
      <c r="CN434">
        <v>50</v>
      </c>
      <c r="CO434" s="1">
        <v>44621</v>
      </c>
      <c r="CP434" s="1"/>
      <c r="CV434"/>
    </row>
    <row r="435" spans="1:102" x14ac:dyDescent="0.25">
      <c r="A435" t="s">
        <v>259</v>
      </c>
      <c r="B435" s="18" t="s">
        <v>2127</v>
      </c>
      <c r="C435" s="18">
        <v>165442</v>
      </c>
      <c r="D435" t="s">
        <v>1376</v>
      </c>
      <c r="E435" t="s">
        <v>1378</v>
      </c>
      <c r="F435" t="s">
        <v>1379</v>
      </c>
      <c r="G435" t="s">
        <v>2142</v>
      </c>
      <c r="H435">
        <v>86.7</v>
      </c>
      <c r="I435" t="s">
        <v>112</v>
      </c>
      <c r="K435" t="s">
        <v>100</v>
      </c>
      <c r="L435" t="s">
        <v>106</v>
      </c>
      <c r="M435">
        <v>3</v>
      </c>
      <c r="N435">
        <v>4</v>
      </c>
      <c r="O435">
        <v>2</v>
      </c>
      <c r="P435">
        <v>3</v>
      </c>
      <c r="Q435">
        <v>2</v>
      </c>
      <c r="R435">
        <v>4</v>
      </c>
      <c r="S435">
        <v>5</v>
      </c>
      <c r="U435" s="8">
        <v>3.6421399999999999</v>
      </c>
      <c r="V435" s="8">
        <v>0.78715999999999997</v>
      </c>
      <c r="W435">
        <v>48.1</v>
      </c>
      <c r="X435">
        <v>0.53249000000000002</v>
      </c>
      <c r="Y435">
        <v>1.3196399999999999</v>
      </c>
      <c r="Z435">
        <v>3.3165900000000001</v>
      </c>
      <c r="AA435">
        <v>0.30391000000000001</v>
      </c>
      <c r="AB435">
        <v>2.2950000000000002E-2</v>
      </c>
      <c r="AD435">
        <v>2.3224900000000002</v>
      </c>
      <c r="AE435">
        <v>36.4</v>
      </c>
      <c r="AG435">
        <v>0</v>
      </c>
      <c r="AJ435">
        <v>1.9760200000000001</v>
      </c>
      <c r="AK435">
        <v>0.61702999999999997</v>
      </c>
      <c r="AL435">
        <v>0.27637</v>
      </c>
      <c r="AM435">
        <v>2.8694299999999999</v>
      </c>
      <c r="AN435">
        <v>2.40618</v>
      </c>
      <c r="AO435">
        <v>0.63478999999999997</v>
      </c>
      <c r="AP435">
        <v>1.06664</v>
      </c>
      <c r="AQ435">
        <v>4.00753</v>
      </c>
      <c r="AS435">
        <v>3</v>
      </c>
      <c r="AT435">
        <v>4</v>
      </c>
      <c r="AU435">
        <v>1</v>
      </c>
      <c r="AV435">
        <v>0</v>
      </c>
      <c r="AW435" s="4">
        <v>0</v>
      </c>
      <c r="AX435">
        <v>0</v>
      </c>
      <c r="AY435">
        <v>0</v>
      </c>
      <c r="BA435" s="1">
        <v>43874</v>
      </c>
      <c r="BB435">
        <v>4</v>
      </c>
      <c r="BC435">
        <v>4</v>
      </c>
      <c r="BD435">
        <v>0</v>
      </c>
      <c r="BE435">
        <v>12</v>
      </c>
      <c r="BF435">
        <v>1</v>
      </c>
      <c r="BG435">
        <v>0</v>
      </c>
      <c r="BH435">
        <v>12</v>
      </c>
      <c r="BI435" s="1">
        <v>43481</v>
      </c>
      <c r="BJ435">
        <v>7</v>
      </c>
      <c r="BK435">
        <v>4</v>
      </c>
      <c r="BL435">
        <v>3</v>
      </c>
      <c r="BM435">
        <v>44</v>
      </c>
      <c r="BN435">
        <v>1</v>
      </c>
      <c r="BO435">
        <v>0</v>
      </c>
      <c r="BP435">
        <v>44</v>
      </c>
      <c r="BQ435" s="1">
        <v>43006</v>
      </c>
      <c r="BR435">
        <v>6</v>
      </c>
      <c r="BS435">
        <v>4</v>
      </c>
      <c r="BT435">
        <v>2</v>
      </c>
      <c r="BU435">
        <v>64</v>
      </c>
      <c r="BV435">
        <v>1</v>
      </c>
      <c r="BW435">
        <v>0</v>
      </c>
      <c r="BX435">
        <v>64</v>
      </c>
      <c r="BY435">
        <v>31.332999999999998</v>
      </c>
      <c r="CA435" t="s">
        <v>1380</v>
      </c>
      <c r="CB435" t="s">
        <v>1381</v>
      </c>
      <c r="CC435">
        <v>50677</v>
      </c>
      <c r="CD435">
        <v>80</v>
      </c>
      <c r="CE435">
        <v>3193524540</v>
      </c>
      <c r="CF435" t="s">
        <v>99</v>
      </c>
      <c r="CG435" t="s">
        <v>100</v>
      </c>
      <c r="CH435" s="1">
        <v>37347</v>
      </c>
      <c r="CI435" t="s">
        <v>101</v>
      </c>
      <c r="CJ435" t="s">
        <v>101</v>
      </c>
      <c r="CK435" t="s">
        <v>100</v>
      </c>
      <c r="CL435" t="s">
        <v>103</v>
      </c>
      <c r="CM435" t="s">
        <v>1377</v>
      </c>
      <c r="CN435">
        <v>120</v>
      </c>
      <c r="CO435" s="1">
        <v>44621</v>
      </c>
      <c r="CP435" s="1"/>
      <c r="CV435"/>
    </row>
    <row r="436" spans="1:102" x14ac:dyDescent="0.25">
      <c r="A436" t="s">
        <v>259</v>
      </c>
      <c r="B436" s="18" t="s">
        <v>2127</v>
      </c>
      <c r="C436" s="18">
        <v>165320</v>
      </c>
      <c r="D436" t="s">
        <v>957</v>
      </c>
      <c r="E436" t="s">
        <v>959</v>
      </c>
      <c r="F436" t="s">
        <v>960</v>
      </c>
      <c r="G436" t="s">
        <v>2141</v>
      </c>
      <c r="H436">
        <v>31</v>
      </c>
      <c r="I436" t="s">
        <v>124</v>
      </c>
      <c r="K436" t="s">
        <v>100</v>
      </c>
      <c r="L436" t="s">
        <v>106</v>
      </c>
      <c r="M436">
        <v>5</v>
      </c>
      <c r="N436">
        <v>4</v>
      </c>
      <c r="O436">
        <v>3</v>
      </c>
      <c r="P436">
        <v>5</v>
      </c>
      <c r="Q436">
        <v>5</v>
      </c>
      <c r="S436">
        <v>5</v>
      </c>
      <c r="U436" s="8">
        <v>2.8294199999999998</v>
      </c>
      <c r="V436" s="8">
        <v>0.90185000000000004</v>
      </c>
      <c r="W436">
        <v>45</v>
      </c>
      <c r="X436">
        <v>0.24115</v>
      </c>
      <c r="Y436">
        <v>1.143</v>
      </c>
      <c r="Z436">
        <v>2.3984999999999999</v>
      </c>
      <c r="AA436">
        <v>0.56708999999999998</v>
      </c>
      <c r="AB436">
        <v>4.2199999999999998E-3</v>
      </c>
      <c r="AD436">
        <v>1.68642</v>
      </c>
      <c r="AE436">
        <v>20</v>
      </c>
      <c r="AG436">
        <v>0</v>
      </c>
      <c r="AJ436">
        <v>1.82036</v>
      </c>
      <c r="AK436">
        <v>0.61887000000000003</v>
      </c>
      <c r="AL436">
        <v>0.28582000000000002</v>
      </c>
      <c r="AM436">
        <v>2.72505</v>
      </c>
      <c r="AN436">
        <v>1.89659</v>
      </c>
      <c r="AO436">
        <v>0.28661999999999999</v>
      </c>
      <c r="AP436">
        <v>1.1816899999999999</v>
      </c>
      <c r="AQ436">
        <v>3.2782300000000002</v>
      </c>
      <c r="AS436">
        <v>0</v>
      </c>
      <c r="AT436">
        <v>1</v>
      </c>
      <c r="AU436">
        <v>0</v>
      </c>
      <c r="AV436">
        <v>1</v>
      </c>
      <c r="AW436" s="4">
        <v>650</v>
      </c>
      <c r="AX436">
        <v>0</v>
      </c>
      <c r="AY436">
        <v>1</v>
      </c>
      <c r="BA436" s="1">
        <v>44439</v>
      </c>
      <c r="BB436">
        <v>7</v>
      </c>
      <c r="BC436">
        <v>7</v>
      </c>
      <c r="BD436">
        <v>1</v>
      </c>
      <c r="BE436">
        <v>28</v>
      </c>
      <c r="BF436">
        <v>1</v>
      </c>
      <c r="BG436">
        <v>0</v>
      </c>
      <c r="BH436">
        <v>28</v>
      </c>
      <c r="BI436" s="1">
        <v>43707</v>
      </c>
      <c r="BJ436">
        <v>4</v>
      </c>
      <c r="BK436">
        <v>3</v>
      </c>
      <c r="BL436">
        <v>1</v>
      </c>
      <c r="BM436">
        <v>24</v>
      </c>
      <c r="BN436">
        <v>1</v>
      </c>
      <c r="BO436">
        <v>0</v>
      </c>
      <c r="BP436">
        <v>24</v>
      </c>
      <c r="BQ436" s="1">
        <v>43258</v>
      </c>
      <c r="BR436">
        <v>4</v>
      </c>
      <c r="BS436">
        <v>4</v>
      </c>
      <c r="BT436">
        <v>0</v>
      </c>
      <c r="BU436">
        <v>24</v>
      </c>
      <c r="BV436">
        <v>1</v>
      </c>
      <c r="BW436">
        <v>0</v>
      </c>
      <c r="BX436">
        <v>24</v>
      </c>
      <c r="BY436">
        <v>26</v>
      </c>
      <c r="CA436" t="s">
        <v>961</v>
      </c>
      <c r="CB436" t="s">
        <v>962</v>
      </c>
      <c r="CC436">
        <v>50278</v>
      </c>
      <c r="CD436">
        <v>840</v>
      </c>
      <c r="CE436">
        <v>6414877631</v>
      </c>
      <c r="CF436" t="s">
        <v>99</v>
      </c>
      <c r="CG436" t="s">
        <v>100</v>
      </c>
      <c r="CH436" s="1">
        <v>35468</v>
      </c>
      <c r="CI436" t="s">
        <v>100</v>
      </c>
      <c r="CJ436" t="s">
        <v>100</v>
      </c>
      <c r="CK436" t="s">
        <v>100</v>
      </c>
      <c r="CL436" t="s">
        <v>103</v>
      </c>
      <c r="CM436" t="s">
        <v>958</v>
      </c>
      <c r="CN436">
        <v>40</v>
      </c>
      <c r="CO436" s="1">
        <v>44621</v>
      </c>
      <c r="CP436" s="1"/>
      <c r="CV436"/>
      <c r="CW436">
        <v>2</v>
      </c>
    </row>
  </sheetData>
  <phoneticPr fontId="18" type="noConversion"/>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645E-1D01-49CA-A34D-2CD6B4D59EC1}">
  <dimension ref="A1:P54"/>
  <sheetViews>
    <sheetView workbookViewId="0">
      <pane ySplit="1" topLeftCell="A2" activePane="bottomLeft" state="frozen"/>
      <selection activeCell="B1" sqref="B1"/>
      <selection pane="bottomLeft"/>
    </sheetView>
  </sheetViews>
  <sheetFormatPr defaultRowHeight="15" outlineLevelCol="1" x14ac:dyDescent="0.25"/>
  <cols>
    <col min="1" max="1" width="40.42578125" customWidth="1"/>
    <col min="2" max="3" width="10.5703125" style="21" customWidth="1"/>
    <col min="4" max="5" width="10.5703125" customWidth="1"/>
    <col min="8" max="8" width="8.7109375" style="6" customWidth="1"/>
    <col min="9" max="9" width="12" style="6" hidden="1" customWidth="1" outlineLevel="1"/>
    <col min="10" max="10" width="6.5703125" style="6" hidden="1" customWidth="1" outlineLevel="1"/>
    <col min="11" max="11" width="11" style="6" hidden="1" customWidth="1" outlineLevel="1"/>
    <col min="12" max="12" width="13.5703125" customWidth="1" collapsed="1"/>
    <col min="13" max="13" width="10.140625" bestFit="1" customWidth="1"/>
    <col min="14" max="14" width="10.42578125" customWidth="1"/>
  </cols>
  <sheetData>
    <row r="1" spans="1:16" ht="72.599999999999994" customHeight="1" x14ac:dyDescent="0.25">
      <c r="A1" s="5" t="s">
        <v>2132</v>
      </c>
      <c r="B1" s="22" t="s">
        <v>2303</v>
      </c>
      <c r="C1" s="22" t="s">
        <v>2304</v>
      </c>
      <c r="D1" s="5" t="s">
        <v>2305</v>
      </c>
      <c r="E1" s="22" t="s">
        <v>2306</v>
      </c>
      <c r="G1" s="2" t="s">
        <v>2144</v>
      </c>
      <c r="H1" s="12" t="s">
        <v>2133</v>
      </c>
      <c r="I1" s="12" t="s">
        <v>2134</v>
      </c>
      <c r="J1" s="12" t="s">
        <v>2135</v>
      </c>
      <c r="K1" s="12" t="s">
        <v>2136</v>
      </c>
      <c r="L1" s="2" t="s">
        <v>2145</v>
      </c>
      <c r="M1" s="2" t="s">
        <v>2146</v>
      </c>
      <c r="N1" s="2" t="s">
        <v>2147</v>
      </c>
      <c r="O1" s="2" t="s">
        <v>2140</v>
      </c>
    </row>
    <row r="2" spans="1:16" x14ac:dyDescent="0.25">
      <c r="A2" t="s">
        <v>2133</v>
      </c>
      <c r="B2" s="6">
        <f>COUNTA(ProviderInfo[Provider Name])</f>
        <v>435</v>
      </c>
      <c r="D2" s="6">
        <v>15216</v>
      </c>
      <c r="G2" t="s">
        <v>143</v>
      </c>
      <c r="H2" s="6">
        <v>20</v>
      </c>
      <c r="I2" s="6">
        <v>0</v>
      </c>
      <c r="J2" s="6">
        <v>0</v>
      </c>
      <c r="K2" s="6">
        <v>2</v>
      </c>
      <c r="L2" s="11">
        <v>0.1</v>
      </c>
      <c r="M2" s="11">
        <v>0.55000000000000004</v>
      </c>
      <c r="N2" s="11">
        <v>0</v>
      </c>
      <c r="O2" s="8">
        <v>3.95</v>
      </c>
    </row>
    <row r="3" spans="1:16" x14ac:dyDescent="0.25">
      <c r="A3" t="s">
        <v>2134</v>
      </c>
      <c r="B3" s="6">
        <f>COUNTIF(ProviderInfo[[#All],[Special Focus Status]], "SFF")</f>
        <v>2</v>
      </c>
      <c r="C3" s="7">
        <f>Summary1[[#This Row],[State Total]]/COUNTA(ProviderInfo[Provider Name])</f>
        <v>4.5977011494252873E-3</v>
      </c>
      <c r="D3" s="6">
        <v>85</v>
      </c>
      <c r="E3" s="7">
        <v>5.5862250262881177E-3</v>
      </c>
      <c r="G3" t="s">
        <v>96</v>
      </c>
      <c r="H3" s="6">
        <v>227</v>
      </c>
      <c r="I3" s="6">
        <v>1</v>
      </c>
      <c r="J3" s="6">
        <v>5</v>
      </c>
      <c r="K3" s="6">
        <v>28</v>
      </c>
      <c r="L3" s="11">
        <v>0.14977973568281938</v>
      </c>
      <c r="M3" s="11">
        <v>0.24229074889867841</v>
      </c>
      <c r="N3" s="11">
        <v>1.7621145374449341E-2</v>
      </c>
      <c r="O3" s="8">
        <v>3.32</v>
      </c>
    </row>
    <row r="4" spans="1:16" x14ac:dyDescent="0.25">
      <c r="A4" t="s">
        <v>2135</v>
      </c>
      <c r="B4" s="6">
        <f>COUNTIF(ProviderInfo[[#All],[Special Focus Status]], "SFF Candidate")</f>
        <v>10</v>
      </c>
      <c r="C4" s="7">
        <f>Summary1[[#This Row],[State Total]]/COUNTA(ProviderInfo[Provider Name])</f>
        <v>2.2988505747126436E-2</v>
      </c>
      <c r="D4" s="6">
        <v>441</v>
      </c>
      <c r="E4" s="7">
        <v>2.8982649842271294E-2</v>
      </c>
      <c r="G4" t="s">
        <v>147</v>
      </c>
      <c r="H4" s="6">
        <v>221</v>
      </c>
      <c r="I4" s="6">
        <v>2</v>
      </c>
      <c r="J4" s="6">
        <v>5</v>
      </c>
      <c r="K4" s="6">
        <v>36</v>
      </c>
      <c r="L4" s="11">
        <v>0.19457013574660634</v>
      </c>
      <c r="M4" s="11">
        <v>0.19909502262443438</v>
      </c>
      <c r="N4" s="11">
        <v>0</v>
      </c>
      <c r="O4" s="8">
        <v>3.0228310502283104</v>
      </c>
    </row>
    <row r="5" spans="1:16" x14ac:dyDescent="0.25">
      <c r="A5" t="s">
        <v>2136</v>
      </c>
      <c r="B5" s="6">
        <f>COUNTIFS(ProviderInfo[Overall Rating], "1", ProviderInfo[Special Focus Status], "")</f>
        <v>58</v>
      </c>
      <c r="C5" s="7">
        <f>Summary1[[#This Row],[State Total]]/COUNTA(ProviderInfo[Provider Name])</f>
        <v>0.13333333333333333</v>
      </c>
      <c r="D5" s="6">
        <v>2176</v>
      </c>
      <c r="E5" s="7">
        <v>0.14300736067297581</v>
      </c>
      <c r="G5" t="s">
        <v>144</v>
      </c>
      <c r="H5" s="6">
        <v>142</v>
      </c>
      <c r="I5" s="6">
        <v>1</v>
      </c>
      <c r="J5" s="6">
        <v>5</v>
      </c>
      <c r="K5" s="6">
        <v>9</v>
      </c>
      <c r="L5" s="11">
        <v>0.10563380281690141</v>
      </c>
      <c r="M5" s="11">
        <v>0.25352112676056338</v>
      </c>
      <c r="N5" s="11">
        <v>0.13380281690140844</v>
      </c>
      <c r="O5" s="8">
        <v>3.3768115942028984</v>
      </c>
    </row>
    <row r="6" spans="1:16" x14ac:dyDescent="0.25">
      <c r="A6" t="s">
        <v>2137</v>
      </c>
      <c r="B6" s="6">
        <f>SUM(B3:B5)</f>
        <v>70</v>
      </c>
      <c r="C6" s="7">
        <f>Summary1[[#This Row],[State Total]]/COUNTA(ProviderInfo[Provider Name])</f>
        <v>0.16091954022988506</v>
      </c>
      <c r="D6" s="6">
        <v>2702</v>
      </c>
      <c r="E6" s="7">
        <v>0.17757623554153523</v>
      </c>
      <c r="G6" t="s">
        <v>171</v>
      </c>
      <c r="H6" s="6">
        <v>1178</v>
      </c>
      <c r="I6" s="6">
        <v>5</v>
      </c>
      <c r="J6" s="6">
        <v>30</v>
      </c>
      <c r="K6" s="6">
        <v>78</v>
      </c>
      <c r="L6" s="11">
        <v>9.5925297113752125E-2</v>
      </c>
      <c r="M6" s="11">
        <v>0.29456706281833617</v>
      </c>
      <c r="N6" s="11">
        <v>6.2818336162988112E-2</v>
      </c>
      <c r="O6" s="8">
        <v>3.4544673539518902</v>
      </c>
    </row>
    <row r="7" spans="1:16" x14ac:dyDescent="0.25">
      <c r="A7" t="s">
        <v>2138</v>
      </c>
      <c r="B7" s="6">
        <f>COUNTIF(ProviderInfo[Overall Rating], "5")</f>
        <v>116</v>
      </c>
      <c r="C7" s="7">
        <f>Summary1[[#This Row],[State Total]]/COUNTA(ProviderInfo[Provider Name])</f>
        <v>0.26666666666666666</v>
      </c>
      <c r="D7" s="6">
        <v>3465</v>
      </c>
      <c r="E7" s="7">
        <v>0.22772082018927445</v>
      </c>
      <c r="G7" t="s">
        <v>181</v>
      </c>
      <c r="H7" s="6">
        <v>223</v>
      </c>
      <c r="I7" s="6">
        <v>1</v>
      </c>
      <c r="J7" s="6">
        <v>5</v>
      </c>
      <c r="K7" s="6">
        <v>17</v>
      </c>
      <c r="L7" s="11">
        <v>0.1031390134529148</v>
      </c>
      <c r="M7" s="11">
        <v>0.31390134529147984</v>
      </c>
      <c r="N7" s="11">
        <v>0.17488789237668162</v>
      </c>
      <c r="O7" s="8">
        <v>3.5475113122171944</v>
      </c>
      <c r="P7" s="6"/>
    </row>
    <row r="8" spans="1:16" x14ac:dyDescent="0.25">
      <c r="A8" t="s">
        <v>2139</v>
      </c>
      <c r="B8" s="6">
        <f>COUNTIF(ProviderInfo[Abuse Icon], "Y")</f>
        <v>4</v>
      </c>
      <c r="C8" s="7">
        <f>Summary1[[#This Row],[State Total]]/COUNTA(ProviderInfo[Provider Name])</f>
        <v>9.1954022988505746E-3</v>
      </c>
      <c r="D8" s="6">
        <v>774</v>
      </c>
      <c r="E8" s="7">
        <v>5.0867507886435334E-2</v>
      </c>
      <c r="G8" t="s">
        <v>189</v>
      </c>
      <c r="H8" s="6">
        <v>208</v>
      </c>
      <c r="I8" s="6">
        <v>1</v>
      </c>
      <c r="J8" s="6">
        <v>5</v>
      </c>
      <c r="K8" s="6">
        <v>24</v>
      </c>
      <c r="L8" s="11">
        <v>0.14423076923076922</v>
      </c>
      <c r="M8" s="11">
        <v>0.25961538461538464</v>
      </c>
      <c r="N8" s="11">
        <v>5.7692307692307696E-2</v>
      </c>
      <c r="O8" s="8">
        <v>3.2815533980582523</v>
      </c>
    </row>
    <row r="9" spans="1:16" x14ac:dyDescent="0.25">
      <c r="A9" t="s">
        <v>2140</v>
      </c>
      <c r="B9" s="8">
        <f>AVERAGE(ProviderInfo[Overall Rating])</f>
        <v>3.2729411764705882</v>
      </c>
      <c r="D9" s="8">
        <v>3.1440474603386215</v>
      </c>
      <c r="G9" t="s">
        <v>199</v>
      </c>
      <c r="H9" s="6">
        <v>17</v>
      </c>
      <c r="I9" s="6">
        <v>0</v>
      </c>
      <c r="J9" s="6">
        <v>0</v>
      </c>
      <c r="K9" s="6">
        <v>1</v>
      </c>
      <c r="L9" s="11">
        <v>5.8823529411764705E-2</v>
      </c>
      <c r="M9" s="11">
        <v>0.52941176470588236</v>
      </c>
      <c r="N9" s="11">
        <v>0.11764705882352941</v>
      </c>
      <c r="O9" s="8">
        <v>3.8235294117647061</v>
      </c>
    </row>
    <row r="10" spans="1:16" ht="15.75" thickBot="1" x14ac:dyDescent="0.3">
      <c r="A10" s="9" t="s">
        <v>9</v>
      </c>
      <c r="B10" s="9"/>
      <c r="C10" s="9"/>
      <c r="D10" s="9"/>
      <c r="E10" s="10"/>
      <c r="G10" t="s">
        <v>197</v>
      </c>
      <c r="H10" s="6">
        <v>45</v>
      </c>
      <c r="I10" s="6">
        <v>1</v>
      </c>
      <c r="J10" s="6">
        <v>5</v>
      </c>
      <c r="K10" s="6">
        <v>0</v>
      </c>
      <c r="L10" s="11">
        <v>0.13333333333333333</v>
      </c>
      <c r="M10" s="11">
        <v>0.44444444444444442</v>
      </c>
      <c r="N10" s="11">
        <v>0</v>
      </c>
      <c r="O10" s="8">
        <v>3.9302325581395348</v>
      </c>
    </row>
    <row r="11" spans="1:16" x14ac:dyDescent="0.25">
      <c r="A11" t="s">
        <v>2141</v>
      </c>
      <c r="B11" s="6">
        <f>COUNTIF(ProviderInfo[[#All],[Ownership Type]], "For profit")</f>
        <v>243</v>
      </c>
      <c r="C11" s="7">
        <f>Summary1[[#This Row],[State Total]]/COUNTA(ProviderInfo[Provider Name])</f>
        <v>0.55862068965517242</v>
      </c>
      <c r="D11" s="6">
        <v>10751</v>
      </c>
      <c r="E11" s="7">
        <v>0.70655888538380651</v>
      </c>
      <c r="G11" t="s">
        <v>200</v>
      </c>
      <c r="H11" s="6">
        <v>699</v>
      </c>
      <c r="I11" s="6">
        <v>3</v>
      </c>
      <c r="J11" s="6">
        <v>15</v>
      </c>
      <c r="K11" s="6">
        <v>58</v>
      </c>
      <c r="L11" s="11">
        <v>0.10872675250357654</v>
      </c>
      <c r="M11" s="11">
        <v>0.27753934191702434</v>
      </c>
      <c r="N11" s="11">
        <v>4.005722460658083E-2</v>
      </c>
      <c r="O11" s="8">
        <v>3.4468704512372637</v>
      </c>
    </row>
    <row r="12" spans="1:16" x14ac:dyDescent="0.25">
      <c r="A12" t="s">
        <v>2142</v>
      </c>
      <c r="B12" s="6">
        <f>COUNTIF(ProviderInfo[[#All],[Ownership Type]], "Non profit")</f>
        <v>180</v>
      </c>
      <c r="C12" s="7">
        <f>Summary1[[#This Row],[State Total]]/COUNTA(ProviderInfo[Provider Name])</f>
        <v>0.41379310344827586</v>
      </c>
      <c r="D12" s="6">
        <v>3513</v>
      </c>
      <c r="E12" s="7">
        <v>0.23087539432176657</v>
      </c>
      <c r="G12" t="s">
        <v>210</v>
      </c>
      <c r="H12" s="6">
        <v>360</v>
      </c>
      <c r="I12" s="6">
        <v>2</v>
      </c>
      <c r="J12" s="6">
        <v>10</v>
      </c>
      <c r="K12" s="6">
        <v>82</v>
      </c>
      <c r="L12" s="11">
        <v>0.26111111111111113</v>
      </c>
      <c r="M12" s="11">
        <v>0.125</v>
      </c>
      <c r="N12" s="11">
        <v>2.5000000000000001E-2</v>
      </c>
      <c r="O12" s="8">
        <v>2.7401129943502824</v>
      </c>
    </row>
    <row r="13" spans="1:16" x14ac:dyDescent="0.25">
      <c r="A13" t="s">
        <v>2143</v>
      </c>
      <c r="B13" s="21">
        <f>COUNTIF(ProviderInfo[[#All],[Ownership Type]], "Government")</f>
        <v>12</v>
      </c>
      <c r="C13" s="7">
        <f>Summary1[[#This Row],[State Total]]/COUNTA(ProviderInfo[Provider Name])</f>
        <v>2.7586206896551724E-2</v>
      </c>
      <c r="D13">
        <v>952</v>
      </c>
      <c r="E13" s="7">
        <v>6.2565720294426919E-2</v>
      </c>
      <c r="G13" t="s">
        <v>2125</v>
      </c>
      <c r="H13" s="6">
        <v>1</v>
      </c>
      <c r="I13" s="6">
        <v>0</v>
      </c>
      <c r="J13" s="6">
        <v>0</v>
      </c>
      <c r="K13" s="6">
        <v>1</v>
      </c>
      <c r="L13" s="11">
        <v>1</v>
      </c>
      <c r="M13" s="11">
        <v>0</v>
      </c>
      <c r="N13" s="11">
        <v>0</v>
      </c>
      <c r="O13" s="8">
        <v>1</v>
      </c>
    </row>
    <row r="14" spans="1:16" x14ac:dyDescent="0.25">
      <c r="G14" t="s">
        <v>225</v>
      </c>
      <c r="H14" s="6">
        <v>43</v>
      </c>
      <c r="I14" s="6">
        <v>1</v>
      </c>
      <c r="J14" s="6">
        <v>5</v>
      </c>
      <c r="K14" s="6">
        <v>0</v>
      </c>
      <c r="L14" s="11">
        <v>0.13953488372093023</v>
      </c>
      <c r="M14" s="11">
        <v>0.46511627906976744</v>
      </c>
      <c r="N14" s="11">
        <v>2.3255813953488372E-2</v>
      </c>
      <c r="O14" s="8">
        <v>4</v>
      </c>
    </row>
    <row r="15" spans="1:16" x14ac:dyDescent="0.25">
      <c r="G15" t="s">
        <v>259</v>
      </c>
      <c r="H15" s="6">
        <v>435</v>
      </c>
      <c r="I15" s="6">
        <v>2</v>
      </c>
      <c r="J15" s="6">
        <v>10</v>
      </c>
      <c r="K15" s="6">
        <v>58</v>
      </c>
      <c r="L15" s="11">
        <v>0.16091954022988506</v>
      </c>
      <c r="M15" s="11">
        <v>0.26666666666666666</v>
      </c>
      <c r="N15" s="11">
        <v>9.1954022988505746E-3</v>
      </c>
      <c r="O15" s="8">
        <v>3.2729411764705882</v>
      </c>
    </row>
    <row r="16" spans="1:16" x14ac:dyDescent="0.25">
      <c r="G16" t="s">
        <v>226</v>
      </c>
      <c r="H16" s="6">
        <v>80</v>
      </c>
      <c r="I16" s="6">
        <v>1</v>
      </c>
      <c r="J16" s="6">
        <v>5</v>
      </c>
      <c r="K16" s="6">
        <v>0</v>
      </c>
      <c r="L16" s="11">
        <v>7.4999999999999997E-2</v>
      </c>
      <c r="M16" s="11">
        <v>0.35</v>
      </c>
      <c r="N16" s="11">
        <v>0.1</v>
      </c>
      <c r="O16" s="8">
        <v>3.7564102564102564</v>
      </c>
    </row>
    <row r="17" spans="7:15" x14ac:dyDescent="0.25">
      <c r="G17" t="s">
        <v>228</v>
      </c>
      <c r="H17" s="6">
        <v>703</v>
      </c>
      <c r="I17" s="6">
        <v>3</v>
      </c>
      <c r="J17" s="6">
        <v>20</v>
      </c>
      <c r="K17" s="6">
        <v>142</v>
      </c>
      <c r="L17" s="11">
        <v>0.23470839260312945</v>
      </c>
      <c r="M17" s="11">
        <v>0.19203413940256045</v>
      </c>
      <c r="N17" s="11">
        <v>0.14935988620199148</v>
      </c>
      <c r="O17" s="8">
        <v>2.8882521489971347</v>
      </c>
    </row>
    <row r="18" spans="7:15" x14ac:dyDescent="0.25">
      <c r="G18" t="s">
        <v>244</v>
      </c>
      <c r="H18" s="6">
        <v>526</v>
      </c>
      <c r="I18" s="6">
        <v>3</v>
      </c>
      <c r="J18" s="6">
        <v>15</v>
      </c>
      <c r="K18" s="6">
        <v>72</v>
      </c>
      <c r="L18" s="11">
        <v>0.17110266159695817</v>
      </c>
      <c r="M18" s="11">
        <v>0.20912547528517111</v>
      </c>
      <c r="N18" s="11">
        <v>4.1825095057034217E-2</v>
      </c>
      <c r="O18" s="8">
        <v>3.1226053639846745</v>
      </c>
    </row>
    <row r="19" spans="7:15" x14ac:dyDescent="0.25">
      <c r="G19" t="s">
        <v>2087</v>
      </c>
      <c r="H19" s="6">
        <v>321</v>
      </c>
      <c r="I19" s="6">
        <v>2</v>
      </c>
      <c r="J19" s="6">
        <v>10</v>
      </c>
      <c r="K19" s="6">
        <v>48</v>
      </c>
      <c r="L19" s="11">
        <v>0.18691588785046728</v>
      </c>
      <c r="M19" s="11">
        <v>0.21183800623052959</v>
      </c>
      <c r="N19" s="11">
        <v>5.6074766355140186E-2</v>
      </c>
      <c r="O19" s="8">
        <v>3.1514195583596214</v>
      </c>
    </row>
    <row r="20" spans="7:15" x14ac:dyDescent="0.25">
      <c r="G20" t="s">
        <v>2088</v>
      </c>
      <c r="H20" s="6">
        <v>280</v>
      </c>
      <c r="I20" s="6">
        <v>1</v>
      </c>
      <c r="J20" s="6">
        <v>5</v>
      </c>
      <c r="K20" s="6">
        <v>56</v>
      </c>
      <c r="L20" s="11">
        <v>0.22142857142857142</v>
      </c>
      <c r="M20" s="11">
        <v>0.17857142857142858</v>
      </c>
      <c r="N20" s="11">
        <v>0.05</v>
      </c>
      <c r="O20" s="8">
        <v>2.9136690647482015</v>
      </c>
    </row>
    <row r="21" spans="7:15" x14ac:dyDescent="0.25">
      <c r="G21" t="s">
        <v>2089</v>
      </c>
      <c r="H21" s="6">
        <v>268</v>
      </c>
      <c r="I21" s="6">
        <v>1</v>
      </c>
      <c r="J21" s="6">
        <v>5</v>
      </c>
      <c r="K21" s="6">
        <v>83</v>
      </c>
      <c r="L21" s="11">
        <v>0.33208955223880599</v>
      </c>
      <c r="M21" s="11">
        <v>8.5820895522388058E-2</v>
      </c>
      <c r="N21" s="11">
        <v>3.7313432835820892E-2</v>
      </c>
      <c r="O21" s="8">
        <v>2.4452830188679244</v>
      </c>
    </row>
    <row r="22" spans="7:15" x14ac:dyDescent="0.25">
      <c r="G22" t="s">
        <v>2092</v>
      </c>
      <c r="H22" s="6">
        <v>367</v>
      </c>
      <c r="I22" s="6">
        <v>2</v>
      </c>
      <c r="J22" s="6">
        <v>10</v>
      </c>
      <c r="K22" s="6">
        <v>59</v>
      </c>
      <c r="L22" s="11">
        <v>0.19346049046321526</v>
      </c>
      <c r="M22" s="11">
        <v>0.24523160762942781</v>
      </c>
      <c r="N22" s="11">
        <v>4.0871934604904632E-2</v>
      </c>
      <c r="O22" s="8">
        <v>3.1726027397260275</v>
      </c>
    </row>
    <row r="23" spans="7:15" x14ac:dyDescent="0.25">
      <c r="G23" t="s">
        <v>2091</v>
      </c>
      <c r="H23" s="6">
        <v>224</v>
      </c>
      <c r="I23" s="6">
        <v>1</v>
      </c>
      <c r="J23" s="6">
        <v>5</v>
      </c>
      <c r="K23" s="6">
        <v>21</v>
      </c>
      <c r="L23" s="11">
        <v>0.12053571428571429</v>
      </c>
      <c r="M23" s="11">
        <v>0.25892857142857145</v>
      </c>
      <c r="N23" s="11">
        <v>4.4642857142857144E-2</v>
      </c>
      <c r="O23" s="8">
        <v>3.3183856502242151</v>
      </c>
    </row>
    <row r="24" spans="7:15" x14ac:dyDescent="0.25">
      <c r="G24" t="s">
        <v>2090</v>
      </c>
      <c r="H24" s="6">
        <v>90</v>
      </c>
      <c r="I24" s="6">
        <v>0</v>
      </c>
      <c r="J24" s="6">
        <v>5</v>
      </c>
      <c r="K24" s="6">
        <v>5</v>
      </c>
      <c r="L24" s="11">
        <v>0.1111111111111111</v>
      </c>
      <c r="M24" s="11">
        <v>0.36666666666666664</v>
      </c>
      <c r="N24" s="11">
        <v>0</v>
      </c>
      <c r="O24" s="8">
        <v>3.6888888888888891</v>
      </c>
    </row>
    <row r="25" spans="7:15" x14ac:dyDescent="0.25">
      <c r="G25" t="s">
        <v>2093</v>
      </c>
      <c r="H25" s="6">
        <v>434</v>
      </c>
      <c r="I25" s="6">
        <v>2</v>
      </c>
      <c r="J25" s="6">
        <v>10</v>
      </c>
      <c r="K25" s="6">
        <v>48</v>
      </c>
      <c r="L25" s="11">
        <v>0.13824884792626729</v>
      </c>
      <c r="M25" s="11">
        <v>0.32488479262672809</v>
      </c>
      <c r="N25" s="11">
        <v>0.14055299539170507</v>
      </c>
      <c r="O25" s="8">
        <v>3.3799533799533799</v>
      </c>
    </row>
    <row r="26" spans="7:15" x14ac:dyDescent="0.25">
      <c r="G26" t="s">
        <v>2094</v>
      </c>
      <c r="H26" s="6">
        <v>361</v>
      </c>
      <c r="I26" s="6">
        <v>2</v>
      </c>
      <c r="J26" s="6">
        <v>10</v>
      </c>
      <c r="K26" s="6">
        <v>31</v>
      </c>
      <c r="L26" s="11">
        <v>0.11911357340720222</v>
      </c>
      <c r="M26" s="11">
        <v>0.31855955678670361</v>
      </c>
      <c r="N26" s="11">
        <v>2.7700831024930747E-2</v>
      </c>
      <c r="O26" s="8">
        <v>3.5097493036211698</v>
      </c>
    </row>
    <row r="27" spans="7:15" x14ac:dyDescent="0.25">
      <c r="G27" t="s">
        <v>2096</v>
      </c>
      <c r="H27" s="6">
        <v>514</v>
      </c>
      <c r="I27" s="6">
        <v>3</v>
      </c>
      <c r="J27" s="6">
        <v>15</v>
      </c>
      <c r="K27" s="6">
        <v>106</v>
      </c>
      <c r="L27" s="11">
        <v>0.24124513618677043</v>
      </c>
      <c r="M27" s="11">
        <v>0.13813229571984437</v>
      </c>
      <c r="N27" s="11">
        <v>6.2256809338521402E-2</v>
      </c>
      <c r="O27" s="8">
        <v>2.8277227722772276</v>
      </c>
    </row>
    <row r="28" spans="7:15" x14ac:dyDescent="0.25">
      <c r="G28" t="s">
        <v>2095</v>
      </c>
      <c r="H28" s="6">
        <v>204</v>
      </c>
      <c r="I28" s="6">
        <v>1</v>
      </c>
      <c r="J28" s="6">
        <v>5</v>
      </c>
      <c r="K28" s="6">
        <v>46</v>
      </c>
      <c r="L28" s="11">
        <v>0.25490196078431371</v>
      </c>
      <c r="M28" s="11">
        <v>0.10294117647058823</v>
      </c>
      <c r="N28" s="11">
        <v>7.8431372549019607E-2</v>
      </c>
      <c r="O28" s="8">
        <v>2.7638190954773871</v>
      </c>
    </row>
    <row r="29" spans="7:15" x14ac:dyDescent="0.25">
      <c r="G29" t="s">
        <v>2097</v>
      </c>
      <c r="H29" s="6">
        <v>71</v>
      </c>
      <c r="I29" s="6">
        <v>1</v>
      </c>
      <c r="J29" s="6">
        <v>5</v>
      </c>
      <c r="K29" s="6">
        <v>10</v>
      </c>
      <c r="L29" s="11">
        <v>0.22535211267605634</v>
      </c>
      <c r="M29" s="11">
        <v>0.26760563380281688</v>
      </c>
      <c r="N29" s="11">
        <v>9.8591549295774641E-2</v>
      </c>
      <c r="O29" s="8">
        <v>3.1884057971014492</v>
      </c>
    </row>
    <row r="30" spans="7:15" x14ac:dyDescent="0.25">
      <c r="G30" t="s">
        <v>2105</v>
      </c>
      <c r="H30" s="6">
        <v>426</v>
      </c>
      <c r="I30" s="6">
        <v>2</v>
      </c>
      <c r="J30" s="6">
        <v>10</v>
      </c>
      <c r="K30" s="6">
        <v>93</v>
      </c>
      <c r="L30" s="11">
        <v>0.24647887323943662</v>
      </c>
      <c r="M30" s="11">
        <v>0.15962441314553991</v>
      </c>
      <c r="N30" s="11">
        <v>5.1643192488262914E-2</v>
      </c>
      <c r="O30" s="8">
        <v>2.8530805687203791</v>
      </c>
    </row>
    <row r="31" spans="7:15" x14ac:dyDescent="0.25">
      <c r="G31" t="s">
        <v>2106</v>
      </c>
      <c r="H31" s="6">
        <v>77</v>
      </c>
      <c r="I31" s="6">
        <v>1</v>
      </c>
      <c r="J31" s="6">
        <v>5</v>
      </c>
      <c r="K31" s="6">
        <v>3</v>
      </c>
      <c r="L31" s="11">
        <v>0.11688311688311688</v>
      </c>
      <c r="M31" s="11">
        <v>0.2857142857142857</v>
      </c>
      <c r="N31" s="11">
        <v>0</v>
      </c>
      <c r="O31" s="8">
        <v>3.5333333333333332</v>
      </c>
    </row>
    <row r="32" spans="7:15" x14ac:dyDescent="0.25">
      <c r="G32" t="s">
        <v>2098</v>
      </c>
      <c r="H32" s="6">
        <v>195</v>
      </c>
      <c r="I32" s="6">
        <v>1</v>
      </c>
      <c r="J32" s="6">
        <v>5</v>
      </c>
      <c r="K32" s="6">
        <v>22</v>
      </c>
      <c r="L32" s="11">
        <v>0.14358974358974358</v>
      </c>
      <c r="M32" s="11">
        <v>0.27179487179487177</v>
      </c>
      <c r="N32" s="11">
        <v>1.5384615384615385E-2</v>
      </c>
      <c r="O32" s="8">
        <v>3.3608247422680413</v>
      </c>
    </row>
    <row r="33" spans="7:15" x14ac:dyDescent="0.25">
      <c r="G33" t="s">
        <v>2100</v>
      </c>
      <c r="H33" s="6">
        <v>73</v>
      </c>
      <c r="I33" s="6">
        <v>1</v>
      </c>
      <c r="J33" s="6">
        <v>6</v>
      </c>
      <c r="K33" s="6">
        <v>3</v>
      </c>
      <c r="L33" s="11">
        <v>0.13698630136986301</v>
      </c>
      <c r="M33" s="11">
        <v>0.23287671232876711</v>
      </c>
      <c r="N33" s="11">
        <v>1.3698630136986301E-2</v>
      </c>
      <c r="O33" s="8">
        <v>3.1944444444444446</v>
      </c>
    </row>
    <row r="34" spans="7:15" x14ac:dyDescent="0.25">
      <c r="G34" t="s">
        <v>2101</v>
      </c>
      <c r="H34" s="6">
        <v>355</v>
      </c>
      <c r="I34" s="6">
        <v>2</v>
      </c>
      <c r="J34" s="6">
        <v>10</v>
      </c>
      <c r="K34" s="6">
        <v>17</v>
      </c>
      <c r="L34" s="11">
        <v>8.1690140845070425E-2</v>
      </c>
      <c r="M34" s="11">
        <v>0.3436619718309859</v>
      </c>
      <c r="N34" s="11">
        <v>8.4507042253521118E-3</v>
      </c>
      <c r="O34" s="8">
        <v>3.5482954545454546</v>
      </c>
    </row>
    <row r="35" spans="7:15" x14ac:dyDescent="0.25">
      <c r="G35" t="s">
        <v>2102</v>
      </c>
      <c r="H35" s="6">
        <v>68</v>
      </c>
      <c r="I35" s="6">
        <v>1</v>
      </c>
      <c r="J35" s="6">
        <v>5</v>
      </c>
      <c r="K35" s="6">
        <v>7</v>
      </c>
      <c r="L35" s="11">
        <v>0.19117647058823528</v>
      </c>
      <c r="M35" s="11">
        <v>0.22058823529411764</v>
      </c>
      <c r="N35" s="11">
        <v>0.10294117647058823</v>
      </c>
      <c r="O35" s="8">
        <v>3.1940298507462686</v>
      </c>
    </row>
    <row r="36" spans="7:15" x14ac:dyDescent="0.25">
      <c r="G36" t="s">
        <v>2099</v>
      </c>
      <c r="H36" s="6">
        <v>66</v>
      </c>
      <c r="I36" s="6">
        <v>1</v>
      </c>
      <c r="J36" s="6">
        <v>5</v>
      </c>
      <c r="K36" s="6">
        <v>5</v>
      </c>
      <c r="L36" s="11">
        <v>0.16666666666666666</v>
      </c>
      <c r="M36" s="11">
        <v>0.33333333333333331</v>
      </c>
      <c r="N36" s="11">
        <v>4.5454545454545456E-2</v>
      </c>
      <c r="O36" s="8">
        <v>3.3384615384615386</v>
      </c>
    </row>
    <row r="37" spans="7:15" x14ac:dyDescent="0.25">
      <c r="G37" t="s">
        <v>2103</v>
      </c>
      <c r="H37" s="6">
        <v>611</v>
      </c>
      <c r="I37" s="6">
        <v>3</v>
      </c>
      <c r="J37" s="6">
        <v>15</v>
      </c>
      <c r="K37" s="6">
        <v>75</v>
      </c>
      <c r="L37" s="11">
        <v>0.15220949263502456</v>
      </c>
      <c r="M37" s="11">
        <v>0.25204582651391161</v>
      </c>
      <c r="N37" s="11">
        <v>1.6366612111292964E-2</v>
      </c>
      <c r="O37" s="8">
        <v>3.226072607260726</v>
      </c>
    </row>
    <row r="38" spans="7:15" x14ac:dyDescent="0.25">
      <c r="G38" t="s">
        <v>2107</v>
      </c>
      <c r="H38" s="6">
        <v>954</v>
      </c>
      <c r="I38" s="6">
        <v>5</v>
      </c>
      <c r="J38" s="6">
        <v>25</v>
      </c>
      <c r="K38" s="6">
        <v>143</v>
      </c>
      <c r="L38" s="11">
        <v>0.18134171907756813</v>
      </c>
      <c r="M38" s="11">
        <v>0.18448637316561844</v>
      </c>
      <c r="N38" s="11">
        <v>3.3542976939203356E-2</v>
      </c>
      <c r="O38" s="8">
        <v>3.0107758620689653</v>
      </c>
    </row>
    <row r="39" spans="7:15" x14ac:dyDescent="0.25">
      <c r="G39" t="s">
        <v>2108</v>
      </c>
      <c r="H39" s="6">
        <v>298</v>
      </c>
      <c r="I39" s="6">
        <v>2</v>
      </c>
      <c r="J39" s="6">
        <v>10</v>
      </c>
      <c r="K39" s="6">
        <v>54</v>
      </c>
      <c r="L39" s="11">
        <v>0.22147651006711411</v>
      </c>
      <c r="M39" s="11">
        <v>0.12416107382550336</v>
      </c>
      <c r="N39" s="11">
        <v>3.6912751677852351E-2</v>
      </c>
      <c r="O39" s="8">
        <v>2.7800687285223367</v>
      </c>
    </row>
    <row r="40" spans="7:15" x14ac:dyDescent="0.25">
      <c r="G40" t="s">
        <v>2109</v>
      </c>
      <c r="H40" s="6">
        <v>130</v>
      </c>
      <c r="I40" s="6">
        <v>1</v>
      </c>
      <c r="J40" s="6">
        <v>5</v>
      </c>
      <c r="K40" s="6">
        <v>9</v>
      </c>
      <c r="L40" s="11">
        <v>0.11538461538461539</v>
      </c>
      <c r="M40" s="11">
        <v>0.27692307692307694</v>
      </c>
      <c r="N40" s="11">
        <v>9.2307692307692313E-2</v>
      </c>
      <c r="O40" s="8">
        <v>3.46875</v>
      </c>
    </row>
    <row r="41" spans="7:15" x14ac:dyDescent="0.25">
      <c r="G41" t="s">
        <v>2110</v>
      </c>
      <c r="H41" s="6">
        <v>684</v>
      </c>
      <c r="I41" s="6">
        <v>4</v>
      </c>
      <c r="J41" s="6">
        <v>20</v>
      </c>
      <c r="K41" s="6">
        <v>87</v>
      </c>
      <c r="L41" s="11">
        <v>0.16228070175438597</v>
      </c>
      <c r="M41" s="11">
        <v>0.23684210526315788</v>
      </c>
      <c r="N41" s="11">
        <v>3.5087719298245612E-2</v>
      </c>
      <c r="O41" s="8">
        <v>3.1796759941089836</v>
      </c>
    </row>
    <row r="42" spans="7:15" x14ac:dyDescent="0.25">
      <c r="G42" t="s">
        <v>2112</v>
      </c>
      <c r="H42" s="6">
        <v>6</v>
      </c>
      <c r="I42" s="6">
        <v>0</v>
      </c>
      <c r="J42" s="6">
        <v>0</v>
      </c>
      <c r="K42" s="6">
        <v>0</v>
      </c>
      <c r="L42" s="11">
        <v>0</v>
      </c>
      <c r="M42" s="11">
        <v>0.33333333333333331</v>
      </c>
      <c r="N42" s="11">
        <v>0</v>
      </c>
      <c r="O42" s="8">
        <v>3.8333333333333335</v>
      </c>
    </row>
    <row r="43" spans="7:15" x14ac:dyDescent="0.25">
      <c r="G43" t="s">
        <v>2113</v>
      </c>
      <c r="H43" s="6">
        <v>76</v>
      </c>
      <c r="I43" s="6">
        <v>1</v>
      </c>
      <c r="J43" s="6">
        <v>5</v>
      </c>
      <c r="K43" s="6">
        <v>8</v>
      </c>
      <c r="L43" s="11">
        <v>0.18421052631578946</v>
      </c>
      <c r="M43" s="11">
        <v>0.21052631578947367</v>
      </c>
      <c r="N43" s="11">
        <v>3.9473684210526314E-2</v>
      </c>
      <c r="O43" s="8">
        <v>3.16</v>
      </c>
    </row>
    <row r="44" spans="7:15" x14ac:dyDescent="0.25">
      <c r="G44" t="s">
        <v>2114</v>
      </c>
      <c r="H44" s="6">
        <v>188</v>
      </c>
      <c r="I44" s="6">
        <v>1</v>
      </c>
      <c r="J44" s="6">
        <v>5</v>
      </c>
      <c r="K44" s="6">
        <v>40</v>
      </c>
      <c r="L44" s="11">
        <v>0.24468085106382978</v>
      </c>
      <c r="M44" s="11">
        <v>0.22340425531914893</v>
      </c>
      <c r="N44" s="11">
        <v>7.9787234042553196E-2</v>
      </c>
      <c r="O44" s="8">
        <v>3.0053475935828877</v>
      </c>
    </row>
    <row r="45" spans="7:15" x14ac:dyDescent="0.25">
      <c r="G45" t="s">
        <v>2115</v>
      </c>
      <c r="H45" s="6">
        <v>104</v>
      </c>
      <c r="I45" s="6">
        <v>1</v>
      </c>
      <c r="J45" s="6">
        <v>5</v>
      </c>
      <c r="K45" s="6">
        <v>15</v>
      </c>
      <c r="L45" s="11">
        <v>0.20192307692307693</v>
      </c>
      <c r="M45" s="11">
        <v>0.21153846153846154</v>
      </c>
      <c r="N45" s="11">
        <v>3.8461538461538464E-2</v>
      </c>
      <c r="O45" s="8">
        <v>3.1274509803921569</v>
      </c>
    </row>
    <row r="46" spans="7:15" x14ac:dyDescent="0.25">
      <c r="G46" t="s">
        <v>2116</v>
      </c>
      <c r="H46" s="6">
        <v>313</v>
      </c>
      <c r="I46" s="6">
        <v>2</v>
      </c>
      <c r="J46" s="6">
        <v>10</v>
      </c>
      <c r="K46" s="6">
        <v>52</v>
      </c>
      <c r="L46" s="11">
        <v>0.20447284345047922</v>
      </c>
      <c r="M46" s="11">
        <v>0.16932907348242812</v>
      </c>
      <c r="N46" s="11">
        <v>7.6677316293929709E-2</v>
      </c>
      <c r="O46" s="8">
        <v>2.970779220779221</v>
      </c>
    </row>
    <row r="47" spans="7:15" x14ac:dyDescent="0.25">
      <c r="G47" t="s">
        <v>2117</v>
      </c>
      <c r="H47" s="6">
        <v>1206</v>
      </c>
      <c r="I47" s="6">
        <v>6</v>
      </c>
      <c r="J47" s="6">
        <v>30</v>
      </c>
      <c r="K47" s="6">
        <v>294</v>
      </c>
      <c r="L47" s="11">
        <v>0.27363184079601988</v>
      </c>
      <c r="M47" s="11">
        <v>0.13515754560530679</v>
      </c>
      <c r="N47" s="11">
        <v>2.404643449419569E-2</v>
      </c>
      <c r="O47" s="8">
        <v>2.6810490693739424</v>
      </c>
    </row>
    <row r="48" spans="7:15" x14ac:dyDescent="0.25">
      <c r="G48" t="s">
        <v>2118</v>
      </c>
      <c r="H48" s="6">
        <v>98</v>
      </c>
      <c r="I48" s="6">
        <v>1</v>
      </c>
      <c r="J48" s="6">
        <v>5</v>
      </c>
      <c r="K48" s="6">
        <v>3</v>
      </c>
      <c r="L48" s="11">
        <v>9.1836734693877556E-2</v>
      </c>
      <c r="M48" s="11">
        <v>0.41836734693877553</v>
      </c>
      <c r="N48" s="11">
        <v>5.1020408163265307E-2</v>
      </c>
      <c r="O48" s="8">
        <v>3.831578947368421</v>
      </c>
    </row>
    <row r="49" spans="7:15" x14ac:dyDescent="0.25">
      <c r="G49" t="s">
        <v>2120</v>
      </c>
      <c r="H49" s="6">
        <v>287</v>
      </c>
      <c r="I49" s="6">
        <v>1</v>
      </c>
      <c r="J49" s="6">
        <v>5</v>
      </c>
      <c r="K49" s="6">
        <v>51</v>
      </c>
      <c r="L49" s="11">
        <v>0.19860627177700349</v>
      </c>
      <c r="M49" s="11">
        <v>0.21254355400696864</v>
      </c>
      <c r="N49" s="11">
        <v>4.5296167247386762E-2</v>
      </c>
      <c r="O49" s="8">
        <v>3.0750000000000002</v>
      </c>
    </row>
    <row r="50" spans="7:15" x14ac:dyDescent="0.25">
      <c r="G50" t="s">
        <v>2119</v>
      </c>
      <c r="H50" s="6">
        <v>35</v>
      </c>
      <c r="I50" s="6">
        <v>1</v>
      </c>
      <c r="J50" s="6">
        <v>5</v>
      </c>
      <c r="K50" s="6">
        <v>2</v>
      </c>
      <c r="L50" s="11">
        <v>0.22857142857142856</v>
      </c>
      <c r="M50" s="11">
        <v>0.34285714285714286</v>
      </c>
      <c r="N50" s="11">
        <v>2.8571428571428571E-2</v>
      </c>
      <c r="O50" s="8">
        <v>3.2941176470588234</v>
      </c>
    </row>
    <row r="51" spans="7:15" x14ac:dyDescent="0.25">
      <c r="G51" t="s">
        <v>2121</v>
      </c>
      <c r="H51" s="6">
        <v>200</v>
      </c>
      <c r="I51" s="6">
        <v>0</v>
      </c>
      <c r="J51" s="6">
        <v>5</v>
      </c>
      <c r="K51" s="6">
        <v>12</v>
      </c>
      <c r="L51" s="11">
        <v>8.5000000000000006E-2</v>
      </c>
      <c r="M51" s="11">
        <v>0.28499999999999998</v>
      </c>
      <c r="N51" s="11">
        <v>7.4999999999999997E-2</v>
      </c>
      <c r="O51" s="8">
        <v>3.4747474747474749</v>
      </c>
    </row>
    <row r="52" spans="7:15" x14ac:dyDescent="0.25">
      <c r="G52" t="s">
        <v>2123</v>
      </c>
      <c r="H52" s="6">
        <v>345</v>
      </c>
      <c r="I52" s="6">
        <v>2</v>
      </c>
      <c r="J52" s="6">
        <v>10</v>
      </c>
      <c r="K52" s="6">
        <v>44</v>
      </c>
      <c r="L52" s="11">
        <v>0.16231884057971013</v>
      </c>
      <c r="M52" s="11">
        <v>0.28115942028985508</v>
      </c>
      <c r="N52" s="11">
        <v>1.7391304347826087E-2</v>
      </c>
      <c r="O52" s="8">
        <v>3.3771929824561404</v>
      </c>
    </row>
    <row r="53" spans="7:15" x14ac:dyDescent="0.25">
      <c r="G53" t="s">
        <v>2122</v>
      </c>
      <c r="H53" s="6">
        <v>123</v>
      </c>
      <c r="I53" s="6">
        <v>1</v>
      </c>
      <c r="J53" s="6">
        <v>5</v>
      </c>
      <c r="K53" s="6">
        <v>15</v>
      </c>
      <c r="L53" s="11">
        <v>0.17073170731707318</v>
      </c>
      <c r="M53" s="11">
        <v>0.17073170731707318</v>
      </c>
      <c r="N53" s="11">
        <v>6.5040650406504072E-2</v>
      </c>
      <c r="O53" s="8">
        <v>2.9166666666666665</v>
      </c>
    </row>
    <row r="54" spans="7:15" x14ac:dyDescent="0.25">
      <c r="G54" t="s">
        <v>2124</v>
      </c>
      <c r="H54" s="6">
        <v>36</v>
      </c>
      <c r="I54" s="6">
        <v>1</v>
      </c>
      <c r="J54" s="6">
        <v>5</v>
      </c>
      <c r="K54" s="6">
        <v>1</v>
      </c>
      <c r="L54" s="11">
        <v>0.19444444444444445</v>
      </c>
      <c r="M54" s="11">
        <v>0.30555555555555558</v>
      </c>
      <c r="N54" s="11">
        <v>8.3333333333333329E-2</v>
      </c>
      <c r="O54" s="8">
        <v>3.4</v>
      </c>
    </row>
  </sheetData>
  <dataConsolidate/>
  <pageMargins left="0.7" right="0.7" top="0.75" bottom="0.75" header="0.3" footer="0.3"/>
  <pageSetup orientation="portrait" horizontalDpi="1200" verticalDpi="1200"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84F8-0BA1-4120-93BE-6D131AD3E215}">
  <dimension ref="A1:U30"/>
  <sheetViews>
    <sheetView workbookViewId="0">
      <pane ySplit="1" topLeftCell="A2" activePane="bottomLeft" state="frozen"/>
      <selection activeCell="B1" sqref="B1"/>
      <selection pane="bottomLeft"/>
    </sheetView>
  </sheetViews>
  <sheetFormatPr defaultRowHeight="15" outlineLevelCol="1" x14ac:dyDescent="0.25"/>
  <cols>
    <col min="1" max="1" width="40.42578125" customWidth="1"/>
    <col min="2" max="3" width="10.5703125" style="21" customWidth="1"/>
    <col min="4" max="5" width="10.5703125" customWidth="1"/>
    <col min="8" max="8" width="8.7109375" style="6" customWidth="1"/>
    <col min="9" max="9" width="12" style="6" hidden="1" customWidth="1" outlineLevel="1"/>
    <col min="10" max="10" width="6.5703125" style="6" hidden="1" customWidth="1" outlineLevel="1"/>
    <col min="11" max="11" width="11" style="6" hidden="1" customWidth="1" outlineLevel="1"/>
    <col min="12" max="12" width="13.5703125" customWidth="1" collapsed="1"/>
    <col min="13" max="13" width="10.140625" bestFit="1" customWidth="1"/>
    <col min="14" max="14" width="10.42578125" customWidth="1"/>
    <col min="18" max="18" width="12.85546875" customWidth="1"/>
    <col min="19" max="19" width="80.5703125" bestFit="1" customWidth="1"/>
  </cols>
  <sheetData>
    <row r="1" spans="1:21" ht="72.599999999999994" customHeight="1" x14ac:dyDescent="0.25">
      <c r="A1" s="5" t="s">
        <v>2132</v>
      </c>
      <c r="B1" s="22" t="s">
        <v>2303</v>
      </c>
      <c r="C1" s="22" t="s">
        <v>2304</v>
      </c>
      <c r="D1" s="22" t="s">
        <v>2305</v>
      </c>
      <c r="E1" s="22" t="s">
        <v>2306</v>
      </c>
      <c r="G1" s="2" t="s">
        <v>2126</v>
      </c>
      <c r="H1" s="12" t="s">
        <v>2133</v>
      </c>
      <c r="I1" s="12" t="s">
        <v>2134</v>
      </c>
      <c r="J1" s="12" t="s">
        <v>2135</v>
      </c>
      <c r="K1" s="12" t="s">
        <v>2136</v>
      </c>
      <c r="L1" s="2" t="s">
        <v>2145</v>
      </c>
      <c r="M1" s="2" t="s">
        <v>2146</v>
      </c>
      <c r="N1" s="2" t="s">
        <v>2147</v>
      </c>
      <c r="O1" s="2" t="s">
        <v>2140</v>
      </c>
      <c r="Q1" t="s">
        <v>2156</v>
      </c>
      <c r="R1" s="12" t="s">
        <v>2157</v>
      </c>
      <c r="S1" s="6" t="s">
        <v>2158</v>
      </c>
      <c r="T1" s="6"/>
      <c r="U1" s="6"/>
    </row>
    <row r="2" spans="1:21" x14ac:dyDescent="0.25">
      <c r="A2" t="s">
        <v>2133</v>
      </c>
      <c r="B2" s="6">
        <f>COUNTA(ProviderInfo[Provider Name])</f>
        <v>435</v>
      </c>
      <c r="D2" s="6">
        <v>15216</v>
      </c>
      <c r="G2">
        <v>1</v>
      </c>
      <c r="H2" s="6">
        <v>849</v>
      </c>
      <c r="I2" s="6">
        <v>6</v>
      </c>
      <c r="J2" s="6">
        <v>36</v>
      </c>
      <c r="K2" s="6">
        <v>101</v>
      </c>
      <c r="L2" s="11">
        <v>0.16843345111896349</v>
      </c>
      <c r="M2" s="11">
        <v>0.26148409893992935</v>
      </c>
      <c r="N2" s="11">
        <v>3.7691401648998819E-2</v>
      </c>
      <c r="O2" s="8">
        <v>3.2600950118764844</v>
      </c>
      <c r="Q2" t="s">
        <v>2159</v>
      </c>
      <c r="R2" s="6" t="s">
        <v>2160</v>
      </c>
      <c r="S2" s="6" t="s">
        <v>2161</v>
      </c>
      <c r="T2" s="6"/>
    </row>
    <row r="3" spans="1:21" x14ac:dyDescent="0.25">
      <c r="A3" t="s">
        <v>2134</v>
      </c>
      <c r="B3" s="6">
        <f>COUNTIF(ProviderInfo[[#All],[Special Focus Status]], "SFF")</f>
        <v>2</v>
      </c>
      <c r="C3" s="7">
        <f>Summary2[[#This Row],[State Total]]/COUNTA(ProviderInfo[Provider Name])</f>
        <v>4.5977011494252873E-3</v>
      </c>
      <c r="D3" s="6">
        <v>85</v>
      </c>
      <c r="E3" s="7">
        <v>5.5862250262881177E-3</v>
      </c>
      <c r="G3">
        <v>2</v>
      </c>
      <c r="H3" s="6">
        <v>972</v>
      </c>
      <c r="I3" s="6">
        <v>5</v>
      </c>
      <c r="J3" s="6">
        <v>25</v>
      </c>
      <c r="K3" s="6">
        <v>92</v>
      </c>
      <c r="L3" s="11">
        <v>0.12551440329218108</v>
      </c>
      <c r="M3" s="11">
        <v>0.28600823045267487</v>
      </c>
      <c r="N3" s="11">
        <v>1.3374485596707819E-2</v>
      </c>
      <c r="O3" s="8">
        <v>3.3475103734439835</v>
      </c>
      <c r="Q3" t="s">
        <v>2162</v>
      </c>
      <c r="R3" s="6" t="s">
        <v>2104</v>
      </c>
      <c r="S3" s="6" t="s">
        <v>2163</v>
      </c>
      <c r="T3" s="6"/>
    </row>
    <row r="4" spans="1:21" x14ac:dyDescent="0.25">
      <c r="A4" t="s">
        <v>2135</v>
      </c>
      <c r="B4" s="6">
        <f>COUNTIF(ProviderInfo[[#All],[Special Focus Status]], "SFF Candidate")</f>
        <v>10</v>
      </c>
      <c r="C4" s="7">
        <f>Summary2[[#This Row],[State Total]]/COUNTA(ProviderInfo[Provider Name])</f>
        <v>2.2988505747126436E-2</v>
      </c>
      <c r="D4" s="6">
        <v>441</v>
      </c>
      <c r="E4" s="7">
        <v>2.8982649842271294E-2</v>
      </c>
      <c r="G4">
        <v>3</v>
      </c>
      <c r="H4" s="6">
        <v>1380</v>
      </c>
      <c r="I4" s="6">
        <v>8</v>
      </c>
      <c r="J4" s="6">
        <v>40</v>
      </c>
      <c r="K4" s="6">
        <v>175</v>
      </c>
      <c r="L4" s="11">
        <v>0.16159420289855073</v>
      </c>
      <c r="M4" s="11">
        <v>0.23985507246376811</v>
      </c>
      <c r="N4" s="11">
        <v>4.1304347826086954E-2</v>
      </c>
      <c r="O4" s="8">
        <v>3.1894273127753303</v>
      </c>
      <c r="Q4" t="s">
        <v>2164</v>
      </c>
      <c r="R4" s="6" t="s">
        <v>2111</v>
      </c>
      <c r="S4" s="6" t="s">
        <v>2165</v>
      </c>
      <c r="T4" s="6"/>
    </row>
    <row r="5" spans="1:21" x14ac:dyDescent="0.25">
      <c r="A5" t="s">
        <v>2136</v>
      </c>
      <c r="B5" s="6">
        <f>COUNTIFS(ProviderInfo[Overall Rating], "1", ProviderInfo[Special Focus Status], "")</f>
        <v>58</v>
      </c>
      <c r="C5" s="7">
        <f>Summary2[[#This Row],[State Total]]/COUNTA(ProviderInfo[Provider Name])</f>
        <v>0.13333333333333333</v>
      </c>
      <c r="D5" s="6">
        <v>2176</v>
      </c>
      <c r="E5" s="7">
        <v>0.14300736067297581</v>
      </c>
      <c r="G5">
        <v>4</v>
      </c>
      <c r="H5" s="6">
        <v>2697</v>
      </c>
      <c r="I5" s="6">
        <v>13</v>
      </c>
      <c r="J5" s="6">
        <v>65</v>
      </c>
      <c r="K5" s="6">
        <v>455</v>
      </c>
      <c r="L5" s="11">
        <v>0.19762699295513533</v>
      </c>
      <c r="M5" s="11">
        <v>0.19577308120133483</v>
      </c>
      <c r="N5" s="11">
        <v>4.8943270300333706E-2</v>
      </c>
      <c r="O5" s="8">
        <v>3.054887218045113</v>
      </c>
      <c r="Q5" t="s">
        <v>2166</v>
      </c>
      <c r="R5" s="6" t="s">
        <v>2167</v>
      </c>
      <c r="S5" s="6" t="s">
        <v>2168</v>
      </c>
      <c r="T5" s="6"/>
    </row>
    <row r="6" spans="1:21" x14ac:dyDescent="0.25">
      <c r="A6" t="s">
        <v>2137</v>
      </c>
      <c r="B6" s="6">
        <f>SUM(B3:B5)</f>
        <v>70</v>
      </c>
      <c r="C6" s="7">
        <f>Summary2[[#This Row],[State Total]]/COUNTA(ProviderInfo[Provider Name])</f>
        <v>0.16091954022988506</v>
      </c>
      <c r="D6" s="6">
        <v>2702</v>
      </c>
      <c r="E6" s="7">
        <v>0.17757623554153523</v>
      </c>
      <c r="G6">
        <v>5</v>
      </c>
      <c r="H6" s="6">
        <v>3323</v>
      </c>
      <c r="I6" s="6">
        <v>17</v>
      </c>
      <c r="J6" s="6">
        <v>90</v>
      </c>
      <c r="K6" s="6">
        <v>480</v>
      </c>
      <c r="L6" s="11">
        <v>0.17664760758350886</v>
      </c>
      <c r="M6" s="11">
        <v>0.23292205838098104</v>
      </c>
      <c r="N6" s="11">
        <v>7.1020162503761655E-2</v>
      </c>
      <c r="O6" s="8">
        <v>3.1436851738865164</v>
      </c>
      <c r="Q6" t="s">
        <v>2169</v>
      </c>
      <c r="R6" s="6" t="s">
        <v>2170</v>
      </c>
      <c r="S6" s="6" t="s">
        <v>2171</v>
      </c>
      <c r="T6" s="6"/>
    </row>
    <row r="7" spans="1:21" x14ac:dyDescent="0.25">
      <c r="A7" t="s">
        <v>2138</v>
      </c>
      <c r="B7" s="6">
        <f>COUNTIF(ProviderInfo[Overall Rating], "5")</f>
        <v>116</v>
      </c>
      <c r="C7" s="7">
        <f>Summary2[[#This Row],[State Total]]/COUNTA(ProviderInfo[Provider Name])</f>
        <v>0.26666666666666666</v>
      </c>
      <c r="D7" s="6">
        <v>3465</v>
      </c>
      <c r="E7" s="7">
        <v>0.22772082018927445</v>
      </c>
      <c r="G7">
        <v>6</v>
      </c>
      <c r="H7" s="6">
        <v>2061</v>
      </c>
      <c r="I7" s="6">
        <v>12</v>
      </c>
      <c r="J7" s="6">
        <v>55</v>
      </c>
      <c r="K7" s="6">
        <v>474</v>
      </c>
      <c r="L7" s="11">
        <v>0.26249393498301793</v>
      </c>
      <c r="M7" s="11">
        <v>0.13682678311499272</v>
      </c>
      <c r="N7" s="11">
        <v>2.7656477438136828E-2</v>
      </c>
      <c r="O7" s="8">
        <v>2.7183794466403164</v>
      </c>
      <c r="Q7" t="s">
        <v>2172</v>
      </c>
      <c r="R7" s="6" t="s">
        <v>114</v>
      </c>
      <c r="S7" s="6" t="s">
        <v>2173</v>
      </c>
      <c r="T7" s="6"/>
    </row>
    <row r="8" spans="1:21" x14ac:dyDescent="0.25">
      <c r="A8" t="s">
        <v>2139</v>
      </c>
      <c r="B8" s="6">
        <f>COUNTIF(ProviderInfo[Abuse Icon], "Y")</f>
        <v>4</v>
      </c>
      <c r="C8" s="7">
        <f>Summary2[[#This Row],[State Total]]/COUNTA(ProviderInfo[Provider Name])</f>
        <v>9.1954022988505746E-3</v>
      </c>
      <c r="D8" s="6">
        <v>774</v>
      </c>
      <c r="E8" s="7">
        <v>5.0867507886435334E-2</v>
      </c>
      <c r="G8">
        <v>7</v>
      </c>
      <c r="H8" s="6">
        <v>1465</v>
      </c>
      <c r="I8" s="6">
        <v>8</v>
      </c>
      <c r="J8" s="6">
        <v>40</v>
      </c>
      <c r="K8" s="6">
        <v>234</v>
      </c>
      <c r="L8" s="11">
        <v>0.19249146757679181</v>
      </c>
      <c r="M8" s="11">
        <v>0.21023890784982935</v>
      </c>
      <c r="N8" s="11">
        <v>3.8907849829351533E-2</v>
      </c>
      <c r="O8" s="8">
        <v>3.1020124913254685</v>
      </c>
      <c r="Q8" t="s">
        <v>2174</v>
      </c>
      <c r="R8" s="6" t="s">
        <v>2175</v>
      </c>
      <c r="S8" s="6" t="s">
        <v>2176</v>
      </c>
      <c r="T8" s="6"/>
    </row>
    <row r="9" spans="1:21" x14ac:dyDescent="0.25">
      <c r="A9" t="s">
        <v>2140</v>
      </c>
      <c r="B9" s="8">
        <f>AVERAGE(ProviderInfo[Overall Rating])</f>
        <v>3.2729411764705882</v>
      </c>
      <c r="D9" s="8">
        <v>3.1440474603386215</v>
      </c>
      <c r="G9">
        <v>8</v>
      </c>
      <c r="H9" s="6">
        <v>609</v>
      </c>
      <c r="I9" s="6">
        <v>6</v>
      </c>
      <c r="J9" s="6">
        <v>30</v>
      </c>
      <c r="K9" s="6">
        <v>49</v>
      </c>
      <c r="L9" s="11">
        <v>0.13957307060755336</v>
      </c>
      <c r="M9" s="11">
        <v>0.30377668308702793</v>
      </c>
      <c r="N9" s="11">
        <v>9.5238095238095233E-2</v>
      </c>
      <c r="O9" s="8">
        <v>3.4690117252931323</v>
      </c>
      <c r="Q9" t="s">
        <v>2172</v>
      </c>
      <c r="R9" s="6" t="s">
        <v>114</v>
      </c>
      <c r="S9" s="6" t="s">
        <v>2173</v>
      </c>
      <c r="T9" s="6"/>
    </row>
    <row r="10" spans="1:21" ht="15.75" thickBot="1" x14ac:dyDescent="0.3">
      <c r="A10" s="9" t="s">
        <v>9</v>
      </c>
      <c r="B10" s="9"/>
      <c r="C10" s="9"/>
      <c r="D10" s="9"/>
      <c r="E10" s="10"/>
      <c r="G10">
        <v>9</v>
      </c>
      <c r="H10" s="6">
        <v>1430</v>
      </c>
      <c r="I10" s="6">
        <v>8</v>
      </c>
      <c r="J10" s="6">
        <v>45</v>
      </c>
      <c r="K10" s="6">
        <v>93</v>
      </c>
      <c r="L10" s="11">
        <v>0.10209790209790209</v>
      </c>
      <c r="M10" s="11">
        <v>0.29720279720279719</v>
      </c>
      <c r="N10" s="11">
        <v>6.7832167832167833E-2</v>
      </c>
      <c r="O10" s="8">
        <v>3.4560283687943261</v>
      </c>
      <c r="Q10" t="s">
        <v>2174</v>
      </c>
      <c r="R10" s="6" t="s">
        <v>2175</v>
      </c>
      <c r="S10" s="6" t="s">
        <v>2176</v>
      </c>
      <c r="T10" s="6"/>
    </row>
    <row r="11" spans="1:21" x14ac:dyDescent="0.25">
      <c r="A11" t="s">
        <v>2141</v>
      </c>
      <c r="B11" s="6">
        <f>COUNTIF(ProviderInfo[[#All],[Ownership Type]], "For profit")</f>
        <v>243</v>
      </c>
      <c r="C11" s="7">
        <f>Summary2[[#This Row],[State Total]]/COUNTA(ProviderInfo[Provider Name])</f>
        <v>0.55862068965517242</v>
      </c>
      <c r="D11" s="6">
        <v>10751</v>
      </c>
      <c r="E11" s="7">
        <v>0.70655888538380651</v>
      </c>
      <c r="G11">
        <v>10</v>
      </c>
      <c r="H11" s="6">
        <v>430</v>
      </c>
      <c r="I11" s="6">
        <v>2</v>
      </c>
      <c r="J11" s="6">
        <v>15</v>
      </c>
      <c r="K11" s="6">
        <v>23</v>
      </c>
      <c r="L11" s="11">
        <v>9.3023255813953487E-2</v>
      </c>
      <c r="M11" s="11">
        <v>0.30697674418604654</v>
      </c>
      <c r="N11" s="11">
        <v>8.1395348837209308E-2</v>
      </c>
      <c r="O11" s="8">
        <v>3.5471698113207548</v>
      </c>
      <c r="Q11" t="s">
        <v>2177</v>
      </c>
      <c r="R11" s="6" t="s">
        <v>184</v>
      </c>
      <c r="S11" s="6" t="s">
        <v>2178</v>
      </c>
      <c r="T11" s="6"/>
    </row>
    <row r="12" spans="1:21" x14ac:dyDescent="0.25">
      <c r="A12" t="s">
        <v>2142</v>
      </c>
      <c r="B12" s="6">
        <f>COUNTIF(ProviderInfo[[#All],[Ownership Type]], "Non profit")</f>
        <v>180</v>
      </c>
      <c r="C12" s="7">
        <f>Summary2[[#This Row],[State Total]]/COUNTA(ProviderInfo[Provider Name])</f>
        <v>0.41379310344827586</v>
      </c>
      <c r="D12" s="6">
        <v>3513</v>
      </c>
      <c r="E12" s="7">
        <v>0.23087539432176657</v>
      </c>
      <c r="Q12" t="s">
        <v>2179</v>
      </c>
      <c r="R12" s="6" t="s">
        <v>177</v>
      </c>
      <c r="S12" s="6" t="s">
        <v>2180</v>
      </c>
      <c r="T12" s="6"/>
    </row>
    <row r="13" spans="1:21" x14ac:dyDescent="0.25">
      <c r="A13" t="s">
        <v>2143</v>
      </c>
      <c r="B13" s="21">
        <f>COUNTIF(ProviderInfo[[#All],[Ownership Type]], "Government")</f>
        <v>12</v>
      </c>
      <c r="C13" s="7">
        <f>Summary2[[#This Row],[State Total]]/COUNTA(ProviderInfo[Provider Name])</f>
        <v>2.7586206896551724E-2</v>
      </c>
      <c r="D13">
        <v>952</v>
      </c>
      <c r="E13" s="7">
        <v>6.2565720294426919E-2</v>
      </c>
      <c r="Q13" t="s">
        <v>2181</v>
      </c>
      <c r="R13" s="6" t="s">
        <v>2182</v>
      </c>
      <c r="S13" s="6" t="s">
        <v>2183</v>
      </c>
      <c r="T13" s="6"/>
    </row>
    <row r="19" spans="12:12" x14ac:dyDescent="0.25">
      <c r="L19" s="6"/>
    </row>
    <row r="21" spans="12:12" ht="14.45" customHeight="1" x14ac:dyDescent="0.25"/>
    <row r="23" spans="12:12" ht="14.45" customHeight="1" x14ac:dyDescent="0.25"/>
    <row r="25" spans="12:12" ht="14.45" customHeight="1" x14ac:dyDescent="0.25"/>
    <row r="27" spans="12:12" ht="14.45" customHeight="1" x14ac:dyDescent="0.25"/>
    <row r="30" spans="12:12" ht="14.45" customHeight="1" x14ac:dyDescent="0.25"/>
  </sheetData>
  <dataConsolidate/>
  <pageMargins left="0.7" right="0.7" top="0.75" bottom="0.75" header="0.3" footer="0.3"/>
  <pageSetup orientation="portrait" horizontalDpi="1200" verticalDpi="1200"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48D7-E9B5-455A-9239-7B8317602059}">
  <dimension ref="J1:P98"/>
  <sheetViews>
    <sheetView workbookViewId="0"/>
  </sheetViews>
  <sheetFormatPr defaultRowHeight="15" x14ac:dyDescent="0.25"/>
  <cols>
    <col min="2" max="2" width="29.140625" customWidth="1"/>
    <col min="3" max="3" width="12.5703125" customWidth="1"/>
    <col min="4" max="4" width="16.28515625" customWidth="1"/>
    <col min="10" max="10" width="33.85546875" customWidth="1"/>
    <col min="11" max="11" width="27.42578125" customWidth="1"/>
    <col min="12" max="12" width="76.140625" bestFit="1" customWidth="1"/>
    <col min="13" max="13" width="7.5703125" customWidth="1"/>
    <col min="14" max="14" width="4.140625" customWidth="1"/>
    <col min="15" max="15" width="157.140625" customWidth="1"/>
    <col min="16" max="16" width="4.42578125" customWidth="1"/>
    <col min="17" max="17" width="4.28515625" customWidth="1"/>
  </cols>
  <sheetData>
    <row r="1" spans="10:15" ht="15.75" thickBot="1" x14ac:dyDescent="0.3"/>
    <row r="2" spans="10:15" ht="15.75" thickBot="1" x14ac:dyDescent="0.3">
      <c r="J2" s="21" t="s">
        <v>2184</v>
      </c>
      <c r="K2" s="21" t="s">
        <v>2185</v>
      </c>
      <c r="L2" s="21" t="s">
        <v>2293</v>
      </c>
      <c r="N2" s="24" t="s">
        <v>2131</v>
      </c>
      <c r="O2" s="25"/>
    </row>
    <row r="3" spans="10:15" x14ac:dyDescent="0.25">
      <c r="J3" s="21" t="s">
        <v>0</v>
      </c>
      <c r="K3" s="21" t="s">
        <v>0</v>
      </c>
      <c r="L3" s="21" t="s">
        <v>2199</v>
      </c>
      <c r="N3" s="13">
        <v>1</v>
      </c>
      <c r="O3" s="23" t="s">
        <v>2302</v>
      </c>
    </row>
    <row r="4" spans="10:15" x14ac:dyDescent="0.25">
      <c r="J4" s="21" t="s">
        <v>1</v>
      </c>
      <c r="K4" s="21" t="s">
        <v>1</v>
      </c>
      <c r="L4" s="21" t="s">
        <v>2200</v>
      </c>
      <c r="N4" s="15">
        <v>2</v>
      </c>
      <c r="O4" s="14" t="s">
        <v>2294</v>
      </c>
    </row>
    <row r="5" spans="10:15" x14ac:dyDescent="0.25">
      <c r="J5" s="21" t="s">
        <v>2</v>
      </c>
      <c r="K5" s="21" t="s">
        <v>2</v>
      </c>
      <c r="L5" s="21" t="s">
        <v>2200</v>
      </c>
      <c r="N5" s="15">
        <v>6</v>
      </c>
      <c r="O5" s="14" t="s">
        <v>2295</v>
      </c>
    </row>
    <row r="6" spans="10:15" x14ac:dyDescent="0.25">
      <c r="J6" s="21" t="s">
        <v>3</v>
      </c>
      <c r="K6" s="21" t="s">
        <v>3</v>
      </c>
      <c r="L6" s="21" t="s">
        <v>2200</v>
      </c>
      <c r="N6" s="15">
        <v>9</v>
      </c>
      <c r="O6" s="14" t="s">
        <v>2296</v>
      </c>
    </row>
    <row r="7" spans="10:15" x14ac:dyDescent="0.25">
      <c r="J7" s="21" t="s">
        <v>4</v>
      </c>
      <c r="K7" s="21" t="s">
        <v>4</v>
      </c>
      <c r="L7" s="21" t="s">
        <v>2201</v>
      </c>
      <c r="N7" s="15">
        <v>10</v>
      </c>
      <c r="O7" s="14" t="s">
        <v>2297</v>
      </c>
    </row>
    <row r="8" spans="10:15" x14ac:dyDescent="0.25">
      <c r="J8" s="21" t="s">
        <v>5</v>
      </c>
      <c r="K8" s="21" t="s">
        <v>5</v>
      </c>
      <c r="L8" s="21" t="s">
        <v>2202</v>
      </c>
      <c r="N8" s="15">
        <v>12</v>
      </c>
      <c r="O8" s="14" t="s">
        <v>2298</v>
      </c>
    </row>
    <row r="9" spans="10:15" x14ac:dyDescent="0.25">
      <c r="J9" s="21" t="s">
        <v>6</v>
      </c>
      <c r="K9" s="21" t="s">
        <v>6</v>
      </c>
      <c r="L9" s="21" t="s">
        <v>2203</v>
      </c>
      <c r="N9" s="15">
        <v>13</v>
      </c>
      <c r="O9" s="14" t="s">
        <v>2148</v>
      </c>
    </row>
    <row r="10" spans="10:15" x14ac:dyDescent="0.25">
      <c r="J10" s="21" t="s">
        <v>7</v>
      </c>
      <c r="K10" s="21" t="s">
        <v>2186</v>
      </c>
      <c r="L10" s="21" t="s">
        <v>2204</v>
      </c>
      <c r="N10" s="15">
        <v>14</v>
      </c>
      <c r="O10" s="14" t="s">
        <v>2299</v>
      </c>
    </row>
    <row r="11" spans="10:15" x14ac:dyDescent="0.25">
      <c r="J11" s="21" t="s">
        <v>8</v>
      </c>
      <c r="K11" s="21" t="s">
        <v>8</v>
      </c>
      <c r="L11" s="21" t="s">
        <v>2200</v>
      </c>
      <c r="N11" s="15">
        <v>18</v>
      </c>
      <c r="O11" s="14" t="s">
        <v>2300</v>
      </c>
    </row>
    <row r="12" spans="10:15" ht="15.75" thickBot="1" x14ac:dyDescent="0.3">
      <c r="J12" s="21" t="s">
        <v>9</v>
      </c>
      <c r="K12" s="21" t="s">
        <v>2187</v>
      </c>
      <c r="L12" s="21" t="s">
        <v>2292</v>
      </c>
      <c r="N12" s="16">
        <v>19</v>
      </c>
      <c r="O12" s="17" t="s">
        <v>2301</v>
      </c>
    </row>
    <row r="13" spans="10:15" x14ac:dyDescent="0.25">
      <c r="J13" s="21" t="s">
        <v>10</v>
      </c>
      <c r="K13" s="21" t="s">
        <v>2188</v>
      </c>
      <c r="L13" s="21" t="s">
        <v>2205</v>
      </c>
    </row>
    <row r="14" spans="10:15" x14ac:dyDescent="0.25">
      <c r="J14" s="21" t="s">
        <v>11</v>
      </c>
      <c r="K14" s="21" t="s">
        <v>2189</v>
      </c>
      <c r="L14" s="21" t="s">
        <v>2206</v>
      </c>
      <c r="O14" s="21"/>
    </row>
    <row r="15" spans="10:15" x14ac:dyDescent="0.25">
      <c r="J15" s="21" t="s">
        <v>12</v>
      </c>
      <c r="K15" s="21" t="s">
        <v>2190</v>
      </c>
      <c r="L15" s="21" t="s">
        <v>2207</v>
      </c>
      <c r="O15" s="21"/>
    </row>
    <row r="16" spans="10:15" x14ac:dyDescent="0.25">
      <c r="J16" s="21" t="s">
        <v>13</v>
      </c>
      <c r="K16" s="21" t="s">
        <v>2191</v>
      </c>
      <c r="L16" s="21" t="s">
        <v>2200</v>
      </c>
      <c r="O16" s="21"/>
    </row>
    <row r="17" spans="10:15" x14ac:dyDescent="0.25">
      <c r="J17" s="21" t="s">
        <v>14</v>
      </c>
      <c r="K17" s="21" t="s">
        <v>2192</v>
      </c>
      <c r="L17" s="21" t="s">
        <v>2208</v>
      </c>
      <c r="O17" s="21"/>
    </row>
    <row r="18" spans="10:15" x14ac:dyDescent="0.25">
      <c r="J18" s="21" t="s">
        <v>15</v>
      </c>
      <c r="K18" s="21" t="s">
        <v>15</v>
      </c>
      <c r="L18" s="21" t="s">
        <v>2200</v>
      </c>
      <c r="O18" s="21"/>
    </row>
    <row r="19" spans="10:15" x14ac:dyDescent="0.25">
      <c r="J19" s="21" t="s">
        <v>2193</v>
      </c>
      <c r="K19" s="21" t="s">
        <v>2194</v>
      </c>
      <c r="L19" s="21" t="s">
        <v>2209</v>
      </c>
      <c r="O19" s="21"/>
    </row>
    <row r="20" spans="10:15" x14ac:dyDescent="0.25">
      <c r="J20" s="21" t="s">
        <v>17</v>
      </c>
      <c r="K20" s="21" t="s">
        <v>2195</v>
      </c>
      <c r="L20" s="21" t="s">
        <v>2208</v>
      </c>
      <c r="O20" s="21"/>
    </row>
    <row r="21" spans="10:15" x14ac:dyDescent="0.25">
      <c r="J21" s="21" t="s">
        <v>18</v>
      </c>
      <c r="K21" s="21" t="s">
        <v>18</v>
      </c>
      <c r="L21" s="21" t="s">
        <v>2210</v>
      </c>
      <c r="O21" s="21"/>
    </row>
    <row r="22" spans="10:15" x14ac:dyDescent="0.25">
      <c r="J22" s="21" t="s">
        <v>19</v>
      </c>
      <c r="K22" s="21" t="s">
        <v>2196</v>
      </c>
      <c r="L22" s="21" t="s">
        <v>2208</v>
      </c>
      <c r="O22" s="21"/>
    </row>
    <row r="23" spans="10:15" x14ac:dyDescent="0.25">
      <c r="J23" s="21" t="s">
        <v>20</v>
      </c>
      <c r="K23" s="21" t="s">
        <v>2197</v>
      </c>
      <c r="L23" s="21" t="s">
        <v>2208</v>
      </c>
      <c r="O23" s="21"/>
    </row>
    <row r="24" spans="10:15" x14ac:dyDescent="0.25">
      <c r="J24" s="21" t="s">
        <v>21</v>
      </c>
      <c r="K24" s="21" t="s">
        <v>2198</v>
      </c>
      <c r="L24" s="21" t="s">
        <v>2208</v>
      </c>
      <c r="O24" s="21"/>
    </row>
    <row r="25" spans="10:15" x14ac:dyDescent="0.25">
      <c r="J25" s="21" t="s">
        <v>22</v>
      </c>
      <c r="K25" s="21" t="s">
        <v>22</v>
      </c>
      <c r="L25" s="21" t="s">
        <v>2211</v>
      </c>
    </row>
    <row r="26" spans="10:15" x14ac:dyDescent="0.25">
      <c r="J26" s="21" t="s">
        <v>23</v>
      </c>
      <c r="K26" s="21" t="s">
        <v>23</v>
      </c>
      <c r="L26" s="21" t="s">
        <v>2212</v>
      </c>
    </row>
    <row r="27" spans="10:15" x14ac:dyDescent="0.25">
      <c r="J27" s="21" t="s">
        <v>24</v>
      </c>
      <c r="K27" s="21" t="s">
        <v>24</v>
      </c>
      <c r="L27" s="21" t="s">
        <v>2213</v>
      </c>
    </row>
    <row r="28" spans="10:15" x14ac:dyDescent="0.25">
      <c r="J28" s="21" t="s">
        <v>25</v>
      </c>
      <c r="K28" s="21" t="s">
        <v>25</v>
      </c>
      <c r="L28" s="21" t="s">
        <v>2207</v>
      </c>
    </row>
    <row r="29" spans="10:15" x14ac:dyDescent="0.25">
      <c r="J29" s="21" t="s">
        <v>26</v>
      </c>
      <c r="K29" s="21" t="s">
        <v>26</v>
      </c>
      <c r="L29" s="21" t="s">
        <v>2213</v>
      </c>
    </row>
    <row r="30" spans="10:15" x14ac:dyDescent="0.25">
      <c r="J30" s="21" t="s">
        <v>27</v>
      </c>
      <c r="K30" s="21" t="s">
        <v>27</v>
      </c>
      <c r="L30" s="21" t="s">
        <v>2207</v>
      </c>
    </row>
    <row r="31" spans="10:15" x14ac:dyDescent="0.25">
      <c r="J31" s="21" t="s">
        <v>28</v>
      </c>
      <c r="K31" s="21" t="s">
        <v>28</v>
      </c>
      <c r="L31" s="21" t="s">
        <v>2213</v>
      </c>
    </row>
    <row r="32" spans="10:15" x14ac:dyDescent="0.25">
      <c r="J32" s="21" t="s">
        <v>29</v>
      </c>
      <c r="K32" s="21" t="s">
        <v>29</v>
      </c>
      <c r="L32" s="21" t="s">
        <v>2207</v>
      </c>
    </row>
    <row r="33" spans="10:16" x14ac:dyDescent="0.25">
      <c r="J33" s="21" t="s">
        <v>30</v>
      </c>
      <c r="K33" s="21" t="s">
        <v>2214</v>
      </c>
      <c r="L33" s="21" t="s">
        <v>2213</v>
      </c>
    </row>
    <row r="34" spans="10:16" x14ac:dyDescent="0.25">
      <c r="J34" s="21" t="s">
        <v>31</v>
      </c>
      <c r="K34" s="21" t="s">
        <v>31</v>
      </c>
      <c r="L34" s="21" t="s">
        <v>2207</v>
      </c>
    </row>
    <row r="35" spans="10:16" x14ac:dyDescent="0.25">
      <c r="J35" s="21" t="s">
        <v>32</v>
      </c>
      <c r="K35" s="21" t="s">
        <v>32</v>
      </c>
      <c r="L35" s="21" t="s">
        <v>2213</v>
      </c>
      <c r="P35" s="21"/>
    </row>
    <row r="36" spans="10:16" x14ac:dyDescent="0.25">
      <c r="J36" s="21" t="s">
        <v>33</v>
      </c>
      <c r="K36" s="21" t="s">
        <v>33</v>
      </c>
      <c r="L36" s="21" t="s">
        <v>2207</v>
      </c>
      <c r="P36" s="21"/>
    </row>
    <row r="37" spans="10:16" x14ac:dyDescent="0.25">
      <c r="J37" s="21" t="s">
        <v>34</v>
      </c>
      <c r="K37" s="21" t="s">
        <v>34</v>
      </c>
      <c r="L37" s="21" t="s">
        <v>2213</v>
      </c>
      <c r="P37" s="21"/>
    </row>
    <row r="38" spans="10:16" x14ac:dyDescent="0.25">
      <c r="J38" s="21" t="s">
        <v>35</v>
      </c>
      <c r="K38" s="21" t="s">
        <v>35</v>
      </c>
      <c r="L38" s="21" t="s">
        <v>2207</v>
      </c>
      <c r="P38" s="21"/>
    </row>
    <row r="39" spans="10:16" x14ac:dyDescent="0.25">
      <c r="J39" s="21" t="s">
        <v>36</v>
      </c>
      <c r="K39" s="21" t="s">
        <v>36</v>
      </c>
      <c r="L39" s="21" t="s">
        <v>2213</v>
      </c>
      <c r="P39" s="21"/>
    </row>
    <row r="40" spans="10:16" x14ac:dyDescent="0.25">
      <c r="J40" s="21" t="s">
        <v>37</v>
      </c>
      <c r="K40" s="21" t="s">
        <v>37</v>
      </c>
      <c r="L40" s="21" t="s">
        <v>2207</v>
      </c>
      <c r="P40" s="21"/>
    </row>
    <row r="41" spans="10:16" x14ac:dyDescent="0.25">
      <c r="J41" s="21" t="s">
        <v>38</v>
      </c>
      <c r="K41" s="21" t="s">
        <v>38</v>
      </c>
      <c r="L41" s="21" t="s">
        <v>2215</v>
      </c>
      <c r="P41" s="21"/>
    </row>
    <row r="42" spans="10:16" x14ac:dyDescent="0.25">
      <c r="J42" s="21" t="s">
        <v>39</v>
      </c>
      <c r="K42" s="21" t="s">
        <v>2216</v>
      </c>
      <c r="L42" s="21" t="s">
        <v>2215</v>
      </c>
      <c r="P42" s="21"/>
    </row>
    <row r="43" spans="10:16" x14ac:dyDescent="0.25">
      <c r="J43" s="21" t="s">
        <v>40</v>
      </c>
      <c r="K43" s="21" t="s">
        <v>2217</v>
      </c>
      <c r="L43" s="21" t="s">
        <v>2218</v>
      </c>
      <c r="P43" s="21"/>
    </row>
    <row r="44" spans="10:16" x14ac:dyDescent="0.25">
      <c r="J44" s="21" t="s">
        <v>41</v>
      </c>
      <c r="K44" s="21" t="s">
        <v>2219</v>
      </c>
      <c r="L44" s="21" t="s">
        <v>2218</v>
      </c>
      <c r="P44" s="21"/>
    </row>
    <row r="45" spans="10:16" x14ac:dyDescent="0.25">
      <c r="J45" s="21" t="s">
        <v>42</v>
      </c>
      <c r="K45" s="21" t="s">
        <v>2220</v>
      </c>
      <c r="L45" s="21" t="s">
        <v>2218</v>
      </c>
      <c r="P45" s="21"/>
    </row>
    <row r="46" spans="10:16" x14ac:dyDescent="0.25">
      <c r="J46" s="21" t="s">
        <v>43</v>
      </c>
      <c r="K46" s="21" t="s">
        <v>2221</v>
      </c>
      <c r="L46" s="21" t="s">
        <v>2218</v>
      </c>
    </row>
    <row r="47" spans="10:16" x14ac:dyDescent="0.25">
      <c r="J47" s="21" t="s">
        <v>44</v>
      </c>
      <c r="K47" s="21" t="s">
        <v>2222</v>
      </c>
      <c r="L47" s="21" t="s">
        <v>2218</v>
      </c>
    </row>
    <row r="48" spans="10:16" x14ac:dyDescent="0.25">
      <c r="J48" s="21" t="s">
        <v>45</v>
      </c>
      <c r="K48" s="21" t="s">
        <v>2223</v>
      </c>
      <c r="L48" s="21" t="s">
        <v>2218</v>
      </c>
    </row>
    <row r="49" spans="10:12" x14ac:dyDescent="0.25">
      <c r="J49" s="21" t="s">
        <v>46</v>
      </c>
      <c r="K49" s="21" t="s">
        <v>2224</v>
      </c>
      <c r="L49" s="21" t="s">
        <v>2218</v>
      </c>
    </row>
    <row r="50" spans="10:12" x14ac:dyDescent="0.25">
      <c r="J50" s="21" t="s">
        <v>47</v>
      </c>
      <c r="K50" s="21" t="s">
        <v>2225</v>
      </c>
      <c r="L50" s="21" t="s">
        <v>2218</v>
      </c>
    </row>
    <row r="51" spans="10:12" x14ac:dyDescent="0.25">
      <c r="J51" s="21" t="s">
        <v>48</v>
      </c>
      <c r="K51" s="21" t="s">
        <v>48</v>
      </c>
      <c r="L51" s="21" t="s">
        <v>2226</v>
      </c>
    </row>
    <row r="52" spans="10:12" x14ac:dyDescent="0.25">
      <c r="J52" s="21" t="s">
        <v>49</v>
      </c>
      <c r="K52" s="21" t="s">
        <v>49</v>
      </c>
      <c r="L52" s="21" t="s">
        <v>2207</v>
      </c>
    </row>
    <row r="53" spans="10:12" x14ac:dyDescent="0.25">
      <c r="J53" s="21" t="s">
        <v>50</v>
      </c>
      <c r="K53" s="21" t="s">
        <v>50</v>
      </c>
      <c r="L53" s="21" t="s">
        <v>2226</v>
      </c>
    </row>
    <row r="54" spans="10:12" x14ac:dyDescent="0.25">
      <c r="J54" s="21" t="s">
        <v>51</v>
      </c>
      <c r="K54" s="21" t="s">
        <v>51</v>
      </c>
      <c r="L54" s="21" t="s">
        <v>2207</v>
      </c>
    </row>
    <row r="55" spans="10:12" x14ac:dyDescent="0.25">
      <c r="J55" s="21" t="s">
        <v>52</v>
      </c>
      <c r="K55" s="21" t="s">
        <v>52</v>
      </c>
      <c r="L55" s="21" t="s">
        <v>2207</v>
      </c>
    </row>
    <row r="56" spans="10:12" x14ac:dyDescent="0.25">
      <c r="J56" s="21" t="s">
        <v>53</v>
      </c>
      <c r="K56" s="21" t="s">
        <v>53</v>
      </c>
      <c r="L56" s="21" t="s">
        <v>2207</v>
      </c>
    </row>
    <row r="57" spans="10:12" x14ac:dyDescent="0.25">
      <c r="J57" s="21" t="s">
        <v>54</v>
      </c>
      <c r="K57" s="21" t="s">
        <v>2227</v>
      </c>
      <c r="L57" s="21" t="s">
        <v>2218</v>
      </c>
    </row>
    <row r="58" spans="10:12" x14ac:dyDescent="0.25">
      <c r="J58" s="21" t="s">
        <v>55</v>
      </c>
      <c r="K58" s="21" t="s">
        <v>2228</v>
      </c>
      <c r="L58" s="21" t="s">
        <v>2218</v>
      </c>
    </row>
    <row r="59" spans="10:12" x14ac:dyDescent="0.25">
      <c r="J59" s="21" t="s">
        <v>56</v>
      </c>
      <c r="K59" s="21" t="s">
        <v>2229</v>
      </c>
      <c r="L59" s="21" t="s">
        <v>2218</v>
      </c>
    </row>
    <row r="60" spans="10:12" x14ac:dyDescent="0.25">
      <c r="J60" s="21" t="s">
        <v>57</v>
      </c>
      <c r="K60" s="21" t="s">
        <v>2230</v>
      </c>
      <c r="L60" s="21" t="s">
        <v>2218</v>
      </c>
    </row>
    <row r="61" spans="10:12" x14ac:dyDescent="0.25">
      <c r="J61" s="21" t="s">
        <v>58</v>
      </c>
      <c r="K61" s="21" t="s">
        <v>2231</v>
      </c>
      <c r="L61" s="21" t="s">
        <v>2218</v>
      </c>
    </row>
    <row r="62" spans="10:12" x14ac:dyDescent="0.25">
      <c r="J62" s="21" t="s">
        <v>59</v>
      </c>
      <c r="K62" s="21" t="s">
        <v>2232</v>
      </c>
      <c r="L62" s="21" t="s">
        <v>2218</v>
      </c>
    </row>
    <row r="63" spans="10:12" x14ac:dyDescent="0.25">
      <c r="J63" s="21" t="s">
        <v>60</v>
      </c>
      <c r="K63" s="21" t="s">
        <v>2233</v>
      </c>
      <c r="L63" s="21" t="s">
        <v>2218</v>
      </c>
    </row>
    <row r="64" spans="10:12" x14ac:dyDescent="0.25">
      <c r="J64" s="21" t="s">
        <v>61</v>
      </c>
      <c r="K64" s="21" t="s">
        <v>2234</v>
      </c>
      <c r="L64" s="21" t="s">
        <v>2218</v>
      </c>
    </row>
    <row r="65" spans="10:12" x14ac:dyDescent="0.25">
      <c r="J65" s="21" t="s">
        <v>2235</v>
      </c>
      <c r="K65" s="21" t="s">
        <v>2236</v>
      </c>
      <c r="L65" s="21" t="s">
        <v>2209</v>
      </c>
    </row>
    <row r="66" spans="10:12" x14ac:dyDescent="0.25">
      <c r="J66" s="21" t="s">
        <v>2237</v>
      </c>
      <c r="K66" s="21" t="s">
        <v>2238</v>
      </c>
      <c r="L66" s="21" t="s">
        <v>2205</v>
      </c>
    </row>
    <row r="67" spans="10:12" x14ac:dyDescent="0.25">
      <c r="J67" s="21" t="s">
        <v>2239</v>
      </c>
      <c r="K67" s="21" t="s">
        <v>2240</v>
      </c>
      <c r="L67" s="21" t="s">
        <v>2205</v>
      </c>
    </row>
    <row r="68" spans="10:12" x14ac:dyDescent="0.25">
      <c r="J68" s="21" t="s">
        <v>2241</v>
      </c>
      <c r="K68" s="21" t="s">
        <v>2242</v>
      </c>
      <c r="L68" s="21" t="s">
        <v>2205</v>
      </c>
    </row>
    <row r="69" spans="10:12" x14ac:dyDescent="0.25">
      <c r="J69" s="21" t="s">
        <v>2243</v>
      </c>
      <c r="K69" s="21" t="s">
        <v>2244</v>
      </c>
      <c r="L69" s="21" t="s">
        <v>2205</v>
      </c>
    </row>
    <row r="70" spans="10:12" x14ac:dyDescent="0.25">
      <c r="J70" s="21" t="s">
        <v>2245</v>
      </c>
      <c r="K70" s="21" t="s">
        <v>2246</v>
      </c>
      <c r="L70" s="21" t="s">
        <v>2205</v>
      </c>
    </row>
    <row r="71" spans="10:12" x14ac:dyDescent="0.25">
      <c r="J71" s="21" t="s">
        <v>2247</v>
      </c>
      <c r="K71" s="21" t="s">
        <v>2248</v>
      </c>
      <c r="L71" s="21" t="s">
        <v>2205</v>
      </c>
    </row>
    <row r="72" spans="10:12" x14ac:dyDescent="0.25">
      <c r="J72" s="21" t="s">
        <v>2249</v>
      </c>
      <c r="K72" s="21" t="s">
        <v>2250</v>
      </c>
      <c r="L72" s="21" t="s">
        <v>2205</v>
      </c>
    </row>
    <row r="73" spans="10:12" x14ac:dyDescent="0.25">
      <c r="J73" s="21" t="s">
        <v>2251</v>
      </c>
      <c r="K73" s="21" t="s">
        <v>2252</v>
      </c>
      <c r="L73" s="21" t="s">
        <v>2209</v>
      </c>
    </row>
    <row r="74" spans="10:12" x14ac:dyDescent="0.25">
      <c r="J74" s="21" t="s">
        <v>2253</v>
      </c>
      <c r="K74" s="21" t="s">
        <v>2254</v>
      </c>
      <c r="L74" s="21" t="s">
        <v>2205</v>
      </c>
    </row>
    <row r="75" spans="10:12" x14ac:dyDescent="0.25">
      <c r="J75" s="21" t="s">
        <v>2255</v>
      </c>
      <c r="K75" s="21" t="s">
        <v>2256</v>
      </c>
      <c r="L75" s="21" t="s">
        <v>2205</v>
      </c>
    </row>
    <row r="76" spans="10:12" x14ac:dyDescent="0.25">
      <c r="J76" s="21" t="s">
        <v>2257</v>
      </c>
      <c r="K76" s="21" t="s">
        <v>2258</v>
      </c>
      <c r="L76" s="21" t="s">
        <v>2205</v>
      </c>
    </row>
    <row r="77" spans="10:12" x14ac:dyDescent="0.25">
      <c r="J77" s="21" t="s">
        <v>2259</v>
      </c>
      <c r="K77" s="21" t="s">
        <v>2260</v>
      </c>
      <c r="L77" s="21" t="s">
        <v>2205</v>
      </c>
    </row>
    <row r="78" spans="10:12" x14ac:dyDescent="0.25">
      <c r="J78" s="21" t="s">
        <v>2261</v>
      </c>
      <c r="K78" s="21" t="s">
        <v>2262</v>
      </c>
      <c r="L78" s="21" t="s">
        <v>2205</v>
      </c>
    </row>
    <row r="79" spans="10:12" x14ac:dyDescent="0.25">
      <c r="J79" s="21" t="s">
        <v>2263</v>
      </c>
      <c r="K79" s="21" t="s">
        <v>2264</v>
      </c>
      <c r="L79" s="21" t="s">
        <v>2205</v>
      </c>
    </row>
    <row r="80" spans="10:12" x14ac:dyDescent="0.25">
      <c r="J80" s="21" t="s">
        <v>2265</v>
      </c>
      <c r="K80" s="21" t="s">
        <v>2266</v>
      </c>
      <c r="L80" s="21" t="s">
        <v>2205</v>
      </c>
    </row>
    <row r="81" spans="10:12" x14ac:dyDescent="0.25">
      <c r="J81" s="21" t="s">
        <v>2267</v>
      </c>
      <c r="K81" s="21" t="s">
        <v>2268</v>
      </c>
      <c r="L81" s="21" t="s">
        <v>2209</v>
      </c>
    </row>
    <row r="82" spans="10:12" x14ac:dyDescent="0.25">
      <c r="J82" s="21" t="s">
        <v>2269</v>
      </c>
      <c r="K82" s="21" t="s">
        <v>2270</v>
      </c>
      <c r="L82" s="21" t="s">
        <v>2205</v>
      </c>
    </row>
    <row r="83" spans="10:12" x14ac:dyDescent="0.25">
      <c r="J83" s="21" t="s">
        <v>2271</v>
      </c>
      <c r="K83" s="21" t="s">
        <v>2272</v>
      </c>
      <c r="L83" s="21" t="s">
        <v>2205</v>
      </c>
    </row>
    <row r="84" spans="10:12" x14ac:dyDescent="0.25">
      <c r="J84" s="21" t="s">
        <v>2273</v>
      </c>
      <c r="K84" s="21" t="s">
        <v>2274</v>
      </c>
      <c r="L84" s="21" t="s">
        <v>2205</v>
      </c>
    </row>
    <row r="85" spans="10:12" x14ac:dyDescent="0.25">
      <c r="J85" s="21" t="s">
        <v>2275</v>
      </c>
      <c r="K85" s="21" t="s">
        <v>2276</v>
      </c>
      <c r="L85" s="21" t="s">
        <v>2205</v>
      </c>
    </row>
    <row r="86" spans="10:12" x14ac:dyDescent="0.25">
      <c r="J86" s="21" t="s">
        <v>2277</v>
      </c>
      <c r="K86" s="21" t="s">
        <v>2278</v>
      </c>
      <c r="L86" s="21" t="s">
        <v>2205</v>
      </c>
    </row>
    <row r="87" spans="10:12" x14ac:dyDescent="0.25">
      <c r="J87" s="21" t="s">
        <v>2279</v>
      </c>
      <c r="K87" s="21" t="s">
        <v>2280</v>
      </c>
      <c r="L87" s="21" t="s">
        <v>2205</v>
      </c>
    </row>
    <row r="88" spans="10:12" x14ac:dyDescent="0.25">
      <c r="J88" s="21" t="s">
        <v>2281</v>
      </c>
      <c r="K88" s="21" t="s">
        <v>2282</v>
      </c>
      <c r="L88" s="21" t="s">
        <v>2205</v>
      </c>
    </row>
    <row r="89" spans="10:12" x14ac:dyDescent="0.25">
      <c r="J89" s="21" t="s">
        <v>86</v>
      </c>
      <c r="K89" s="21" t="s">
        <v>2283</v>
      </c>
      <c r="L89" s="21" t="s">
        <v>2284</v>
      </c>
    </row>
    <row r="90" spans="10:12" x14ac:dyDescent="0.25">
      <c r="J90" s="21" t="s">
        <v>87</v>
      </c>
      <c r="K90" s="21" t="s">
        <v>2285</v>
      </c>
      <c r="L90" s="21" t="s">
        <v>2205</v>
      </c>
    </row>
    <row r="91" spans="10:12" x14ac:dyDescent="0.25">
      <c r="J91" s="21" t="s">
        <v>88</v>
      </c>
      <c r="K91" s="21" t="s">
        <v>2286</v>
      </c>
      <c r="L91" s="21" t="s">
        <v>2205</v>
      </c>
    </row>
    <row r="92" spans="10:12" x14ac:dyDescent="0.25">
      <c r="J92" s="21" t="s">
        <v>2287</v>
      </c>
      <c r="K92" s="21" t="s">
        <v>2288</v>
      </c>
      <c r="L92" s="21" t="s">
        <v>2289</v>
      </c>
    </row>
    <row r="93" spans="10:12" x14ac:dyDescent="0.25">
      <c r="J93" s="21" t="s">
        <v>90</v>
      </c>
      <c r="K93" s="21" t="s">
        <v>90</v>
      </c>
      <c r="L93" s="21" t="s">
        <v>2205</v>
      </c>
    </row>
    <row r="94" spans="10:12" x14ac:dyDescent="0.25">
      <c r="J94" s="21" t="s">
        <v>91</v>
      </c>
      <c r="K94" s="21" t="s">
        <v>91</v>
      </c>
      <c r="L94" s="21" t="s">
        <v>2205</v>
      </c>
    </row>
    <row r="95" spans="10:12" x14ac:dyDescent="0.25">
      <c r="J95" s="21" t="s">
        <v>92</v>
      </c>
      <c r="K95" s="21" t="s">
        <v>92</v>
      </c>
      <c r="L95" s="21" t="s">
        <v>2205</v>
      </c>
    </row>
    <row r="96" spans="10:12" x14ac:dyDescent="0.25">
      <c r="J96" s="21" t="s">
        <v>93</v>
      </c>
      <c r="K96" s="21" t="s">
        <v>93</v>
      </c>
      <c r="L96" s="21" t="s">
        <v>2205</v>
      </c>
    </row>
    <row r="97" spans="10:12" x14ac:dyDescent="0.25">
      <c r="J97" s="21" t="s">
        <v>94</v>
      </c>
      <c r="K97" s="21" t="s">
        <v>2290</v>
      </c>
      <c r="L97" s="21" t="s">
        <v>2200</v>
      </c>
    </row>
    <row r="98" spans="10:12" x14ac:dyDescent="0.25">
      <c r="J98" s="21" t="s">
        <v>95</v>
      </c>
      <c r="K98" s="21" t="s">
        <v>2291</v>
      </c>
      <c r="L98" s="21" t="s">
        <v>2209</v>
      </c>
    </row>
  </sheetData>
  <mergeCells count="1">
    <mergeCell ref="N2:O2"/>
  </mergeCells>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Provider Info - March 2022</vt:lpstr>
      <vt:lpstr>State Summary Data</vt:lpstr>
      <vt:lpstr>CMS Region Summary Data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Eric Goldwein</cp:lastModifiedBy>
  <dcterms:created xsi:type="dcterms:W3CDTF">2022-04-07T14:40:48Z</dcterms:created>
  <dcterms:modified xsi:type="dcterms:W3CDTF">2022-04-29T19:18:17Z</dcterms:modified>
</cp:coreProperties>
</file>