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E2E6A1E4-E132-437E-8C0B-EAFC78F7E5B5}"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<sst xmlns="http://schemas.openxmlformats.org/spreadsheetml/2006/main" count="3197" uniqueCount="972">
  <si>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</si>
  <si>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</si>
  <si>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</si>
  <si>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</si>
  <si>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</si>
  <si>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</si>
  <si>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</si>
  <si>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</si>
  <si>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</si>
  <si>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</si>
  <si>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</si>
  <si>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</si>
  <si>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</si>
  <si>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</si>
  <si>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</si>
  <si>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</si>
  <si>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</si>
  <si>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</si>
  <si>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</si>
  <si>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</si>
  <si>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</si>
  <si>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</si>
  <si>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</si>
  <si>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</si>
  <si>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</si>
  <si>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</si>
  <si>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</si>
  <si>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</si>
  <si>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</si>
  <si>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</si>
  <si>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</si>
  <si>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</si>
  <si>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</si>
  <si>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</si>
  <si>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</si>
  <si>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</si>
  <si>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</si>
  <si>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</si>
  <si>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</si>
  <si>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</si>
  <si>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</si>
  <si>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</si>
  <si>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</si>
  <si>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</si>
  <si>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</si>
  <si>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</si>
  <si>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</si>
  <si>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</si>
  <si>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</si>
  <si>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</si>
  <si>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</si>
  <si>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</si>
  <si>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</si>
  <si>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</si>
  <si>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</si>
  <si>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</si>
  <si>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</si>
  <si>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</si>
  <si>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</si>
  <si>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</si>
  <si>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</si>
  <si>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</si>
  <si>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</si>
  <si>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</si>
  <si>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</si>
  <si>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</si>
  <si>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</si>
  <si>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</si>
  <si>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</si>
  <si>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</si>
  <si>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</si>
  <si>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</si>
  <si>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</si>
  <si>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</si>
  <si>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</si>
  <si>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</si>
  <si>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</si>
  <si>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</si>
  <si>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</si>
  <si>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</si>
  <si>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</si>
  <si>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</si>
  <si>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</si>
  <si>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</si>
  <si>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</si>
  <si>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</si>
  <si>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</si>
  <si>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</si>
  <si>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</si>
  <si>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</si>
  <si>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</si>
  <si>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</si>
  <si>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</si>
  <si>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</si>
  <si>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</si>
  <si>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</si>
  <si>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</si>
  <si>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</si>
  <si>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</si>
  <si>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</si>
  <si>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</si>
  <si>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</si>
  <si>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</si>
  <si>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Resident</t>
  </si>
  <si>
    <t>For profit - Individual</t>
  </si>
  <si>
    <t>For profit - Limited Liability company</t>
  </si>
  <si>
    <t>SFF Candidate</t>
  </si>
  <si>
    <t>Non profit - Corporation</t>
  </si>
  <si>
    <t>Dallas</t>
  </si>
  <si>
    <t>Non profit - Other</t>
  </si>
  <si>
    <t>None</t>
  </si>
  <si>
    <t>For profit - Partnership</t>
  </si>
  <si>
    <t>SFF</t>
  </si>
  <si>
    <t>Medicare</t>
  </si>
  <si>
    <t>Legal Business Name Not Available</t>
  </si>
  <si>
    <t>.</t>
  </si>
  <si>
    <t>AK</t>
  </si>
  <si>
    <t>Government - Federal</t>
  </si>
  <si>
    <t>THE TERRACES OF PHOENIX</t>
  </si>
  <si>
    <t>7550 NORTH 16TH STREET</t>
  </si>
  <si>
    <t>PHOENIX</t>
  </si>
  <si>
    <t>AZ</t>
  </si>
  <si>
    <t>Maricopa</t>
  </si>
  <si>
    <t>HUMANGOOD ARIZONA INC</t>
  </si>
  <si>
    <t>7550 NORTH 16TH STREET,PHOENIX,AZ,85020</t>
  </si>
  <si>
    <t>SANTA ROSA CARE CENTER</t>
  </si>
  <si>
    <t>1650 NORTH SANTA ROSA AVENUE</t>
  </si>
  <si>
    <t>TUCSON</t>
  </si>
  <si>
    <t>Pima</t>
  </si>
  <si>
    <t>SRCV-ROSA, LLC.</t>
  </si>
  <si>
    <t>1650 NORTH SANTA ROSA AVENUE,TUCSON,AZ,85712</t>
  </si>
  <si>
    <t>DESERT TERRACE HEALTHCARE CENTER</t>
  </si>
  <si>
    <t>2509 NORTH 24TH STREET</t>
  </si>
  <si>
    <t>24TH STREET HEALTHCARE ASSOCIATES  LLC</t>
  </si>
  <si>
    <t>2509 NORTH 24TH STREET,PHOENIX,AZ,85008</t>
  </si>
  <si>
    <t>HANDMAKER HOME FOR THE AGING</t>
  </si>
  <si>
    <t>2221 NORTH ROSEMONT BOULEVARD</t>
  </si>
  <si>
    <t>HANDMAKER JEWISH SERVICES FOR THE AGING</t>
  </si>
  <si>
    <t>2221 NORTH ROSEMONT BOULEVARD,TUCSON,AZ,85712</t>
  </si>
  <si>
    <t>HAVEN OF SCOTTSDALE</t>
  </si>
  <si>
    <t>3293 NORTH DRINKWATER BOULEVARD</t>
  </si>
  <si>
    <t>SCOTTSDALE</t>
  </si>
  <si>
    <t>HAVEN OF SCOTTSDALE LLC</t>
  </si>
  <si>
    <t>3293 NORTH DRINKWATER BOULEVARD,SCOTTSDALE,AZ,85251</t>
  </si>
  <si>
    <t>DESERT HAVEN CARE CENTER</t>
  </si>
  <si>
    <t>2645 EAST THOMAS ROAD</t>
  </si>
  <si>
    <t>SRCV HAVEN, LLC</t>
  </si>
  <si>
    <t>2645 EAST THOMAS ROAD,PHOENIX,AZ,85016</t>
  </si>
  <si>
    <t>FOOTHILLS REHABILITATION CENTER</t>
  </si>
  <si>
    <t>2250 NORTH CRAYCROFT ROAD</t>
  </si>
  <si>
    <t>FOOTHILLS REHABILITATION CENTER LLC</t>
  </si>
  <si>
    <t>2250 NORTH CRAYCROFT ROAD,TUCSON,AZ,85712</t>
  </si>
  <si>
    <t>PUEBLO SPRINGS REHABILITATION CENTER</t>
  </si>
  <si>
    <t>5545 EAST LEE STREET</t>
  </si>
  <si>
    <t>WILLOW CANYON HEALTHCARE INC</t>
  </si>
  <si>
    <t>5545 EAST LEE STREET,TUCSON,AZ,85712</t>
  </si>
  <si>
    <t>CASAS ADOBES POST ACUTE REHAB CENTER</t>
  </si>
  <si>
    <t>1919 WEST MEDICAL STREET</t>
  </si>
  <si>
    <t>SENTINEL PEAK HEALTHCARE, INC</t>
  </si>
  <si>
    <t>1919 WEST MEDICAL STREET,TUCSON,AZ,85704</t>
  </si>
  <si>
    <t>MISSION PALMS POST ACUTE</t>
  </si>
  <si>
    <t>6461 EAST BAYWOOD AVENUE</t>
  </si>
  <si>
    <t>MESA</t>
  </si>
  <si>
    <t>ROYAL VIEW HEALTHCARE, INC.</t>
  </si>
  <si>
    <t>6461 EAST BAYWOOD AVENUE,MESA,AZ,85206</t>
  </si>
  <si>
    <t>PHOENIX MOUNTAIN POST ACUTE</t>
  </si>
  <si>
    <t>13232 NORTH TATUM BLVD</t>
  </si>
  <si>
    <t>LOOKOUT MOUNTAIN HEALTHCARE INC</t>
  </si>
  <si>
    <t>13232 NORTH TATUM BLVD,PHOENIX,AZ,85032</t>
  </si>
  <si>
    <t>SANTA RITA NURSING &amp; REHABILITATION CENTER</t>
  </si>
  <si>
    <t>150 NORTH LA CANADA DRIVE</t>
  </si>
  <si>
    <t>GREEN VALLEY</t>
  </si>
  <si>
    <t>SANTA RITA CARE CENTER LLC</t>
  </si>
  <si>
    <t>150 NORTH LA CANADA DRIVE,GREEN VALLEY,AZ,85614</t>
  </si>
  <si>
    <t>FRIENDSHIP VILLAGE OF TEMPE</t>
  </si>
  <si>
    <t>2525 EAST SOUTHERN AVENUE</t>
  </si>
  <si>
    <t>TEMPE</t>
  </si>
  <si>
    <t>TEMPE LIFE CARE VILLAGE INC</t>
  </si>
  <si>
    <t>2525 EAST SOUTHERN AVENUE,TEMPE,AZ,85282</t>
  </si>
  <si>
    <t>OSBORN HEALTH AND REHABILITATION</t>
  </si>
  <si>
    <t>3333 NORTH CIVIC CENTER PLAZA</t>
  </si>
  <si>
    <t>RENEWCARE OF SCOTTSDALE, INC.</t>
  </si>
  <si>
    <t>3333 NORTH CIVIC CENTER PLAZA,SCOTTSDALE,AZ,85251</t>
  </si>
  <si>
    <t>HERITAGE COURT POST ACUTE OF SCOTTSDALE</t>
  </si>
  <si>
    <t>3339 NORTH DRINKWATER BOULEVARD</t>
  </si>
  <si>
    <t>ECHO CANYON HEALTHCARE, INC.</t>
  </si>
  <si>
    <t>3339 NORTH DRINKWATER BOULEVARD,SCOTTSDALE,AZ,85251</t>
  </si>
  <si>
    <t>PLAZA HEALTHCARE</t>
  </si>
  <si>
    <t>1475 NORTH GRANITE REEF ROAD</t>
  </si>
  <si>
    <t>PLAZA HC HOLDING COMPANY, LLC</t>
  </si>
  <si>
    <t>1475 NORTH GRANITE REEF ROAD,SCOTTSDALE,AZ,85257</t>
  </si>
  <si>
    <t>HAVEN OF SAGUARO VALLEY</t>
  </si>
  <si>
    <t>6651 EAST CARONDELET DRIVE</t>
  </si>
  <si>
    <t>HAVEN OF SAGUARO VALLEY LLC</t>
  </si>
  <si>
    <t>6651 EAST CARONDELET DRIVE,TUCSON,AZ,85710</t>
  </si>
  <si>
    <t>HAVEN OF SIERRA VISTA, LLC</t>
  </si>
  <si>
    <t>660 SOUTH CORONADO DRIVE</t>
  </si>
  <si>
    <t>SIERRA VISTA</t>
  </si>
  <si>
    <t>Cochise</t>
  </si>
  <si>
    <t>HAVEN OF SIERRA VISTA LLC</t>
  </si>
  <si>
    <t>660 SOUTH CORONADO DRIVE,SIERRA VISTA,AZ,85635</t>
  </si>
  <si>
    <t>NORTH MOUNTAIN MEDICAL AND REHABILITATION CENTER</t>
  </si>
  <si>
    <t>9155 NORTH THIRD STREET</t>
  </si>
  <si>
    <t>RADIANT HILLS HEALTH ASSOCIATES LLC</t>
  </si>
  <si>
    <t>9155 NORTH THIRD STREET,PHOENIX,AZ,85020</t>
  </si>
  <si>
    <t>CAMELBACK POST ACUTE CARE AND REHABILITATION</t>
  </si>
  <si>
    <t>4635 NORTH 14TH STREET</t>
  </si>
  <si>
    <t>HIGHLAND HEALTHCARE LLC</t>
  </si>
  <si>
    <t>4635 NORTH 14TH STREET,PHOENIX,AZ,85014</t>
  </si>
  <si>
    <t>HAVEN OF FLAGSTAFF</t>
  </si>
  <si>
    <t>800 WEST UNIVERSITY AVENUE</t>
  </si>
  <si>
    <t>FLAGSTAFF</t>
  </si>
  <si>
    <t>Coconino</t>
  </si>
  <si>
    <t>HAVEN OF FLAGSTAFF LLC</t>
  </si>
  <si>
    <t>800 WEST UNIVERSITY AVENUE,FLAGSTAFF,AZ,86001</t>
  </si>
  <si>
    <t>BELLA VITA HEALTH AND REHABILITATION CENTER</t>
  </si>
  <si>
    <t>5125 NORTH 58TH AVENUE</t>
  </si>
  <si>
    <t>GLENDALE</t>
  </si>
  <si>
    <t>GLENDALE HEALTHCARE ASSOCIATES LLC</t>
  </si>
  <si>
    <t>5125 NORTH 58TH AVENUE,GLENDALE,AZ,85301</t>
  </si>
  <si>
    <t>HAVEN OF COTTONWOOD</t>
  </si>
  <si>
    <t>197 SOUTH WILLARD STREET</t>
  </si>
  <si>
    <t>COTTONWOOD</t>
  </si>
  <si>
    <t>Yavapai</t>
  </si>
  <si>
    <t>HAVEN OF COTTONWOOD LLC</t>
  </si>
  <si>
    <t>197 SOUTH WILLARD STREET,COTTONWOOD,AZ,86326</t>
  </si>
  <si>
    <t>HAVEN OF SEDONA</t>
  </si>
  <si>
    <t>505 JACKS CANYON ROAD</t>
  </si>
  <si>
    <t>SEDONA</t>
  </si>
  <si>
    <t>HAVEN OF SEDONA LLC</t>
  </si>
  <si>
    <t>505 JACKS CANYON ROAD,SEDONA,AZ,86351</t>
  </si>
  <si>
    <t>DESERT COVE NURSING CENTER</t>
  </si>
  <si>
    <t>1750 WEST FRYE ROAD</t>
  </si>
  <si>
    <t>CHANDLER</t>
  </si>
  <si>
    <t>CHANDLER MEDICAL INVESTORS LIMITED PARTNERSHIP</t>
  </si>
  <si>
    <t>1750 WEST FRYE ROAD,CHANDLER,AZ,85224</t>
  </si>
  <si>
    <t>HAVEN OF SANDPOINTE, LLC</t>
  </si>
  <si>
    <t>2222 SOUTH AVENUE A</t>
  </si>
  <si>
    <t>YUMA</t>
  </si>
  <si>
    <t>Yuma</t>
  </si>
  <si>
    <t>HAVEN OF SANDPOINTE LLC</t>
  </si>
  <si>
    <t>2222 SOUTH AVENUE A,YUMA,AZ,85364</t>
  </si>
  <si>
    <t>THE LEGACY REHAB &amp; CARE CENTER</t>
  </si>
  <si>
    <t>2812 SILVER CREEK ROAD</t>
  </si>
  <si>
    <t>BULLHEAD CITY</t>
  </si>
  <si>
    <t>Mohave</t>
  </si>
  <si>
    <t>SILVER RIDGE MANAGEMENT INC</t>
  </si>
  <si>
    <t>2812 SILVER CREEK ROAD,BULLHEAD CITY,AZ,86442</t>
  </si>
  <si>
    <t>SANDSTONE OF TUCSON REHAB CENTRE</t>
  </si>
  <si>
    <t>2900 EAST MILBER STREET</t>
  </si>
  <si>
    <t>SAPPHIRE OF TUCSON NURSING AND REHAB LLC</t>
  </si>
  <si>
    <t>2900 EAST MILBER STREET,TUCSON,AZ,85714</t>
  </si>
  <si>
    <t>HAVASU NURSING CENTER</t>
  </si>
  <si>
    <t>3576 KEARSAGE DRIVE</t>
  </si>
  <si>
    <t>LAKE HAVASU CITY</t>
  </si>
  <si>
    <t>HAVASU NURSING CENTER #2 INC</t>
  </si>
  <si>
    <t>3576 KEARSAGE DRIVE,LAKE HAVASU CITY,AZ,86406</t>
  </si>
  <si>
    <t>CHANDLER POST ACUTE AND REHABILITATION</t>
  </si>
  <si>
    <t>2121 WEST ELGIN STREET</t>
  </si>
  <si>
    <t>OCOTILLO HEALTHCARE, INC.</t>
  </si>
  <si>
    <t>2121 WEST ELGIN STREET,CHANDLER,AZ,85224</t>
  </si>
  <si>
    <t>CITADEL POST ACUTE</t>
  </si>
  <si>
    <t>5121 EAST BROADWAY ROAD</t>
  </si>
  <si>
    <t>HIGLEY HEALTHCARE, INC.</t>
  </si>
  <si>
    <t>5121 EAST BROADWAY ROAD,MESA,AZ,85206</t>
  </si>
  <si>
    <t>SHEA POST ACUTE REHABILITATION CENTER</t>
  </si>
  <si>
    <t>11150 NORTH 92ND STREET</t>
  </si>
  <si>
    <t>DESERT COVE HEALTHCARE, INC.</t>
  </si>
  <si>
    <t>11150 NORTH 92ND STREET,SCOTTSDALE,AZ,85260</t>
  </si>
  <si>
    <t>TEMPE POST ACUTE</t>
  </si>
  <si>
    <t>6100 SOUTH RURAL ROAD</t>
  </si>
  <si>
    <t>WESTERN CANAL HEALTHCARE INC</t>
  </si>
  <si>
    <t>6100 SOUTH RURAL ROAD,TEMPE,AZ,85283</t>
  </si>
  <si>
    <t>HAVEN OF PHOENIX</t>
  </si>
  <si>
    <t>4202 NORTH 20TH AVENUE</t>
  </si>
  <si>
    <t>4202 NORTH 20TH AVENUE,PHOENIX,AZ,85015</t>
  </si>
  <si>
    <t>SUN WEST CHOICE HEALTHCARE &amp; REHAB</t>
  </si>
  <si>
    <t>14002 WEST MEEKER BLVD</t>
  </si>
  <si>
    <t>SUN CITY WEST</t>
  </si>
  <si>
    <t>APACHE TRAIL HEALTHCARE, INC.</t>
  </si>
  <si>
    <t>14002 WEST MEEKER BLVD,SUN CITY WEST,AZ,85375</t>
  </si>
  <si>
    <t>LAKE PLEASANT POST ACUTE REHABILITATION CENTER</t>
  </si>
  <si>
    <t>20625 NORTH LAKE PLEASANT ROAD</t>
  </si>
  <si>
    <t>PEORIA</t>
  </si>
  <si>
    <t>LAKE PLEASANT HEALTHCARE INC.</t>
  </si>
  <si>
    <t>20625 NORTH LAKE PLEASANT ROAD,PEORIA,AZ,85382</t>
  </si>
  <si>
    <t>APACHE JUNCTION HLTH CENTER</t>
  </si>
  <si>
    <t>2012 WEST SOUTHERN AVE</t>
  </si>
  <si>
    <t>APACHE JUNCTION</t>
  </si>
  <si>
    <t>Pinal</t>
  </si>
  <si>
    <t>FOOTHILL CARE CENTER, LLC</t>
  </si>
  <si>
    <t>2012 WEST SOUTHERN AVE,APACHE JUNCTION,AZ,85120</t>
  </si>
  <si>
    <t>MOUNTAIN VIEW MANOR</t>
  </si>
  <si>
    <t>1045 SANDRETTO DRIVE</t>
  </si>
  <si>
    <t>PRESCOTT</t>
  </si>
  <si>
    <t>SANDRETTO HILLS NURSING CENTER 2</t>
  </si>
  <si>
    <t>1045 SANDRETTO DRIVE,PRESCOTT,AZ,86305</t>
  </si>
  <si>
    <t>THE REHABILITATION CENTER AT THE PALAZZO</t>
  </si>
  <si>
    <t>6246 NORTH 19TH AVENUE</t>
  </si>
  <si>
    <t>19TH AVENUE OPERATIONS LLC</t>
  </si>
  <si>
    <t>6246 NORTH 19TH AVENUE,PHOENIX,AZ,85015</t>
  </si>
  <si>
    <t>PAYSON CARE CENTER</t>
  </si>
  <si>
    <t>107 EAST LONE PINE DRIVE</t>
  </si>
  <si>
    <t>PAYSON</t>
  </si>
  <si>
    <t>Gila</t>
  </si>
  <si>
    <t>PAYSON UNITED MEDICAL INVESTORS LLC</t>
  </si>
  <si>
    <t>107 EAST LONE PINE DRIVE,PAYSON,AZ,85541</t>
  </si>
  <si>
    <t>HAVEN OF CAMP VERDE</t>
  </si>
  <si>
    <t>86 WEST SALT MINE ROAD</t>
  </si>
  <si>
    <t>CAMP VERDE</t>
  </si>
  <si>
    <t>HAVEN OF CAMP VERDE LLC</t>
  </si>
  <si>
    <t>86 WEST SALT MINE ROAD,CAMP VERDE,AZ,86322</t>
  </si>
  <si>
    <t>MI CASA NURSING CENTER</t>
  </si>
  <si>
    <t>330 SOUTH PINNULE CIRCLE</t>
  </si>
  <si>
    <t>MESA UNITED MEDICAL INVESTORS LIMITED PARTNERSHIP</t>
  </si>
  <si>
    <t>330 SOUTH PINNULE CIRCLE,MESA,AZ,85206</t>
  </si>
  <si>
    <t>BANNER BOSWELL REHABILITATION CENTER</t>
  </si>
  <si>
    <t>10601 WEST SANTA FE DRIVE</t>
  </si>
  <si>
    <t>SUN CITY</t>
  </si>
  <si>
    <t>BANNER BOSWELL MEDICAL CENTER</t>
  </si>
  <si>
    <t>10601 WEST SANTA FE DRIVE,SUN CITY,AZ,85351</t>
  </si>
  <si>
    <t>RIDGECREST HEALTHCARE</t>
  </si>
  <si>
    <t>16640 NORTH 38TH STREET</t>
  </si>
  <si>
    <t>WINDSOR RIDGECREST LLC</t>
  </si>
  <si>
    <t>16640 NORTH 38TH STREET,PHOENIX,AZ,85032</t>
  </si>
  <si>
    <t>LIFE CARE CENTER OF NORTH GLENDALE</t>
  </si>
  <si>
    <t>13620 NORTH 55TH AVENUE</t>
  </si>
  <si>
    <t>GLENDALE MEDICAL INVESTORS LIMITED PARTNERSHIP</t>
  </si>
  <si>
    <t>13620 NORTH 55TH AVENUE,GLENDALE,AZ,85304</t>
  </si>
  <si>
    <t>PRESCOTT NURSING AND REHABILITATION CENTER</t>
  </si>
  <si>
    <t>864 DOUGHERTY STREET</t>
  </si>
  <si>
    <t>PRESCOTT NURSING AND REHABILITATION CENTER LLC</t>
  </si>
  <si>
    <t>864 DOUGHERTY STREET,PRESCOTT,AZ,86305</t>
  </si>
  <si>
    <t>ARCHSTONE CARE CENTER</t>
  </si>
  <si>
    <t>1980 WEST PECOS ROAD</t>
  </si>
  <si>
    <t>PECOS HEALTHCARE LIMITED PTRSHP</t>
  </si>
  <si>
    <t>1980 WEST PECOS ROAD,CHANDLER,AZ,85224</t>
  </si>
  <si>
    <t>GRANITE CREEK HEALTH &amp; REHABILITATION CENTER</t>
  </si>
  <si>
    <t>1045 SCOTT DRIVE</t>
  </si>
  <si>
    <t>WATSON WOODS HEALTHCARE, INC.</t>
  </si>
  <si>
    <t>1045 SCOTT DRIVE,PRESCOTT,AZ,86301</t>
  </si>
  <si>
    <t>CORONADO HEALTHCARE CENTER</t>
  </si>
  <si>
    <t>11411 NORTH 19TH AVE</t>
  </si>
  <si>
    <t>NORTH MOUNTAIN HEALTHCARE LLC</t>
  </si>
  <si>
    <t>11411 NORTH 19TH AVE,PHOENIX,AZ,85029</t>
  </si>
  <si>
    <t>LIFE CARE CENTER OF YUMA</t>
  </si>
  <si>
    <t>2450 SOUTH 19TH AVENUE</t>
  </si>
  <si>
    <t>LIFE CARE CENTERS OF AMERICA, INC.</t>
  </si>
  <si>
    <t>2450 SOUTH 19TH AVENUE,YUMA,AZ,85364</t>
  </si>
  <si>
    <t>RIM COUNTRY HEALTH &amp; RETIREMENT COMMUNITY</t>
  </si>
  <si>
    <t>807 WEST LONGHORN ROAD</t>
  </si>
  <si>
    <t>RIM COUNTRY REHAB, INC</t>
  </si>
  <si>
    <t>807 WEST LONGHORN ROAD,PAYSON,AZ,85541</t>
  </si>
  <si>
    <t>MONTECITO POST ACUTE CARE AND REHABILITATION</t>
  </si>
  <si>
    <t>51 SOUTH 48TH STREET</t>
  </si>
  <si>
    <t>SUNLAND HEALTH ASSOCIATES, LLC.</t>
  </si>
  <si>
    <t>51 SOUTH 48TH STREET,MESA,AZ,85206</t>
  </si>
  <si>
    <t>LIFE CARE CENTER OF SIERRA VISTA</t>
  </si>
  <si>
    <t>2305 EAST WILCOX DRIVE</t>
  </si>
  <si>
    <t>SIERRA VISTA MEDICAL INVESTORS, LP</t>
  </si>
  <si>
    <t>2305 EAST WILCOX DRIVE,SIERRA VISTA,AZ,85635</t>
  </si>
  <si>
    <t>LIFESTREAM AT COOK HEALTH CARE</t>
  </si>
  <si>
    <t>11527 WEST PEORIA AVE</t>
  </si>
  <si>
    <t>YOUNGTOWN</t>
  </si>
  <si>
    <t>LIFESTREAM COMPLETE SENIOR LIVING INC.</t>
  </si>
  <si>
    <t>11527 WEST PEORIA AVE,YOUNGTOWN,AZ,85363</t>
  </si>
  <si>
    <t>HAVEN OF SHOW LOW</t>
  </si>
  <si>
    <t>2401 EAST HUNT STREET</t>
  </si>
  <si>
    <t>SHOW LOW</t>
  </si>
  <si>
    <t>Navajo</t>
  </si>
  <si>
    <t>HAVEN OF SHOW LOW LLC</t>
  </si>
  <si>
    <t>2401 EAST HUNT STREET,SHOW LOW,AZ,85901</t>
  </si>
  <si>
    <t>LIFE CARE CENTER OF TUCSON</t>
  </si>
  <si>
    <t>6211 NORTH LA CHOLLA BOULEVARD</t>
  </si>
  <si>
    <t>TUCSON MEDICAL INVESTORS LLC</t>
  </si>
  <si>
    <t>6211 NORTH LA CHOLLA BOULEVARD,TUCSON,AZ,85741</t>
  </si>
  <si>
    <t>HERITAGE HEALTH CARE CENTER</t>
  </si>
  <si>
    <t>1300  SOUTH STREET</t>
  </si>
  <si>
    <t>GLOBE</t>
  </si>
  <si>
    <t>GLOBE MEDICAL INVESTORS, LLC</t>
  </si>
  <si>
    <t>1300  SOUTH STREET,GLOBE,AZ,85501</t>
  </si>
  <si>
    <t>LIFE CARE CENTER OF SCOTTSDALE</t>
  </si>
  <si>
    <t>9494 EAST BECKER LANE</t>
  </si>
  <si>
    <t>COVE ASSOC JOINT VENTURE</t>
  </si>
  <si>
    <t>9494 EAST BECKER LANE,SCOTTSDALE,AZ,85260</t>
  </si>
  <si>
    <t>PEORIA POST ACUTE AND REHABILITATION</t>
  </si>
  <si>
    <t>13215 NORTH 94TH DRIVE</t>
  </si>
  <si>
    <t>PEORIA HEALTHCARE, INC.</t>
  </si>
  <si>
    <t>13215 NORTH 94TH DRIVE,PEORIA,AZ,85381</t>
  </si>
  <si>
    <t>DEVON GABLES REHABILITATION CENTER</t>
  </si>
  <si>
    <t>6150 EAST GRANT ROAD</t>
  </si>
  <si>
    <t>DEVON GABLES REHABILITATION CENTER LLC</t>
  </si>
  <si>
    <t>6150 EAST GRANT ROAD,TUCSON,AZ,85712</t>
  </si>
  <si>
    <t>LIFE CARE CENTER OF PARADISE VALLEY</t>
  </si>
  <si>
    <t>4065 EAST BELL ROAD</t>
  </si>
  <si>
    <t>4065 EAST BELL ROAD,PHOENIX,AZ,85032</t>
  </si>
  <si>
    <t>VILLA MARIA CARE CENTER</t>
  </si>
  <si>
    <t>4310 EAST GRANT ROAD</t>
  </si>
  <si>
    <t>VILLA MARIA CARE CENTER, LLC</t>
  </si>
  <si>
    <t>4310 EAST GRANT ROAD,TUCSON,AZ,85712</t>
  </si>
  <si>
    <t>SABINO CANYON REHABILITATION &amp; CARE CENTER</t>
  </si>
  <si>
    <t>5830 EAST PIMA STREET</t>
  </si>
  <si>
    <t>ENSIGN SABINO LLC</t>
  </si>
  <si>
    <t>5830 EAST PIMA STREET,TUCSON,AZ,85712</t>
  </si>
  <si>
    <t>YUMA NURSING CENTER</t>
  </si>
  <si>
    <t>1850 WEST 25TH STREET</t>
  </si>
  <si>
    <t>YUMA NURSING CENTER 2 INC</t>
  </si>
  <si>
    <t>1850 WEST 25TH STREET,YUMA,AZ,85364</t>
  </si>
  <si>
    <t>PROVIDENCE PLACE AT GLENCROFT</t>
  </si>
  <si>
    <t>8641 NORTH 67TH AVE</t>
  </si>
  <si>
    <t>FRIENDSHIP RETIREMENT CORPORATION</t>
  </si>
  <si>
    <t>8641 NORTH 67TH AVE,GLENDALE,AZ,85302</t>
  </si>
  <si>
    <t>GOOD SAMARITAN SOCIETY-PRESCOTT VILLAGE</t>
  </si>
  <si>
    <t>1030 SCOTT DRIVE</t>
  </si>
  <si>
    <t>THE EVANGELICAL LUTHERAN GOOD SAMARITAN SOCIETY</t>
  </si>
  <si>
    <t>1030 SCOTT DRIVE,PRESCOTT,AZ,86301</t>
  </si>
  <si>
    <t>HORIZON POST ACUTE AND REHABILITATION CENTER</t>
  </si>
  <si>
    <t>4704 WEST DIANA AVENUE</t>
  </si>
  <si>
    <t>VIEWPOINT HEALTHCARE, INC.</t>
  </si>
  <si>
    <t>4704 WEST DIANA AVENUE,GLENDALE,AZ,85302</t>
  </si>
  <si>
    <t>DESERT BLOSSOM HEALTH &amp; REHAB CENTER</t>
  </si>
  <si>
    <t>60 SOUTH 58TH STREET</t>
  </si>
  <si>
    <t>RED MOUNTAIN HEALTHCARE, INC.</t>
  </si>
  <si>
    <t>60 SOUTH 58TH STREET,MESA,AZ,85206</t>
  </si>
  <si>
    <t>HAVEN OF TUCSON</t>
  </si>
  <si>
    <t>3705 NORTH SWAN ROAD</t>
  </si>
  <si>
    <t>HAVEN OF TUCSON LLC</t>
  </si>
  <si>
    <t>3705 NORTH SWAN ROAD,TUCSON,AZ,85718</t>
  </si>
  <si>
    <t>ESTRELLA HEALTH AND REHABILITATION CENTER</t>
  </si>
  <si>
    <t>350 EAST LA CANADA</t>
  </si>
  <si>
    <t>AVONDALE</t>
  </si>
  <si>
    <t>COLDWATER SPRINGS HEALTHCARE, INC.</t>
  </si>
  <si>
    <t>350 EAST LA CANADA,AVONDALE,AZ,85323</t>
  </si>
  <si>
    <t>DESERT HIGHLANDS CARE CENTER</t>
  </si>
  <si>
    <t>1081 KATHLEEN AVE</t>
  </si>
  <si>
    <t>KINGMAN</t>
  </si>
  <si>
    <t>KINGMAN NO 1 LLC</t>
  </si>
  <si>
    <t>1081 KATHLEEN AVE,KINGMAN,AZ,86401</t>
  </si>
  <si>
    <t>ALTA MESA HEALTH AND REHABILITATION</t>
  </si>
  <si>
    <t>5848 EAST UNIVERSITY DRIVE</t>
  </si>
  <si>
    <t>GOLDFIELD MOUNTAIN HEALTHCARE INC</t>
  </si>
  <si>
    <t>5848 EAST UNIVERSITY DRIVE,MESA,AZ,85205</t>
  </si>
  <si>
    <t>HAVEN OF SAFFORD</t>
  </si>
  <si>
    <t>1933 PEPPERTREE DRIVE</t>
  </si>
  <si>
    <t>SAFFORD</t>
  </si>
  <si>
    <t>Graham</t>
  </si>
  <si>
    <t>HAVEN OF SAFFORD LLC</t>
  </si>
  <si>
    <t>1933 PEPPERTREE DRIVE,SAFFORD,AZ,85546</t>
  </si>
  <si>
    <t>CHRISTIAN CARE NURSING CENTER</t>
  </si>
  <si>
    <t>11812 NORTH 19TH AVE</t>
  </si>
  <si>
    <t>CHRISTIAN CARE NURSING CENTER INC.</t>
  </si>
  <si>
    <t>11812 NORTH 19TH AVE,PHOENIX,AZ,85029</t>
  </si>
  <si>
    <t>PARK AVENUE HEALTH AND REHABILITATION CENTER</t>
  </si>
  <si>
    <t>2001 NORTH PARK AVENUE</t>
  </si>
  <si>
    <t>PARK WAVERLY HEALTHCARE LLC</t>
  </si>
  <si>
    <t>2001 NORTH PARK AVENUE,TUCSON,AZ,85719</t>
  </si>
  <si>
    <t>MARAVILLA CARE CENTER</t>
  </si>
  <si>
    <t>8825 SOUTH 7TH STREET</t>
  </si>
  <si>
    <t>PINNACLE HEALTH FACILITIES XXI, L.P.</t>
  </si>
  <si>
    <t>8825 SOUTH 7TH STREET,PHOENIX,AZ,85042</t>
  </si>
  <si>
    <t>BEATITUDES CAMPUS</t>
  </si>
  <si>
    <t>1712 WEST GLENDALE AVENUE</t>
  </si>
  <si>
    <t>THE BEATITUDES CAMPUS</t>
  </si>
  <si>
    <t>1712 WEST GLENDALE AVENUE,PHOENIX,AZ,85021</t>
  </si>
  <si>
    <t>HAVEN OF DOUGLAS</t>
  </si>
  <si>
    <t>1400 NORTH SAN ANTONIO AVENUE</t>
  </si>
  <si>
    <t>DOUGLAS</t>
  </si>
  <si>
    <t>HAVEN OF DOUGLAS LLC</t>
  </si>
  <si>
    <t>1400 NORTH SAN ANTONIO AVENUE,DOUGLAS,AZ,85607</t>
  </si>
  <si>
    <t>RIO VISTA POST ACUTE AND REHABILITATION</t>
  </si>
  <si>
    <t>10323 WEST OLIVE AVENUE</t>
  </si>
  <si>
    <t>SUNRISE MOUNTAIN HEALTHCARE INC</t>
  </si>
  <si>
    <t>10323 WEST OLIVE AVENUE,PEORIA,AZ,85345</t>
  </si>
  <si>
    <t>LA CANADA CARE CENTER</t>
  </si>
  <si>
    <t>7970 NORTH LA CANADA DRIVE</t>
  </si>
  <si>
    <t>TORTOLITA HEALTHCARE, INC.</t>
  </si>
  <si>
    <t>7970 NORTH LA CANADA DRIVE,TUCSON,AZ,85704</t>
  </si>
  <si>
    <t>CATALINA POST ACUTE AND REHABILITATION</t>
  </si>
  <si>
    <t>2611 NORTH WARREN AVENUE</t>
  </si>
  <si>
    <t>PRESIDIO HEALTH ASSOCIATES LLC</t>
  </si>
  <si>
    <t>2611 NORTH WARREN AVENUE,TUCSON,AZ,85719</t>
  </si>
  <si>
    <t>ALLEGIANT HEALTHCARE OF MESA</t>
  </si>
  <si>
    <t>3130 EAST BROADWAY ROAD</t>
  </si>
  <si>
    <t>ALLEGIANT HEALTHCARE WEST LLC</t>
  </si>
  <si>
    <t>3130 EAST BROADWAY ROAD,MESA,AZ,85204</t>
  </si>
  <si>
    <t>MESA CHRISTIAN HEALTH AND REHABILITATION CENTER</t>
  </si>
  <si>
    <t>255 WEST BROWN ROAD</t>
  </si>
  <si>
    <t>255 WEST BROWN ROAD OPERATIONS LLC</t>
  </si>
  <si>
    <t>255 WEST BROWN ROAD,MESA,AZ,85201</t>
  </si>
  <si>
    <t>HAVEN OF YUMA</t>
  </si>
  <si>
    <t>2470 SOUTH ARIZONA AVENUE</t>
  </si>
  <si>
    <t>HAVEN OF YUMA LLC</t>
  </si>
  <si>
    <t>2470 SOUTH ARIZONA AVENUE,YUMA,AZ,85364</t>
  </si>
  <si>
    <t>SUNCREST HEALTHCARE CENTER</t>
  </si>
  <si>
    <t>2211 EAST SOUTHERN AVENUE</t>
  </si>
  <si>
    <t>SUNCREST HEALTH CARE INC</t>
  </si>
  <si>
    <t>2211 EAST SOUTHERN AVENUE,PHOENIX,AZ,85040</t>
  </si>
  <si>
    <t>SPRINGDALE VILLAGE HEALTHCARE</t>
  </si>
  <si>
    <t>7255 EAST BROADWAY ROAD</t>
  </si>
  <si>
    <t>ALLEGIANT HEALTHCARE EAST LLC</t>
  </si>
  <si>
    <t>7255 EAST BROADWAY ROAD,MESA,AZ,85208</t>
  </si>
  <si>
    <t>GOOD SAMARITAN SOCIETY-QUIBURI MISSION</t>
  </si>
  <si>
    <t>850 SOUTH HIGHWAY 80</t>
  </si>
  <si>
    <t>BENSON</t>
  </si>
  <si>
    <t>850 SOUTH HIGHWAY 80,BENSON,AZ,85602</t>
  </si>
  <si>
    <t>CARING HOUSE</t>
  </si>
  <si>
    <t>510 SOUTH OCOTILLO ROAD</t>
  </si>
  <si>
    <t>SACATON</t>
  </si>
  <si>
    <t>THE CARING HOUSE</t>
  </si>
  <si>
    <t>510 SOUTH OCOTILLO ROAD,SACATON,AZ,85147</t>
  </si>
  <si>
    <t>SCOTTSDALE VILLAGE SQUARE</t>
  </si>
  <si>
    <t>2620 NORTH 68TH STREET</t>
  </si>
  <si>
    <t>PACIFICA SL SCOTTSDALE LLC</t>
  </si>
  <si>
    <t>2620 NORTH 68TH STREET,SCOTTSDALE,AZ,85257</t>
  </si>
  <si>
    <t>SUN CITY HEALTH AND REHABILITATION CENTER</t>
  </si>
  <si>
    <t>9940 WEST UNION HILLS DRIVE</t>
  </si>
  <si>
    <t>9940 WEST UNION HILLS DRIVE OPERATIONS LLC</t>
  </si>
  <si>
    <t>9940 WEST UNION HILLS DRIVE,SUN CITY,AZ,85373</t>
  </si>
  <si>
    <t>SIERRA WINDS</t>
  </si>
  <si>
    <t>17300 NORTH 88TH AVE</t>
  </si>
  <si>
    <t>ARIZONA RETIREMENT CENTERS, INC.</t>
  </si>
  <si>
    <t>17300 NORTH 88TH AVE,PEORIA,AZ,85382</t>
  </si>
  <si>
    <t>MOUNTAIN VIEW CARE CENTER</t>
  </si>
  <si>
    <t>1313 WEST MAGEE ROAD</t>
  </si>
  <si>
    <t>DA VINCI HEALTHCARE, INC.</t>
  </si>
  <si>
    <t>1313 WEST MAGEE ROAD,TUCSON,AZ,85704</t>
  </si>
  <si>
    <t>HAVEN OF GLOBE</t>
  </si>
  <si>
    <t>1100 MONROE STREET</t>
  </si>
  <si>
    <t>HAVEN OF GLOBE LLC</t>
  </si>
  <si>
    <t>1100 MONROE STREET,GLOBE,AZ,85501</t>
  </si>
  <si>
    <t>ARIZONA STATE VETERAN HOME-PHX</t>
  </si>
  <si>
    <t>4141 NORTH S HERRERA WAY</t>
  </si>
  <si>
    <t>Government - State</t>
  </si>
  <si>
    <t>ARIZONA STATE PUBLIC HEALTH LABORATORY</t>
  </si>
  <si>
    <t>4141 NORTH S HERRERA WAY,PHOENIX,AZ,85012</t>
  </si>
  <si>
    <t>HAVEN OF LAKE HAVASU</t>
  </si>
  <si>
    <t>2781 OSBORNE DRIVE</t>
  </si>
  <si>
    <t>HAVEN OF LAKE HAVASU LLC</t>
  </si>
  <si>
    <t>2781 OSBORNE DRIVE,LAKE HAVASU CITY,AZ,86406</t>
  </si>
  <si>
    <t>SOUTH MOUNTAIN POST ACUTE</t>
  </si>
  <si>
    <t>8008 S.  JESSE OWENS PARKWAY</t>
  </si>
  <si>
    <t>AZTEC HEALTHCARE, INC.</t>
  </si>
  <si>
    <t>8008 S.  JESSE OWENS PARKWAY,PHOENIX,AZ,85042</t>
  </si>
  <si>
    <t>DR GUY GORMAN SR CARE HOME</t>
  </si>
  <si>
    <t>HIGHWAY 191 &amp; HOSPITAL ROAD</t>
  </si>
  <si>
    <t>CHINLE</t>
  </si>
  <si>
    <t>Apache</t>
  </si>
  <si>
    <t>NAVAJOLAND NURSING HOMES INC</t>
  </si>
  <si>
    <t>HIGHWAY 191 &amp; HOSPITAL ROAD,CHINLE,AZ,86503</t>
  </si>
  <si>
    <t>GOOD SAMARITAN SOCIETY-PRESCOTT VALLEY</t>
  </si>
  <si>
    <t>3380 NORTH WINDSONG DRIVE</t>
  </si>
  <si>
    <t>PRESCOTT VALLEY</t>
  </si>
  <si>
    <t>3380 NORTH WINDSONG DRIVE,PRESCOTT VALLEY,AZ,86314</t>
  </si>
  <si>
    <t>SUNVIEW RESPIRATORY AND REHABILITATION</t>
  </si>
  <si>
    <t>12207 NORTH 113TH AVENUE</t>
  </si>
  <si>
    <t>YOUNGTOWN HEALTH, INC.</t>
  </si>
  <si>
    <t>12207 NORTH 113TH AVENUE,YOUNGTOWN,AZ,85363</t>
  </si>
  <si>
    <t>MARYLAND GARDENS CARE CENTER</t>
  </si>
  <si>
    <t>31 WEST MARYLAND AVENUE</t>
  </si>
  <si>
    <t>WINDSOR MARYLAND GARDENS, LLC</t>
  </si>
  <si>
    <t>31 WEST MARYLAND AVENUE,PHOENIX,AZ,85013</t>
  </si>
  <si>
    <t>THE GARDENS REHAB &amp; CARE CENTER</t>
  </si>
  <si>
    <t>3131 WESTERN AVENUE</t>
  </si>
  <si>
    <t>HEALTHCARE MANAGEMENT PROFESSIONAL, INC.</t>
  </si>
  <si>
    <t>3131 WESTERN AVENUE,KINGMAN,AZ,86401</t>
  </si>
  <si>
    <t>IMMANUEL CAMPUS OF CARE</t>
  </si>
  <si>
    <t>11301 NORTH 99TH AVENUE</t>
  </si>
  <si>
    <t>IMMANUEL CARING MINISTRIES, INC.</t>
  </si>
  <si>
    <t>11301 NORTH 99TH AVENUE,PEORIA,AZ,85345</t>
  </si>
  <si>
    <t>NORTH CHANDLER PLACE -  A CONTINUUM OF CARE COMMUN</t>
  </si>
  <si>
    <t>2555 NORTH PRICE ROAD</t>
  </si>
  <si>
    <t>PRICE ROAD SENIOR LIVING LLC</t>
  </si>
  <si>
    <t>2555 NORTH PRICE ROAD,CHANDLER,AZ,85224</t>
  </si>
  <si>
    <t>BROOKDALE SANTA CATALINA</t>
  </si>
  <si>
    <t>7500 NORTH CALLE SIN ENVIDIA</t>
  </si>
  <si>
    <t>ARC SANTA CATALINA INC</t>
  </si>
  <si>
    <t>7500 NORTH CALLE SIN ENVIDIA,TUCSON,AZ,85718</t>
  </si>
  <si>
    <t>WINSLOW CAMPUS OF CARE</t>
  </si>
  <si>
    <t>826 WEST DESMOND STREET</t>
  </si>
  <si>
    <t>WINSLOW</t>
  </si>
  <si>
    <t>WINSLOW CONVALESCENT CENTER INC</t>
  </si>
  <si>
    <t>826 WEST DESMOND STREET,WINSLOW,AZ,86047</t>
  </si>
  <si>
    <t>PALM VALLEY REHAB &amp; CARE CTR</t>
  </si>
  <si>
    <t>13575 WEST MCDOWELL ROAD</t>
  </si>
  <si>
    <t>GOODYEAR</t>
  </si>
  <si>
    <t>WINDSOR PALM VALLEY LLC</t>
  </si>
  <si>
    <t>13575 WEST MCDOWELL ROAD,GOODYEAR,AZ,85338</t>
  </si>
  <si>
    <t>FREEDOM PLAZA CARE CENTER</t>
  </si>
  <si>
    <t>13714 NORTH PLAZA DEL RIO BLVD</t>
  </si>
  <si>
    <t>FREEDOM PLAZA OPERATING COMPANY LLC</t>
  </si>
  <si>
    <t>13714 NORTH PLAZA DEL RIO BLVD,PEORIA,AZ,85381</t>
  </si>
  <si>
    <t>THE PEAKS HEALTH &amp; REHABILITATION</t>
  </si>
  <si>
    <t>3150 NORTH WINDING BROOK ROAD</t>
  </si>
  <si>
    <t>NORTHERN ARIZONA SENIOR LIVING COMMUNITY, LLC</t>
  </si>
  <si>
    <t>3150 NORTH WINDING BROOK ROAD,FLAGSTAFF,AZ,86001</t>
  </si>
  <si>
    <t>FOUNTAIN VIEW VILLAGE</t>
  </si>
  <si>
    <t>16455 EAST AVENUE OF THE FOUNTAINS</t>
  </si>
  <si>
    <t>FOUNTAIN HILLS</t>
  </si>
  <si>
    <t>SL FOUNTAIN VIEW VILLAGE LLC</t>
  </si>
  <si>
    <t>16455 EAST AVENUE OF THE FOUNTAINS,FOUNTAIN HILLS,AZ,85268</t>
  </si>
  <si>
    <t>THE LINGENFELTER CENTER</t>
  </si>
  <si>
    <t>1099 SUNRISE AVENUE</t>
  </si>
  <si>
    <t>THE LINGENFELTER CENTER, LTD</t>
  </si>
  <si>
    <t>1099 SUNRISE AVENUE,KINGMAN,AZ,86401</t>
  </si>
  <si>
    <t>ARCHIE HENDRICKS SENIOR SKILLED NURSING FACILITY</t>
  </si>
  <si>
    <t>FEDERAL ROUTE 15 MILE POST 9</t>
  </si>
  <si>
    <t>SELLS</t>
  </si>
  <si>
    <t>ARCHIE HENDRICKS SR SKILLED NURSING FACILITY</t>
  </si>
  <si>
    <t>FEDERAL ROUTE 15 MILE POST 9,SELLS,AZ,85634</t>
  </si>
  <si>
    <t>SUN HEALTH LA LOMA CARE CENTER</t>
  </si>
  <si>
    <t>14260 SOUTH DENNY BOULEVARD</t>
  </si>
  <si>
    <t>LITCHFIELD PARK</t>
  </si>
  <si>
    <t>LA LOMA SENIOR LIVING SERVICES, INC.</t>
  </si>
  <si>
    <t>14260 SOUTH DENNY BOULEVARD,LITCHFIELD PARK,AZ,85340</t>
  </si>
  <si>
    <t>SUN HEALTH GRANDVIEW CARE CENTER</t>
  </si>
  <si>
    <t>14505 WEST GRANITE VALLEY DRIVE</t>
  </si>
  <si>
    <t>SUN HEALTH GRANDVIEW TERRACE</t>
  </si>
  <si>
    <t>14505 WEST GRANITE VALLEY DRIVE,SUN CITY WEST,AZ,85375</t>
  </si>
  <si>
    <t>ADVANCED HEALTHCARE OF MESA</t>
  </si>
  <si>
    <t>5755 EAST MAIN STREET</t>
  </si>
  <si>
    <t>AHC OF MESA LLC</t>
  </si>
  <si>
    <t>5755 EAST MAIN STREET,MESA,AZ,85205</t>
  </si>
  <si>
    <t>ADVANCE HEALTH CARE OF SCOTTSDALE</t>
  </si>
  <si>
    <t>9846 NORTH 95TH STREET</t>
  </si>
  <si>
    <t>AHC OF SCOTTSDALE, LLC</t>
  </si>
  <si>
    <t>9846 NORTH 95TH STREET,SCOTTSDALE,AZ,85258</t>
  </si>
  <si>
    <t>LA ESTANCIA NURSING AND REHABILITATION CENTER</t>
  </si>
  <si>
    <t>15810 SOUTH 42ND STREET</t>
  </si>
  <si>
    <t>15810 SOUTH 42ND STREET OPERATIONS LLC</t>
  </si>
  <si>
    <t>15810 SOUTH 42ND STREET,PHOENIX,AZ,85048</t>
  </si>
  <si>
    <t>VI AT GRAYHAWK, A VI AND PLAZA COMPANIES COMMUNITY</t>
  </si>
  <si>
    <t>7501 EAST THOMPSON PEAK PARKWAY</t>
  </si>
  <si>
    <t>CC PDR SCOTTSDALE, L.L.C.</t>
  </si>
  <si>
    <t>7501 EAST THOMPSON PEAK PARKWAY,SCOTTSDALE,AZ,85255</t>
  </si>
  <si>
    <t>SPLENDIDO AT RANCHO VISTOSO</t>
  </si>
  <si>
    <t>13500 NORTH RANCHO VISTOSO BLVD</t>
  </si>
  <si>
    <t>TUCSON MATHER PLAZA, LLC</t>
  </si>
  <si>
    <t>13500 NORTH RANCHO VISTOSO BLVD,TUCSON,AZ,85755</t>
  </si>
  <si>
    <t>ADVANCED HEALTH CARE OF GLENDALE</t>
  </si>
  <si>
    <t>16825 NORTH 63RD AVENUE</t>
  </si>
  <si>
    <t>AHC OF GLENDALE LLC</t>
  </si>
  <si>
    <t>16825 NORTH 63RD AVENUE,GLENDALE,AZ,85306</t>
  </si>
  <si>
    <t>OASIS PAVILION NURSING &amp; REHABILITATION CENTER</t>
  </si>
  <si>
    <t>161 WEST RODEO ROAD SUITE 1</t>
  </si>
  <si>
    <t>CASA GRANDE</t>
  </si>
  <si>
    <t>OASIS PAVILION NURSING AND REHABILITATION CENTER, LLC</t>
  </si>
  <si>
    <t>161 WEST RODEO ROAD SUITE 1,CASA GRANDE,AZ,85122</t>
  </si>
  <si>
    <t>HAVEN OF LAKESIDE</t>
  </si>
  <si>
    <t>3401 NORTH LOCKWOOD DRIVE</t>
  </si>
  <si>
    <t>LAKESIDE</t>
  </si>
  <si>
    <t>HAVEN OF LAKESIDE LLC</t>
  </si>
  <si>
    <t>3401 NORTH LOCKWOOD DRIVE,LAKESIDE,AZ,85929</t>
  </si>
  <si>
    <t>ACACIA HEALTH CENTER</t>
  </si>
  <si>
    <t>4555 EAST MAYO BLVD</t>
  </si>
  <si>
    <t>LCS-WESTMINSTER PARTNERSHIP IV LLP</t>
  </si>
  <si>
    <t>4555 EAST MAYO BLVD,PHOENIX,AZ,85050</t>
  </si>
  <si>
    <t>SANTE OF MESA</t>
  </si>
  <si>
    <t>5358 EAST BASELINE ROAD</t>
  </si>
  <si>
    <t>ASANTE OF MESA, LLC</t>
  </si>
  <si>
    <t>5358 EAST BASELINE ROAD,MESA,AZ,85206</t>
  </si>
  <si>
    <t>VI AT SILVERSTONE, A VI AND PLAZA COMPANIES COMMUN</t>
  </si>
  <si>
    <t>22605 NORTH 74TH STREET</t>
  </si>
  <si>
    <t>CC PDR SILVERSTONE L L C</t>
  </si>
  <si>
    <t>22605 NORTH 74TH STREET,SCOTTSDALE,AZ,85255</t>
  </si>
  <si>
    <t>SANTE OF SURPRISE</t>
  </si>
  <si>
    <t>14775 WEST YORKSHIRE DRIVE</t>
  </si>
  <si>
    <t>SURPRISE</t>
  </si>
  <si>
    <t>ASANTE TRC OF SURPRISE LLC</t>
  </si>
  <si>
    <t>14775 WEST YORKSHIRE DRIVE,SURPRISE,AZ,85374</t>
  </si>
  <si>
    <t>SANTE OF CHANDLER</t>
  </si>
  <si>
    <t>825 SOUTH 94TH STREET</t>
  </si>
  <si>
    <t>SANTE CHANDLER LLC</t>
  </si>
  <si>
    <t>825 SOUTH 94TH STREET,CHANDLER,AZ,85224</t>
  </si>
  <si>
    <t>ARIZONA STATE VETERAN HOME-TUCSON</t>
  </si>
  <si>
    <t>555 EAST AJO WAY</t>
  </si>
  <si>
    <t>555 EAST AJO WAY,TUCSON,AZ,85713</t>
  </si>
  <si>
    <t>WELLSPRINGS THERAPY CENTER OF GILBERT</t>
  </si>
  <si>
    <t>3319 SOUTH MERCY ROAD</t>
  </si>
  <si>
    <t>GILBERT</t>
  </si>
  <si>
    <t>WELLSPRINGS CARE AND REHAB INC</t>
  </si>
  <si>
    <t>3319 SOUTH MERCY ROAD,GILBERT,AZ,85297</t>
  </si>
  <si>
    <t>SANTE OF NORTH SCOTTSDALE</t>
  </si>
  <si>
    <t>17490 NORTH 93RD STREET</t>
  </si>
  <si>
    <t>SCOTTSDALE OP CO LLC</t>
  </si>
  <si>
    <t>17490 NORTH 93RD STREET,SCOTTSDALE,AZ,85255</t>
  </si>
  <si>
    <t>HAVASU REGIONAL MEDICAL CENTER</t>
  </si>
  <si>
    <t>1811  MESQUITE AVE</t>
  </si>
  <si>
    <t>HAVASU REGIONAL MEDICAL CENTER LLC</t>
  </si>
  <si>
    <t>1811  MESQUITE AVE,LAKE HAVASU CITY,AZ,86403</t>
  </si>
  <si>
    <t>COPPER HEALTH ORO VALLEY</t>
  </si>
  <si>
    <t>1119 EAST RANCHO VISTOSO BLVD</t>
  </si>
  <si>
    <t>ORO VALLEY</t>
  </si>
  <si>
    <t>COPPER HEALTH ORO VALLEY LLC</t>
  </si>
  <si>
    <t>1119 EAST RANCHO VISTOSO BLVD,ORO VALLEY,AZ,85755</t>
  </si>
  <si>
    <t>CENTER AT ARROWHEAD, LLC</t>
  </si>
  <si>
    <t>7201 W CAMINO SAN XAVIER AVE</t>
  </si>
  <si>
    <t>CENTER AT ARROWHEAD LLC</t>
  </si>
  <si>
    <t>7201 W CAMINO SAN XAVIER AVE,GLENDALE,AZ,85308</t>
  </si>
  <si>
    <t>ALLEGIANT HEALTHCARE OF PHOENIX, LLC</t>
  </si>
  <si>
    <t>1880 EAST VAN BUREN STREET</t>
  </si>
  <si>
    <t>ALLEGIANT HEALTHCARE OF PHOENIX LLC</t>
  </si>
  <si>
    <t>1880 EAST VAN BUREN STREET,PHOENIX,AZ,85006</t>
  </si>
  <si>
    <t>THE CENTER AT VAL VISTA, LLC</t>
  </si>
  <si>
    <t>3744 SOUTH ROME STREET</t>
  </si>
  <si>
    <t>CENTER AT VAL VISTA LLC</t>
  </si>
  <si>
    <t>3744 SOUTH ROME STREET,GILBERT,AZ,85297</t>
  </si>
  <si>
    <t>SAPPHIRE ESTATES REHAB CENTRE, LLC</t>
  </si>
  <si>
    <t>2040 NORTH WILMOT ROAD</t>
  </si>
  <si>
    <t>SAPPHIRE ESTATES REHAB CENTRE LLC</t>
  </si>
  <si>
    <t>2040 NORTH WILMOT ROAD,TUCSON,AZ,85712</t>
  </si>
  <si>
    <t>WELLSPRINGS THERAPY CENTER OF PHOENIX</t>
  </si>
  <si>
    <t>3008 NORTH 3RD STREET</t>
  </si>
  <si>
    <t>WELLSPRINGS OF PHOENIX LLC</t>
  </si>
  <si>
    <t>3008 NORTH 3RD STREET,PHOENIX,AZ,85012</t>
  </si>
  <si>
    <t>THE CENTER AT TUCSON</t>
  </si>
  <si>
    <t>5020 EAST GLENN STREET</t>
  </si>
  <si>
    <t>CENTER AT TUCSON LLC</t>
  </si>
  <si>
    <t>5020 EAST GLENN STREET,TUCSON,AZ,85712</t>
  </si>
  <si>
    <t>ASPIRE TRANSITIONAL CARE</t>
  </si>
  <si>
    <t>1521 NORTH PINE CLIFF DRIVE</t>
  </si>
  <si>
    <t>FLAGSTAFF TRANSITIONAL CARE, LLC</t>
  </si>
  <si>
    <t>1521 NORTH PINE CLIFF DRIVE,FLAGSTAFF,AZ,86001</t>
  </si>
  <si>
    <t>SURPRISE HEALTH AND REHABILITATION CENTER</t>
  </si>
  <si>
    <t>14660 W PARKWOOD DRIVE</t>
  </si>
  <si>
    <t>LUDDEN HEALTHCARE, INC.</t>
  </si>
  <si>
    <t>14660 W PARKWOOD DRIVE,SURPRISE,AZ,85374</t>
  </si>
  <si>
    <t>WELBROOK YUMA OPCO LLC</t>
  </si>
  <si>
    <t>2271 SOUTH RIDGEVIEW DRIVE</t>
  </si>
  <si>
    <t>2271 SOUTH RIDGEVIEW DRIVE,YUMA,AZ,85364</t>
  </si>
  <si>
    <t>NORTHPARK HEALTH AND REHABILITATION OF CASCADIA</t>
  </si>
  <si>
    <t>2020 NORTH 95TH AVENUE</t>
  </si>
  <si>
    <t>ESTRELLA OF CASCADIA, LLC</t>
  </si>
  <si>
    <t>2020 NORTH 95TH AVENUE,PHOENIX,AZ,85037</t>
  </si>
  <si>
    <t>MIRABELLA AT ASU</t>
  </si>
  <si>
    <t>65 EAST UNIVERSITY AVENUE</t>
  </si>
  <si>
    <t>MIRABELLA AT ASU, INC</t>
  </si>
  <si>
    <t>65 EAST UNIVERSITY AVENUE,TEMPE,AZ,85281</t>
  </si>
  <si>
    <t>AR</t>
  </si>
  <si>
    <t>CA</t>
  </si>
  <si>
    <t>San Francisco</t>
  </si>
  <si>
    <t>CO</t>
  </si>
  <si>
    <t>Denver</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</si>
  <si>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</si>
  <si>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</si>
  <si>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</si>
  <si>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</si>
  <si>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</si>
  <si>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</si>
  <si>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</si>
  <si>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</si>
  <si>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</si>
  <si>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</si>
  <si>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</si>
  <si>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</si>
  <si>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</si>
  <si>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</si>
  <si>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</si>
  <si>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</si>
  <si>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</si>
  <si>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</si>
  <si>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</si>
  <si>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</si>
  <si>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</si>
  <si>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</si>
  <si>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</si>
  <si>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</si>
  <si>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</si>
  <si>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</si>
  <si>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</si>
  <si>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</si>
  <si>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</si>
  <si>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</si>
  <si>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</si>
  <si>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</si>
  <si>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</si>
  <si>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</si>
  <si>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</si>
  <si>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</si>
  <si>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</si>
  <si>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</si>
  <si>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</si>
  <si>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</si>
  <si>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</si>
  <si>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</si>
  <si>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</si>
  <si>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</si>
  <si>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</si>
  <si>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</si>
  <si>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</si>
  <si>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</si>
  <si>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</si>
  <si>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</si>
  <si>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9</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</si>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</sst>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143" totalsRowShown="0" headerRowDxfId="53">
  <autoFilter ref="A1:DA143" xr:uid="{00000000-0009-0000-0100-000001000000}"/>
  <sortState xmlns:xlrd2="http://schemas.microsoft.com/office/spreadsheetml/2017/richdata2" ref="A2:DA143">
    <sortCondition ref="D1:D143"/>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143"/>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791</v>
      </c>
      <c r="C1" s="2" t="s">
        <v>0</v>
      </c>
      <c r="D1" s="2" t="s">
        <v>1</v>
      </c>
      <c r="E1" s="2" t="s">
        <v>795</v>
      </c>
      <c r="F1" s="2" t="s">
        <v>794</v>
      </c>
      <c r="G1" s="2" t="s">
        <v>9</v>
      </c>
      <c r="H1" s="2" t="s">
        <v>11</v>
      </c>
      <c r="I1" s="2" t="s">
        <v>793</v>
      </c>
      <c r="J1" s="2" t="s">
        <v>18</v>
      </c>
      <c r="K1" s="2" t="s">
        <v>19</v>
      </c>
      <c r="L1" s="2" t="s">
        <v>22</v>
      </c>
      <c r="M1" s="2" t="s">
        <v>24</v>
      </c>
      <c r="N1" s="2" t="s">
        <v>34</v>
      </c>
      <c r="O1" s="2" t="s">
        <v>26</v>
      </c>
      <c r="P1" s="2" t="s">
        <v>28</v>
      </c>
      <c r="Q1" s="2" t="s">
        <v>30</v>
      </c>
      <c r="R1" s="2" t="s">
        <v>32</v>
      </c>
      <c r="S1" s="2" t="s">
        <v>36</v>
      </c>
      <c r="T1" s="20" t="s">
        <v>814</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815</v>
      </c>
      <c r="AJ1" s="2" t="s">
        <v>54</v>
      </c>
      <c r="AK1" s="2" t="s">
        <v>55</v>
      </c>
      <c r="AL1" s="2" t="s">
        <v>56</v>
      </c>
      <c r="AM1" s="2" t="s">
        <v>57</v>
      </c>
      <c r="AN1" s="2" t="s">
        <v>58</v>
      </c>
      <c r="AO1" s="2" t="s">
        <v>59</v>
      </c>
      <c r="AP1" s="2" t="s">
        <v>60</v>
      </c>
      <c r="AQ1" s="2" t="s">
        <v>61</v>
      </c>
      <c r="AR1" s="20" t="s">
        <v>816</v>
      </c>
      <c r="AS1" s="2" t="s">
        <v>87</v>
      </c>
      <c r="AT1" s="2" t="s">
        <v>88</v>
      </c>
      <c r="AU1" s="2" t="s">
        <v>89</v>
      </c>
      <c r="AV1" s="2" t="s">
        <v>90</v>
      </c>
      <c r="AW1" s="3" t="s">
        <v>91</v>
      </c>
      <c r="AX1" s="2" t="s">
        <v>92</v>
      </c>
      <c r="AY1" s="2" t="s">
        <v>93</v>
      </c>
      <c r="AZ1" s="20" t="s">
        <v>817</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818</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819</v>
      </c>
      <c r="CQ1" s="2" t="s">
        <v>12</v>
      </c>
      <c r="CR1" s="2" t="s">
        <v>25</v>
      </c>
      <c r="CS1" s="2" t="s">
        <v>35</v>
      </c>
      <c r="CT1" s="2" t="s">
        <v>27</v>
      </c>
      <c r="CU1" s="2" t="s">
        <v>29</v>
      </c>
      <c r="CV1" s="2" t="s">
        <v>31</v>
      </c>
      <c r="CW1" s="2" t="s">
        <v>33</v>
      </c>
      <c r="CX1" s="2" t="s">
        <v>37</v>
      </c>
      <c r="CY1" s="2" t="s">
        <v>38</v>
      </c>
      <c r="CZ1" s="2" t="s">
        <v>39</v>
      </c>
      <c r="DA1" s="20" t="s">
        <v>820</v>
      </c>
    </row>
    <row r="2" spans="1:105" x14ac:dyDescent="0.25">
      <c r="A2" t="s">
        <v>121</v>
      </c>
      <c r="B2" s="18" t="s">
        <v>792</v>
      </c>
      <c r="C2" s="18">
        <v>35279</v>
      </c>
      <c r="D2" t="s">
        <v>652</v>
      </c>
      <c r="E2" t="s">
        <v>120</v>
      </c>
      <c r="F2" t="s">
        <v>122</v>
      </c>
      <c r="G2" t="s">
        <v>806</v>
      </c>
      <c r="H2">
        <v>52.3</v>
      </c>
      <c r="I2" t="s">
        <v>97</v>
      </c>
      <c r="K2" t="s">
        <v>99</v>
      </c>
      <c r="L2" t="s">
        <v>103</v>
      </c>
      <c r="M2">
        <v>5</v>
      </c>
      <c r="N2">
        <v>5</v>
      </c>
      <c r="O2">
        <v>5</v>
      </c>
      <c r="P2">
        <v>5</v>
      </c>
      <c r="Q2">
        <v>5</v>
      </c>
      <c r="R2">
        <v>5</v>
      </c>
      <c r="S2">
        <v>5</v>
      </c>
      <c r="U2" s="8">
        <v>5.90367</v>
      </c>
      <c r="V2" s="8">
        <v>1.4976700000000001</v>
      </c>
      <c r="X2">
        <v>1.19445</v>
      </c>
      <c r="Y2">
        <v>2.6921200000000001</v>
      </c>
      <c r="Z2">
        <v>5.3631200000000003</v>
      </c>
      <c r="AA2">
        <v>0.86165999999999998</v>
      </c>
      <c r="AB2">
        <v>0.18049000000000001</v>
      </c>
      <c r="AC2">
        <v>6</v>
      </c>
      <c r="AD2">
        <v>3.2115499999999999</v>
      </c>
      <c r="AF2">
        <v>6</v>
      </c>
      <c r="AG2">
        <v>0</v>
      </c>
      <c r="AJ2">
        <v>2.11199</v>
      </c>
      <c r="AK2">
        <v>0.77907000000000004</v>
      </c>
      <c r="AL2">
        <v>0.36496000000000001</v>
      </c>
      <c r="AM2">
        <v>3.2560099999999998</v>
      </c>
      <c r="AN2">
        <v>3.1130599999999999</v>
      </c>
      <c r="AO2">
        <v>1.1277699999999999</v>
      </c>
      <c r="AP2">
        <v>1.53685</v>
      </c>
      <c r="AQ2">
        <v>5.7246899999999998</v>
      </c>
      <c r="AS2">
        <v>0</v>
      </c>
      <c r="AT2">
        <v>0</v>
      </c>
      <c r="AU2">
        <v>0</v>
      </c>
      <c r="AV2">
        <v>0</v>
      </c>
      <c r="AW2" s="4">
        <v>0</v>
      </c>
      <c r="AX2">
        <v>0</v>
      </c>
      <c r="AY2">
        <v>0</v>
      </c>
      <c r="BA2" s="1">
        <v>44272</v>
      </c>
      <c r="BB2">
        <v>0</v>
      </c>
      <c r="BC2">
        <v>0</v>
      </c>
      <c r="BD2">
        <v>0</v>
      </c>
      <c r="BE2">
        <v>0</v>
      </c>
      <c r="BF2">
        <v>0</v>
      </c>
      <c r="BG2">
        <v>0</v>
      </c>
      <c r="BH2">
        <v>0</v>
      </c>
      <c r="BI2" s="1">
        <v>43523</v>
      </c>
      <c r="BJ2">
        <v>1</v>
      </c>
      <c r="BK2">
        <v>1</v>
      </c>
      <c r="BL2">
        <v>0</v>
      </c>
      <c r="BM2">
        <v>4</v>
      </c>
      <c r="BN2">
        <v>1</v>
      </c>
      <c r="BO2">
        <v>0</v>
      </c>
      <c r="BP2">
        <v>4</v>
      </c>
      <c r="BQ2" s="1">
        <v>43073</v>
      </c>
      <c r="BR2">
        <v>3</v>
      </c>
      <c r="BS2">
        <v>3</v>
      </c>
      <c r="BT2">
        <v>0</v>
      </c>
      <c r="BU2">
        <v>12</v>
      </c>
      <c r="BV2">
        <v>1</v>
      </c>
      <c r="BW2">
        <v>0</v>
      </c>
      <c r="BX2">
        <v>12</v>
      </c>
      <c r="BY2">
        <v>3.3330000000000002</v>
      </c>
      <c r="CA2" t="s">
        <v>654</v>
      </c>
      <c r="CB2" t="s">
        <v>655</v>
      </c>
      <c r="CC2">
        <v>85050</v>
      </c>
      <c r="CD2">
        <v>60</v>
      </c>
      <c r="CE2">
        <v>4803845600</v>
      </c>
      <c r="CF2" t="s">
        <v>113</v>
      </c>
      <c r="CG2" t="s">
        <v>99</v>
      </c>
      <c r="CH2" s="1">
        <v>40605</v>
      </c>
      <c r="CI2" t="s">
        <v>100</v>
      </c>
      <c r="CJ2" t="s">
        <v>99</v>
      </c>
      <c r="CK2" t="s">
        <v>99</v>
      </c>
      <c r="CL2" t="s">
        <v>102</v>
      </c>
      <c r="CM2" t="s">
        <v>653</v>
      </c>
      <c r="CN2">
        <v>78</v>
      </c>
      <c r="CO2" s="1">
        <v>44621</v>
      </c>
      <c r="CP2" s="1"/>
      <c r="CV2"/>
    </row>
    <row r="3" spans="1:105" x14ac:dyDescent="0.25">
      <c r="A3" t="s">
        <v>121</v>
      </c>
      <c r="B3" s="18" t="s">
        <v>792</v>
      </c>
      <c r="C3" s="18">
        <v>35268</v>
      </c>
      <c r="D3" t="s">
        <v>622</v>
      </c>
      <c r="E3" t="s">
        <v>141</v>
      </c>
      <c r="F3" t="s">
        <v>122</v>
      </c>
      <c r="G3" t="s">
        <v>806</v>
      </c>
      <c r="H3">
        <v>36.700000000000003</v>
      </c>
      <c r="I3" t="s">
        <v>97</v>
      </c>
      <c r="K3" t="s">
        <v>99</v>
      </c>
      <c r="L3" t="s">
        <v>110</v>
      </c>
      <c r="M3">
        <v>5</v>
      </c>
      <c r="N3">
        <v>5</v>
      </c>
      <c r="O3">
        <v>5</v>
      </c>
      <c r="P3">
        <v>5</v>
      </c>
      <c r="R3">
        <v>5</v>
      </c>
      <c r="S3">
        <v>5</v>
      </c>
      <c r="U3" s="8">
        <v>5.2282599999999997</v>
      </c>
      <c r="V3" s="8">
        <v>1.3218700000000001</v>
      </c>
      <c r="W3">
        <v>36.200000000000003</v>
      </c>
      <c r="X3">
        <v>0.63812000000000002</v>
      </c>
      <c r="Y3">
        <v>1.9599899999999999</v>
      </c>
      <c r="Z3">
        <v>4.07735</v>
      </c>
      <c r="AA3">
        <v>0.78012999999999999</v>
      </c>
      <c r="AB3">
        <v>0.51836000000000004</v>
      </c>
      <c r="AD3">
        <v>3.2682600000000002</v>
      </c>
      <c r="AE3">
        <v>28.6</v>
      </c>
      <c r="AG3">
        <v>0</v>
      </c>
      <c r="AJ3">
        <v>2.22024</v>
      </c>
      <c r="AK3">
        <v>0.79964000000000002</v>
      </c>
      <c r="AL3">
        <v>0.43589</v>
      </c>
      <c r="AM3">
        <v>3.4557600000000002</v>
      </c>
      <c r="AN3">
        <v>3.0135900000000002</v>
      </c>
      <c r="AO3">
        <v>0.58699999999999997</v>
      </c>
      <c r="AP3">
        <v>1.1357200000000001</v>
      </c>
      <c r="AQ3">
        <v>4.7767099999999996</v>
      </c>
      <c r="AS3">
        <v>0</v>
      </c>
      <c r="AT3">
        <v>0</v>
      </c>
      <c r="AU3">
        <v>0</v>
      </c>
      <c r="AV3">
        <v>1</v>
      </c>
      <c r="AW3" s="4">
        <v>650</v>
      </c>
      <c r="AX3">
        <v>0</v>
      </c>
      <c r="AY3">
        <v>1</v>
      </c>
      <c r="BA3" s="1">
        <v>44412</v>
      </c>
      <c r="BB3">
        <v>0</v>
      </c>
      <c r="BC3">
        <v>0</v>
      </c>
      <c r="BD3">
        <v>0</v>
      </c>
      <c r="BE3">
        <v>0</v>
      </c>
      <c r="BF3">
        <v>0</v>
      </c>
      <c r="BG3">
        <v>0</v>
      </c>
      <c r="BH3">
        <v>0</v>
      </c>
      <c r="BI3" s="1">
        <v>43607</v>
      </c>
      <c r="BJ3">
        <v>1</v>
      </c>
      <c r="BK3">
        <v>1</v>
      </c>
      <c r="BL3">
        <v>0</v>
      </c>
      <c r="BM3">
        <v>4</v>
      </c>
      <c r="BN3">
        <v>1</v>
      </c>
      <c r="BO3">
        <v>0</v>
      </c>
      <c r="BP3">
        <v>4</v>
      </c>
      <c r="BQ3" s="1">
        <v>43180</v>
      </c>
      <c r="BR3">
        <v>1</v>
      </c>
      <c r="BS3">
        <v>1</v>
      </c>
      <c r="BT3">
        <v>0</v>
      </c>
      <c r="BU3">
        <v>8</v>
      </c>
      <c r="BV3">
        <v>1</v>
      </c>
      <c r="BW3">
        <v>0</v>
      </c>
      <c r="BX3">
        <v>8</v>
      </c>
      <c r="BY3">
        <v>2.6669999999999998</v>
      </c>
      <c r="CA3" t="s">
        <v>624</v>
      </c>
      <c r="CB3" t="s">
        <v>625</v>
      </c>
      <c r="CC3">
        <v>85258</v>
      </c>
      <c r="CD3">
        <v>60</v>
      </c>
      <c r="CE3">
        <v>4802144200</v>
      </c>
      <c r="CF3" t="s">
        <v>113</v>
      </c>
      <c r="CG3" t="s">
        <v>99</v>
      </c>
      <c r="CH3" s="1">
        <v>39209</v>
      </c>
      <c r="CI3" t="s">
        <v>99</v>
      </c>
      <c r="CJ3" t="s">
        <v>99</v>
      </c>
      <c r="CK3" t="s">
        <v>99</v>
      </c>
      <c r="CL3" t="s">
        <v>102</v>
      </c>
      <c r="CM3" t="s">
        <v>623</v>
      </c>
      <c r="CN3">
        <v>38</v>
      </c>
      <c r="CO3" s="1">
        <v>44621</v>
      </c>
      <c r="CP3" s="1"/>
      <c r="CV3">
        <v>2</v>
      </c>
    </row>
    <row r="4" spans="1:105" x14ac:dyDescent="0.25">
      <c r="A4" t="s">
        <v>121</v>
      </c>
      <c r="B4" s="18" t="s">
        <v>792</v>
      </c>
      <c r="C4" s="18">
        <v>35275</v>
      </c>
      <c r="D4" t="s">
        <v>638</v>
      </c>
      <c r="E4" t="s">
        <v>217</v>
      </c>
      <c r="F4" t="s">
        <v>122</v>
      </c>
      <c r="G4" t="s">
        <v>806</v>
      </c>
      <c r="H4">
        <v>43.8</v>
      </c>
      <c r="I4" t="s">
        <v>97</v>
      </c>
      <c r="K4" t="s">
        <v>99</v>
      </c>
      <c r="L4" t="s">
        <v>110</v>
      </c>
      <c r="M4">
        <v>5</v>
      </c>
      <c r="N4">
        <v>4</v>
      </c>
      <c r="O4">
        <v>4</v>
      </c>
      <c r="P4">
        <v>5</v>
      </c>
      <c r="R4">
        <v>5</v>
      </c>
      <c r="S4">
        <v>4</v>
      </c>
      <c r="U4" s="8">
        <v>6.2045300000000001</v>
      </c>
      <c r="V4" s="8">
        <v>1.2064299999999999</v>
      </c>
      <c r="X4">
        <v>1.18798</v>
      </c>
      <c r="Y4">
        <v>2.3944100000000001</v>
      </c>
      <c r="Z4">
        <v>5.3693400000000002</v>
      </c>
      <c r="AA4">
        <v>0.69823999999999997</v>
      </c>
      <c r="AB4">
        <v>0.34144000000000002</v>
      </c>
      <c r="AC4">
        <v>6</v>
      </c>
      <c r="AD4">
        <v>3.81012</v>
      </c>
      <c r="AF4">
        <v>6</v>
      </c>
      <c r="AH4">
        <v>6</v>
      </c>
      <c r="AJ4">
        <v>2.3280799999999999</v>
      </c>
      <c r="AK4">
        <v>0.93247999999999998</v>
      </c>
      <c r="AL4">
        <v>0.53947000000000001</v>
      </c>
      <c r="AM4">
        <v>3.80003</v>
      </c>
      <c r="AN4">
        <v>3.3504800000000001</v>
      </c>
      <c r="AO4">
        <v>0.93711</v>
      </c>
      <c r="AP4">
        <v>0.83750999999999998</v>
      </c>
      <c r="AQ4">
        <v>5.1551</v>
      </c>
      <c r="AS4">
        <v>0</v>
      </c>
      <c r="AT4">
        <v>0</v>
      </c>
      <c r="AU4">
        <v>3</v>
      </c>
      <c r="AV4">
        <v>0</v>
      </c>
      <c r="AW4" s="4">
        <v>0</v>
      </c>
      <c r="AX4">
        <v>0</v>
      </c>
      <c r="AY4">
        <v>0</v>
      </c>
      <c r="BA4" s="1">
        <v>44127</v>
      </c>
      <c r="BB4">
        <v>3</v>
      </c>
      <c r="BC4">
        <v>3</v>
      </c>
      <c r="BD4">
        <v>0</v>
      </c>
      <c r="BE4">
        <v>16</v>
      </c>
      <c r="BF4">
        <v>1</v>
      </c>
      <c r="BG4">
        <v>0</v>
      </c>
      <c r="BH4">
        <v>16</v>
      </c>
      <c r="BI4" s="1">
        <v>43508</v>
      </c>
      <c r="BJ4">
        <v>3</v>
      </c>
      <c r="BK4">
        <v>0</v>
      </c>
      <c r="BL4">
        <v>0</v>
      </c>
      <c r="BM4">
        <v>24</v>
      </c>
      <c r="BN4">
        <v>0</v>
      </c>
      <c r="BO4">
        <v>0</v>
      </c>
      <c r="BP4">
        <v>24</v>
      </c>
      <c r="BQ4" s="1">
        <v>43046</v>
      </c>
      <c r="BR4">
        <v>0</v>
      </c>
      <c r="BS4">
        <v>0</v>
      </c>
      <c r="BT4">
        <v>0</v>
      </c>
      <c r="BU4">
        <v>0</v>
      </c>
      <c r="BV4">
        <v>0</v>
      </c>
      <c r="BW4">
        <v>0</v>
      </c>
      <c r="BX4">
        <v>0</v>
      </c>
      <c r="BY4">
        <v>16</v>
      </c>
      <c r="CA4" t="s">
        <v>640</v>
      </c>
      <c r="CB4" t="s">
        <v>641</v>
      </c>
      <c r="CC4">
        <v>85306</v>
      </c>
      <c r="CD4">
        <v>60</v>
      </c>
      <c r="CE4">
        <v>6027323400</v>
      </c>
      <c r="CF4" t="s">
        <v>113</v>
      </c>
      <c r="CG4" t="s">
        <v>99</v>
      </c>
      <c r="CH4" s="1">
        <v>40213</v>
      </c>
      <c r="CI4" t="s">
        <v>99</v>
      </c>
      <c r="CJ4" t="s">
        <v>99</v>
      </c>
      <c r="CK4" t="s">
        <v>99</v>
      </c>
      <c r="CL4" t="s">
        <v>102</v>
      </c>
      <c r="CM4" t="s">
        <v>639</v>
      </c>
      <c r="CN4">
        <v>54</v>
      </c>
      <c r="CO4" s="1">
        <v>44621</v>
      </c>
      <c r="CP4" s="1"/>
      <c r="CV4">
        <v>2</v>
      </c>
    </row>
    <row r="5" spans="1:105" x14ac:dyDescent="0.25">
      <c r="A5" t="s">
        <v>121</v>
      </c>
      <c r="B5" s="18" t="s">
        <v>792</v>
      </c>
      <c r="C5" s="18">
        <v>35266</v>
      </c>
      <c r="D5" t="s">
        <v>618</v>
      </c>
      <c r="E5" t="s">
        <v>162</v>
      </c>
      <c r="F5" t="s">
        <v>122</v>
      </c>
      <c r="G5" t="s">
        <v>806</v>
      </c>
      <c r="H5">
        <v>35</v>
      </c>
      <c r="I5" t="s">
        <v>105</v>
      </c>
      <c r="K5" t="s">
        <v>99</v>
      </c>
      <c r="L5" t="s">
        <v>110</v>
      </c>
      <c r="M5">
        <v>4</v>
      </c>
      <c r="N5">
        <v>1</v>
      </c>
      <c r="O5">
        <v>4</v>
      </c>
      <c r="P5">
        <v>5</v>
      </c>
      <c r="R5">
        <v>5</v>
      </c>
      <c r="S5">
        <v>1</v>
      </c>
      <c r="W5">
        <v>42.6</v>
      </c>
      <c r="AE5">
        <v>18.2</v>
      </c>
      <c r="AG5">
        <v>0</v>
      </c>
      <c r="AS5">
        <v>0</v>
      </c>
      <c r="AT5">
        <v>1</v>
      </c>
      <c r="AU5">
        <v>1</v>
      </c>
      <c r="AV5">
        <v>1</v>
      </c>
      <c r="AW5" s="4">
        <v>650</v>
      </c>
      <c r="AX5">
        <v>0</v>
      </c>
      <c r="AY5">
        <v>1</v>
      </c>
      <c r="BA5" s="1">
        <v>44377</v>
      </c>
      <c r="BB5">
        <v>3</v>
      </c>
      <c r="BC5">
        <v>3</v>
      </c>
      <c r="BD5">
        <v>0</v>
      </c>
      <c r="BE5">
        <v>12</v>
      </c>
      <c r="BF5">
        <v>1</v>
      </c>
      <c r="BG5">
        <v>0</v>
      </c>
      <c r="BH5">
        <v>12</v>
      </c>
      <c r="BI5" s="1">
        <v>43593</v>
      </c>
      <c r="BJ5">
        <v>4</v>
      </c>
      <c r="BK5">
        <v>2</v>
      </c>
      <c r="BL5">
        <v>1</v>
      </c>
      <c r="BM5">
        <v>32</v>
      </c>
      <c r="BN5">
        <v>1</v>
      </c>
      <c r="BO5">
        <v>0</v>
      </c>
      <c r="BP5">
        <v>32</v>
      </c>
      <c r="BQ5" s="1">
        <v>43167</v>
      </c>
      <c r="BR5">
        <v>3</v>
      </c>
      <c r="BS5">
        <v>3</v>
      </c>
      <c r="BT5">
        <v>0</v>
      </c>
      <c r="BU5">
        <v>12</v>
      </c>
      <c r="BV5">
        <v>1</v>
      </c>
      <c r="BW5">
        <v>0</v>
      </c>
      <c r="BX5">
        <v>12</v>
      </c>
      <c r="BY5">
        <v>18.667000000000002</v>
      </c>
      <c r="CA5" t="s">
        <v>620</v>
      </c>
      <c r="CB5" t="s">
        <v>621</v>
      </c>
      <c r="CC5">
        <v>85205</v>
      </c>
      <c r="CD5">
        <v>60</v>
      </c>
      <c r="CE5">
        <v>4802142400</v>
      </c>
      <c r="CF5" t="s">
        <v>113</v>
      </c>
      <c r="CG5" t="s">
        <v>99</v>
      </c>
      <c r="CH5" s="1">
        <v>38833</v>
      </c>
      <c r="CI5" t="s">
        <v>99</v>
      </c>
      <c r="CJ5" t="s">
        <v>99</v>
      </c>
      <c r="CK5" t="s">
        <v>99</v>
      </c>
      <c r="CL5" t="s">
        <v>102</v>
      </c>
      <c r="CM5" t="s">
        <v>619</v>
      </c>
      <c r="CN5">
        <v>38</v>
      </c>
      <c r="CO5" s="1">
        <v>44621</v>
      </c>
      <c r="CP5" s="1"/>
      <c r="CS5">
        <v>12</v>
      </c>
      <c r="CV5">
        <v>2</v>
      </c>
      <c r="CX5">
        <v>12</v>
      </c>
      <c r="CY5">
        <v>6</v>
      </c>
      <c r="CZ5">
        <v>6</v>
      </c>
    </row>
    <row r="6" spans="1:105" x14ac:dyDescent="0.25">
      <c r="A6" t="s">
        <v>121</v>
      </c>
      <c r="B6" s="18" t="s">
        <v>792</v>
      </c>
      <c r="C6" s="18">
        <v>35193</v>
      </c>
      <c r="D6" t="s">
        <v>481</v>
      </c>
      <c r="E6" t="s">
        <v>162</v>
      </c>
      <c r="F6" t="s">
        <v>122</v>
      </c>
      <c r="G6" t="s">
        <v>806</v>
      </c>
      <c r="H6">
        <v>98.7</v>
      </c>
      <c r="I6" t="s">
        <v>104</v>
      </c>
      <c r="K6" t="s">
        <v>99</v>
      </c>
      <c r="L6" t="s">
        <v>103</v>
      </c>
      <c r="M6">
        <v>2</v>
      </c>
      <c r="N6">
        <v>3</v>
      </c>
      <c r="O6">
        <v>1</v>
      </c>
      <c r="P6">
        <v>5</v>
      </c>
      <c r="Q6">
        <v>5</v>
      </c>
      <c r="R6">
        <v>5</v>
      </c>
      <c r="S6">
        <v>3</v>
      </c>
      <c r="U6" s="8">
        <v>4.6322799999999997</v>
      </c>
      <c r="V6" s="8">
        <v>0.79159999999999997</v>
      </c>
      <c r="W6">
        <v>62.3</v>
      </c>
      <c r="X6">
        <v>1.46112</v>
      </c>
      <c r="Y6">
        <v>2.2527200000000001</v>
      </c>
      <c r="Z6">
        <v>4.0504199999999999</v>
      </c>
      <c r="AA6">
        <v>0.56889000000000001</v>
      </c>
      <c r="AB6">
        <v>0.14091000000000001</v>
      </c>
      <c r="AD6">
        <v>2.3795600000000001</v>
      </c>
      <c r="AE6">
        <v>66.7</v>
      </c>
      <c r="AG6">
        <v>2</v>
      </c>
      <c r="AJ6">
        <v>2.0959500000000002</v>
      </c>
      <c r="AK6">
        <v>0.74733000000000005</v>
      </c>
      <c r="AL6">
        <v>0.47866999999999998</v>
      </c>
      <c r="AM6">
        <v>3.3219500000000002</v>
      </c>
      <c r="AN6">
        <v>2.3242500000000001</v>
      </c>
      <c r="AO6">
        <v>1.4381200000000001</v>
      </c>
      <c r="AP6">
        <v>0.61933000000000005</v>
      </c>
      <c r="AQ6">
        <v>4.4026800000000001</v>
      </c>
      <c r="AS6">
        <v>1</v>
      </c>
      <c r="AT6">
        <v>1</v>
      </c>
      <c r="AU6">
        <v>3</v>
      </c>
      <c r="AV6">
        <v>3</v>
      </c>
      <c r="AW6" s="4">
        <v>76463</v>
      </c>
      <c r="AX6">
        <v>0</v>
      </c>
      <c r="AY6">
        <v>3</v>
      </c>
      <c r="BA6" s="1">
        <v>44518</v>
      </c>
      <c r="BB6">
        <v>9</v>
      </c>
      <c r="BC6">
        <v>9</v>
      </c>
      <c r="BD6">
        <v>0</v>
      </c>
      <c r="BE6">
        <v>40</v>
      </c>
      <c r="BF6">
        <v>1</v>
      </c>
      <c r="BG6">
        <v>0</v>
      </c>
      <c r="BH6">
        <v>40</v>
      </c>
      <c r="BI6" s="1">
        <v>43700</v>
      </c>
      <c r="BJ6">
        <v>13</v>
      </c>
      <c r="BK6">
        <v>8</v>
      </c>
      <c r="BL6">
        <v>2</v>
      </c>
      <c r="BM6">
        <v>228</v>
      </c>
      <c r="BN6">
        <v>1</v>
      </c>
      <c r="BO6">
        <v>0</v>
      </c>
      <c r="BP6">
        <v>228</v>
      </c>
      <c r="BQ6" s="1">
        <v>43284</v>
      </c>
      <c r="BR6">
        <v>16</v>
      </c>
      <c r="BS6">
        <v>15</v>
      </c>
      <c r="BT6">
        <v>1</v>
      </c>
      <c r="BU6">
        <v>100</v>
      </c>
      <c r="BV6">
        <v>1</v>
      </c>
      <c r="BW6">
        <v>0</v>
      </c>
      <c r="BX6">
        <v>100</v>
      </c>
      <c r="BY6">
        <v>112.667</v>
      </c>
      <c r="CA6" t="s">
        <v>483</v>
      </c>
      <c r="CB6" t="s">
        <v>484</v>
      </c>
      <c r="CC6">
        <v>85204</v>
      </c>
      <c r="CD6">
        <v>60</v>
      </c>
      <c r="CE6">
        <v>4809247777</v>
      </c>
      <c r="CF6" t="s">
        <v>98</v>
      </c>
      <c r="CG6" t="s">
        <v>99</v>
      </c>
      <c r="CH6" s="1">
        <v>32554</v>
      </c>
      <c r="CI6" t="s">
        <v>99</v>
      </c>
      <c r="CJ6" t="s">
        <v>99</v>
      </c>
      <c r="CK6" t="s">
        <v>99</v>
      </c>
      <c r="CL6" t="s">
        <v>102</v>
      </c>
      <c r="CM6" t="s">
        <v>482</v>
      </c>
      <c r="CN6">
        <v>204</v>
      </c>
      <c r="CO6" s="1">
        <v>44621</v>
      </c>
      <c r="CP6" s="1"/>
      <c r="CV6"/>
    </row>
    <row r="7" spans="1:105" x14ac:dyDescent="0.25">
      <c r="A7" t="s">
        <v>121</v>
      </c>
      <c r="B7" s="18" t="s">
        <v>792</v>
      </c>
      <c r="C7" s="18">
        <v>35290</v>
      </c>
      <c r="D7" t="s">
        <v>698</v>
      </c>
      <c r="E7" t="s">
        <v>120</v>
      </c>
      <c r="F7" t="s">
        <v>122</v>
      </c>
      <c r="G7" t="s">
        <v>806</v>
      </c>
      <c r="H7">
        <v>82.3</v>
      </c>
      <c r="I7" t="s">
        <v>105</v>
      </c>
      <c r="K7" t="s">
        <v>100</v>
      </c>
      <c r="L7" t="s">
        <v>103</v>
      </c>
      <c r="M7">
        <v>1</v>
      </c>
      <c r="N7">
        <v>3</v>
      </c>
      <c r="O7">
        <v>1</v>
      </c>
      <c r="P7">
        <v>4</v>
      </c>
      <c r="Q7">
        <v>3</v>
      </c>
      <c r="R7">
        <v>5</v>
      </c>
      <c r="S7">
        <v>1</v>
      </c>
      <c r="U7" s="8">
        <v>6.8734700000000002</v>
      </c>
      <c r="V7" s="8">
        <v>0.74290999999999996</v>
      </c>
      <c r="W7">
        <v>49</v>
      </c>
      <c r="X7">
        <v>1.9039900000000001</v>
      </c>
      <c r="Y7">
        <v>2.6469</v>
      </c>
      <c r="Z7">
        <v>5.5282200000000001</v>
      </c>
      <c r="AA7">
        <v>0.51373999999999997</v>
      </c>
      <c r="AB7">
        <v>0.16533</v>
      </c>
      <c r="AD7">
        <v>4.2265699999999997</v>
      </c>
      <c r="AE7">
        <v>42.9</v>
      </c>
      <c r="AG7">
        <v>1</v>
      </c>
      <c r="AJ7">
        <v>2.2788300000000001</v>
      </c>
      <c r="AK7">
        <v>0.97950000000000004</v>
      </c>
      <c r="AL7">
        <v>1.06186</v>
      </c>
      <c r="AM7">
        <v>4.3201900000000002</v>
      </c>
      <c r="AN7">
        <v>3.7970100000000002</v>
      </c>
      <c r="AO7">
        <v>1.42984</v>
      </c>
      <c r="AP7">
        <v>0.26201000000000002</v>
      </c>
      <c r="AQ7">
        <v>5.0232900000000003</v>
      </c>
      <c r="AS7">
        <v>8</v>
      </c>
      <c r="AT7">
        <v>16</v>
      </c>
      <c r="AU7">
        <v>0</v>
      </c>
      <c r="AV7">
        <v>3</v>
      </c>
      <c r="AW7" s="4">
        <v>61178</v>
      </c>
      <c r="AX7">
        <v>1</v>
      </c>
      <c r="AY7">
        <v>4</v>
      </c>
      <c r="BA7" s="1">
        <v>44462</v>
      </c>
      <c r="BB7">
        <v>26</v>
      </c>
      <c r="BC7">
        <v>12</v>
      </c>
      <c r="BD7">
        <v>14</v>
      </c>
      <c r="BE7">
        <v>156</v>
      </c>
      <c r="BF7">
        <v>1</v>
      </c>
      <c r="BG7">
        <v>0</v>
      </c>
      <c r="BH7">
        <v>156</v>
      </c>
      <c r="BI7" s="1">
        <v>43630</v>
      </c>
      <c r="BJ7">
        <v>22</v>
      </c>
      <c r="BK7">
        <v>7</v>
      </c>
      <c r="BL7">
        <v>17</v>
      </c>
      <c r="BM7">
        <v>152</v>
      </c>
      <c r="BN7">
        <v>1</v>
      </c>
      <c r="BO7">
        <v>0</v>
      </c>
      <c r="BP7">
        <v>152</v>
      </c>
      <c r="BQ7" s="1">
        <v>43182</v>
      </c>
      <c r="BR7">
        <v>14</v>
      </c>
      <c r="BS7">
        <v>14</v>
      </c>
      <c r="BT7">
        <v>0</v>
      </c>
      <c r="BU7">
        <v>56</v>
      </c>
      <c r="BV7">
        <v>1</v>
      </c>
      <c r="BW7">
        <v>0</v>
      </c>
      <c r="BX7">
        <v>56</v>
      </c>
      <c r="BY7">
        <v>138</v>
      </c>
      <c r="CA7" t="s">
        <v>700</v>
      </c>
      <c r="CB7" t="s">
        <v>701</v>
      </c>
      <c r="CC7">
        <v>85006</v>
      </c>
      <c r="CD7">
        <v>60</v>
      </c>
      <c r="CE7">
        <v>6022534570</v>
      </c>
      <c r="CF7" t="s">
        <v>98</v>
      </c>
      <c r="CG7" t="s">
        <v>99</v>
      </c>
      <c r="CH7" s="1">
        <v>42403</v>
      </c>
      <c r="CI7" t="s">
        <v>99</v>
      </c>
      <c r="CJ7" t="s">
        <v>99</v>
      </c>
      <c r="CK7" t="s">
        <v>99</v>
      </c>
      <c r="CL7" t="s">
        <v>102</v>
      </c>
      <c r="CM7" t="s">
        <v>699</v>
      </c>
      <c r="CN7">
        <v>120</v>
      </c>
      <c r="CO7" s="1">
        <v>44621</v>
      </c>
      <c r="CP7" s="1"/>
      <c r="CV7"/>
    </row>
    <row r="8" spans="1:105" x14ac:dyDescent="0.25">
      <c r="A8" t="s">
        <v>121</v>
      </c>
      <c r="B8" s="18" t="s">
        <v>792</v>
      </c>
      <c r="C8" s="18">
        <v>35171</v>
      </c>
      <c r="D8" t="s">
        <v>438</v>
      </c>
      <c r="E8" t="s">
        <v>162</v>
      </c>
      <c r="F8" t="s">
        <v>122</v>
      </c>
      <c r="G8" t="s">
        <v>806</v>
      </c>
      <c r="H8">
        <v>57.2</v>
      </c>
      <c r="I8" t="s">
        <v>97</v>
      </c>
      <c r="K8" t="s">
        <v>99</v>
      </c>
      <c r="L8" t="s">
        <v>103</v>
      </c>
      <c r="M8">
        <v>4</v>
      </c>
      <c r="N8">
        <v>3</v>
      </c>
      <c r="O8">
        <v>3</v>
      </c>
      <c r="P8">
        <v>5</v>
      </c>
      <c r="Q8">
        <v>4</v>
      </c>
      <c r="R8">
        <v>5</v>
      </c>
      <c r="S8">
        <v>4</v>
      </c>
      <c r="U8" s="8">
        <v>3.33528</v>
      </c>
      <c r="V8" s="8">
        <v>0.89315</v>
      </c>
      <c r="W8">
        <v>70.5</v>
      </c>
      <c r="X8">
        <v>0.75914999999999999</v>
      </c>
      <c r="Y8">
        <v>1.6523099999999999</v>
      </c>
      <c r="Z8">
        <v>2.7579600000000002</v>
      </c>
      <c r="AA8">
        <v>0.61170000000000002</v>
      </c>
      <c r="AB8">
        <v>0.1042</v>
      </c>
      <c r="AD8">
        <v>1.6829700000000001</v>
      </c>
      <c r="AE8">
        <v>68.8</v>
      </c>
      <c r="AG8">
        <v>0</v>
      </c>
      <c r="AJ8">
        <v>1.9682299999999999</v>
      </c>
      <c r="AK8">
        <v>0.73290999999999995</v>
      </c>
      <c r="AL8">
        <v>0.34765000000000001</v>
      </c>
      <c r="AM8">
        <v>3.0487899999999999</v>
      </c>
      <c r="AN8">
        <v>1.7505200000000001</v>
      </c>
      <c r="AO8">
        <v>0.76190999999999998</v>
      </c>
      <c r="AP8">
        <v>0.96214999999999995</v>
      </c>
      <c r="AQ8">
        <v>3.4539900000000001</v>
      </c>
      <c r="AS8">
        <v>3</v>
      </c>
      <c r="AT8">
        <v>0</v>
      </c>
      <c r="AU8">
        <v>0</v>
      </c>
      <c r="AV8">
        <v>1</v>
      </c>
      <c r="AW8" s="4">
        <v>13000</v>
      </c>
      <c r="AX8">
        <v>0</v>
      </c>
      <c r="AY8">
        <v>1</v>
      </c>
      <c r="BA8" s="1">
        <v>44301</v>
      </c>
      <c r="BB8">
        <v>7</v>
      </c>
      <c r="BC8">
        <v>5</v>
      </c>
      <c r="BD8">
        <v>2</v>
      </c>
      <c r="BE8">
        <v>40</v>
      </c>
      <c r="BF8">
        <v>1</v>
      </c>
      <c r="BG8">
        <v>0</v>
      </c>
      <c r="BH8">
        <v>40</v>
      </c>
      <c r="BI8" s="1">
        <v>43545</v>
      </c>
      <c r="BJ8">
        <v>8</v>
      </c>
      <c r="BK8">
        <v>8</v>
      </c>
      <c r="BL8">
        <v>3</v>
      </c>
      <c r="BM8">
        <v>44</v>
      </c>
      <c r="BN8">
        <v>1</v>
      </c>
      <c r="BO8">
        <v>0</v>
      </c>
      <c r="BP8">
        <v>44</v>
      </c>
      <c r="BQ8" s="1">
        <v>43119</v>
      </c>
      <c r="BR8">
        <v>8</v>
      </c>
      <c r="BS8">
        <v>8</v>
      </c>
      <c r="BT8">
        <v>0</v>
      </c>
      <c r="BU8">
        <v>44</v>
      </c>
      <c r="BV8">
        <v>1</v>
      </c>
      <c r="BW8">
        <v>0</v>
      </c>
      <c r="BX8">
        <v>44</v>
      </c>
      <c r="BY8">
        <v>42</v>
      </c>
      <c r="CA8" t="s">
        <v>440</v>
      </c>
      <c r="CB8" t="s">
        <v>441</v>
      </c>
      <c r="CC8">
        <v>85205</v>
      </c>
      <c r="CD8">
        <v>60</v>
      </c>
      <c r="CE8">
        <v>4809810098</v>
      </c>
      <c r="CF8" t="s">
        <v>98</v>
      </c>
      <c r="CG8" t="s">
        <v>99</v>
      </c>
      <c r="CH8" s="1">
        <v>32357</v>
      </c>
      <c r="CI8" t="s">
        <v>100</v>
      </c>
      <c r="CJ8" t="s">
        <v>99</v>
      </c>
      <c r="CK8" t="s">
        <v>99</v>
      </c>
      <c r="CL8" t="s">
        <v>102</v>
      </c>
      <c r="CM8" t="s">
        <v>439</v>
      </c>
      <c r="CN8">
        <v>70</v>
      </c>
      <c r="CO8" s="1">
        <v>44621</v>
      </c>
      <c r="CP8" s="1"/>
      <c r="CV8"/>
    </row>
    <row r="9" spans="1:105" x14ac:dyDescent="0.25">
      <c r="A9" t="s">
        <v>121</v>
      </c>
      <c r="B9" s="18" t="s">
        <v>792</v>
      </c>
      <c r="C9" s="18">
        <v>35112</v>
      </c>
      <c r="D9" t="s">
        <v>286</v>
      </c>
      <c r="E9" t="s">
        <v>288</v>
      </c>
      <c r="F9" t="s">
        <v>289</v>
      </c>
      <c r="G9" t="s">
        <v>806</v>
      </c>
      <c r="H9">
        <v>81</v>
      </c>
      <c r="I9" t="s">
        <v>105</v>
      </c>
      <c r="K9" t="s">
        <v>99</v>
      </c>
      <c r="L9" t="s">
        <v>103</v>
      </c>
      <c r="M9">
        <v>5</v>
      </c>
      <c r="N9">
        <v>3</v>
      </c>
      <c r="O9">
        <v>5</v>
      </c>
      <c r="P9">
        <v>4</v>
      </c>
      <c r="Q9">
        <v>4</v>
      </c>
      <c r="R9">
        <v>4</v>
      </c>
      <c r="S9">
        <v>3</v>
      </c>
      <c r="U9" s="8">
        <v>4.0032300000000003</v>
      </c>
      <c r="V9" s="8">
        <v>0.57196000000000002</v>
      </c>
      <c r="W9">
        <v>48.5</v>
      </c>
      <c r="X9">
        <v>1.2469600000000001</v>
      </c>
      <c r="Y9">
        <v>1.8189200000000001</v>
      </c>
      <c r="Z9">
        <v>3.2551199999999998</v>
      </c>
      <c r="AA9">
        <v>0.27285999999999999</v>
      </c>
      <c r="AB9">
        <v>0.13127</v>
      </c>
      <c r="AD9">
        <v>2.18431</v>
      </c>
      <c r="AE9">
        <v>46.7</v>
      </c>
      <c r="AG9">
        <v>1</v>
      </c>
      <c r="AJ9">
        <v>1.94557</v>
      </c>
      <c r="AK9">
        <v>0.74990000000000001</v>
      </c>
      <c r="AL9">
        <v>0.39028000000000002</v>
      </c>
      <c r="AM9">
        <v>3.08575</v>
      </c>
      <c r="AN9">
        <v>2.2984499999999999</v>
      </c>
      <c r="AO9">
        <v>1.2231300000000001</v>
      </c>
      <c r="AP9">
        <v>0.54883999999999999</v>
      </c>
      <c r="AQ9">
        <v>4.0960599999999996</v>
      </c>
      <c r="AS9">
        <v>0</v>
      </c>
      <c r="AT9">
        <v>1</v>
      </c>
      <c r="AU9">
        <v>1</v>
      </c>
      <c r="AV9">
        <v>0</v>
      </c>
      <c r="AW9" s="4">
        <v>0</v>
      </c>
      <c r="AX9">
        <v>0</v>
      </c>
      <c r="AY9">
        <v>0</v>
      </c>
      <c r="BA9" s="1">
        <v>43846</v>
      </c>
      <c r="BB9">
        <v>3</v>
      </c>
      <c r="BC9">
        <v>3</v>
      </c>
      <c r="BD9">
        <v>1</v>
      </c>
      <c r="BE9">
        <v>12</v>
      </c>
      <c r="BF9">
        <v>1</v>
      </c>
      <c r="BG9">
        <v>0</v>
      </c>
      <c r="BH9">
        <v>12</v>
      </c>
      <c r="BI9" s="1">
        <v>43420</v>
      </c>
      <c r="BJ9">
        <v>5</v>
      </c>
      <c r="BK9">
        <v>4</v>
      </c>
      <c r="BL9">
        <v>0</v>
      </c>
      <c r="BM9">
        <v>24</v>
      </c>
      <c r="BN9">
        <v>1</v>
      </c>
      <c r="BO9">
        <v>0</v>
      </c>
      <c r="BP9">
        <v>24</v>
      </c>
      <c r="BQ9" s="1">
        <v>42963</v>
      </c>
      <c r="BR9">
        <v>0</v>
      </c>
      <c r="BS9">
        <v>0</v>
      </c>
      <c r="BT9">
        <v>0</v>
      </c>
      <c r="BU9">
        <v>0</v>
      </c>
      <c r="BV9">
        <v>0</v>
      </c>
      <c r="BW9">
        <v>0</v>
      </c>
      <c r="BX9">
        <v>0</v>
      </c>
      <c r="BY9">
        <v>14</v>
      </c>
      <c r="CA9" t="s">
        <v>290</v>
      </c>
      <c r="CB9" t="s">
        <v>291</v>
      </c>
      <c r="CC9">
        <v>85120</v>
      </c>
      <c r="CD9">
        <v>100</v>
      </c>
      <c r="CE9">
        <v>4809830700</v>
      </c>
      <c r="CF9" t="s">
        <v>98</v>
      </c>
      <c r="CG9" t="s">
        <v>99</v>
      </c>
      <c r="CH9" s="1">
        <v>35928</v>
      </c>
      <c r="CI9" t="s">
        <v>99</v>
      </c>
      <c r="CJ9" t="s">
        <v>100</v>
      </c>
      <c r="CK9" t="s">
        <v>99</v>
      </c>
      <c r="CL9" t="s">
        <v>102</v>
      </c>
      <c r="CM9" t="s">
        <v>287</v>
      </c>
      <c r="CN9">
        <v>190</v>
      </c>
      <c r="CO9" s="1">
        <v>44621</v>
      </c>
      <c r="CP9" s="1"/>
      <c r="CV9"/>
    </row>
    <row r="10" spans="1:105" x14ac:dyDescent="0.25">
      <c r="A10" t="s">
        <v>121</v>
      </c>
      <c r="B10" s="18" t="s">
        <v>792</v>
      </c>
      <c r="C10" s="18">
        <v>35263</v>
      </c>
      <c r="D10" t="s">
        <v>604</v>
      </c>
      <c r="E10" t="s">
        <v>606</v>
      </c>
      <c r="F10" t="s">
        <v>128</v>
      </c>
      <c r="G10" t="s">
        <v>808</v>
      </c>
      <c r="H10">
        <v>30.9</v>
      </c>
      <c r="I10" t="s">
        <v>117</v>
      </c>
      <c r="K10" t="s">
        <v>99</v>
      </c>
      <c r="L10" t="s">
        <v>103</v>
      </c>
      <c r="M10">
        <v>2</v>
      </c>
      <c r="N10">
        <v>4</v>
      </c>
      <c r="O10">
        <v>1</v>
      </c>
      <c r="P10">
        <v>4</v>
      </c>
      <c r="Q10">
        <v>4</v>
      </c>
      <c r="S10">
        <v>4</v>
      </c>
      <c r="U10" s="8">
        <v>4.87636</v>
      </c>
      <c r="V10" s="8">
        <v>0.69937000000000005</v>
      </c>
      <c r="W10">
        <v>59.3</v>
      </c>
      <c r="X10">
        <v>1.2260500000000001</v>
      </c>
      <c r="Y10">
        <v>1.9254100000000001</v>
      </c>
      <c r="Z10">
        <v>4.4163500000000004</v>
      </c>
      <c r="AA10">
        <v>0.59301000000000004</v>
      </c>
      <c r="AB10">
        <v>0.18668999999999999</v>
      </c>
      <c r="AD10">
        <v>2.9509500000000002</v>
      </c>
      <c r="AE10">
        <v>71.400000000000006</v>
      </c>
      <c r="AG10">
        <v>0</v>
      </c>
      <c r="AJ10">
        <v>1.992</v>
      </c>
      <c r="AK10">
        <v>0.67706999999999995</v>
      </c>
      <c r="AL10">
        <v>0.28749000000000002</v>
      </c>
      <c r="AM10">
        <v>2.9565600000000001</v>
      </c>
      <c r="AN10">
        <v>3.0327700000000002</v>
      </c>
      <c r="AO10">
        <v>1.33199</v>
      </c>
      <c r="AP10">
        <v>0.91103000000000001</v>
      </c>
      <c r="AQ10">
        <v>5.2074600000000002</v>
      </c>
      <c r="AS10">
        <v>31</v>
      </c>
      <c r="AT10">
        <v>0</v>
      </c>
      <c r="AU10">
        <v>12</v>
      </c>
      <c r="AV10">
        <v>3</v>
      </c>
      <c r="AW10" s="4">
        <v>29383.25</v>
      </c>
      <c r="AX10">
        <v>0</v>
      </c>
      <c r="AY10">
        <v>3</v>
      </c>
      <c r="BA10" s="1">
        <v>44435</v>
      </c>
      <c r="BB10">
        <v>4</v>
      </c>
      <c r="BC10">
        <v>4</v>
      </c>
      <c r="BD10">
        <v>1</v>
      </c>
      <c r="BE10">
        <v>28</v>
      </c>
      <c r="BF10">
        <v>1</v>
      </c>
      <c r="BG10">
        <v>0</v>
      </c>
      <c r="BH10">
        <v>28</v>
      </c>
      <c r="BI10" s="1">
        <v>44091</v>
      </c>
      <c r="BJ10">
        <v>26</v>
      </c>
      <c r="BK10">
        <v>9</v>
      </c>
      <c r="BL10">
        <v>14</v>
      </c>
      <c r="BM10">
        <v>160</v>
      </c>
      <c r="BN10">
        <v>1</v>
      </c>
      <c r="BO10">
        <v>0</v>
      </c>
      <c r="BP10">
        <v>160</v>
      </c>
      <c r="BQ10" s="1">
        <v>43685</v>
      </c>
      <c r="BR10">
        <v>12</v>
      </c>
      <c r="BS10">
        <v>8</v>
      </c>
      <c r="BT10">
        <v>5</v>
      </c>
      <c r="BU10">
        <v>72</v>
      </c>
      <c r="BV10">
        <v>1</v>
      </c>
      <c r="BW10">
        <v>0</v>
      </c>
      <c r="BX10">
        <v>72</v>
      </c>
      <c r="BY10">
        <v>79.332999999999998</v>
      </c>
      <c r="CA10" t="s">
        <v>607</v>
      </c>
      <c r="CB10" t="s">
        <v>608</v>
      </c>
      <c r="CC10">
        <v>85634</v>
      </c>
      <c r="CD10">
        <v>90</v>
      </c>
      <c r="CE10">
        <v>5205855500</v>
      </c>
      <c r="CF10" t="s">
        <v>98</v>
      </c>
      <c r="CG10" t="s">
        <v>99</v>
      </c>
      <c r="CH10" s="1">
        <v>38245</v>
      </c>
      <c r="CI10" t="s">
        <v>99</v>
      </c>
      <c r="CJ10" t="s">
        <v>99</v>
      </c>
      <c r="CK10" t="s">
        <v>99</v>
      </c>
      <c r="CL10" t="s">
        <v>102</v>
      </c>
      <c r="CM10" t="s">
        <v>605</v>
      </c>
      <c r="CN10">
        <v>43</v>
      </c>
      <c r="CO10" s="1">
        <v>44621</v>
      </c>
      <c r="CP10" s="1"/>
      <c r="CV10"/>
      <c r="CW10">
        <v>2</v>
      </c>
    </row>
    <row r="11" spans="1:105" x14ac:dyDescent="0.25">
      <c r="A11" t="s">
        <v>121</v>
      </c>
      <c r="B11" s="18" t="s">
        <v>792</v>
      </c>
      <c r="C11" s="18">
        <v>35130</v>
      </c>
      <c r="D11" t="s">
        <v>333</v>
      </c>
      <c r="E11" t="s">
        <v>233</v>
      </c>
      <c r="F11" t="s">
        <v>122</v>
      </c>
      <c r="G11" t="s">
        <v>806</v>
      </c>
      <c r="H11">
        <v>62.8</v>
      </c>
      <c r="I11" t="s">
        <v>111</v>
      </c>
      <c r="K11" t="s">
        <v>99</v>
      </c>
      <c r="L11" t="s">
        <v>103</v>
      </c>
      <c r="M11">
        <v>4</v>
      </c>
      <c r="N11">
        <v>3</v>
      </c>
      <c r="O11">
        <v>3</v>
      </c>
      <c r="P11">
        <v>5</v>
      </c>
      <c r="Q11">
        <v>4</v>
      </c>
      <c r="R11">
        <v>5</v>
      </c>
      <c r="S11">
        <v>3</v>
      </c>
      <c r="U11" s="8">
        <v>3.3266399999999998</v>
      </c>
      <c r="V11" s="8">
        <v>0.60943000000000003</v>
      </c>
      <c r="W11">
        <v>36.200000000000003</v>
      </c>
      <c r="X11">
        <v>0.93062</v>
      </c>
      <c r="Y11">
        <v>1.5400499999999999</v>
      </c>
      <c r="Z11">
        <v>3.1231200000000001</v>
      </c>
      <c r="AA11">
        <v>0.50932999999999995</v>
      </c>
      <c r="AB11">
        <v>7.2849999999999998E-2</v>
      </c>
      <c r="AD11">
        <v>1.7865899999999999</v>
      </c>
      <c r="AE11">
        <v>16.7</v>
      </c>
      <c r="AG11">
        <v>0</v>
      </c>
      <c r="AJ11">
        <v>2.19584</v>
      </c>
      <c r="AK11">
        <v>0.72553000000000001</v>
      </c>
      <c r="AL11">
        <v>0.33765000000000001</v>
      </c>
      <c r="AM11">
        <v>3.25902</v>
      </c>
      <c r="AN11">
        <v>1.66568</v>
      </c>
      <c r="AO11">
        <v>0.94350000000000001</v>
      </c>
      <c r="AP11">
        <v>0.67593999999999999</v>
      </c>
      <c r="AQ11">
        <v>3.22281</v>
      </c>
      <c r="AS11">
        <v>0</v>
      </c>
      <c r="AT11">
        <v>0</v>
      </c>
      <c r="AU11">
        <v>3</v>
      </c>
      <c r="AV11">
        <v>0</v>
      </c>
      <c r="AW11" s="4">
        <v>0</v>
      </c>
      <c r="AX11">
        <v>0</v>
      </c>
      <c r="AY11">
        <v>0</v>
      </c>
      <c r="BA11" s="1">
        <v>44259</v>
      </c>
      <c r="BB11">
        <v>8</v>
      </c>
      <c r="BC11">
        <v>8</v>
      </c>
      <c r="BD11">
        <v>0</v>
      </c>
      <c r="BE11">
        <v>44</v>
      </c>
      <c r="BF11">
        <v>1</v>
      </c>
      <c r="BG11">
        <v>0</v>
      </c>
      <c r="BH11">
        <v>44</v>
      </c>
      <c r="BI11" s="1">
        <v>43503</v>
      </c>
      <c r="BJ11">
        <v>8</v>
      </c>
      <c r="BK11">
        <v>5</v>
      </c>
      <c r="BL11">
        <v>0</v>
      </c>
      <c r="BM11">
        <v>32</v>
      </c>
      <c r="BN11">
        <v>1</v>
      </c>
      <c r="BO11">
        <v>0</v>
      </c>
      <c r="BP11">
        <v>32</v>
      </c>
      <c r="BQ11" s="1">
        <v>43034</v>
      </c>
      <c r="BR11">
        <v>1</v>
      </c>
      <c r="BS11">
        <v>1</v>
      </c>
      <c r="BT11">
        <v>0</v>
      </c>
      <c r="BU11">
        <v>8</v>
      </c>
      <c r="BV11">
        <v>1</v>
      </c>
      <c r="BW11">
        <v>0</v>
      </c>
      <c r="BX11">
        <v>8</v>
      </c>
      <c r="BY11">
        <v>34</v>
      </c>
      <c r="CA11" t="s">
        <v>335</v>
      </c>
      <c r="CB11" t="s">
        <v>336</v>
      </c>
      <c r="CC11">
        <v>85224</v>
      </c>
      <c r="CD11">
        <v>60</v>
      </c>
      <c r="CE11">
        <v>4808211268</v>
      </c>
      <c r="CF11" t="s">
        <v>98</v>
      </c>
      <c r="CG11" t="s">
        <v>99</v>
      </c>
      <c r="CH11" s="1">
        <v>31653</v>
      </c>
      <c r="CI11" t="s">
        <v>99</v>
      </c>
      <c r="CJ11" t="s">
        <v>99</v>
      </c>
      <c r="CK11" t="s">
        <v>99</v>
      </c>
      <c r="CL11" t="s">
        <v>102</v>
      </c>
      <c r="CM11" t="s">
        <v>334</v>
      </c>
      <c r="CN11">
        <v>120</v>
      </c>
      <c r="CO11" s="1">
        <v>44621</v>
      </c>
      <c r="CP11" s="1"/>
      <c r="CV11"/>
    </row>
    <row r="12" spans="1:105" x14ac:dyDescent="0.25">
      <c r="A12" t="s">
        <v>121</v>
      </c>
      <c r="B12" s="18" t="s">
        <v>792</v>
      </c>
      <c r="C12" s="18">
        <v>35234</v>
      </c>
      <c r="D12" t="s">
        <v>530</v>
      </c>
      <c r="E12" t="s">
        <v>120</v>
      </c>
      <c r="F12" t="s">
        <v>122</v>
      </c>
      <c r="G12" t="s">
        <v>808</v>
      </c>
      <c r="H12">
        <v>105.3</v>
      </c>
      <c r="I12" t="s">
        <v>532</v>
      </c>
      <c r="K12" t="s">
        <v>100</v>
      </c>
      <c r="L12" t="s">
        <v>103</v>
      </c>
      <c r="M12">
        <v>3</v>
      </c>
      <c r="N12">
        <v>4</v>
      </c>
      <c r="O12">
        <v>2</v>
      </c>
      <c r="P12">
        <v>3</v>
      </c>
      <c r="Q12">
        <v>3</v>
      </c>
      <c r="S12">
        <v>4</v>
      </c>
      <c r="U12" s="8">
        <v>4.9856299999999996</v>
      </c>
      <c r="V12" s="8">
        <v>0.66774999999999995</v>
      </c>
      <c r="W12">
        <v>39.4</v>
      </c>
      <c r="X12">
        <v>1.02098</v>
      </c>
      <c r="Y12">
        <v>1.6887300000000001</v>
      </c>
      <c r="Z12">
        <v>4.5278900000000002</v>
      </c>
      <c r="AA12">
        <v>0.66801999999999995</v>
      </c>
      <c r="AB12">
        <v>5.2240000000000002E-2</v>
      </c>
      <c r="AD12">
        <v>3.29691</v>
      </c>
      <c r="AE12">
        <v>43.5</v>
      </c>
      <c r="AH12">
        <v>6</v>
      </c>
      <c r="AJ12">
        <v>1.9545699999999999</v>
      </c>
      <c r="AK12">
        <v>0.67015999999999998</v>
      </c>
      <c r="AL12">
        <v>0.29104000000000002</v>
      </c>
      <c r="AM12">
        <v>2.9157700000000002</v>
      </c>
      <c r="AN12">
        <v>3.4531999999999998</v>
      </c>
      <c r="AO12">
        <v>1.1206400000000001</v>
      </c>
      <c r="AP12">
        <v>0.85923000000000005</v>
      </c>
      <c r="AQ12">
        <v>5.3986299999999998</v>
      </c>
      <c r="AS12">
        <v>2</v>
      </c>
      <c r="AT12">
        <v>2</v>
      </c>
      <c r="AU12">
        <v>4</v>
      </c>
      <c r="AV12">
        <v>0</v>
      </c>
      <c r="AW12" s="4">
        <v>0</v>
      </c>
      <c r="AX12">
        <v>0</v>
      </c>
      <c r="AY12">
        <v>0</v>
      </c>
      <c r="BA12" s="1">
        <v>43861</v>
      </c>
      <c r="BB12">
        <v>13</v>
      </c>
      <c r="BC12">
        <v>9</v>
      </c>
      <c r="BD12">
        <v>6</v>
      </c>
      <c r="BE12">
        <v>60</v>
      </c>
      <c r="BF12">
        <v>1</v>
      </c>
      <c r="BG12">
        <v>0</v>
      </c>
      <c r="BH12">
        <v>60</v>
      </c>
      <c r="BI12" s="1">
        <v>43434</v>
      </c>
      <c r="BJ12">
        <v>14</v>
      </c>
      <c r="BK12">
        <v>10</v>
      </c>
      <c r="BL12">
        <v>0</v>
      </c>
      <c r="BM12">
        <v>72</v>
      </c>
      <c r="BN12">
        <v>1</v>
      </c>
      <c r="BO12">
        <v>0</v>
      </c>
      <c r="BP12">
        <v>72</v>
      </c>
      <c r="BQ12" s="1">
        <v>42965</v>
      </c>
      <c r="BR12">
        <v>8</v>
      </c>
      <c r="BS12">
        <v>8</v>
      </c>
      <c r="BT12">
        <v>0</v>
      </c>
      <c r="BU12">
        <v>60</v>
      </c>
      <c r="BV12">
        <v>1</v>
      </c>
      <c r="BW12">
        <v>0</v>
      </c>
      <c r="BX12">
        <v>60</v>
      </c>
      <c r="BY12">
        <v>64</v>
      </c>
      <c r="CA12" t="s">
        <v>533</v>
      </c>
      <c r="CB12" t="s">
        <v>534</v>
      </c>
      <c r="CC12">
        <v>85012</v>
      </c>
      <c r="CD12">
        <v>60</v>
      </c>
      <c r="CE12">
        <v>6022481550</v>
      </c>
      <c r="CF12" t="s">
        <v>98</v>
      </c>
      <c r="CG12" t="s">
        <v>99</v>
      </c>
      <c r="CH12" s="1">
        <v>35072</v>
      </c>
      <c r="CI12" t="s">
        <v>99</v>
      </c>
      <c r="CJ12" t="s">
        <v>100</v>
      </c>
      <c r="CK12" t="s">
        <v>99</v>
      </c>
      <c r="CL12" t="s">
        <v>102</v>
      </c>
      <c r="CM12" t="s">
        <v>531</v>
      </c>
      <c r="CN12">
        <v>200</v>
      </c>
      <c r="CO12" s="1">
        <v>44621</v>
      </c>
      <c r="CP12" s="1"/>
      <c r="CV12"/>
      <c r="CW12">
        <v>2</v>
      </c>
    </row>
    <row r="13" spans="1:105" x14ac:dyDescent="0.25">
      <c r="A13" t="s">
        <v>121</v>
      </c>
      <c r="B13" s="18" t="s">
        <v>792</v>
      </c>
      <c r="C13" s="18">
        <v>35284</v>
      </c>
      <c r="D13" t="s">
        <v>673</v>
      </c>
      <c r="E13" t="s">
        <v>127</v>
      </c>
      <c r="F13" t="s">
        <v>128</v>
      </c>
      <c r="G13" t="s">
        <v>808</v>
      </c>
      <c r="H13">
        <v>96.8</v>
      </c>
      <c r="I13" t="s">
        <v>532</v>
      </c>
      <c r="K13" t="s">
        <v>99</v>
      </c>
      <c r="L13" t="s">
        <v>103</v>
      </c>
      <c r="M13">
        <v>4</v>
      </c>
      <c r="N13">
        <v>4</v>
      </c>
      <c r="O13">
        <v>4</v>
      </c>
      <c r="P13">
        <v>4</v>
      </c>
      <c r="Q13">
        <v>4</v>
      </c>
      <c r="S13">
        <v>4</v>
      </c>
      <c r="U13" s="8">
        <v>5.2463800000000003</v>
      </c>
      <c r="V13" s="8">
        <v>0.76268999999999998</v>
      </c>
      <c r="W13">
        <v>36.1</v>
      </c>
      <c r="X13">
        <v>1.4212899999999999</v>
      </c>
      <c r="Y13">
        <v>2.18398</v>
      </c>
      <c r="Z13">
        <v>4.6314500000000001</v>
      </c>
      <c r="AA13">
        <v>0.54269000000000001</v>
      </c>
      <c r="AB13">
        <v>3.5189999999999999E-2</v>
      </c>
      <c r="AD13">
        <v>3.0623999999999998</v>
      </c>
      <c r="AE13">
        <v>26.3</v>
      </c>
      <c r="AG13">
        <v>0</v>
      </c>
      <c r="AJ13">
        <v>1.9144699999999999</v>
      </c>
      <c r="AK13">
        <v>0.65815999999999997</v>
      </c>
      <c r="AL13">
        <v>0.31080999999999998</v>
      </c>
      <c r="AM13">
        <v>2.8834499999999998</v>
      </c>
      <c r="AN13">
        <v>3.2747600000000001</v>
      </c>
      <c r="AO13">
        <v>1.5884499999999999</v>
      </c>
      <c r="AP13">
        <v>0.91898000000000002</v>
      </c>
      <c r="AQ13">
        <v>5.74465</v>
      </c>
      <c r="AS13">
        <v>0</v>
      </c>
      <c r="AT13">
        <v>0</v>
      </c>
      <c r="AU13">
        <v>1</v>
      </c>
      <c r="AV13">
        <v>1</v>
      </c>
      <c r="AW13" s="4">
        <v>650</v>
      </c>
      <c r="AX13">
        <v>0</v>
      </c>
      <c r="AY13">
        <v>1</v>
      </c>
      <c r="BA13" s="1">
        <v>44411</v>
      </c>
      <c r="BB13">
        <v>4</v>
      </c>
      <c r="BC13">
        <v>4</v>
      </c>
      <c r="BD13">
        <v>0</v>
      </c>
      <c r="BE13">
        <v>20</v>
      </c>
      <c r="BF13">
        <v>1</v>
      </c>
      <c r="BG13">
        <v>0</v>
      </c>
      <c r="BH13">
        <v>20</v>
      </c>
      <c r="BI13" s="1">
        <v>43608</v>
      </c>
      <c r="BJ13">
        <v>6</v>
      </c>
      <c r="BK13">
        <v>5</v>
      </c>
      <c r="BL13">
        <v>0</v>
      </c>
      <c r="BM13">
        <v>28</v>
      </c>
      <c r="BN13">
        <v>1</v>
      </c>
      <c r="BO13">
        <v>0</v>
      </c>
      <c r="BP13">
        <v>28</v>
      </c>
      <c r="BQ13" s="1">
        <v>43160</v>
      </c>
      <c r="BR13">
        <v>1</v>
      </c>
      <c r="BS13">
        <v>1</v>
      </c>
      <c r="BT13">
        <v>0</v>
      </c>
      <c r="BU13">
        <v>4</v>
      </c>
      <c r="BV13">
        <v>1</v>
      </c>
      <c r="BW13">
        <v>0</v>
      </c>
      <c r="BX13">
        <v>4</v>
      </c>
      <c r="BY13">
        <v>20</v>
      </c>
      <c r="CA13" t="s">
        <v>533</v>
      </c>
      <c r="CB13" t="s">
        <v>675</v>
      </c>
      <c r="CC13">
        <v>85713</v>
      </c>
      <c r="CD13">
        <v>90</v>
      </c>
      <c r="CE13">
        <v>5206382150</v>
      </c>
      <c r="CF13" t="s">
        <v>98</v>
      </c>
      <c r="CG13" t="s">
        <v>99</v>
      </c>
      <c r="CH13" s="1">
        <v>40962</v>
      </c>
      <c r="CI13" t="s">
        <v>99</v>
      </c>
      <c r="CJ13" t="s">
        <v>99</v>
      </c>
      <c r="CK13" t="s">
        <v>99</v>
      </c>
      <c r="CL13" t="s">
        <v>102</v>
      </c>
      <c r="CM13" t="s">
        <v>674</v>
      </c>
      <c r="CN13">
        <v>120</v>
      </c>
      <c r="CO13" s="1">
        <v>44621</v>
      </c>
      <c r="CP13" s="1"/>
      <c r="CV13"/>
      <c r="CW13">
        <v>2</v>
      </c>
    </row>
    <row r="14" spans="1:105" x14ac:dyDescent="0.25">
      <c r="A14" t="s">
        <v>121</v>
      </c>
      <c r="B14" s="18" t="s">
        <v>792</v>
      </c>
      <c r="C14" s="18">
        <v>35296</v>
      </c>
      <c r="D14" t="s">
        <v>718</v>
      </c>
      <c r="E14" t="s">
        <v>211</v>
      </c>
      <c r="F14" t="s">
        <v>212</v>
      </c>
      <c r="G14" t="s">
        <v>806</v>
      </c>
      <c r="H14">
        <v>37</v>
      </c>
      <c r="I14" t="s">
        <v>97</v>
      </c>
      <c r="K14" t="s">
        <v>99</v>
      </c>
      <c r="L14" t="s">
        <v>103</v>
      </c>
      <c r="M14">
        <v>2</v>
      </c>
      <c r="N14">
        <v>5</v>
      </c>
      <c r="O14">
        <v>1</v>
      </c>
      <c r="P14">
        <v>5</v>
      </c>
      <c r="R14">
        <v>5</v>
      </c>
      <c r="S14">
        <v>5</v>
      </c>
      <c r="U14" s="8">
        <v>4.6248899999999997</v>
      </c>
      <c r="V14" s="8">
        <v>2.0055100000000001</v>
      </c>
      <c r="X14">
        <v>0.43961</v>
      </c>
      <c r="Y14">
        <v>2.4451200000000002</v>
      </c>
      <c r="Z14">
        <v>4.1954000000000002</v>
      </c>
      <c r="AA14">
        <v>1.54843</v>
      </c>
      <c r="AB14">
        <v>0.36118</v>
      </c>
      <c r="AC14">
        <v>6</v>
      </c>
      <c r="AD14">
        <v>2.17977</v>
      </c>
      <c r="AF14">
        <v>6</v>
      </c>
      <c r="AG14">
        <v>1</v>
      </c>
      <c r="AJ14">
        <v>1.8719399999999999</v>
      </c>
      <c r="AK14">
        <v>0.81335000000000002</v>
      </c>
      <c r="AL14">
        <v>0.44985999999999998</v>
      </c>
      <c r="AM14">
        <v>3.1351499999999999</v>
      </c>
      <c r="AN14">
        <v>2.38388</v>
      </c>
      <c r="AO14">
        <v>0.39756999999999998</v>
      </c>
      <c r="AP14">
        <v>1.6695800000000001</v>
      </c>
      <c r="AQ14">
        <v>4.6575699999999998</v>
      </c>
      <c r="AS14">
        <v>0</v>
      </c>
      <c r="AT14">
        <v>2</v>
      </c>
      <c r="AU14">
        <v>1</v>
      </c>
      <c r="AV14">
        <v>2</v>
      </c>
      <c r="AW14" s="4">
        <v>1625</v>
      </c>
      <c r="AX14">
        <v>0</v>
      </c>
      <c r="AY14">
        <v>2</v>
      </c>
      <c r="BA14" s="1">
        <v>43791</v>
      </c>
      <c r="BB14">
        <v>18</v>
      </c>
      <c r="BC14">
        <v>18</v>
      </c>
      <c r="BD14">
        <v>3</v>
      </c>
      <c r="BE14">
        <v>120</v>
      </c>
      <c r="BF14">
        <v>1</v>
      </c>
      <c r="BG14">
        <v>0</v>
      </c>
      <c r="BH14">
        <v>120</v>
      </c>
      <c r="BI14" s="1">
        <v>43377</v>
      </c>
      <c r="BJ14">
        <v>1</v>
      </c>
      <c r="BK14">
        <v>0</v>
      </c>
      <c r="BL14">
        <v>0</v>
      </c>
      <c r="BM14">
        <v>8</v>
      </c>
      <c r="BN14">
        <v>0</v>
      </c>
      <c r="BO14">
        <v>0</v>
      </c>
      <c r="BP14">
        <v>8</v>
      </c>
      <c r="BQ14" s="21"/>
      <c r="BR14" t="s">
        <v>115</v>
      </c>
      <c r="BS14" t="s">
        <v>115</v>
      </c>
      <c r="BT14" t="s">
        <v>115</v>
      </c>
      <c r="BU14" t="s">
        <v>115</v>
      </c>
      <c r="BV14" t="s">
        <v>115</v>
      </c>
      <c r="BW14" t="s">
        <v>115</v>
      </c>
      <c r="BX14" t="s">
        <v>115</v>
      </c>
      <c r="BY14">
        <v>75.2</v>
      </c>
      <c r="CA14" t="s">
        <v>720</v>
      </c>
      <c r="CB14" t="s">
        <v>721</v>
      </c>
      <c r="CC14">
        <v>86001</v>
      </c>
      <c r="CD14">
        <v>20</v>
      </c>
      <c r="CE14">
        <v>9284402350</v>
      </c>
      <c r="CF14" t="s">
        <v>113</v>
      </c>
      <c r="CG14" t="s">
        <v>99</v>
      </c>
      <c r="CH14" s="1">
        <v>43384</v>
      </c>
      <c r="CI14" t="s">
        <v>99</v>
      </c>
      <c r="CJ14" t="s">
        <v>100</v>
      </c>
      <c r="CK14" t="s">
        <v>99</v>
      </c>
      <c r="CL14" t="s">
        <v>102</v>
      </c>
      <c r="CM14" t="s">
        <v>719</v>
      </c>
      <c r="CN14">
        <v>50</v>
      </c>
      <c r="CO14" s="1">
        <v>44621</v>
      </c>
      <c r="CP14" s="1"/>
      <c r="CV14">
        <v>2</v>
      </c>
    </row>
    <row r="15" spans="1:105" x14ac:dyDescent="0.25">
      <c r="A15" t="s">
        <v>121</v>
      </c>
      <c r="B15" s="18" t="s">
        <v>792</v>
      </c>
      <c r="C15" s="18">
        <v>35121</v>
      </c>
      <c r="D15" t="s">
        <v>316</v>
      </c>
      <c r="E15" t="s">
        <v>318</v>
      </c>
      <c r="F15" t="s">
        <v>122</v>
      </c>
      <c r="G15" t="s">
        <v>807</v>
      </c>
      <c r="H15">
        <v>36.5</v>
      </c>
      <c r="I15" t="s">
        <v>107</v>
      </c>
      <c r="K15" t="s">
        <v>99</v>
      </c>
      <c r="L15" t="s">
        <v>110</v>
      </c>
      <c r="M15">
        <v>3</v>
      </c>
      <c r="N15">
        <v>5</v>
      </c>
      <c r="O15">
        <v>2</v>
      </c>
      <c r="P15">
        <v>4</v>
      </c>
      <c r="R15">
        <v>4</v>
      </c>
      <c r="S15">
        <v>5</v>
      </c>
      <c r="U15" s="8">
        <v>6.6678100000000002</v>
      </c>
      <c r="V15" s="8">
        <v>1.6681900000000001</v>
      </c>
      <c r="W15">
        <v>55.3</v>
      </c>
      <c r="X15">
        <v>2.3715600000000001</v>
      </c>
      <c r="Y15">
        <v>4.0397400000000001</v>
      </c>
      <c r="Z15">
        <v>6.1358300000000003</v>
      </c>
      <c r="AA15">
        <v>1.50658</v>
      </c>
      <c r="AB15">
        <v>0.59579000000000004</v>
      </c>
      <c r="AD15">
        <v>2.6280700000000001</v>
      </c>
      <c r="AE15">
        <v>57.1</v>
      </c>
      <c r="AH15">
        <v>6</v>
      </c>
      <c r="AJ15">
        <v>2.10243</v>
      </c>
      <c r="AK15">
        <v>0.85101000000000004</v>
      </c>
      <c r="AL15">
        <v>0.49880999999999998</v>
      </c>
      <c r="AM15">
        <v>3.4522499999999998</v>
      </c>
      <c r="AN15">
        <v>2.5590600000000001</v>
      </c>
      <c r="AO15">
        <v>2.0498500000000002</v>
      </c>
      <c r="AP15">
        <v>1.2524599999999999</v>
      </c>
      <c r="AQ15">
        <v>6.0981300000000003</v>
      </c>
      <c r="AS15">
        <v>1</v>
      </c>
      <c r="AT15">
        <v>1</v>
      </c>
      <c r="AU15">
        <v>0</v>
      </c>
      <c r="AV15">
        <v>3</v>
      </c>
      <c r="AW15" s="4">
        <v>2925</v>
      </c>
      <c r="AX15">
        <v>0</v>
      </c>
      <c r="AY15">
        <v>3</v>
      </c>
      <c r="BA15" s="1">
        <v>43805</v>
      </c>
      <c r="BB15">
        <v>9</v>
      </c>
      <c r="BC15">
        <v>5</v>
      </c>
      <c r="BD15">
        <v>8</v>
      </c>
      <c r="BE15">
        <v>64</v>
      </c>
      <c r="BF15">
        <v>1</v>
      </c>
      <c r="BG15">
        <v>0</v>
      </c>
      <c r="BH15">
        <v>64</v>
      </c>
      <c r="BI15" s="1">
        <v>43371</v>
      </c>
      <c r="BJ15">
        <v>3</v>
      </c>
      <c r="BK15">
        <v>3</v>
      </c>
      <c r="BL15">
        <v>0</v>
      </c>
      <c r="BM15">
        <v>16</v>
      </c>
      <c r="BN15">
        <v>1</v>
      </c>
      <c r="BO15">
        <v>0</v>
      </c>
      <c r="BP15">
        <v>16</v>
      </c>
      <c r="BQ15" s="1">
        <v>42923</v>
      </c>
      <c r="BR15">
        <v>5</v>
      </c>
      <c r="BS15">
        <v>5</v>
      </c>
      <c r="BT15">
        <v>0</v>
      </c>
      <c r="BU15">
        <v>40</v>
      </c>
      <c r="BV15">
        <v>1</v>
      </c>
      <c r="BW15">
        <v>0</v>
      </c>
      <c r="BX15">
        <v>40</v>
      </c>
      <c r="BY15">
        <v>44</v>
      </c>
      <c r="CA15" t="s">
        <v>319</v>
      </c>
      <c r="CB15" t="s">
        <v>320</v>
      </c>
      <c r="CC15">
        <v>85351</v>
      </c>
      <c r="CD15">
        <v>60</v>
      </c>
      <c r="CE15">
        <v>6238327000</v>
      </c>
      <c r="CF15" t="s">
        <v>98</v>
      </c>
      <c r="CG15" t="s">
        <v>100</v>
      </c>
      <c r="CH15" s="1">
        <v>31397</v>
      </c>
      <c r="CI15" t="s">
        <v>99</v>
      </c>
      <c r="CJ15" t="s">
        <v>100</v>
      </c>
      <c r="CK15" t="s">
        <v>99</v>
      </c>
      <c r="CL15" t="s">
        <v>102</v>
      </c>
      <c r="CM15" t="s">
        <v>317</v>
      </c>
      <c r="CN15">
        <v>91</v>
      </c>
      <c r="CO15" s="1">
        <v>44621</v>
      </c>
      <c r="CP15" s="1"/>
      <c r="CV15">
        <v>2</v>
      </c>
    </row>
    <row r="16" spans="1:105" x14ac:dyDescent="0.25">
      <c r="A16" t="s">
        <v>121</v>
      </c>
      <c r="B16" s="18" t="s">
        <v>792</v>
      </c>
      <c r="C16" s="18">
        <v>35176</v>
      </c>
      <c r="D16" t="s">
        <v>460</v>
      </c>
      <c r="E16" t="s">
        <v>120</v>
      </c>
      <c r="F16" t="s">
        <v>122</v>
      </c>
      <c r="G16" t="s">
        <v>807</v>
      </c>
      <c r="H16">
        <v>38.1</v>
      </c>
      <c r="I16" t="s">
        <v>107</v>
      </c>
      <c r="K16" t="s">
        <v>99</v>
      </c>
      <c r="L16" t="s">
        <v>103</v>
      </c>
      <c r="M16">
        <v>3</v>
      </c>
      <c r="N16">
        <v>1</v>
      </c>
      <c r="O16">
        <v>3</v>
      </c>
      <c r="P16">
        <v>5</v>
      </c>
      <c r="Q16">
        <v>5</v>
      </c>
      <c r="R16">
        <v>5</v>
      </c>
      <c r="S16">
        <v>1</v>
      </c>
      <c r="U16" s="8">
        <v>4.9602399999999998</v>
      </c>
      <c r="V16" s="8">
        <v>0.44758999999999999</v>
      </c>
      <c r="X16">
        <v>1.20357</v>
      </c>
      <c r="Y16">
        <v>1.6511499999999999</v>
      </c>
      <c r="Z16">
        <v>4.6753799999999996</v>
      </c>
      <c r="AA16">
        <v>0.40721000000000002</v>
      </c>
      <c r="AB16">
        <v>0</v>
      </c>
      <c r="AC16">
        <v>6</v>
      </c>
      <c r="AD16">
        <v>3.3090899999999999</v>
      </c>
      <c r="AF16">
        <v>6</v>
      </c>
      <c r="AH16">
        <v>6</v>
      </c>
      <c r="AJ16">
        <v>2.20716</v>
      </c>
      <c r="AK16">
        <v>0.66049999999999998</v>
      </c>
      <c r="AL16">
        <v>0.29396</v>
      </c>
      <c r="AM16">
        <v>3.1616200000000001</v>
      </c>
      <c r="AN16">
        <v>3.0693100000000002</v>
      </c>
      <c r="AO16">
        <v>1.34036</v>
      </c>
      <c r="AP16">
        <v>0.57021999999999995</v>
      </c>
      <c r="AQ16">
        <v>4.9534700000000003</v>
      </c>
      <c r="AS16">
        <v>1</v>
      </c>
      <c r="AT16">
        <v>0</v>
      </c>
      <c r="AU16">
        <v>1</v>
      </c>
      <c r="AV16">
        <v>1</v>
      </c>
      <c r="AW16" s="4">
        <v>655.1</v>
      </c>
      <c r="AX16">
        <v>0</v>
      </c>
      <c r="AY16">
        <v>1</v>
      </c>
      <c r="BA16" s="1">
        <v>44574</v>
      </c>
      <c r="BB16">
        <v>3</v>
      </c>
      <c r="BC16">
        <v>3</v>
      </c>
      <c r="BD16">
        <v>0</v>
      </c>
      <c r="BE16">
        <v>16</v>
      </c>
      <c r="BF16">
        <v>1</v>
      </c>
      <c r="BG16">
        <v>0</v>
      </c>
      <c r="BH16">
        <v>16</v>
      </c>
      <c r="BI16" s="1">
        <v>43748</v>
      </c>
      <c r="BJ16">
        <v>12</v>
      </c>
      <c r="BK16">
        <v>11</v>
      </c>
      <c r="BL16">
        <v>4</v>
      </c>
      <c r="BM16">
        <v>84</v>
      </c>
      <c r="BN16">
        <v>1</v>
      </c>
      <c r="BO16">
        <v>0</v>
      </c>
      <c r="BP16">
        <v>84</v>
      </c>
      <c r="BQ16" s="1">
        <v>43329</v>
      </c>
      <c r="BR16">
        <v>3</v>
      </c>
      <c r="BS16">
        <v>3</v>
      </c>
      <c r="BT16">
        <v>0</v>
      </c>
      <c r="BU16">
        <v>16</v>
      </c>
      <c r="BV16">
        <v>1</v>
      </c>
      <c r="BW16">
        <v>0</v>
      </c>
      <c r="BX16">
        <v>16</v>
      </c>
      <c r="BY16">
        <v>38.667000000000002</v>
      </c>
      <c r="CA16" t="s">
        <v>462</v>
      </c>
      <c r="CB16" t="s">
        <v>463</v>
      </c>
      <c r="CC16">
        <v>85021</v>
      </c>
      <c r="CD16">
        <v>60</v>
      </c>
      <c r="CE16">
        <v>6023358466</v>
      </c>
      <c r="CF16" t="s">
        <v>98</v>
      </c>
      <c r="CG16" t="s">
        <v>99</v>
      </c>
      <c r="CH16" s="1">
        <v>32444</v>
      </c>
      <c r="CI16" t="s">
        <v>100</v>
      </c>
      <c r="CJ16" t="s">
        <v>99</v>
      </c>
      <c r="CK16" t="s">
        <v>99</v>
      </c>
      <c r="CL16" t="s">
        <v>102</v>
      </c>
      <c r="CM16" t="s">
        <v>461</v>
      </c>
      <c r="CN16">
        <v>72</v>
      </c>
      <c r="CO16" s="1">
        <v>44621</v>
      </c>
      <c r="CP16" s="1"/>
      <c r="CS16">
        <v>12</v>
      </c>
      <c r="CV16"/>
      <c r="CX16">
        <v>12</v>
      </c>
    </row>
    <row r="17" spans="1:102" x14ac:dyDescent="0.25">
      <c r="A17" t="s">
        <v>121</v>
      </c>
      <c r="B17" s="18" t="s">
        <v>792</v>
      </c>
      <c r="C17" s="18">
        <v>35092</v>
      </c>
      <c r="D17" t="s">
        <v>215</v>
      </c>
      <c r="E17" t="s">
        <v>217</v>
      </c>
      <c r="F17" t="s">
        <v>122</v>
      </c>
      <c r="G17" t="s">
        <v>806</v>
      </c>
      <c r="H17">
        <v>159.69999999999999</v>
      </c>
      <c r="I17" t="s">
        <v>97</v>
      </c>
      <c r="K17" t="s">
        <v>99</v>
      </c>
      <c r="L17" t="s">
        <v>103</v>
      </c>
      <c r="M17">
        <v>4</v>
      </c>
      <c r="N17">
        <v>1</v>
      </c>
      <c r="O17">
        <v>4</v>
      </c>
      <c r="P17">
        <v>5</v>
      </c>
      <c r="Q17">
        <v>5</v>
      </c>
      <c r="R17">
        <v>4</v>
      </c>
      <c r="S17">
        <v>1</v>
      </c>
      <c r="U17" s="8">
        <v>3.2248999999999999</v>
      </c>
      <c r="V17" s="8">
        <v>0.15523000000000001</v>
      </c>
      <c r="W17">
        <v>56.6</v>
      </c>
      <c r="X17">
        <v>1.3705400000000001</v>
      </c>
      <c r="Y17">
        <v>1.52576</v>
      </c>
      <c r="Z17">
        <v>2.8077100000000002</v>
      </c>
      <c r="AA17">
        <v>0.13531000000000001</v>
      </c>
      <c r="AB17">
        <v>6.7549999999999999E-2</v>
      </c>
      <c r="AD17">
        <v>1.6991400000000001</v>
      </c>
      <c r="AE17">
        <v>75</v>
      </c>
      <c r="AG17">
        <v>1</v>
      </c>
      <c r="AJ17">
        <v>1.8355900000000001</v>
      </c>
      <c r="AK17">
        <v>0.70042000000000004</v>
      </c>
      <c r="AL17">
        <v>0.33860000000000001</v>
      </c>
      <c r="AM17">
        <v>2.8746</v>
      </c>
      <c r="AN17">
        <v>1.8950499999999999</v>
      </c>
      <c r="AO17">
        <v>1.4393199999999999</v>
      </c>
      <c r="AP17">
        <v>0.17169000000000001</v>
      </c>
      <c r="AQ17">
        <v>3.5420500000000001</v>
      </c>
      <c r="AS17">
        <v>0</v>
      </c>
      <c r="AT17">
        <v>0</v>
      </c>
      <c r="AU17">
        <v>4</v>
      </c>
      <c r="AV17">
        <v>1</v>
      </c>
      <c r="AW17" s="4">
        <v>3318.25</v>
      </c>
      <c r="AX17">
        <v>0</v>
      </c>
      <c r="AY17">
        <v>1</v>
      </c>
      <c r="BA17" s="1">
        <v>43740</v>
      </c>
      <c r="BB17">
        <v>1</v>
      </c>
      <c r="BC17">
        <v>0</v>
      </c>
      <c r="BD17">
        <v>1</v>
      </c>
      <c r="BE17">
        <v>8</v>
      </c>
      <c r="BF17">
        <v>0</v>
      </c>
      <c r="BG17">
        <v>0</v>
      </c>
      <c r="BH17">
        <v>8</v>
      </c>
      <c r="BI17" s="1">
        <v>43314</v>
      </c>
      <c r="BJ17">
        <v>8</v>
      </c>
      <c r="BK17">
        <v>4</v>
      </c>
      <c r="BL17">
        <v>0</v>
      </c>
      <c r="BM17">
        <v>44</v>
      </c>
      <c r="BN17">
        <v>1</v>
      </c>
      <c r="BO17">
        <v>0</v>
      </c>
      <c r="BP17">
        <v>44</v>
      </c>
      <c r="BQ17" s="1">
        <v>42901</v>
      </c>
      <c r="BR17">
        <v>3</v>
      </c>
      <c r="BS17">
        <v>3</v>
      </c>
      <c r="BT17">
        <v>0</v>
      </c>
      <c r="BU17">
        <v>12</v>
      </c>
      <c r="BV17">
        <v>1</v>
      </c>
      <c r="BW17">
        <v>0</v>
      </c>
      <c r="BX17">
        <v>12</v>
      </c>
      <c r="BY17">
        <v>20.667000000000002</v>
      </c>
      <c r="CA17" t="s">
        <v>218</v>
      </c>
      <c r="CB17" t="s">
        <v>219</v>
      </c>
      <c r="CC17">
        <v>85301</v>
      </c>
      <c r="CD17">
        <v>60</v>
      </c>
      <c r="CE17">
        <v>6239315800</v>
      </c>
      <c r="CF17" t="s">
        <v>98</v>
      </c>
      <c r="CG17" t="s">
        <v>99</v>
      </c>
      <c r="CH17" s="1">
        <v>30768</v>
      </c>
      <c r="CI17" t="s">
        <v>99</v>
      </c>
      <c r="CJ17" t="s">
        <v>100</v>
      </c>
      <c r="CK17" t="s">
        <v>99</v>
      </c>
      <c r="CL17" t="s">
        <v>102</v>
      </c>
      <c r="CM17" t="s">
        <v>216</v>
      </c>
      <c r="CN17">
        <v>170</v>
      </c>
      <c r="CO17" s="1">
        <v>44621</v>
      </c>
      <c r="CP17" s="1"/>
      <c r="CV17"/>
    </row>
    <row r="18" spans="1:102" x14ac:dyDescent="0.25">
      <c r="A18" t="s">
        <v>121</v>
      </c>
      <c r="B18" s="18" t="s">
        <v>792</v>
      </c>
      <c r="C18" s="18">
        <v>35253</v>
      </c>
      <c r="D18" t="s">
        <v>573</v>
      </c>
      <c r="E18" t="s">
        <v>127</v>
      </c>
      <c r="F18" t="s">
        <v>128</v>
      </c>
      <c r="G18" t="s">
        <v>806</v>
      </c>
      <c r="H18">
        <v>28.9</v>
      </c>
      <c r="I18" t="s">
        <v>97</v>
      </c>
      <c r="K18" t="s">
        <v>99</v>
      </c>
      <c r="L18" t="s">
        <v>110</v>
      </c>
      <c r="M18">
        <v>5</v>
      </c>
      <c r="N18">
        <v>4</v>
      </c>
      <c r="O18">
        <v>3</v>
      </c>
      <c r="P18">
        <v>5</v>
      </c>
      <c r="Q18">
        <v>4</v>
      </c>
      <c r="R18">
        <v>5</v>
      </c>
      <c r="S18">
        <v>4</v>
      </c>
      <c r="U18" s="8">
        <v>4.8514799999999996</v>
      </c>
      <c r="V18" s="8">
        <v>1.0169900000000001</v>
      </c>
      <c r="W18">
        <v>63.6</v>
      </c>
      <c r="X18">
        <v>1.1388499999999999</v>
      </c>
      <c r="Y18">
        <v>2.15584</v>
      </c>
      <c r="Z18">
        <v>3.9411299999999998</v>
      </c>
      <c r="AA18">
        <v>0.55710000000000004</v>
      </c>
      <c r="AB18">
        <v>0.23432</v>
      </c>
      <c r="AD18">
        <v>2.69564</v>
      </c>
      <c r="AE18">
        <v>66.7</v>
      </c>
      <c r="AG18">
        <v>1</v>
      </c>
      <c r="AJ18">
        <v>2.1783700000000001</v>
      </c>
      <c r="AK18">
        <v>0.78388000000000002</v>
      </c>
      <c r="AL18">
        <v>0.39166000000000001</v>
      </c>
      <c r="AM18">
        <v>3.35392</v>
      </c>
      <c r="AN18">
        <v>2.5333600000000001</v>
      </c>
      <c r="AO18">
        <v>1.0686599999999999</v>
      </c>
      <c r="AP18">
        <v>0.97243000000000002</v>
      </c>
      <c r="AQ18">
        <v>4.5670700000000002</v>
      </c>
      <c r="AS18">
        <v>2</v>
      </c>
      <c r="AT18">
        <v>1</v>
      </c>
      <c r="AU18">
        <v>1</v>
      </c>
      <c r="AV18">
        <v>0</v>
      </c>
      <c r="AW18" s="4">
        <v>0</v>
      </c>
      <c r="AX18">
        <v>0</v>
      </c>
      <c r="AY18">
        <v>0</v>
      </c>
      <c r="BA18" s="1">
        <v>44575</v>
      </c>
      <c r="BB18">
        <v>6</v>
      </c>
      <c r="BC18">
        <v>6</v>
      </c>
      <c r="BD18">
        <v>1</v>
      </c>
      <c r="BE18">
        <v>36</v>
      </c>
      <c r="BF18">
        <v>1</v>
      </c>
      <c r="BG18">
        <v>0</v>
      </c>
      <c r="BH18">
        <v>36</v>
      </c>
      <c r="BI18" s="1">
        <v>43699</v>
      </c>
      <c r="BJ18">
        <v>6</v>
      </c>
      <c r="BK18">
        <v>5</v>
      </c>
      <c r="BL18">
        <v>1</v>
      </c>
      <c r="BM18">
        <v>28</v>
      </c>
      <c r="BN18">
        <v>1</v>
      </c>
      <c r="BO18">
        <v>0</v>
      </c>
      <c r="BP18">
        <v>28</v>
      </c>
      <c r="BQ18" s="1">
        <v>43258</v>
      </c>
      <c r="BR18">
        <v>7</v>
      </c>
      <c r="BS18">
        <v>5</v>
      </c>
      <c r="BT18">
        <v>2</v>
      </c>
      <c r="BU18">
        <v>28</v>
      </c>
      <c r="BV18">
        <v>1</v>
      </c>
      <c r="BW18">
        <v>0</v>
      </c>
      <c r="BX18">
        <v>28</v>
      </c>
      <c r="BY18">
        <v>32</v>
      </c>
      <c r="CA18" t="s">
        <v>575</v>
      </c>
      <c r="CB18" t="s">
        <v>576</v>
      </c>
      <c r="CC18">
        <v>85718</v>
      </c>
      <c r="CD18">
        <v>90</v>
      </c>
      <c r="CE18">
        <v>5207426242</v>
      </c>
      <c r="CF18" t="s">
        <v>113</v>
      </c>
      <c r="CG18" t="s">
        <v>99</v>
      </c>
      <c r="CH18" s="1">
        <v>36230</v>
      </c>
      <c r="CI18" t="s">
        <v>100</v>
      </c>
      <c r="CJ18" t="s">
        <v>99</v>
      </c>
      <c r="CK18" t="s">
        <v>99</v>
      </c>
      <c r="CL18" t="s">
        <v>102</v>
      </c>
      <c r="CM18" t="s">
        <v>574</v>
      </c>
      <c r="CN18">
        <v>42</v>
      </c>
      <c r="CO18" s="1">
        <v>44621</v>
      </c>
      <c r="CP18" s="1"/>
      <c r="CV18"/>
    </row>
    <row r="19" spans="1:102" x14ac:dyDescent="0.25">
      <c r="A19" t="s">
        <v>121</v>
      </c>
      <c r="B19" s="18" t="s">
        <v>792</v>
      </c>
      <c r="C19" s="18">
        <v>35088</v>
      </c>
      <c r="D19" t="s">
        <v>205</v>
      </c>
      <c r="E19" t="s">
        <v>120</v>
      </c>
      <c r="F19" t="s">
        <v>122</v>
      </c>
      <c r="G19" t="s">
        <v>806</v>
      </c>
      <c r="H19">
        <v>74</v>
      </c>
      <c r="I19" t="s">
        <v>105</v>
      </c>
      <c r="K19" t="s">
        <v>99</v>
      </c>
      <c r="L19" t="s">
        <v>103</v>
      </c>
      <c r="M19">
        <v>4</v>
      </c>
      <c r="N19">
        <v>2</v>
      </c>
      <c r="O19">
        <v>3</v>
      </c>
      <c r="P19">
        <v>5</v>
      </c>
      <c r="Q19">
        <v>5</v>
      </c>
      <c r="R19">
        <v>5</v>
      </c>
      <c r="S19">
        <v>2</v>
      </c>
      <c r="U19" s="8">
        <v>3.4990999999999999</v>
      </c>
      <c r="V19" s="8">
        <v>0.38505</v>
      </c>
      <c r="W19">
        <v>46.5</v>
      </c>
      <c r="X19">
        <v>1.22929</v>
      </c>
      <c r="Y19">
        <v>1.6143400000000001</v>
      </c>
      <c r="Z19">
        <v>2.9970300000000001</v>
      </c>
      <c r="AA19">
        <v>0.27301999999999998</v>
      </c>
      <c r="AB19">
        <v>0.13614999999999999</v>
      </c>
      <c r="AD19">
        <v>1.8847700000000001</v>
      </c>
      <c r="AE19">
        <v>33.299999999999997</v>
      </c>
      <c r="AH19">
        <v>6</v>
      </c>
      <c r="AJ19">
        <v>1.98323</v>
      </c>
      <c r="AK19">
        <v>0.77236000000000005</v>
      </c>
      <c r="AL19">
        <v>0.39190999999999998</v>
      </c>
      <c r="AM19">
        <v>3.14751</v>
      </c>
      <c r="AN19">
        <v>1.9455800000000001</v>
      </c>
      <c r="AO19">
        <v>1.17073</v>
      </c>
      <c r="AP19">
        <v>0.36795</v>
      </c>
      <c r="AQ19">
        <v>3.5099900000000002</v>
      </c>
      <c r="AS19">
        <v>0</v>
      </c>
      <c r="AT19">
        <v>2</v>
      </c>
      <c r="AU19">
        <v>0</v>
      </c>
      <c r="AV19">
        <v>0</v>
      </c>
      <c r="AW19" s="4">
        <v>0</v>
      </c>
      <c r="AX19">
        <v>0</v>
      </c>
      <c r="AY19">
        <v>0</v>
      </c>
      <c r="BA19" s="1">
        <v>44428</v>
      </c>
      <c r="BB19">
        <v>7</v>
      </c>
      <c r="BC19">
        <v>7</v>
      </c>
      <c r="BD19">
        <v>2</v>
      </c>
      <c r="BE19">
        <v>32</v>
      </c>
      <c r="BF19">
        <v>1</v>
      </c>
      <c r="BG19">
        <v>0</v>
      </c>
      <c r="BH19">
        <v>32</v>
      </c>
      <c r="BI19" s="1">
        <v>43615</v>
      </c>
      <c r="BJ19">
        <v>1</v>
      </c>
      <c r="BK19">
        <v>1</v>
      </c>
      <c r="BL19">
        <v>0</v>
      </c>
      <c r="BM19">
        <v>4</v>
      </c>
      <c r="BN19">
        <v>1</v>
      </c>
      <c r="BO19">
        <v>0</v>
      </c>
      <c r="BP19">
        <v>4</v>
      </c>
      <c r="BQ19" s="1">
        <v>43182</v>
      </c>
      <c r="BR19">
        <v>13</v>
      </c>
      <c r="BS19">
        <v>13</v>
      </c>
      <c r="BT19">
        <v>0</v>
      </c>
      <c r="BU19">
        <v>72</v>
      </c>
      <c r="BV19">
        <v>1</v>
      </c>
      <c r="BW19">
        <v>0</v>
      </c>
      <c r="BX19">
        <v>72</v>
      </c>
      <c r="BY19">
        <v>29.332999999999998</v>
      </c>
      <c r="CA19" t="s">
        <v>207</v>
      </c>
      <c r="CB19" t="s">
        <v>208</v>
      </c>
      <c r="CC19">
        <v>85014</v>
      </c>
      <c r="CD19">
        <v>60</v>
      </c>
      <c r="CE19">
        <v>6022649039</v>
      </c>
      <c r="CF19" t="s">
        <v>98</v>
      </c>
      <c r="CG19" t="s">
        <v>99</v>
      </c>
      <c r="CH19" s="1">
        <v>30687</v>
      </c>
      <c r="CI19" t="s">
        <v>99</v>
      </c>
      <c r="CJ19" t="s">
        <v>99</v>
      </c>
      <c r="CK19" t="s">
        <v>99</v>
      </c>
      <c r="CL19" t="s">
        <v>102</v>
      </c>
      <c r="CM19" t="s">
        <v>206</v>
      </c>
      <c r="CN19">
        <v>107</v>
      </c>
      <c r="CO19" s="1">
        <v>44621</v>
      </c>
      <c r="CP19" s="1"/>
      <c r="CV19"/>
    </row>
    <row r="20" spans="1:102" x14ac:dyDescent="0.25">
      <c r="A20" t="s">
        <v>121</v>
      </c>
      <c r="B20" s="18" t="s">
        <v>792</v>
      </c>
      <c r="C20" s="18">
        <v>35216</v>
      </c>
      <c r="D20" t="s">
        <v>505</v>
      </c>
      <c r="E20" t="s">
        <v>507</v>
      </c>
      <c r="F20" t="s">
        <v>289</v>
      </c>
      <c r="G20" t="s">
        <v>808</v>
      </c>
      <c r="H20">
        <v>74.8</v>
      </c>
      <c r="I20" t="s">
        <v>117</v>
      </c>
      <c r="K20" t="s">
        <v>99</v>
      </c>
      <c r="L20" t="s">
        <v>103</v>
      </c>
      <c r="M20">
        <v>5</v>
      </c>
      <c r="N20">
        <v>5</v>
      </c>
      <c r="O20">
        <v>3</v>
      </c>
      <c r="P20">
        <v>5</v>
      </c>
      <c r="Q20">
        <v>5</v>
      </c>
      <c r="R20">
        <v>5</v>
      </c>
      <c r="S20">
        <v>5</v>
      </c>
      <c r="U20" s="8">
        <v>7.1977500000000001</v>
      </c>
      <c r="V20" s="8">
        <v>1.66185</v>
      </c>
      <c r="X20">
        <v>1.4883</v>
      </c>
      <c r="Y20">
        <v>3.15015</v>
      </c>
      <c r="Z20">
        <v>6.2455100000000003</v>
      </c>
      <c r="AA20">
        <v>0.92159000000000002</v>
      </c>
      <c r="AB20">
        <v>0.16078999999999999</v>
      </c>
      <c r="AC20">
        <v>6</v>
      </c>
      <c r="AD20">
        <v>4.0476000000000001</v>
      </c>
      <c r="AF20">
        <v>6</v>
      </c>
      <c r="AH20">
        <v>6</v>
      </c>
      <c r="AJ20">
        <v>2.0539000000000001</v>
      </c>
      <c r="AK20">
        <v>0.71953</v>
      </c>
      <c r="AL20">
        <v>0.30847000000000002</v>
      </c>
      <c r="AM20">
        <v>3.08189</v>
      </c>
      <c r="AN20">
        <v>4.0344600000000002</v>
      </c>
      <c r="AO20">
        <v>1.52149</v>
      </c>
      <c r="AP20">
        <v>2.0176099999999999</v>
      </c>
      <c r="AQ20">
        <v>7.3738700000000001</v>
      </c>
      <c r="AS20">
        <v>3</v>
      </c>
      <c r="AT20">
        <v>0</v>
      </c>
      <c r="AU20">
        <v>0</v>
      </c>
      <c r="AV20">
        <v>1</v>
      </c>
      <c r="AW20" s="4">
        <v>3250</v>
      </c>
      <c r="AX20">
        <v>0</v>
      </c>
      <c r="AY20">
        <v>1</v>
      </c>
      <c r="BA20" s="1">
        <v>44441</v>
      </c>
      <c r="BB20">
        <v>9</v>
      </c>
      <c r="BC20">
        <v>8</v>
      </c>
      <c r="BD20">
        <v>3</v>
      </c>
      <c r="BE20">
        <v>40</v>
      </c>
      <c r="BF20">
        <v>1</v>
      </c>
      <c r="BG20">
        <v>0</v>
      </c>
      <c r="BH20">
        <v>40</v>
      </c>
      <c r="BI20" s="1">
        <v>44085</v>
      </c>
      <c r="BJ20">
        <v>7</v>
      </c>
      <c r="BK20">
        <v>7</v>
      </c>
      <c r="BL20">
        <v>0</v>
      </c>
      <c r="BM20">
        <v>32</v>
      </c>
      <c r="BN20">
        <v>1</v>
      </c>
      <c r="BO20">
        <v>0</v>
      </c>
      <c r="BP20">
        <v>32</v>
      </c>
      <c r="BQ20" s="1">
        <v>43539</v>
      </c>
      <c r="BR20">
        <v>8</v>
      </c>
      <c r="BS20">
        <v>8</v>
      </c>
      <c r="BT20">
        <v>0</v>
      </c>
      <c r="BU20">
        <v>32</v>
      </c>
      <c r="BV20">
        <v>1</v>
      </c>
      <c r="BW20">
        <v>0</v>
      </c>
      <c r="BX20">
        <v>32</v>
      </c>
      <c r="BY20">
        <v>36</v>
      </c>
      <c r="CA20" t="s">
        <v>508</v>
      </c>
      <c r="CB20" t="s">
        <v>509</v>
      </c>
      <c r="CC20">
        <v>85147</v>
      </c>
      <c r="CD20">
        <v>100</v>
      </c>
      <c r="CE20">
        <v>5205627400</v>
      </c>
      <c r="CF20" t="s">
        <v>98</v>
      </c>
      <c r="CG20" t="s">
        <v>99</v>
      </c>
      <c r="CH20" s="1">
        <v>34139</v>
      </c>
      <c r="CI20" t="s">
        <v>99</v>
      </c>
      <c r="CJ20" t="s">
        <v>99</v>
      </c>
      <c r="CK20" t="s">
        <v>99</v>
      </c>
      <c r="CL20" t="s">
        <v>102</v>
      </c>
      <c r="CM20" t="s">
        <v>506</v>
      </c>
      <c r="CN20">
        <v>100</v>
      </c>
      <c r="CO20" s="1">
        <v>44621</v>
      </c>
      <c r="CP20" s="1"/>
      <c r="CV20"/>
    </row>
    <row r="21" spans="1:102" x14ac:dyDescent="0.25">
      <c r="A21" t="s">
        <v>121</v>
      </c>
      <c r="B21" s="18" t="s">
        <v>792</v>
      </c>
      <c r="C21" s="18">
        <v>35070</v>
      </c>
      <c r="D21" t="s">
        <v>156</v>
      </c>
      <c r="E21" t="s">
        <v>127</v>
      </c>
      <c r="F21" t="s">
        <v>128</v>
      </c>
      <c r="G21" t="s">
        <v>806</v>
      </c>
      <c r="H21">
        <v>101.1</v>
      </c>
      <c r="I21" t="s">
        <v>105</v>
      </c>
      <c r="K21" t="s">
        <v>99</v>
      </c>
      <c r="L21" t="s">
        <v>103</v>
      </c>
      <c r="M21">
        <v>3</v>
      </c>
      <c r="N21">
        <v>3</v>
      </c>
      <c r="O21">
        <v>2</v>
      </c>
      <c r="P21">
        <v>5</v>
      </c>
      <c r="Q21">
        <v>4</v>
      </c>
      <c r="R21">
        <v>5</v>
      </c>
      <c r="S21">
        <v>2</v>
      </c>
      <c r="U21" s="8">
        <v>4.0956599999999996</v>
      </c>
      <c r="V21" s="8">
        <v>0.47160000000000002</v>
      </c>
      <c r="W21">
        <v>58.3</v>
      </c>
      <c r="X21">
        <v>1.34528</v>
      </c>
      <c r="Y21">
        <v>1.81687</v>
      </c>
      <c r="Z21">
        <v>3.4112</v>
      </c>
      <c r="AA21">
        <v>0.24354999999999999</v>
      </c>
      <c r="AB21">
        <v>9.0690000000000007E-2</v>
      </c>
      <c r="AD21">
        <v>2.2787899999999999</v>
      </c>
      <c r="AE21">
        <v>53.3</v>
      </c>
      <c r="AG21">
        <v>0</v>
      </c>
      <c r="AJ21">
        <v>1.9857199999999999</v>
      </c>
      <c r="AK21">
        <v>0.70540000000000003</v>
      </c>
      <c r="AL21">
        <v>0.36005999999999999</v>
      </c>
      <c r="AM21">
        <v>3.05118</v>
      </c>
      <c r="AN21">
        <v>2.34937</v>
      </c>
      <c r="AO21">
        <v>1.4028099999999999</v>
      </c>
      <c r="AP21">
        <v>0.49052000000000001</v>
      </c>
      <c r="AQ21">
        <v>4.2381000000000002</v>
      </c>
      <c r="AS21">
        <v>0</v>
      </c>
      <c r="AT21">
        <v>1</v>
      </c>
      <c r="AU21">
        <v>2</v>
      </c>
      <c r="AV21">
        <v>0</v>
      </c>
      <c r="AW21" s="4">
        <v>0</v>
      </c>
      <c r="AX21">
        <v>0</v>
      </c>
      <c r="AY21">
        <v>0</v>
      </c>
      <c r="BA21" s="1">
        <v>44447</v>
      </c>
      <c r="BB21">
        <v>11</v>
      </c>
      <c r="BC21">
        <v>11</v>
      </c>
      <c r="BD21">
        <v>0</v>
      </c>
      <c r="BE21">
        <v>60</v>
      </c>
      <c r="BF21">
        <v>1</v>
      </c>
      <c r="BG21">
        <v>0</v>
      </c>
      <c r="BH21">
        <v>60</v>
      </c>
      <c r="BI21" s="1">
        <v>43643</v>
      </c>
      <c r="BJ21">
        <v>9</v>
      </c>
      <c r="BK21">
        <v>7</v>
      </c>
      <c r="BL21">
        <v>1</v>
      </c>
      <c r="BM21">
        <v>88</v>
      </c>
      <c r="BN21">
        <v>1</v>
      </c>
      <c r="BO21">
        <v>0</v>
      </c>
      <c r="BP21">
        <v>88</v>
      </c>
      <c r="BQ21" s="1">
        <v>43202</v>
      </c>
      <c r="BR21">
        <v>3</v>
      </c>
      <c r="BS21">
        <v>3</v>
      </c>
      <c r="BT21">
        <v>0</v>
      </c>
      <c r="BU21">
        <v>12</v>
      </c>
      <c r="BV21">
        <v>1</v>
      </c>
      <c r="BW21">
        <v>0</v>
      </c>
      <c r="BX21">
        <v>12</v>
      </c>
      <c r="BY21">
        <v>61.332999999999998</v>
      </c>
      <c r="CA21" t="s">
        <v>158</v>
      </c>
      <c r="CB21" t="s">
        <v>159</v>
      </c>
      <c r="CC21">
        <v>85704</v>
      </c>
      <c r="CD21">
        <v>90</v>
      </c>
      <c r="CE21">
        <v>5202978311</v>
      </c>
      <c r="CF21" t="s">
        <v>98</v>
      </c>
      <c r="CG21" t="s">
        <v>99</v>
      </c>
      <c r="CH21" s="1">
        <v>28962</v>
      </c>
      <c r="CI21" t="s">
        <v>99</v>
      </c>
      <c r="CJ21" t="s">
        <v>99</v>
      </c>
      <c r="CK21" t="s">
        <v>99</v>
      </c>
      <c r="CL21" t="s">
        <v>102</v>
      </c>
      <c r="CM21" t="s">
        <v>157</v>
      </c>
      <c r="CN21">
        <v>230</v>
      </c>
      <c r="CO21" s="1">
        <v>44621</v>
      </c>
      <c r="CP21" s="1"/>
      <c r="CV21"/>
    </row>
    <row r="22" spans="1:102" x14ac:dyDescent="0.25">
      <c r="A22" t="s">
        <v>121</v>
      </c>
      <c r="B22" s="18" t="s">
        <v>792</v>
      </c>
      <c r="C22" s="18">
        <v>35190</v>
      </c>
      <c r="D22" t="s">
        <v>477</v>
      </c>
      <c r="E22" t="s">
        <v>127</v>
      </c>
      <c r="F22" t="s">
        <v>128</v>
      </c>
      <c r="G22" t="s">
        <v>806</v>
      </c>
      <c r="H22">
        <v>82.6</v>
      </c>
      <c r="I22" t="s">
        <v>97</v>
      </c>
      <c r="K22" t="s">
        <v>99</v>
      </c>
      <c r="L22" t="s">
        <v>103</v>
      </c>
      <c r="M22">
        <v>4</v>
      </c>
      <c r="N22">
        <v>2</v>
      </c>
      <c r="O22">
        <v>4</v>
      </c>
      <c r="P22">
        <v>4</v>
      </c>
      <c r="Q22">
        <v>4</v>
      </c>
      <c r="R22">
        <v>3</v>
      </c>
      <c r="S22">
        <v>2</v>
      </c>
      <c r="U22" s="8">
        <v>4.6088800000000001</v>
      </c>
      <c r="V22" s="8">
        <v>0.76951000000000003</v>
      </c>
      <c r="W22">
        <v>51.4</v>
      </c>
      <c r="X22">
        <v>1.1968799999999999</v>
      </c>
      <c r="Y22">
        <v>1.9663900000000001</v>
      </c>
      <c r="Z22">
        <v>3.6352799999999998</v>
      </c>
      <c r="AA22">
        <v>0.51310999999999996</v>
      </c>
      <c r="AB22">
        <v>0.13100000000000001</v>
      </c>
      <c r="AD22">
        <v>2.6425000000000001</v>
      </c>
      <c r="AE22">
        <v>42.9</v>
      </c>
      <c r="AG22">
        <v>0</v>
      </c>
      <c r="AJ22">
        <v>2.0823800000000001</v>
      </c>
      <c r="AK22">
        <v>0.88368999999999998</v>
      </c>
      <c r="AL22">
        <v>0.77832999999999997</v>
      </c>
      <c r="AM22">
        <v>3.7444000000000002</v>
      </c>
      <c r="AN22">
        <v>2.59789</v>
      </c>
      <c r="AO22">
        <v>0.99626000000000003</v>
      </c>
      <c r="AP22">
        <v>0.37025999999999998</v>
      </c>
      <c r="AQ22">
        <v>3.8862399999999999</v>
      </c>
      <c r="AS22">
        <v>0</v>
      </c>
      <c r="AT22">
        <v>0</v>
      </c>
      <c r="AU22">
        <v>5</v>
      </c>
      <c r="AV22">
        <v>0</v>
      </c>
      <c r="AW22" s="4">
        <v>0</v>
      </c>
      <c r="AX22">
        <v>0</v>
      </c>
      <c r="AY22">
        <v>0</v>
      </c>
      <c r="BA22" s="1">
        <v>43901</v>
      </c>
      <c r="BB22">
        <v>2</v>
      </c>
      <c r="BC22">
        <v>0</v>
      </c>
      <c r="BD22">
        <v>0</v>
      </c>
      <c r="BE22">
        <v>16</v>
      </c>
      <c r="BF22">
        <v>0</v>
      </c>
      <c r="BG22">
        <v>0</v>
      </c>
      <c r="BH22">
        <v>16</v>
      </c>
      <c r="BI22" s="1">
        <v>43469</v>
      </c>
      <c r="BJ22">
        <v>6</v>
      </c>
      <c r="BK22">
        <v>3</v>
      </c>
      <c r="BL22">
        <v>0</v>
      </c>
      <c r="BM22">
        <v>32</v>
      </c>
      <c r="BN22">
        <v>1</v>
      </c>
      <c r="BO22">
        <v>0</v>
      </c>
      <c r="BP22">
        <v>32</v>
      </c>
      <c r="BQ22" s="1">
        <v>43013</v>
      </c>
      <c r="BR22">
        <v>0</v>
      </c>
      <c r="BS22">
        <v>0</v>
      </c>
      <c r="BT22">
        <v>0</v>
      </c>
      <c r="BU22">
        <v>0</v>
      </c>
      <c r="BV22">
        <v>0</v>
      </c>
      <c r="BW22">
        <v>0</v>
      </c>
      <c r="BX22">
        <v>0</v>
      </c>
      <c r="BY22">
        <v>18.667000000000002</v>
      </c>
      <c r="CA22" t="s">
        <v>479</v>
      </c>
      <c r="CB22" t="s">
        <v>480</v>
      </c>
      <c r="CC22">
        <v>85719</v>
      </c>
      <c r="CD22">
        <v>90</v>
      </c>
      <c r="CE22">
        <v>5207959574</v>
      </c>
      <c r="CF22" t="s">
        <v>98</v>
      </c>
      <c r="CG22" t="s">
        <v>99</v>
      </c>
      <c r="CH22" s="1">
        <v>32436</v>
      </c>
      <c r="CI22" t="s">
        <v>99</v>
      </c>
      <c r="CJ22" t="s">
        <v>99</v>
      </c>
      <c r="CK22" t="s">
        <v>99</v>
      </c>
      <c r="CL22" t="s">
        <v>102</v>
      </c>
      <c r="CM22" t="s">
        <v>478</v>
      </c>
      <c r="CN22">
        <v>102</v>
      </c>
      <c r="CO22" s="1">
        <v>44621</v>
      </c>
      <c r="CP22" s="1"/>
      <c r="CV22"/>
    </row>
    <row r="23" spans="1:102" x14ac:dyDescent="0.25">
      <c r="A23" t="s">
        <v>121</v>
      </c>
      <c r="B23" s="18" t="s">
        <v>792</v>
      </c>
      <c r="C23" s="18">
        <v>35289</v>
      </c>
      <c r="D23" t="s">
        <v>694</v>
      </c>
      <c r="E23" t="s">
        <v>217</v>
      </c>
      <c r="F23" t="s">
        <v>122</v>
      </c>
      <c r="G23" t="s">
        <v>806</v>
      </c>
      <c r="H23">
        <v>70.3</v>
      </c>
      <c r="I23" t="s">
        <v>105</v>
      </c>
      <c r="K23" t="s">
        <v>99</v>
      </c>
      <c r="L23" t="s">
        <v>110</v>
      </c>
      <c r="M23">
        <v>3</v>
      </c>
      <c r="N23">
        <v>3</v>
      </c>
      <c r="O23">
        <v>2</v>
      </c>
      <c r="P23">
        <v>5</v>
      </c>
      <c r="R23">
        <v>5</v>
      </c>
      <c r="S23">
        <v>3</v>
      </c>
      <c r="U23" s="8">
        <v>4.3622300000000003</v>
      </c>
      <c r="V23" s="8">
        <v>0.88002000000000002</v>
      </c>
      <c r="W23">
        <v>58.1</v>
      </c>
      <c r="X23">
        <v>1.1345499999999999</v>
      </c>
      <c r="Y23">
        <v>2.01457</v>
      </c>
      <c r="Z23">
        <v>3.4249800000000001</v>
      </c>
      <c r="AA23">
        <v>0.64061000000000001</v>
      </c>
      <c r="AB23">
        <v>0.14804999999999999</v>
      </c>
      <c r="AD23">
        <v>2.3476599999999999</v>
      </c>
      <c r="AE23">
        <v>72.7</v>
      </c>
      <c r="AG23">
        <v>1</v>
      </c>
      <c r="AJ23">
        <v>2.1131199999999999</v>
      </c>
      <c r="AK23">
        <v>0.86168</v>
      </c>
      <c r="AL23">
        <v>0.51034000000000002</v>
      </c>
      <c r="AM23">
        <v>3.4851399999999999</v>
      </c>
      <c r="AN23">
        <v>2.2744499999999999</v>
      </c>
      <c r="AO23">
        <v>0.96850000000000003</v>
      </c>
      <c r="AP23">
        <v>0.64578999999999998</v>
      </c>
      <c r="AQ23">
        <v>3.9518800000000001</v>
      </c>
      <c r="AS23">
        <v>2</v>
      </c>
      <c r="AT23">
        <v>0</v>
      </c>
      <c r="AU23">
        <v>2</v>
      </c>
      <c r="AV23">
        <v>0</v>
      </c>
      <c r="AW23" s="4">
        <v>0</v>
      </c>
      <c r="AX23">
        <v>0</v>
      </c>
      <c r="AY23">
        <v>0</v>
      </c>
      <c r="BA23" s="1">
        <v>44400</v>
      </c>
      <c r="BB23">
        <v>17</v>
      </c>
      <c r="BC23">
        <v>17</v>
      </c>
      <c r="BD23">
        <v>2</v>
      </c>
      <c r="BE23">
        <v>88</v>
      </c>
      <c r="BF23">
        <v>1</v>
      </c>
      <c r="BG23">
        <v>0</v>
      </c>
      <c r="BH23">
        <v>88</v>
      </c>
      <c r="BI23" s="1">
        <v>43601</v>
      </c>
      <c r="BJ23">
        <v>3</v>
      </c>
      <c r="BK23">
        <v>1</v>
      </c>
      <c r="BL23">
        <v>0</v>
      </c>
      <c r="BM23">
        <v>20</v>
      </c>
      <c r="BN23">
        <v>1</v>
      </c>
      <c r="BO23">
        <v>0</v>
      </c>
      <c r="BP23">
        <v>20</v>
      </c>
      <c r="BQ23" s="1">
        <v>43154</v>
      </c>
      <c r="BR23">
        <v>3</v>
      </c>
      <c r="BS23">
        <v>3</v>
      </c>
      <c r="BT23">
        <v>0</v>
      </c>
      <c r="BU23">
        <v>12</v>
      </c>
      <c r="BV23">
        <v>1</v>
      </c>
      <c r="BW23">
        <v>0</v>
      </c>
      <c r="BX23">
        <v>12</v>
      </c>
      <c r="BY23">
        <v>52.667000000000002</v>
      </c>
      <c r="CA23" t="s">
        <v>696</v>
      </c>
      <c r="CB23" t="s">
        <v>697</v>
      </c>
      <c r="CC23">
        <v>85308</v>
      </c>
      <c r="CD23">
        <v>60</v>
      </c>
      <c r="CE23">
        <v>6237736100</v>
      </c>
      <c r="CF23" t="s">
        <v>113</v>
      </c>
      <c r="CG23" t="s">
        <v>99</v>
      </c>
      <c r="CH23" s="1">
        <v>42291</v>
      </c>
      <c r="CI23" t="s">
        <v>99</v>
      </c>
      <c r="CJ23" t="s">
        <v>99</v>
      </c>
      <c r="CK23" t="s">
        <v>99</v>
      </c>
      <c r="CL23" t="s">
        <v>102</v>
      </c>
      <c r="CM23" t="s">
        <v>695</v>
      </c>
      <c r="CN23">
        <v>96</v>
      </c>
      <c r="CO23" s="1">
        <v>44621</v>
      </c>
      <c r="CP23" s="1"/>
      <c r="CV23">
        <v>2</v>
      </c>
    </row>
    <row r="24" spans="1:102" x14ac:dyDescent="0.25">
      <c r="A24" t="s">
        <v>121</v>
      </c>
      <c r="B24" s="18" t="s">
        <v>792</v>
      </c>
      <c r="C24" s="18">
        <v>35101</v>
      </c>
      <c r="D24" t="s">
        <v>257</v>
      </c>
      <c r="E24" t="s">
        <v>233</v>
      </c>
      <c r="F24" t="s">
        <v>122</v>
      </c>
      <c r="G24" t="s">
        <v>806</v>
      </c>
      <c r="H24">
        <v>101.8</v>
      </c>
      <c r="I24" t="s">
        <v>97</v>
      </c>
      <c r="K24" t="s">
        <v>100</v>
      </c>
      <c r="L24" t="s">
        <v>110</v>
      </c>
      <c r="M24">
        <v>2</v>
      </c>
      <c r="N24">
        <v>3</v>
      </c>
      <c r="O24">
        <v>1</v>
      </c>
      <c r="P24">
        <v>5</v>
      </c>
      <c r="Q24">
        <v>5</v>
      </c>
      <c r="R24">
        <v>5</v>
      </c>
      <c r="S24">
        <v>3</v>
      </c>
      <c r="U24" s="8">
        <v>3.9444499999999998</v>
      </c>
      <c r="V24" s="8">
        <v>0.64737999999999996</v>
      </c>
      <c r="W24">
        <v>55.7</v>
      </c>
      <c r="X24">
        <v>1.26346</v>
      </c>
      <c r="Y24">
        <v>1.9108400000000001</v>
      </c>
      <c r="Z24">
        <v>3.2214999999999998</v>
      </c>
      <c r="AA24">
        <v>0.61229</v>
      </c>
      <c r="AB24">
        <v>0.14358000000000001</v>
      </c>
      <c r="AD24">
        <v>2.0336099999999999</v>
      </c>
      <c r="AE24">
        <v>86.4</v>
      </c>
      <c r="AG24">
        <v>0</v>
      </c>
      <c r="AJ24">
        <v>2.21543</v>
      </c>
      <c r="AK24">
        <v>0.77756999999999998</v>
      </c>
      <c r="AL24">
        <v>0.38414999999999999</v>
      </c>
      <c r="AM24">
        <v>3.3771499999999999</v>
      </c>
      <c r="AN24">
        <v>1.87921</v>
      </c>
      <c r="AO24">
        <v>1.1952199999999999</v>
      </c>
      <c r="AP24">
        <v>0.63112000000000001</v>
      </c>
      <c r="AQ24">
        <v>3.6876699999999998</v>
      </c>
      <c r="AS24">
        <v>0</v>
      </c>
      <c r="AT24">
        <v>5</v>
      </c>
      <c r="AU24">
        <v>1</v>
      </c>
      <c r="AV24">
        <v>0</v>
      </c>
      <c r="AW24" s="4">
        <v>0</v>
      </c>
      <c r="AX24">
        <v>0</v>
      </c>
      <c r="AY24">
        <v>0</v>
      </c>
      <c r="BA24" s="1">
        <v>44364</v>
      </c>
      <c r="BB24">
        <v>11</v>
      </c>
      <c r="BC24">
        <v>4</v>
      </c>
      <c r="BD24">
        <v>7</v>
      </c>
      <c r="BE24">
        <v>193</v>
      </c>
      <c r="BF24">
        <v>1</v>
      </c>
      <c r="BG24">
        <v>0</v>
      </c>
      <c r="BH24">
        <v>193</v>
      </c>
      <c r="BI24" s="1">
        <v>43574</v>
      </c>
      <c r="BJ24">
        <v>6</v>
      </c>
      <c r="BK24">
        <v>5</v>
      </c>
      <c r="BL24">
        <v>1</v>
      </c>
      <c r="BM24">
        <v>32</v>
      </c>
      <c r="BN24">
        <v>1</v>
      </c>
      <c r="BO24">
        <v>0</v>
      </c>
      <c r="BP24">
        <v>32</v>
      </c>
      <c r="BQ24" s="1">
        <v>43133</v>
      </c>
      <c r="BR24">
        <v>4</v>
      </c>
      <c r="BS24">
        <v>4</v>
      </c>
      <c r="BT24">
        <v>0</v>
      </c>
      <c r="BU24">
        <v>24</v>
      </c>
      <c r="BV24">
        <v>1</v>
      </c>
      <c r="BW24">
        <v>0</v>
      </c>
      <c r="BX24">
        <v>24</v>
      </c>
      <c r="BY24">
        <v>111.167</v>
      </c>
      <c r="CA24" t="s">
        <v>259</v>
      </c>
      <c r="CB24" t="s">
        <v>260</v>
      </c>
      <c r="CC24">
        <v>85224</v>
      </c>
      <c r="CD24">
        <v>60</v>
      </c>
      <c r="CE24">
        <v>4808996717</v>
      </c>
      <c r="CF24" t="s">
        <v>98</v>
      </c>
      <c r="CG24" t="s">
        <v>99</v>
      </c>
      <c r="CH24" s="1">
        <v>31071</v>
      </c>
      <c r="CI24" t="s">
        <v>99</v>
      </c>
      <c r="CJ24" t="s">
        <v>99</v>
      </c>
      <c r="CK24" t="s">
        <v>99</v>
      </c>
      <c r="CL24" t="s">
        <v>102</v>
      </c>
      <c r="CM24" t="s">
        <v>258</v>
      </c>
      <c r="CN24">
        <v>120</v>
      </c>
      <c r="CO24" s="1">
        <v>44621</v>
      </c>
      <c r="CP24" s="1"/>
      <c r="CV24"/>
    </row>
    <row r="25" spans="1:102" x14ac:dyDescent="0.25">
      <c r="A25" t="s">
        <v>121</v>
      </c>
      <c r="B25" s="18" t="s">
        <v>792</v>
      </c>
      <c r="C25" s="18">
        <v>35173</v>
      </c>
      <c r="D25" t="s">
        <v>448</v>
      </c>
      <c r="E25" t="s">
        <v>120</v>
      </c>
      <c r="F25" t="s">
        <v>122</v>
      </c>
      <c r="G25" t="s">
        <v>807</v>
      </c>
      <c r="H25">
        <v>35.700000000000003</v>
      </c>
      <c r="I25" t="s">
        <v>107</v>
      </c>
      <c r="K25" t="s">
        <v>99</v>
      </c>
      <c r="L25" t="s">
        <v>103</v>
      </c>
      <c r="M25">
        <v>4</v>
      </c>
      <c r="N25">
        <v>4</v>
      </c>
      <c r="O25">
        <v>2</v>
      </c>
      <c r="P25">
        <v>5</v>
      </c>
      <c r="Q25">
        <v>5</v>
      </c>
      <c r="R25">
        <v>4</v>
      </c>
      <c r="S25">
        <v>3</v>
      </c>
      <c r="U25" s="8">
        <v>4.6159800000000004</v>
      </c>
      <c r="V25" s="8">
        <v>0.45524999999999999</v>
      </c>
      <c r="W25">
        <v>66</v>
      </c>
      <c r="X25">
        <v>1.4509099999999999</v>
      </c>
      <c r="Y25">
        <v>1.9061600000000001</v>
      </c>
      <c r="Z25">
        <v>4.1390599999999997</v>
      </c>
      <c r="AA25">
        <v>0.45213999999999999</v>
      </c>
      <c r="AB25">
        <v>2.7629999999999998E-2</v>
      </c>
      <c r="AD25">
        <v>2.7098200000000001</v>
      </c>
      <c r="AE25">
        <v>72.7</v>
      </c>
      <c r="AG25">
        <v>0</v>
      </c>
      <c r="AJ25">
        <v>2.15598</v>
      </c>
      <c r="AK25">
        <v>0.71464000000000005</v>
      </c>
      <c r="AL25">
        <v>0.30932999999999999</v>
      </c>
      <c r="AM25">
        <v>3.1799499999999998</v>
      </c>
      <c r="AN25">
        <v>2.5731299999999999</v>
      </c>
      <c r="AO25">
        <v>1.4934099999999999</v>
      </c>
      <c r="AP25">
        <v>0.55115999999999998</v>
      </c>
      <c r="AQ25">
        <v>4.5831</v>
      </c>
      <c r="AS25">
        <v>5</v>
      </c>
      <c r="AT25">
        <v>3</v>
      </c>
      <c r="AU25">
        <v>2</v>
      </c>
      <c r="AV25">
        <v>1</v>
      </c>
      <c r="AW25" s="4">
        <v>5105</v>
      </c>
      <c r="AX25">
        <v>0</v>
      </c>
      <c r="AY25">
        <v>1</v>
      </c>
      <c r="BA25" s="1">
        <v>43874</v>
      </c>
      <c r="BB25">
        <v>19</v>
      </c>
      <c r="BC25">
        <v>19</v>
      </c>
      <c r="BD25">
        <v>5</v>
      </c>
      <c r="BE25">
        <v>96</v>
      </c>
      <c r="BF25">
        <v>1</v>
      </c>
      <c r="BG25">
        <v>0</v>
      </c>
      <c r="BH25">
        <v>96</v>
      </c>
      <c r="BI25" s="1">
        <v>43447</v>
      </c>
      <c r="BJ25">
        <v>11</v>
      </c>
      <c r="BK25">
        <v>9</v>
      </c>
      <c r="BL25">
        <v>0</v>
      </c>
      <c r="BM25">
        <v>68</v>
      </c>
      <c r="BN25">
        <v>1</v>
      </c>
      <c r="BO25">
        <v>0</v>
      </c>
      <c r="BP25">
        <v>68</v>
      </c>
      <c r="BQ25" s="1">
        <v>42986</v>
      </c>
      <c r="BR25">
        <v>5</v>
      </c>
      <c r="BS25">
        <v>5</v>
      </c>
      <c r="BT25">
        <v>0</v>
      </c>
      <c r="BU25">
        <v>24</v>
      </c>
      <c r="BV25">
        <v>1</v>
      </c>
      <c r="BW25">
        <v>0</v>
      </c>
      <c r="BX25">
        <v>24</v>
      </c>
      <c r="BY25">
        <v>74.667000000000002</v>
      </c>
      <c r="CA25" t="s">
        <v>450</v>
      </c>
      <c r="CB25" t="s">
        <v>451</v>
      </c>
      <c r="CC25">
        <v>85029</v>
      </c>
      <c r="CD25">
        <v>60</v>
      </c>
      <c r="CE25">
        <v>4809431800</v>
      </c>
      <c r="CF25" t="s">
        <v>98</v>
      </c>
      <c r="CG25" t="s">
        <v>99</v>
      </c>
      <c r="CH25" s="1">
        <v>32307</v>
      </c>
      <c r="CI25" t="s">
        <v>100</v>
      </c>
      <c r="CJ25" t="s">
        <v>100</v>
      </c>
      <c r="CK25" t="s">
        <v>99</v>
      </c>
      <c r="CL25" t="s">
        <v>102</v>
      </c>
      <c r="CM25" t="s">
        <v>449</v>
      </c>
      <c r="CN25">
        <v>68</v>
      </c>
      <c r="CO25" s="1">
        <v>44621</v>
      </c>
      <c r="CP25" s="1"/>
      <c r="CV25"/>
    </row>
    <row r="26" spans="1:102" x14ac:dyDescent="0.25">
      <c r="A26" t="s">
        <v>121</v>
      </c>
      <c r="B26" s="18" t="s">
        <v>792</v>
      </c>
      <c r="C26" s="18">
        <v>35103</v>
      </c>
      <c r="D26" t="s">
        <v>261</v>
      </c>
      <c r="E26" t="s">
        <v>162</v>
      </c>
      <c r="F26" t="s">
        <v>122</v>
      </c>
      <c r="G26" t="s">
        <v>806</v>
      </c>
      <c r="H26">
        <v>92.1</v>
      </c>
      <c r="I26" t="s">
        <v>97</v>
      </c>
      <c r="K26" t="s">
        <v>99</v>
      </c>
      <c r="L26" t="s">
        <v>103</v>
      </c>
      <c r="M26">
        <v>3</v>
      </c>
      <c r="N26">
        <v>3</v>
      </c>
      <c r="O26">
        <v>3</v>
      </c>
      <c r="P26">
        <v>4</v>
      </c>
      <c r="Q26">
        <v>5</v>
      </c>
      <c r="R26">
        <v>3</v>
      </c>
      <c r="S26">
        <v>3</v>
      </c>
      <c r="U26" s="8">
        <v>4.0004600000000003</v>
      </c>
      <c r="V26" s="8">
        <v>0.56345999999999996</v>
      </c>
      <c r="W26">
        <v>75.400000000000006</v>
      </c>
      <c r="X26">
        <v>1.2076800000000001</v>
      </c>
      <c r="Y26">
        <v>1.77115</v>
      </c>
      <c r="Z26">
        <v>3.5057700000000001</v>
      </c>
      <c r="AA26">
        <v>0.32906999999999997</v>
      </c>
      <c r="AB26">
        <v>0.10532</v>
      </c>
      <c r="AD26">
        <v>2.2293099999999999</v>
      </c>
      <c r="AE26">
        <v>85.7</v>
      </c>
      <c r="AG26">
        <v>0</v>
      </c>
      <c r="AJ26">
        <v>2.1457299999999999</v>
      </c>
      <c r="AK26">
        <v>0.78847999999999996</v>
      </c>
      <c r="AL26">
        <v>0.39550000000000002</v>
      </c>
      <c r="AM26">
        <v>3.32972</v>
      </c>
      <c r="AN26">
        <v>2.12697</v>
      </c>
      <c r="AO26">
        <v>1.1266400000000001</v>
      </c>
      <c r="AP26">
        <v>0.53354999999999997</v>
      </c>
      <c r="AQ26">
        <v>3.79331</v>
      </c>
      <c r="AS26">
        <v>0</v>
      </c>
      <c r="AT26">
        <v>2</v>
      </c>
      <c r="AU26">
        <v>7</v>
      </c>
      <c r="AV26">
        <v>0</v>
      </c>
      <c r="AW26" s="4">
        <v>0</v>
      </c>
      <c r="AX26">
        <v>0</v>
      </c>
      <c r="AY26">
        <v>0</v>
      </c>
      <c r="BA26" s="1">
        <v>43741</v>
      </c>
      <c r="BB26">
        <v>10</v>
      </c>
      <c r="BC26">
        <v>6</v>
      </c>
      <c r="BD26">
        <v>2</v>
      </c>
      <c r="BE26">
        <v>56</v>
      </c>
      <c r="BF26">
        <v>1</v>
      </c>
      <c r="BG26">
        <v>0</v>
      </c>
      <c r="BH26">
        <v>56</v>
      </c>
      <c r="BI26" s="1">
        <v>43322</v>
      </c>
      <c r="BJ26">
        <v>7</v>
      </c>
      <c r="BK26">
        <v>2</v>
      </c>
      <c r="BL26">
        <v>0</v>
      </c>
      <c r="BM26">
        <v>44</v>
      </c>
      <c r="BN26">
        <v>1</v>
      </c>
      <c r="BO26">
        <v>0</v>
      </c>
      <c r="BP26">
        <v>44</v>
      </c>
      <c r="BQ26" s="1">
        <v>42901</v>
      </c>
      <c r="BR26">
        <v>0</v>
      </c>
      <c r="BS26">
        <v>0</v>
      </c>
      <c r="BT26">
        <v>0</v>
      </c>
      <c r="BU26">
        <v>0</v>
      </c>
      <c r="BV26">
        <v>0</v>
      </c>
      <c r="BW26">
        <v>0</v>
      </c>
      <c r="BX26">
        <v>0</v>
      </c>
      <c r="BY26">
        <v>42.667000000000002</v>
      </c>
      <c r="CA26" t="s">
        <v>263</v>
      </c>
      <c r="CB26" t="s">
        <v>264</v>
      </c>
      <c r="CC26">
        <v>85206</v>
      </c>
      <c r="CD26">
        <v>60</v>
      </c>
      <c r="CE26">
        <v>4808325555</v>
      </c>
      <c r="CF26" t="s">
        <v>98</v>
      </c>
      <c r="CG26" t="s">
        <v>99</v>
      </c>
      <c r="CH26" s="1">
        <v>31107</v>
      </c>
      <c r="CI26" t="s">
        <v>99</v>
      </c>
      <c r="CJ26" t="s">
        <v>100</v>
      </c>
      <c r="CK26" t="s">
        <v>99</v>
      </c>
      <c r="CL26" t="s">
        <v>102</v>
      </c>
      <c r="CM26" t="s">
        <v>262</v>
      </c>
      <c r="CN26">
        <v>128</v>
      </c>
      <c r="CO26" s="1">
        <v>44621</v>
      </c>
      <c r="CP26" s="1"/>
      <c r="CV26"/>
    </row>
    <row r="27" spans="1:102" x14ac:dyDescent="0.25">
      <c r="A27" t="s">
        <v>121</v>
      </c>
      <c r="B27" s="18" t="s">
        <v>792</v>
      </c>
      <c r="C27" s="18">
        <v>35288</v>
      </c>
      <c r="D27" t="s">
        <v>689</v>
      </c>
      <c r="E27" t="s">
        <v>691</v>
      </c>
      <c r="F27" t="s">
        <v>128</v>
      </c>
      <c r="G27" t="s">
        <v>806</v>
      </c>
      <c r="H27">
        <v>40.299999999999997</v>
      </c>
      <c r="I27" t="s">
        <v>104</v>
      </c>
      <c r="K27" t="s">
        <v>99</v>
      </c>
      <c r="L27" t="s">
        <v>110</v>
      </c>
      <c r="M27">
        <v>2</v>
      </c>
      <c r="N27">
        <v>3</v>
      </c>
      <c r="O27">
        <v>2</v>
      </c>
      <c r="P27">
        <v>4</v>
      </c>
      <c r="R27">
        <v>4</v>
      </c>
      <c r="S27">
        <v>4</v>
      </c>
      <c r="U27" s="8">
        <v>2.7823899999999999</v>
      </c>
      <c r="V27" s="8">
        <v>0.66439000000000004</v>
      </c>
      <c r="X27">
        <v>0.87175999999999998</v>
      </c>
      <c r="Y27">
        <v>1.5361499999999999</v>
      </c>
      <c r="Z27">
        <v>2.4433600000000002</v>
      </c>
      <c r="AA27">
        <v>0.34858</v>
      </c>
      <c r="AB27">
        <v>0.27311999999999997</v>
      </c>
      <c r="AC27">
        <v>6</v>
      </c>
      <c r="AD27">
        <v>1.24624</v>
      </c>
      <c r="AF27">
        <v>6</v>
      </c>
      <c r="AH27">
        <v>6</v>
      </c>
      <c r="AJ27">
        <v>1.99552</v>
      </c>
      <c r="AK27">
        <v>0.67313000000000001</v>
      </c>
      <c r="AL27">
        <v>0.28310000000000002</v>
      </c>
      <c r="AM27">
        <v>2.9517500000000001</v>
      </c>
      <c r="AN27">
        <v>1.2785299999999999</v>
      </c>
      <c r="AO27">
        <v>0.95262000000000002</v>
      </c>
      <c r="AP27">
        <v>0.87888999999999995</v>
      </c>
      <c r="AQ27">
        <v>2.97614</v>
      </c>
      <c r="AS27">
        <v>1</v>
      </c>
      <c r="AT27">
        <v>0</v>
      </c>
      <c r="AU27">
        <v>3</v>
      </c>
      <c r="AV27">
        <v>10</v>
      </c>
      <c r="AW27" s="4">
        <v>21148.13</v>
      </c>
      <c r="AX27">
        <v>0</v>
      </c>
      <c r="AY27">
        <v>10</v>
      </c>
      <c r="BA27" s="1">
        <v>43776</v>
      </c>
      <c r="BB27">
        <v>10</v>
      </c>
      <c r="BC27">
        <v>3</v>
      </c>
      <c r="BD27">
        <v>7</v>
      </c>
      <c r="BE27">
        <v>56</v>
      </c>
      <c r="BF27">
        <v>1</v>
      </c>
      <c r="BG27">
        <v>0</v>
      </c>
      <c r="BH27">
        <v>56</v>
      </c>
      <c r="BI27" s="1">
        <v>43350</v>
      </c>
      <c r="BJ27">
        <v>8</v>
      </c>
      <c r="BK27">
        <v>5</v>
      </c>
      <c r="BL27">
        <v>0</v>
      </c>
      <c r="BM27">
        <v>64</v>
      </c>
      <c r="BN27">
        <v>1</v>
      </c>
      <c r="BO27">
        <v>0</v>
      </c>
      <c r="BP27">
        <v>64</v>
      </c>
      <c r="BQ27" s="1">
        <v>42915</v>
      </c>
      <c r="BR27">
        <v>3</v>
      </c>
      <c r="BS27">
        <v>3</v>
      </c>
      <c r="BT27">
        <v>0</v>
      </c>
      <c r="BU27">
        <v>20</v>
      </c>
      <c r="BV27">
        <v>1</v>
      </c>
      <c r="BW27">
        <v>0</v>
      </c>
      <c r="BX27">
        <v>20</v>
      </c>
      <c r="BY27">
        <v>52.667000000000002</v>
      </c>
      <c r="CA27" t="s">
        <v>692</v>
      </c>
      <c r="CB27" t="s">
        <v>693</v>
      </c>
      <c r="CC27">
        <v>85755</v>
      </c>
      <c r="CD27">
        <v>90</v>
      </c>
      <c r="CE27">
        <v>5208254669</v>
      </c>
      <c r="CF27" t="s">
        <v>113</v>
      </c>
      <c r="CG27" t="s">
        <v>99</v>
      </c>
      <c r="CH27" s="1">
        <v>42130</v>
      </c>
      <c r="CI27" t="s">
        <v>99</v>
      </c>
      <c r="CJ27" t="s">
        <v>100</v>
      </c>
      <c r="CK27" t="s">
        <v>99</v>
      </c>
      <c r="CL27" t="s">
        <v>102</v>
      </c>
      <c r="CM27" t="s">
        <v>690</v>
      </c>
      <c r="CN27">
        <v>36</v>
      </c>
      <c r="CO27" s="1">
        <v>44621</v>
      </c>
      <c r="CP27" s="1"/>
      <c r="CV27">
        <v>2</v>
      </c>
    </row>
    <row r="28" spans="1:102" x14ac:dyDescent="0.25">
      <c r="A28" t="s">
        <v>121</v>
      </c>
      <c r="B28" s="18" t="s">
        <v>792</v>
      </c>
      <c r="C28" s="18">
        <v>35132</v>
      </c>
      <c r="D28" t="s">
        <v>341</v>
      </c>
      <c r="E28" t="s">
        <v>120</v>
      </c>
      <c r="F28" t="s">
        <v>122</v>
      </c>
      <c r="G28" t="s">
        <v>806</v>
      </c>
      <c r="H28">
        <v>145.9</v>
      </c>
      <c r="I28" t="s">
        <v>105</v>
      </c>
      <c r="K28" t="s">
        <v>99</v>
      </c>
      <c r="L28" t="s">
        <v>103</v>
      </c>
      <c r="M28">
        <v>3</v>
      </c>
      <c r="N28">
        <v>2</v>
      </c>
      <c r="O28">
        <v>2</v>
      </c>
      <c r="P28">
        <v>5</v>
      </c>
      <c r="Q28">
        <v>5</v>
      </c>
      <c r="R28">
        <v>5</v>
      </c>
      <c r="S28">
        <v>2</v>
      </c>
      <c r="U28" s="8">
        <v>3.7233100000000001</v>
      </c>
      <c r="V28" s="8">
        <v>0.37335000000000002</v>
      </c>
      <c r="W28">
        <v>54.9</v>
      </c>
      <c r="X28">
        <v>1.02905</v>
      </c>
      <c r="Y28">
        <v>1.4024000000000001</v>
      </c>
      <c r="Z28">
        <v>3.0065200000000001</v>
      </c>
      <c r="AA28">
        <v>0.35365000000000002</v>
      </c>
      <c r="AB28">
        <v>8.7940000000000004E-2</v>
      </c>
      <c r="AD28">
        <v>2.32091</v>
      </c>
      <c r="AE28">
        <v>21.4</v>
      </c>
      <c r="AG28">
        <v>0</v>
      </c>
      <c r="AJ28">
        <v>1.9054500000000001</v>
      </c>
      <c r="AK28">
        <v>0.69987999999999995</v>
      </c>
      <c r="AL28">
        <v>0.36087000000000002</v>
      </c>
      <c r="AM28">
        <v>2.9662000000000002</v>
      </c>
      <c r="AN28">
        <v>2.4936099999999999</v>
      </c>
      <c r="AO28">
        <v>1.0815300000000001</v>
      </c>
      <c r="AP28">
        <v>0.38745000000000002</v>
      </c>
      <c r="AQ28">
        <v>3.96319</v>
      </c>
      <c r="AS28">
        <v>1</v>
      </c>
      <c r="AT28">
        <v>5</v>
      </c>
      <c r="AU28">
        <v>2</v>
      </c>
      <c r="AV28">
        <v>0</v>
      </c>
      <c r="AW28" s="4">
        <v>0</v>
      </c>
      <c r="AX28">
        <v>0</v>
      </c>
      <c r="AY28">
        <v>0</v>
      </c>
      <c r="BA28" s="1">
        <v>44316</v>
      </c>
      <c r="BB28">
        <v>2</v>
      </c>
      <c r="BC28">
        <v>2</v>
      </c>
      <c r="BD28">
        <v>0</v>
      </c>
      <c r="BE28">
        <v>8</v>
      </c>
      <c r="BF28">
        <v>1</v>
      </c>
      <c r="BG28">
        <v>0</v>
      </c>
      <c r="BH28">
        <v>8</v>
      </c>
      <c r="BI28" s="1">
        <v>43538</v>
      </c>
      <c r="BJ28">
        <v>15</v>
      </c>
      <c r="BK28">
        <v>11</v>
      </c>
      <c r="BL28">
        <v>4</v>
      </c>
      <c r="BM28">
        <v>116</v>
      </c>
      <c r="BN28">
        <v>1</v>
      </c>
      <c r="BO28">
        <v>0</v>
      </c>
      <c r="BP28">
        <v>116</v>
      </c>
      <c r="BQ28" s="1">
        <v>43090</v>
      </c>
      <c r="BR28">
        <v>18</v>
      </c>
      <c r="BS28">
        <v>15</v>
      </c>
      <c r="BT28">
        <v>3</v>
      </c>
      <c r="BU28">
        <v>96</v>
      </c>
      <c r="BV28">
        <v>1</v>
      </c>
      <c r="BW28">
        <v>0</v>
      </c>
      <c r="BX28">
        <v>96</v>
      </c>
      <c r="BY28">
        <v>58.667000000000002</v>
      </c>
      <c r="CA28" t="s">
        <v>343</v>
      </c>
      <c r="CB28" t="s">
        <v>344</v>
      </c>
      <c r="CC28">
        <v>85029</v>
      </c>
      <c r="CD28">
        <v>60</v>
      </c>
      <c r="CE28">
        <v>6022567500</v>
      </c>
      <c r="CF28" t="s">
        <v>98</v>
      </c>
      <c r="CG28" t="s">
        <v>99</v>
      </c>
      <c r="CH28" s="1">
        <v>31629</v>
      </c>
      <c r="CI28" t="s">
        <v>99</v>
      </c>
      <c r="CJ28" t="s">
        <v>99</v>
      </c>
      <c r="CK28" t="s">
        <v>99</v>
      </c>
      <c r="CL28" t="s">
        <v>102</v>
      </c>
      <c r="CM28" t="s">
        <v>342</v>
      </c>
      <c r="CN28">
        <v>191</v>
      </c>
      <c r="CO28" s="1">
        <v>44621</v>
      </c>
      <c r="CP28" s="1"/>
      <c r="CV28"/>
    </row>
    <row r="29" spans="1:102" x14ac:dyDescent="0.25">
      <c r="A29" t="s">
        <v>121</v>
      </c>
      <c r="B29" s="18" t="s">
        <v>792</v>
      </c>
      <c r="C29" s="18">
        <v>35164</v>
      </c>
      <c r="D29" t="s">
        <v>420</v>
      </c>
      <c r="E29" t="s">
        <v>162</v>
      </c>
      <c r="F29" t="s">
        <v>122</v>
      </c>
      <c r="G29" t="s">
        <v>806</v>
      </c>
      <c r="H29">
        <v>79.099999999999994</v>
      </c>
      <c r="I29" t="s">
        <v>97</v>
      </c>
      <c r="K29" t="s">
        <v>99</v>
      </c>
      <c r="L29" t="s">
        <v>103</v>
      </c>
      <c r="M29">
        <v>5</v>
      </c>
      <c r="N29">
        <v>3</v>
      </c>
      <c r="O29">
        <v>4</v>
      </c>
      <c r="P29">
        <v>5</v>
      </c>
      <c r="Q29">
        <v>5</v>
      </c>
      <c r="R29">
        <v>5</v>
      </c>
      <c r="S29">
        <v>3</v>
      </c>
      <c r="U29" s="8">
        <v>3.3359800000000002</v>
      </c>
      <c r="V29" s="8">
        <v>0.6361</v>
      </c>
      <c r="W29">
        <v>75.599999999999994</v>
      </c>
      <c r="X29">
        <v>1.03284</v>
      </c>
      <c r="Y29">
        <v>1.6689400000000001</v>
      </c>
      <c r="Z29">
        <v>2.89411</v>
      </c>
      <c r="AA29">
        <v>0.35154999999999997</v>
      </c>
      <c r="AB29">
        <v>6.4259999999999998E-2</v>
      </c>
      <c r="AD29">
        <v>1.6670400000000001</v>
      </c>
      <c r="AE29">
        <v>72.2</v>
      </c>
      <c r="AG29">
        <v>0</v>
      </c>
      <c r="AJ29">
        <v>2.1063800000000001</v>
      </c>
      <c r="AK29">
        <v>0.74482000000000004</v>
      </c>
      <c r="AL29">
        <v>0.35632999999999998</v>
      </c>
      <c r="AM29">
        <v>3.2075200000000001</v>
      </c>
      <c r="AN29">
        <v>1.62022</v>
      </c>
      <c r="AO29">
        <v>1.0200199999999999</v>
      </c>
      <c r="AP29">
        <v>0.66854000000000002</v>
      </c>
      <c r="AQ29">
        <v>3.2837399999999999</v>
      </c>
      <c r="AS29">
        <v>0</v>
      </c>
      <c r="AT29">
        <v>0</v>
      </c>
      <c r="AU29">
        <v>0</v>
      </c>
      <c r="AV29">
        <v>0</v>
      </c>
      <c r="AW29" s="4">
        <v>0</v>
      </c>
      <c r="AX29">
        <v>0</v>
      </c>
      <c r="AY29">
        <v>0</v>
      </c>
      <c r="BA29" s="1">
        <v>44532</v>
      </c>
      <c r="BB29">
        <v>6</v>
      </c>
      <c r="BC29">
        <v>6</v>
      </c>
      <c r="BD29">
        <v>0</v>
      </c>
      <c r="BE29">
        <v>36</v>
      </c>
      <c r="BF29">
        <v>1</v>
      </c>
      <c r="BG29">
        <v>0</v>
      </c>
      <c r="BH29">
        <v>36</v>
      </c>
      <c r="BI29" s="1">
        <v>43685</v>
      </c>
      <c r="BJ29">
        <v>1</v>
      </c>
      <c r="BK29">
        <v>1</v>
      </c>
      <c r="BL29">
        <v>0</v>
      </c>
      <c r="BM29">
        <v>4</v>
      </c>
      <c r="BN29">
        <v>1</v>
      </c>
      <c r="BO29">
        <v>0</v>
      </c>
      <c r="BP29">
        <v>4</v>
      </c>
      <c r="BQ29" s="1">
        <v>43265</v>
      </c>
      <c r="BR29">
        <v>6</v>
      </c>
      <c r="BS29">
        <v>6</v>
      </c>
      <c r="BT29">
        <v>0</v>
      </c>
      <c r="BU29">
        <v>36</v>
      </c>
      <c r="BV29">
        <v>1</v>
      </c>
      <c r="BW29">
        <v>0</v>
      </c>
      <c r="BX29">
        <v>36</v>
      </c>
      <c r="BY29">
        <v>25.332999999999998</v>
      </c>
      <c r="CA29" t="s">
        <v>422</v>
      </c>
      <c r="CB29" t="s">
        <v>423</v>
      </c>
      <c r="CC29">
        <v>85206</v>
      </c>
      <c r="CD29">
        <v>60</v>
      </c>
      <c r="CE29">
        <v>4808323903</v>
      </c>
      <c r="CF29" t="s">
        <v>98</v>
      </c>
      <c r="CG29" t="s">
        <v>99</v>
      </c>
      <c r="CH29" s="1">
        <v>32359</v>
      </c>
      <c r="CI29" t="s">
        <v>99</v>
      </c>
      <c r="CJ29" t="s">
        <v>99</v>
      </c>
      <c r="CK29" t="s">
        <v>99</v>
      </c>
      <c r="CL29" t="s">
        <v>102</v>
      </c>
      <c r="CM29" t="s">
        <v>421</v>
      </c>
      <c r="CN29">
        <v>106</v>
      </c>
      <c r="CO29" s="1">
        <v>44621</v>
      </c>
      <c r="CP29" s="1"/>
      <c r="CV29"/>
    </row>
    <row r="30" spans="1:102" x14ac:dyDescent="0.25">
      <c r="A30" t="s">
        <v>121</v>
      </c>
      <c r="B30" s="18" t="s">
        <v>792</v>
      </c>
      <c r="C30" s="18">
        <v>35095</v>
      </c>
      <c r="D30" t="s">
        <v>231</v>
      </c>
      <c r="E30" t="s">
        <v>233</v>
      </c>
      <c r="F30" t="s">
        <v>122</v>
      </c>
      <c r="G30" t="s">
        <v>806</v>
      </c>
      <c r="H30">
        <v>57.8</v>
      </c>
      <c r="I30" t="s">
        <v>97</v>
      </c>
      <c r="K30" t="s">
        <v>99</v>
      </c>
      <c r="L30" t="s">
        <v>103</v>
      </c>
      <c r="M30">
        <v>2</v>
      </c>
      <c r="N30">
        <v>1</v>
      </c>
      <c r="O30">
        <v>1</v>
      </c>
      <c r="P30">
        <v>5</v>
      </c>
      <c r="Q30">
        <v>5</v>
      </c>
      <c r="R30">
        <v>4</v>
      </c>
      <c r="S30">
        <v>1</v>
      </c>
      <c r="U30" s="8">
        <v>3.7173099999999999</v>
      </c>
      <c r="V30" s="8">
        <v>0.45790999999999998</v>
      </c>
      <c r="W30">
        <v>53.2</v>
      </c>
      <c r="X30">
        <v>1.4315899999999999</v>
      </c>
      <c r="Y30">
        <v>1.8895</v>
      </c>
      <c r="Z30">
        <v>3.0070000000000001</v>
      </c>
      <c r="AA30">
        <v>0.12045</v>
      </c>
      <c r="AB30">
        <v>8.3659999999999998E-2</v>
      </c>
      <c r="AD30">
        <v>1.8278099999999999</v>
      </c>
      <c r="AE30">
        <v>54.5</v>
      </c>
      <c r="AG30">
        <v>8</v>
      </c>
      <c r="AJ30">
        <v>2.1547100000000001</v>
      </c>
      <c r="AK30">
        <v>0.73075000000000001</v>
      </c>
      <c r="AL30">
        <v>0.31430999999999998</v>
      </c>
      <c r="AM30">
        <v>3.19977</v>
      </c>
      <c r="AN30">
        <v>1.73664</v>
      </c>
      <c r="AO30">
        <v>1.4410400000000001</v>
      </c>
      <c r="AP30">
        <v>0.54559999999999997</v>
      </c>
      <c r="AQ30">
        <v>3.66797</v>
      </c>
      <c r="AS30">
        <v>1</v>
      </c>
      <c r="AT30">
        <v>4</v>
      </c>
      <c r="AU30">
        <v>1</v>
      </c>
      <c r="AV30">
        <v>0</v>
      </c>
      <c r="AW30" s="4">
        <v>0</v>
      </c>
      <c r="AX30">
        <v>0</v>
      </c>
      <c r="AY30">
        <v>0</v>
      </c>
      <c r="BA30" s="1">
        <v>44357</v>
      </c>
      <c r="BB30">
        <v>10</v>
      </c>
      <c r="BC30">
        <v>10</v>
      </c>
      <c r="BD30">
        <v>0</v>
      </c>
      <c r="BE30">
        <v>52</v>
      </c>
      <c r="BF30">
        <v>1</v>
      </c>
      <c r="BG30">
        <v>0</v>
      </c>
      <c r="BH30">
        <v>52</v>
      </c>
      <c r="BI30" s="1">
        <v>43559</v>
      </c>
      <c r="BJ30">
        <v>19</v>
      </c>
      <c r="BK30">
        <v>18</v>
      </c>
      <c r="BL30">
        <v>3</v>
      </c>
      <c r="BM30">
        <v>116</v>
      </c>
      <c r="BN30">
        <v>1</v>
      </c>
      <c r="BO30">
        <v>0</v>
      </c>
      <c r="BP30">
        <v>116</v>
      </c>
      <c r="BQ30" s="1">
        <v>43130</v>
      </c>
      <c r="BR30">
        <v>14</v>
      </c>
      <c r="BS30">
        <v>14</v>
      </c>
      <c r="BT30">
        <v>0</v>
      </c>
      <c r="BU30">
        <v>143</v>
      </c>
      <c r="BV30">
        <v>1</v>
      </c>
      <c r="BW30">
        <v>0</v>
      </c>
      <c r="BX30">
        <v>143</v>
      </c>
      <c r="BY30">
        <v>88.5</v>
      </c>
      <c r="CA30" t="s">
        <v>234</v>
      </c>
      <c r="CB30" t="s">
        <v>235</v>
      </c>
      <c r="CC30">
        <v>85224</v>
      </c>
      <c r="CD30">
        <v>60</v>
      </c>
      <c r="CE30">
        <v>4808990641</v>
      </c>
      <c r="CF30" t="s">
        <v>98</v>
      </c>
      <c r="CG30" t="s">
        <v>99</v>
      </c>
      <c r="CH30" s="1">
        <v>31019</v>
      </c>
      <c r="CI30" t="s">
        <v>99</v>
      </c>
      <c r="CJ30" t="s">
        <v>99</v>
      </c>
      <c r="CK30" t="s">
        <v>99</v>
      </c>
      <c r="CL30" t="s">
        <v>102</v>
      </c>
      <c r="CM30" t="s">
        <v>232</v>
      </c>
      <c r="CN30">
        <v>120</v>
      </c>
      <c r="CO30" s="1">
        <v>44621</v>
      </c>
      <c r="CP30" s="1"/>
      <c r="CS30">
        <v>12</v>
      </c>
      <c r="CV30"/>
      <c r="CX30">
        <v>12</v>
      </c>
    </row>
    <row r="31" spans="1:102" x14ac:dyDescent="0.25">
      <c r="A31" t="s">
        <v>121</v>
      </c>
      <c r="B31" s="18" t="s">
        <v>792</v>
      </c>
      <c r="C31" s="18">
        <v>35062</v>
      </c>
      <c r="D31" t="s">
        <v>144</v>
      </c>
      <c r="E31" t="s">
        <v>120</v>
      </c>
      <c r="F31" t="s">
        <v>122</v>
      </c>
      <c r="G31" t="s">
        <v>806</v>
      </c>
      <c r="H31">
        <v>78.900000000000006</v>
      </c>
      <c r="I31" t="s">
        <v>105</v>
      </c>
      <c r="K31" t="s">
        <v>99</v>
      </c>
      <c r="L31" t="s">
        <v>103</v>
      </c>
      <c r="M31">
        <v>1</v>
      </c>
      <c r="N31">
        <v>1</v>
      </c>
      <c r="O31">
        <v>2</v>
      </c>
      <c r="P31">
        <v>3</v>
      </c>
      <c r="Q31">
        <v>3</v>
      </c>
      <c r="S31">
        <v>1</v>
      </c>
      <c r="U31" s="8">
        <v>3.8316499999999998</v>
      </c>
      <c r="V31" s="8">
        <v>5.2519999999999997E-2</v>
      </c>
      <c r="X31">
        <v>1.20123</v>
      </c>
      <c r="Y31">
        <v>1.2537499999999999</v>
      </c>
      <c r="Z31">
        <v>3.0029400000000002</v>
      </c>
      <c r="AA31">
        <v>0.11626</v>
      </c>
      <c r="AB31">
        <v>0</v>
      </c>
      <c r="AC31">
        <v>6</v>
      </c>
      <c r="AD31">
        <v>2.5779100000000001</v>
      </c>
      <c r="AF31">
        <v>6</v>
      </c>
      <c r="AH31">
        <v>6</v>
      </c>
      <c r="AJ31">
        <v>1.92798</v>
      </c>
      <c r="AK31">
        <v>0.60477000000000003</v>
      </c>
      <c r="AL31">
        <v>0.25535999999999998</v>
      </c>
      <c r="AM31">
        <v>2.7881100000000001</v>
      </c>
      <c r="AN31">
        <v>2.7373500000000002</v>
      </c>
      <c r="AO31">
        <v>1.46102</v>
      </c>
      <c r="AP31">
        <v>7.7030000000000001E-2</v>
      </c>
      <c r="AQ31">
        <v>4.3390199999999997</v>
      </c>
      <c r="AS31">
        <v>7</v>
      </c>
      <c r="AT31">
        <v>0</v>
      </c>
      <c r="AU31">
        <v>1</v>
      </c>
      <c r="AV31">
        <v>4</v>
      </c>
      <c r="AW31" s="4">
        <v>4557.5</v>
      </c>
      <c r="AX31">
        <v>0</v>
      </c>
      <c r="AY31">
        <v>4</v>
      </c>
      <c r="BA31" s="1">
        <v>44435</v>
      </c>
      <c r="BB31">
        <v>9</v>
      </c>
      <c r="BC31">
        <v>9</v>
      </c>
      <c r="BD31">
        <v>0</v>
      </c>
      <c r="BE31">
        <v>56</v>
      </c>
      <c r="BF31">
        <v>1</v>
      </c>
      <c r="BG31">
        <v>0</v>
      </c>
      <c r="BH31">
        <v>56</v>
      </c>
      <c r="BI31" s="1">
        <v>43621</v>
      </c>
      <c r="BJ31">
        <v>10</v>
      </c>
      <c r="BK31">
        <v>9</v>
      </c>
      <c r="BL31">
        <v>0</v>
      </c>
      <c r="BM31">
        <v>60</v>
      </c>
      <c r="BN31">
        <v>1</v>
      </c>
      <c r="BO31">
        <v>0</v>
      </c>
      <c r="BP31">
        <v>60</v>
      </c>
      <c r="BQ31" s="1">
        <v>43189</v>
      </c>
      <c r="BR31">
        <v>19</v>
      </c>
      <c r="BS31">
        <v>16</v>
      </c>
      <c r="BT31">
        <v>3</v>
      </c>
      <c r="BU31">
        <v>92</v>
      </c>
      <c r="BV31">
        <v>1</v>
      </c>
      <c r="BW31">
        <v>0</v>
      </c>
      <c r="BX31">
        <v>92</v>
      </c>
      <c r="BY31">
        <v>63.332999999999998</v>
      </c>
      <c r="CA31" t="s">
        <v>146</v>
      </c>
      <c r="CB31" t="s">
        <v>147</v>
      </c>
      <c r="CC31">
        <v>85016</v>
      </c>
      <c r="CD31">
        <v>60</v>
      </c>
      <c r="CE31">
        <v>6029568000</v>
      </c>
      <c r="CF31" t="s">
        <v>98</v>
      </c>
      <c r="CG31" t="s">
        <v>99</v>
      </c>
      <c r="CH31" s="1">
        <v>27429</v>
      </c>
      <c r="CI31" t="s">
        <v>99</v>
      </c>
      <c r="CJ31" t="s">
        <v>99</v>
      </c>
      <c r="CK31" t="s">
        <v>99</v>
      </c>
      <c r="CL31" t="s">
        <v>102</v>
      </c>
      <c r="CM31" t="s">
        <v>145</v>
      </c>
      <c r="CN31">
        <v>115</v>
      </c>
      <c r="CO31" s="1">
        <v>44621</v>
      </c>
      <c r="CP31" s="1"/>
      <c r="CS31">
        <v>12</v>
      </c>
      <c r="CV31"/>
      <c r="CW31">
        <v>2</v>
      </c>
      <c r="CX31">
        <v>12</v>
      </c>
    </row>
    <row r="32" spans="1:102" x14ac:dyDescent="0.25">
      <c r="A32" t="s">
        <v>121</v>
      </c>
      <c r="B32" s="18" t="s">
        <v>792</v>
      </c>
      <c r="C32" s="18">
        <v>35169</v>
      </c>
      <c r="D32" t="s">
        <v>433</v>
      </c>
      <c r="E32" t="s">
        <v>435</v>
      </c>
      <c r="F32" t="s">
        <v>245</v>
      </c>
      <c r="G32" t="s">
        <v>806</v>
      </c>
      <c r="H32">
        <v>72.099999999999994</v>
      </c>
      <c r="I32" t="s">
        <v>97</v>
      </c>
      <c r="J32" t="s">
        <v>106</v>
      </c>
      <c r="K32" t="s">
        <v>100</v>
      </c>
      <c r="L32" t="s">
        <v>103</v>
      </c>
      <c r="M32">
        <v>1</v>
      </c>
      <c r="N32">
        <v>3</v>
      </c>
      <c r="O32">
        <v>1</v>
      </c>
      <c r="P32">
        <v>3</v>
      </c>
      <c r="Q32">
        <v>4</v>
      </c>
      <c r="R32">
        <v>3</v>
      </c>
      <c r="S32">
        <v>3</v>
      </c>
      <c r="U32" s="8">
        <v>3.6967500000000002</v>
      </c>
      <c r="V32" s="8">
        <v>0.49495</v>
      </c>
      <c r="W32">
        <v>50</v>
      </c>
      <c r="X32">
        <v>0.78071999999999997</v>
      </c>
      <c r="Y32">
        <v>1.2756700000000001</v>
      </c>
      <c r="Z32">
        <v>2.9654400000000001</v>
      </c>
      <c r="AA32">
        <v>0.22320999999999999</v>
      </c>
      <c r="AB32">
        <v>0</v>
      </c>
      <c r="AD32">
        <v>2.4210799999999999</v>
      </c>
      <c r="AE32">
        <v>40</v>
      </c>
      <c r="AG32">
        <v>0</v>
      </c>
      <c r="AJ32">
        <v>1.9560500000000001</v>
      </c>
      <c r="AK32">
        <v>0.75200999999999996</v>
      </c>
      <c r="AL32">
        <v>0.34272000000000002</v>
      </c>
      <c r="AM32">
        <v>3.0507900000000001</v>
      </c>
      <c r="AN32">
        <v>2.5339299999999998</v>
      </c>
      <c r="AO32">
        <v>0.76365000000000005</v>
      </c>
      <c r="AP32">
        <v>0.54083999999999999</v>
      </c>
      <c r="AQ32">
        <v>3.8258100000000002</v>
      </c>
      <c r="AS32">
        <v>2</v>
      </c>
      <c r="AT32">
        <v>1</v>
      </c>
      <c r="AU32">
        <v>2</v>
      </c>
      <c r="AV32">
        <v>0</v>
      </c>
      <c r="AW32" s="4">
        <v>0</v>
      </c>
      <c r="AX32">
        <v>0</v>
      </c>
      <c r="AY32">
        <v>0</v>
      </c>
      <c r="BA32" s="1">
        <v>43805</v>
      </c>
      <c r="BB32">
        <v>15</v>
      </c>
      <c r="BC32">
        <v>14</v>
      </c>
      <c r="BD32">
        <v>4</v>
      </c>
      <c r="BE32">
        <v>76</v>
      </c>
      <c r="BF32">
        <v>1</v>
      </c>
      <c r="BG32">
        <v>0</v>
      </c>
      <c r="BH32">
        <v>76</v>
      </c>
      <c r="BI32" s="1">
        <v>43384</v>
      </c>
      <c r="BJ32">
        <v>38</v>
      </c>
      <c r="BK32">
        <v>37</v>
      </c>
      <c r="BL32">
        <v>1</v>
      </c>
      <c r="BM32">
        <v>292</v>
      </c>
      <c r="BN32">
        <v>1</v>
      </c>
      <c r="BO32">
        <v>0</v>
      </c>
      <c r="BP32">
        <v>292</v>
      </c>
      <c r="BQ32" s="1">
        <v>42930</v>
      </c>
      <c r="BR32">
        <v>11</v>
      </c>
      <c r="BS32">
        <v>11</v>
      </c>
      <c r="BT32">
        <v>0</v>
      </c>
      <c r="BU32">
        <v>80</v>
      </c>
      <c r="BV32">
        <v>1</v>
      </c>
      <c r="BW32">
        <v>0</v>
      </c>
      <c r="BX32">
        <v>80</v>
      </c>
      <c r="BY32">
        <v>148.667</v>
      </c>
      <c r="CA32" t="s">
        <v>436</v>
      </c>
      <c r="CB32" t="s">
        <v>437</v>
      </c>
      <c r="CC32">
        <v>86401</v>
      </c>
      <c r="CD32">
        <v>70</v>
      </c>
      <c r="CE32">
        <v>9287535580</v>
      </c>
      <c r="CF32" t="s">
        <v>98</v>
      </c>
      <c r="CG32" t="s">
        <v>99</v>
      </c>
      <c r="CH32" s="1">
        <v>32286</v>
      </c>
      <c r="CI32" t="s">
        <v>99</v>
      </c>
      <c r="CJ32" t="s">
        <v>100</v>
      </c>
      <c r="CK32" t="s">
        <v>99</v>
      </c>
      <c r="CL32" t="s">
        <v>102</v>
      </c>
      <c r="CM32" t="s">
        <v>434</v>
      </c>
      <c r="CN32">
        <v>120</v>
      </c>
      <c r="CO32" s="1">
        <v>44621</v>
      </c>
      <c r="CP32" s="1"/>
      <c r="CV32"/>
    </row>
    <row r="33" spans="1:104" x14ac:dyDescent="0.25">
      <c r="A33" t="s">
        <v>121</v>
      </c>
      <c r="B33" s="18" t="s">
        <v>792</v>
      </c>
      <c r="C33" s="18">
        <v>35014</v>
      </c>
      <c r="D33" t="s">
        <v>131</v>
      </c>
      <c r="E33" t="s">
        <v>120</v>
      </c>
      <c r="F33" t="s">
        <v>122</v>
      </c>
      <c r="G33" t="s">
        <v>806</v>
      </c>
      <c r="H33">
        <v>78.599999999999994</v>
      </c>
      <c r="I33" t="s">
        <v>105</v>
      </c>
      <c r="K33" t="s">
        <v>99</v>
      </c>
      <c r="L33" t="s">
        <v>103</v>
      </c>
      <c r="M33">
        <v>3</v>
      </c>
      <c r="N33">
        <v>3</v>
      </c>
      <c r="O33">
        <v>2</v>
      </c>
      <c r="P33">
        <v>5</v>
      </c>
      <c r="Q33">
        <v>5</v>
      </c>
      <c r="R33">
        <v>4</v>
      </c>
      <c r="S33">
        <v>3</v>
      </c>
      <c r="U33" s="8">
        <v>3.1504300000000001</v>
      </c>
      <c r="V33" s="8">
        <v>0.66195000000000004</v>
      </c>
      <c r="W33">
        <v>67.099999999999994</v>
      </c>
      <c r="X33">
        <v>0.77454000000000001</v>
      </c>
      <c r="Y33">
        <v>1.43649</v>
      </c>
      <c r="Z33">
        <v>2.4339499999999998</v>
      </c>
      <c r="AA33">
        <v>0.45685999999999999</v>
      </c>
      <c r="AB33">
        <v>0.1391</v>
      </c>
      <c r="AD33">
        <v>1.71394</v>
      </c>
      <c r="AE33">
        <v>33.299999999999997</v>
      </c>
      <c r="AH33">
        <v>6</v>
      </c>
      <c r="AJ33">
        <v>1.93953</v>
      </c>
      <c r="AK33">
        <v>0.75685000000000002</v>
      </c>
      <c r="AL33">
        <v>0.38185000000000002</v>
      </c>
      <c r="AM33">
        <v>3.07823</v>
      </c>
      <c r="AN33">
        <v>1.8090999999999999</v>
      </c>
      <c r="AO33">
        <v>0.75277000000000005</v>
      </c>
      <c r="AP33">
        <v>0.64920999999999995</v>
      </c>
      <c r="AQ33">
        <v>3.2313499999999999</v>
      </c>
      <c r="AS33">
        <v>0</v>
      </c>
      <c r="AT33">
        <v>2</v>
      </c>
      <c r="AU33">
        <v>5</v>
      </c>
      <c r="AV33">
        <v>2</v>
      </c>
      <c r="AW33" s="4">
        <v>34500</v>
      </c>
      <c r="AX33">
        <v>0</v>
      </c>
      <c r="AY33">
        <v>2</v>
      </c>
      <c r="BA33" s="1">
        <v>44294</v>
      </c>
      <c r="BB33">
        <v>9</v>
      </c>
      <c r="BC33">
        <v>8</v>
      </c>
      <c r="BD33">
        <v>0</v>
      </c>
      <c r="BE33">
        <v>52</v>
      </c>
      <c r="BF33">
        <v>1</v>
      </c>
      <c r="BG33">
        <v>0</v>
      </c>
      <c r="BH33">
        <v>52</v>
      </c>
      <c r="BI33" s="1">
        <v>43532</v>
      </c>
      <c r="BJ33">
        <v>11</v>
      </c>
      <c r="BK33">
        <v>7</v>
      </c>
      <c r="BL33">
        <v>2</v>
      </c>
      <c r="BM33">
        <v>68</v>
      </c>
      <c r="BN33">
        <v>1</v>
      </c>
      <c r="BO33">
        <v>0</v>
      </c>
      <c r="BP33">
        <v>68</v>
      </c>
      <c r="BQ33" s="1">
        <v>43074</v>
      </c>
      <c r="BR33">
        <v>8</v>
      </c>
      <c r="BS33">
        <v>8</v>
      </c>
      <c r="BT33">
        <v>0</v>
      </c>
      <c r="BU33">
        <v>32</v>
      </c>
      <c r="BV33">
        <v>1</v>
      </c>
      <c r="BW33">
        <v>0</v>
      </c>
      <c r="BX33">
        <v>32</v>
      </c>
      <c r="BY33">
        <v>54</v>
      </c>
      <c r="CA33" t="s">
        <v>133</v>
      </c>
      <c r="CB33" t="s">
        <v>134</v>
      </c>
      <c r="CC33">
        <v>85008</v>
      </c>
      <c r="CD33">
        <v>60</v>
      </c>
      <c r="CE33">
        <v>6022731347</v>
      </c>
      <c r="CF33" t="s">
        <v>98</v>
      </c>
      <c r="CG33" t="s">
        <v>99</v>
      </c>
      <c r="CH33" s="1">
        <v>26512</v>
      </c>
      <c r="CI33" t="s">
        <v>99</v>
      </c>
      <c r="CJ33" t="s">
        <v>99</v>
      </c>
      <c r="CK33" t="s">
        <v>99</v>
      </c>
      <c r="CL33" t="s">
        <v>102</v>
      </c>
      <c r="CM33" t="s">
        <v>132</v>
      </c>
      <c r="CN33">
        <v>108</v>
      </c>
      <c r="CO33" s="1">
        <v>44621</v>
      </c>
      <c r="CP33" s="1"/>
      <c r="CV33"/>
    </row>
    <row r="34" spans="1:104" x14ac:dyDescent="0.25">
      <c r="A34" t="s">
        <v>121</v>
      </c>
      <c r="B34" s="18" t="s">
        <v>792</v>
      </c>
      <c r="C34" s="18">
        <v>35145</v>
      </c>
      <c r="D34" t="s">
        <v>389</v>
      </c>
      <c r="E34" t="s">
        <v>127</v>
      </c>
      <c r="F34" t="s">
        <v>128</v>
      </c>
      <c r="G34" t="s">
        <v>806</v>
      </c>
      <c r="H34">
        <v>185.8</v>
      </c>
      <c r="I34" t="s">
        <v>105</v>
      </c>
      <c r="K34" t="s">
        <v>100</v>
      </c>
      <c r="L34" t="s">
        <v>103</v>
      </c>
      <c r="M34">
        <v>3</v>
      </c>
      <c r="N34">
        <v>3</v>
      </c>
      <c r="O34">
        <v>2</v>
      </c>
      <c r="P34">
        <v>5</v>
      </c>
      <c r="Q34">
        <v>5</v>
      </c>
      <c r="R34">
        <v>3</v>
      </c>
      <c r="S34">
        <v>3</v>
      </c>
      <c r="U34" s="8">
        <v>3.8685900000000002</v>
      </c>
      <c r="V34" s="8">
        <v>0.53112000000000004</v>
      </c>
      <c r="X34">
        <v>0.99412</v>
      </c>
      <c r="Y34">
        <v>1.52525</v>
      </c>
      <c r="Z34">
        <v>3.38123</v>
      </c>
      <c r="AA34">
        <v>0.25397999999999998</v>
      </c>
      <c r="AB34">
        <v>4.6359999999999998E-2</v>
      </c>
      <c r="AC34">
        <v>6</v>
      </c>
      <c r="AD34">
        <v>2.34335</v>
      </c>
      <c r="AF34">
        <v>6</v>
      </c>
      <c r="AH34">
        <v>6</v>
      </c>
      <c r="AJ34">
        <v>1.8422700000000001</v>
      </c>
      <c r="AK34">
        <v>0.66308</v>
      </c>
      <c r="AL34">
        <v>0.31390000000000001</v>
      </c>
      <c r="AM34">
        <v>2.8192499999999998</v>
      </c>
      <c r="AN34">
        <v>2.60405</v>
      </c>
      <c r="AO34">
        <v>1.1028100000000001</v>
      </c>
      <c r="AP34">
        <v>0.63366999999999996</v>
      </c>
      <c r="AQ34">
        <v>4.3324699999999998</v>
      </c>
      <c r="AS34">
        <v>2</v>
      </c>
      <c r="AT34">
        <v>0</v>
      </c>
      <c r="AU34">
        <v>2</v>
      </c>
      <c r="AV34">
        <v>1</v>
      </c>
      <c r="AW34" s="4">
        <v>5000</v>
      </c>
      <c r="AX34">
        <v>0</v>
      </c>
      <c r="AY34">
        <v>1</v>
      </c>
      <c r="BA34" s="1">
        <v>43811</v>
      </c>
      <c r="BB34">
        <v>7</v>
      </c>
      <c r="BC34">
        <v>7</v>
      </c>
      <c r="BD34">
        <v>3</v>
      </c>
      <c r="BE34">
        <v>24</v>
      </c>
      <c r="BF34">
        <v>1</v>
      </c>
      <c r="BG34">
        <v>0</v>
      </c>
      <c r="BH34">
        <v>24</v>
      </c>
      <c r="BI34" s="1">
        <v>43405</v>
      </c>
      <c r="BJ34">
        <v>7</v>
      </c>
      <c r="BK34">
        <v>5</v>
      </c>
      <c r="BL34">
        <v>0</v>
      </c>
      <c r="BM34">
        <v>68</v>
      </c>
      <c r="BN34">
        <v>1</v>
      </c>
      <c r="BO34">
        <v>0</v>
      </c>
      <c r="BP34">
        <v>68</v>
      </c>
      <c r="BQ34" s="1">
        <v>42957</v>
      </c>
      <c r="BR34">
        <v>2</v>
      </c>
      <c r="BS34">
        <v>2</v>
      </c>
      <c r="BT34">
        <v>0</v>
      </c>
      <c r="BU34">
        <v>12</v>
      </c>
      <c r="BV34">
        <v>1</v>
      </c>
      <c r="BW34">
        <v>0</v>
      </c>
      <c r="BX34">
        <v>12</v>
      </c>
      <c r="BY34">
        <v>36.667000000000002</v>
      </c>
      <c r="CA34" t="s">
        <v>391</v>
      </c>
      <c r="CB34" t="s">
        <v>392</v>
      </c>
      <c r="CC34">
        <v>85712</v>
      </c>
      <c r="CD34">
        <v>90</v>
      </c>
      <c r="CE34">
        <v>5202966181</v>
      </c>
      <c r="CF34" t="s">
        <v>98</v>
      </c>
      <c r="CG34" t="s">
        <v>99</v>
      </c>
      <c r="CH34" s="1">
        <v>32089</v>
      </c>
      <c r="CI34" t="s">
        <v>99</v>
      </c>
      <c r="CJ34" t="s">
        <v>100</v>
      </c>
      <c r="CK34" t="s">
        <v>99</v>
      </c>
      <c r="CL34" t="s">
        <v>102</v>
      </c>
      <c r="CM34" t="s">
        <v>390</v>
      </c>
      <c r="CN34">
        <v>312</v>
      </c>
      <c r="CO34" s="1">
        <v>44621</v>
      </c>
      <c r="CP34" s="1"/>
      <c r="CV34"/>
    </row>
    <row r="35" spans="1:104" x14ac:dyDescent="0.25">
      <c r="A35" t="s">
        <v>121</v>
      </c>
      <c r="B35" s="18" t="s">
        <v>792</v>
      </c>
      <c r="C35" s="18">
        <v>35242</v>
      </c>
      <c r="D35" t="s">
        <v>543</v>
      </c>
      <c r="E35" t="s">
        <v>545</v>
      </c>
      <c r="F35" t="s">
        <v>546</v>
      </c>
      <c r="G35" t="s">
        <v>807</v>
      </c>
      <c r="H35">
        <v>56.2</v>
      </c>
      <c r="I35" t="s">
        <v>109</v>
      </c>
      <c r="J35" t="s">
        <v>106</v>
      </c>
      <c r="K35" t="s">
        <v>99</v>
      </c>
      <c r="L35" t="s">
        <v>103</v>
      </c>
      <c r="M35">
        <v>2</v>
      </c>
      <c r="N35">
        <v>4</v>
      </c>
      <c r="O35">
        <v>1</v>
      </c>
      <c r="P35">
        <v>2</v>
      </c>
      <c r="Q35">
        <v>2</v>
      </c>
      <c r="S35">
        <v>4</v>
      </c>
      <c r="U35" s="8">
        <v>3.2094499999999999</v>
      </c>
      <c r="V35" s="8">
        <v>0.58826000000000001</v>
      </c>
      <c r="X35">
        <v>0.47645999999999999</v>
      </c>
      <c r="Y35">
        <v>1.0647200000000001</v>
      </c>
      <c r="Z35">
        <v>2.9333900000000002</v>
      </c>
      <c r="AA35">
        <v>0.34228999999999998</v>
      </c>
      <c r="AB35">
        <v>1.542E-2</v>
      </c>
      <c r="AC35">
        <v>6</v>
      </c>
      <c r="AD35">
        <v>2.14472</v>
      </c>
      <c r="AF35">
        <v>6</v>
      </c>
      <c r="AH35">
        <v>6</v>
      </c>
      <c r="AJ35">
        <v>1.9009400000000001</v>
      </c>
      <c r="AK35">
        <v>0.62165999999999999</v>
      </c>
      <c r="AL35">
        <v>0.27012000000000003</v>
      </c>
      <c r="AM35">
        <v>2.7927200000000001</v>
      </c>
      <c r="AN35">
        <v>2.3097699999999999</v>
      </c>
      <c r="AO35">
        <v>0.56376000000000004</v>
      </c>
      <c r="AP35">
        <v>0.81559000000000004</v>
      </c>
      <c r="AQ35">
        <v>3.6284299999999998</v>
      </c>
      <c r="AS35">
        <v>2</v>
      </c>
      <c r="AT35">
        <v>0</v>
      </c>
      <c r="AU35">
        <v>8</v>
      </c>
      <c r="AV35">
        <v>9</v>
      </c>
      <c r="AW35" s="4">
        <v>124798.73</v>
      </c>
      <c r="AX35">
        <v>2</v>
      </c>
      <c r="AY35">
        <v>11</v>
      </c>
      <c r="BA35" s="1">
        <v>44084</v>
      </c>
      <c r="BB35">
        <v>15</v>
      </c>
      <c r="BC35">
        <v>15</v>
      </c>
      <c r="BD35">
        <v>1</v>
      </c>
      <c r="BE35">
        <v>152</v>
      </c>
      <c r="BF35">
        <v>1</v>
      </c>
      <c r="BG35">
        <v>0</v>
      </c>
      <c r="BH35">
        <v>152</v>
      </c>
      <c r="BI35" s="1">
        <v>43539</v>
      </c>
      <c r="BJ35">
        <v>29</v>
      </c>
      <c r="BK35">
        <v>24</v>
      </c>
      <c r="BL35">
        <v>2</v>
      </c>
      <c r="BM35">
        <v>494</v>
      </c>
      <c r="BN35">
        <v>2</v>
      </c>
      <c r="BO35">
        <v>247</v>
      </c>
      <c r="BP35">
        <v>741</v>
      </c>
      <c r="BQ35" s="1">
        <v>43007</v>
      </c>
      <c r="BR35">
        <v>23</v>
      </c>
      <c r="BS35">
        <v>21</v>
      </c>
      <c r="BT35">
        <v>2</v>
      </c>
      <c r="BU35">
        <v>172</v>
      </c>
      <c r="BV35">
        <v>2</v>
      </c>
      <c r="BW35">
        <v>86</v>
      </c>
      <c r="BX35">
        <v>258</v>
      </c>
      <c r="BY35">
        <v>366</v>
      </c>
      <c r="CA35" t="s">
        <v>547</v>
      </c>
      <c r="CB35" t="s">
        <v>548</v>
      </c>
      <c r="CC35">
        <v>86503</v>
      </c>
      <c r="CD35">
        <v>0</v>
      </c>
      <c r="CE35">
        <v>9286745216</v>
      </c>
      <c r="CF35" t="s">
        <v>98</v>
      </c>
      <c r="CG35" t="s">
        <v>99</v>
      </c>
      <c r="CH35" s="1">
        <v>35621</v>
      </c>
      <c r="CI35" t="s">
        <v>99</v>
      </c>
      <c r="CJ35" t="s">
        <v>99</v>
      </c>
      <c r="CK35" t="s">
        <v>99</v>
      </c>
      <c r="CL35" t="s">
        <v>102</v>
      </c>
      <c r="CM35" t="s">
        <v>544</v>
      </c>
      <c r="CN35">
        <v>79</v>
      </c>
      <c r="CO35" s="1">
        <v>44621</v>
      </c>
      <c r="CP35" s="1"/>
      <c r="CV35"/>
      <c r="CW35">
        <v>2</v>
      </c>
    </row>
    <row r="36" spans="1:104" x14ac:dyDescent="0.25">
      <c r="A36" t="s">
        <v>121</v>
      </c>
      <c r="B36" s="18" t="s">
        <v>792</v>
      </c>
      <c r="C36" s="18">
        <v>35166</v>
      </c>
      <c r="D36" t="s">
        <v>428</v>
      </c>
      <c r="E36" t="s">
        <v>430</v>
      </c>
      <c r="F36" t="s">
        <v>122</v>
      </c>
      <c r="G36" t="s">
        <v>806</v>
      </c>
      <c r="H36">
        <v>124.6</v>
      </c>
      <c r="I36" t="s">
        <v>97</v>
      </c>
      <c r="K36" t="s">
        <v>99</v>
      </c>
      <c r="L36" t="s">
        <v>103</v>
      </c>
      <c r="M36">
        <v>1</v>
      </c>
      <c r="N36">
        <v>1</v>
      </c>
      <c r="O36">
        <v>1</v>
      </c>
      <c r="P36">
        <v>4</v>
      </c>
      <c r="Q36">
        <v>5</v>
      </c>
      <c r="R36">
        <v>4</v>
      </c>
      <c r="S36">
        <v>1</v>
      </c>
      <c r="U36" s="8">
        <v>3.2631100000000002</v>
      </c>
      <c r="V36" s="8">
        <v>0.23805999999999999</v>
      </c>
      <c r="W36">
        <v>48.3</v>
      </c>
      <c r="X36">
        <v>1.11931</v>
      </c>
      <c r="Y36">
        <v>1.35737</v>
      </c>
      <c r="Z36">
        <v>2.8421799999999999</v>
      </c>
      <c r="AA36">
        <v>0.22195000000000001</v>
      </c>
      <c r="AB36">
        <v>5.5489999999999998E-2</v>
      </c>
      <c r="AD36">
        <v>1.90574</v>
      </c>
      <c r="AE36">
        <v>85.7</v>
      </c>
      <c r="AG36">
        <v>0</v>
      </c>
      <c r="AJ36">
        <v>1.92798</v>
      </c>
      <c r="AK36">
        <v>0.67495000000000005</v>
      </c>
      <c r="AL36">
        <v>0.29408000000000001</v>
      </c>
      <c r="AM36">
        <v>2.8970199999999999</v>
      </c>
      <c r="AN36">
        <v>2.0236100000000001</v>
      </c>
      <c r="AO36">
        <v>1.21984</v>
      </c>
      <c r="AP36">
        <v>0.30315999999999999</v>
      </c>
      <c r="AQ36">
        <v>3.5562900000000002</v>
      </c>
      <c r="AS36">
        <v>11</v>
      </c>
      <c r="AT36">
        <v>0</v>
      </c>
      <c r="AU36">
        <v>4</v>
      </c>
      <c r="AV36">
        <v>1</v>
      </c>
      <c r="AW36" s="4">
        <v>31112.25</v>
      </c>
      <c r="AX36">
        <v>0</v>
      </c>
      <c r="AY36">
        <v>1</v>
      </c>
      <c r="BA36" s="1">
        <v>44456</v>
      </c>
      <c r="BB36">
        <v>4</v>
      </c>
      <c r="BC36">
        <v>4</v>
      </c>
      <c r="BD36">
        <v>0</v>
      </c>
      <c r="BE36">
        <v>24</v>
      </c>
      <c r="BF36">
        <v>1</v>
      </c>
      <c r="BG36">
        <v>0</v>
      </c>
      <c r="BH36">
        <v>24</v>
      </c>
      <c r="BI36" s="1">
        <v>44298</v>
      </c>
      <c r="BJ36">
        <v>13</v>
      </c>
      <c r="BK36">
        <v>4</v>
      </c>
      <c r="BL36">
        <v>5</v>
      </c>
      <c r="BM36">
        <v>84</v>
      </c>
      <c r="BN36">
        <v>1</v>
      </c>
      <c r="BO36">
        <v>0</v>
      </c>
      <c r="BP36">
        <v>84</v>
      </c>
      <c r="BQ36" s="1">
        <v>43679</v>
      </c>
      <c r="BR36">
        <v>9</v>
      </c>
      <c r="BS36">
        <v>9</v>
      </c>
      <c r="BT36">
        <v>1</v>
      </c>
      <c r="BU36">
        <v>164</v>
      </c>
      <c r="BV36">
        <v>2</v>
      </c>
      <c r="BW36">
        <v>82</v>
      </c>
      <c r="BX36">
        <v>246</v>
      </c>
      <c r="BY36">
        <v>81</v>
      </c>
      <c r="CA36" t="s">
        <v>431</v>
      </c>
      <c r="CB36" t="s">
        <v>432</v>
      </c>
      <c r="CC36">
        <v>85323</v>
      </c>
      <c r="CD36">
        <v>60</v>
      </c>
      <c r="CE36">
        <v>6239322282</v>
      </c>
      <c r="CF36" t="s">
        <v>98</v>
      </c>
      <c r="CG36" t="s">
        <v>99</v>
      </c>
      <c r="CH36" s="1">
        <v>32350</v>
      </c>
      <c r="CI36" t="s">
        <v>99</v>
      </c>
      <c r="CJ36" t="s">
        <v>99</v>
      </c>
      <c r="CK36" t="s">
        <v>100</v>
      </c>
      <c r="CL36" t="s">
        <v>102</v>
      </c>
      <c r="CM36" t="s">
        <v>429</v>
      </c>
      <c r="CN36">
        <v>161</v>
      </c>
      <c r="CO36" s="1">
        <v>44621</v>
      </c>
      <c r="CP36" s="1"/>
      <c r="CV36"/>
    </row>
    <row r="37" spans="1:104" x14ac:dyDescent="0.25">
      <c r="A37" t="s">
        <v>121</v>
      </c>
      <c r="B37" s="18" t="s">
        <v>792</v>
      </c>
      <c r="C37" s="18">
        <v>35064</v>
      </c>
      <c r="D37" t="s">
        <v>148</v>
      </c>
      <c r="E37" t="s">
        <v>127</v>
      </c>
      <c r="F37" t="s">
        <v>128</v>
      </c>
      <c r="G37" t="s">
        <v>806</v>
      </c>
      <c r="H37">
        <v>121.6</v>
      </c>
      <c r="I37" t="s">
        <v>97</v>
      </c>
      <c r="K37" t="s">
        <v>99</v>
      </c>
      <c r="L37" t="s">
        <v>103</v>
      </c>
      <c r="M37">
        <v>5</v>
      </c>
      <c r="N37">
        <v>3</v>
      </c>
      <c r="O37">
        <v>4</v>
      </c>
      <c r="P37">
        <v>5</v>
      </c>
      <c r="Q37">
        <v>5</v>
      </c>
      <c r="R37">
        <v>5</v>
      </c>
      <c r="S37">
        <v>3</v>
      </c>
      <c r="U37" s="8">
        <v>4.7197500000000003</v>
      </c>
      <c r="V37" s="8">
        <v>0.95521</v>
      </c>
      <c r="W37">
        <v>29.2</v>
      </c>
      <c r="X37">
        <v>0.81228999999999996</v>
      </c>
      <c r="Y37">
        <v>1.7675099999999999</v>
      </c>
      <c r="Z37">
        <v>4.20322</v>
      </c>
      <c r="AA37">
        <v>0.59674000000000005</v>
      </c>
      <c r="AB37">
        <v>4.0800000000000003E-2</v>
      </c>
      <c r="AD37">
        <v>2.9522400000000002</v>
      </c>
      <c r="AE37">
        <v>14.3</v>
      </c>
      <c r="AG37">
        <v>0</v>
      </c>
      <c r="AJ37">
        <v>2.1484399999999999</v>
      </c>
      <c r="AK37">
        <v>0.82140000000000002</v>
      </c>
      <c r="AL37">
        <v>0.58099000000000001</v>
      </c>
      <c r="AM37">
        <v>3.5508299999999999</v>
      </c>
      <c r="AN37">
        <v>2.8131699999999999</v>
      </c>
      <c r="AO37">
        <v>0.72741</v>
      </c>
      <c r="AP37">
        <v>0.61573</v>
      </c>
      <c r="AQ37">
        <v>4.1966700000000001</v>
      </c>
      <c r="AS37">
        <v>0</v>
      </c>
      <c r="AT37">
        <v>1</v>
      </c>
      <c r="AU37">
        <v>3</v>
      </c>
      <c r="AV37">
        <v>0</v>
      </c>
      <c r="AW37" s="4">
        <v>0</v>
      </c>
      <c r="AX37">
        <v>0</v>
      </c>
      <c r="AY37">
        <v>0</v>
      </c>
      <c r="BA37" s="1">
        <v>44568</v>
      </c>
      <c r="BB37">
        <v>6</v>
      </c>
      <c r="BC37">
        <v>3</v>
      </c>
      <c r="BD37">
        <v>3</v>
      </c>
      <c r="BE37">
        <v>28</v>
      </c>
      <c r="BF37">
        <v>1</v>
      </c>
      <c r="BG37">
        <v>0</v>
      </c>
      <c r="BH37">
        <v>28</v>
      </c>
      <c r="BI37" s="1">
        <v>43692</v>
      </c>
      <c r="BJ37">
        <v>3</v>
      </c>
      <c r="BK37">
        <v>0</v>
      </c>
      <c r="BL37">
        <v>0</v>
      </c>
      <c r="BM37">
        <v>20</v>
      </c>
      <c r="BN37">
        <v>0</v>
      </c>
      <c r="BO37">
        <v>0</v>
      </c>
      <c r="BP37">
        <v>20</v>
      </c>
      <c r="BQ37" s="1">
        <v>43256</v>
      </c>
      <c r="BR37">
        <v>3</v>
      </c>
      <c r="BS37">
        <v>3</v>
      </c>
      <c r="BT37">
        <v>0</v>
      </c>
      <c r="BU37">
        <v>16</v>
      </c>
      <c r="BV37">
        <v>1</v>
      </c>
      <c r="BW37">
        <v>0</v>
      </c>
      <c r="BX37">
        <v>16</v>
      </c>
      <c r="BY37">
        <v>23.332999999999998</v>
      </c>
      <c r="CA37" t="s">
        <v>150</v>
      </c>
      <c r="CB37" t="s">
        <v>151</v>
      </c>
      <c r="CC37">
        <v>85712</v>
      </c>
      <c r="CD37">
        <v>90</v>
      </c>
      <c r="CE37">
        <v>5207338700</v>
      </c>
      <c r="CF37" t="s">
        <v>98</v>
      </c>
      <c r="CG37" t="s">
        <v>99</v>
      </c>
      <c r="CH37" s="1">
        <v>27990</v>
      </c>
      <c r="CI37" t="s">
        <v>99</v>
      </c>
      <c r="CJ37" t="s">
        <v>99</v>
      </c>
      <c r="CK37" t="s">
        <v>99</v>
      </c>
      <c r="CL37" t="s">
        <v>102</v>
      </c>
      <c r="CM37" t="s">
        <v>149</v>
      </c>
      <c r="CN37">
        <v>149</v>
      </c>
      <c r="CO37" s="1">
        <v>44621</v>
      </c>
      <c r="CP37" s="1"/>
      <c r="CV37"/>
    </row>
    <row r="38" spans="1:104" x14ac:dyDescent="0.25">
      <c r="A38" t="s">
        <v>121</v>
      </c>
      <c r="B38" s="18" t="s">
        <v>792</v>
      </c>
      <c r="C38" s="18">
        <v>35260</v>
      </c>
      <c r="D38" t="s">
        <v>595</v>
      </c>
      <c r="E38" t="s">
        <v>597</v>
      </c>
      <c r="F38" t="s">
        <v>122</v>
      </c>
      <c r="G38" t="s">
        <v>806</v>
      </c>
      <c r="H38">
        <v>27.6</v>
      </c>
      <c r="I38" t="s">
        <v>105</v>
      </c>
      <c r="K38" t="s">
        <v>99</v>
      </c>
      <c r="L38" t="s">
        <v>110</v>
      </c>
      <c r="M38">
        <v>4</v>
      </c>
      <c r="N38">
        <v>1</v>
      </c>
      <c r="O38">
        <v>5</v>
      </c>
      <c r="P38">
        <v>3</v>
      </c>
      <c r="R38">
        <v>3</v>
      </c>
      <c r="S38">
        <v>1</v>
      </c>
      <c r="U38" s="8">
        <v>3.1678199999999999</v>
      </c>
      <c r="V38" s="8">
        <v>0.98972000000000004</v>
      </c>
      <c r="W38">
        <v>45.5</v>
      </c>
      <c r="X38">
        <v>0.73250999999999999</v>
      </c>
      <c r="Y38">
        <v>1.7222299999999999</v>
      </c>
      <c r="Z38">
        <v>2.75196</v>
      </c>
      <c r="AA38">
        <v>0.59145999999999999</v>
      </c>
      <c r="AB38">
        <v>0.17712</v>
      </c>
      <c r="AD38">
        <v>1.4455899999999999</v>
      </c>
      <c r="AE38">
        <v>36.4</v>
      </c>
      <c r="AG38">
        <v>0</v>
      </c>
      <c r="AJ38">
        <v>1.9613100000000001</v>
      </c>
      <c r="AK38">
        <v>0.65103</v>
      </c>
      <c r="AL38">
        <v>0.28342000000000001</v>
      </c>
      <c r="AM38">
        <v>2.8957600000000001</v>
      </c>
      <c r="AN38">
        <v>1.50892</v>
      </c>
      <c r="AO38">
        <v>0.82762999999999998</v>
      </c>
      <c r="AP38">
        <v>1.3077799999999999</v>
      </c>
      <c r="AQ38">
        <v>3.4539300000000002</v>
      </c>
      <c r="AS38">
        <v>1</v>
      </c>
      <c r="AT38">
        <v>0</v>
      </c>
      <c r="AU38">
        <v>0</v>
      </c>
      <c r="AV38">
        <v>0</v>
      </c>
      <c r="AW38" s="4">
        <v>0</v>
      </c>
      <c r="AX38">
        <v>0</v>
      </c>
      <c r="AY38">
        <v>0</v>
      </c>
      <c r="BA38" s="1">
        <v>44483</v>
      </c>
      <c r="BB38">
        <v>1</v>
      </c>
      <c r="BC38">
        <v>1</v>
      </c>
      <c r="BD38">
        <v>0</v>
      </c>
      <c r="BE38">
        <v>4</v>
      </c>
      <c r="BF38">
        <v>1</v>
      </c>
      <c r="BG38">
        <v>0</v>
      </c>
      <c r="BH38">
        <v>4</v>
      </c>
      <c r="BI38" s="1">
        <v>43671</v>
      </c>
      <c r="BJ38">
        <v>5</v>
      </c>
      <c r="BK38">
        <v>5</v>
      </c>
      <c r="BL38">
        <v>1</v>
      </c>
      <c r="BM38">
        <v>20</v>
      </c>
      <c r="BN38">
        <v>1</v>
      </c>
      <c r="BO38">
        <v>0</v>
      </c>
      <c r="BP38">
        <v>20</v>
      </c>
      <c r="BQ38" s="1">
        <v>43257</v>
      </c>
      <c r="BR38">
        <v>1</v>
      </c>
      <c r="BS38">
        <v>1</v>
      </c>
      <c r="BT38">
        <v>0</v>
      </c>
      <c r="BU38">
        <v>4</v>
      </c>
      <c r="BV38">
        <v>1</v>
      </c>
      <c r="BW38">
        <v>0</v>
      </c>
      <c r="BX38">
        <v>4</v>
      </c>
      <c r="BY38">
        <v>9.3330000000000002</v>
      </c>
      <c r="CA38" t="s">
        <v>598</v>
      </c>
      <c r="CB38" t="s">
        <v>599</v>
      </c>
      <c r="CC38">
        <v>85268</v>
      </c>
      <c r="CD38">
        <v>60</v>
      </c>
      <c r="CE38">
        <v>4808364800</v>
      </c>
      <c r="CF38" t="s">
        <v>113</v>
      </c>
      <c r="CG38" t="s">
        <v>99</v>
      </c>
      <c r="CH38" s="1">
        <v>37221</v>
      </c>
      <c r="CI38" t="s">
        <v>100</v>
      </c>
      <c r="CJ38" t="s">
        <v>99</v>
      </c>
      <c r="CK38" t="s">
        <v>99</v>
      </c>
      <c r="CL38" t="s">
        <v>102</v>
      </c>
      <c r="CM38" t="s">
        <v>596</v>
      </c>
      <c r="CN38">
        <v>48</v>
      </c>
      <c r="CO38" s="1">
        <v>44621</v>
      </c>
      <c r="CP38" s="1"/>
      <c r="CS38">
        <v>12</v>
      </c>
      <c r="CV38">
        <v>2</v>
      </c>
      <c r="CX38">
        <v>12</v>
      </c>
    </row>
    <row r="39" spans="1:104" x14ac:dyDescent="0.25">
      <c r="A39" t="s">
        <v>121</v>
      </c>
      <c r="B39" s="18" t="s">
        <v>792</v>
      </c>
      <c r="C39" s="18">
        <v>35256</v>
      </c>
      <c r="D39" t="s">
        <v>587</v>
      </c>
      <c r="E39" t="s">
        <v>283</v>
      </c>
      <c r="F39" t="s">
        <v>122</v>
      </c>
      <c r="G39" t="s">
        <v>806</v>
      </c>
      <c r="H39">
        <v>35.799999999999997</v>
      </c>
      <c r="I39" t="s">
        <v>111</v>
      </c>
      <c r="K39" t="s">
        <v>99</v>
      </c>
      <c r="L39" t="s">
        <v>103</v>
      </c>
      <c r="M39">
        <v>2</v>
      </c>
      <c r="N39">
        <v>1</v>
      </c>
      <c r="O39">
        <v>3</v>
      </c>
      <c r="P39">
        <v>4</v>
      </c>
      <c r="Q39">
        <v>2</v>
      </c>
      <c r="R39">
        <v>5</v>
      </c>
      <c r="S39">
        <v>1</v>
      </c>
      <c r="AC39">
        <v>6</v>
      </c>
      <c r="AF39">
        <v>6</v>
      </c>
      <c r="AH39">
        <v>6</v>
      </c>
      <c r="AS39">
        <v>1</v>
      </c>
      <c r="AT39">
        <v>1</v>
      </c>
      <c r="AU39">
        <v>0</v>
      </c>
      <c r="AV39">
        <v>1</v>
      </c>
      <c r="AW39" s="4">
        <v>6633.25</v>
      </c>
      <c r="AX39">
        <v>0</v>
      </c>
      <c r="AY39">
        <v>1</v>
      </c>
      <c r="BA39" s="1">
        <v>44512</v>
      </c>
      <c r="BB39">
        <v>12</v>
      </c>
      <c r="BC39">
        <v>12</v>
      </c>
      <c r="BD39">
        <v>2</v>
      </c>
      <c r="BE39">
        <v>56</v>
      </c>
      <c r="BF39">
        <v>1</v>
      </c>
      <c r="BG39">
        <v>0</v>
      </c>
      <c r="BH39">
        <v>56</v>
      </c>
      <c r="BI39" s="1">
        <v>43684</v>
      </c>
      <c r="BJ39">
        <v>2</v>
      </c>
      <c r="BK39">
        <v>2</v>
      </c>
      <c r="BL39">
        <v>1</v>
      </c>
      <c r="BM39">
        <v>24</v>
      </c>
      <c r="BN39">
        <v>1</v>
      </c>
      <c r="BO39">
        <v>0</v>
      </c>
      <c r="BP39">
        <v>24</v>
      </c>
      <c r="BQ39" s="1">
        <v>43237</v>
      </c>
      <c r="BR39">
        <v>3</v>
      </c>
      <c r="BS39">
        <v>3</v>
      </c>
      <c r="BT39">
        <v>0</v>
      </c>
      <c r="BU39">
        <v>16</v>
      </c>
      <c r="BV39">
        <v>1</v>
      </c>
      <c r="BW39">
        <v>0</v>
      </c>
      <c r="BX39">
        <v>16</v>
      </c>
      <c r="BY39">
        <v>38.667000000000002</v>
      </c>
      <c r="CA39" t="s">
        <v>589</v>
      </c>
      <c r="CB39" t="s">
        <v>590</v>
      </c>
      <c r="CC39">
        <v>85381</v>
      </c>
      <c r="CD39">
        <v>60</v>
      </c>
      <c r="CE39">
        <v>6238156100</v>
      </c>
      <c r="CF39" t="s">
        <v>113</v>
      </c>
      <c r="CG39" t="s">
        <v>99</v>
      </c>
      <c r="CH39" s="1">
        <v>36509</v>
      </c>
      <c r="CI39" t="s">
        <v>100</v>
      </c>
      <c r="CJ39" t="s">
        <v>99</v>
      </c>
      <c r="CK39" t="s">
        <v>99</v>
      </c>
      <c r="CL39" t="s">
        <v>102</v>
      </c>
      <c r="CM39" t="s">
        <v>588</v>
      </c>
      <c r="CN39">
        <v>111</v>
      </c>
      <c r="CO39" s="1">
        <v>44621</v>
      </c>
      <c r="CP39" s="1"/>
      <c r="CS39">
        <v>12</v>
      </c>
      <c r="CV39"/>
      <c r="CX39">
        <v>12</v>
      </c>
      <c r="CY39">
        <v>6</v>
      </c>
      <c r="CZ39">
        <v>6</v>
      </c>
    </row>
    <row r="40" spans="1:104" x14ac:dyDescent="0.25">
      <c r="A40" t="s">
        <v>121</v>
      </c>
      <c r="B40" s="18" t="s">
        <v>792</v>
      </c>
      <c r="C40" s="18">
        <v>35074</v>
      </c>
      <c r="D40" t="s">
        <v>174</v>
      </c>
      <c r="E40" t="s">
        <v>176</v>
      </c>
      <c r="F40" t="s">
        <v>122</v>
      </c>
      <c r="G40" t="s">
        <v>807</v>
      </c>
      <c r="H40">
        <v>41.8</v>
      </c>
      <c r="I40" t="s">
        <v>107</v>
      </c>
      <c r="K40" t="s">
        <v>99</v>
      </c>
      <c r="L40" t="s">
        <v>101</v>
      </c>
      <c r="M40">
        <v>5</v>
      </c>
      <c r="N40">
        <v>5</v>
      </c>
      <c r="O40">
        <v>5</v>
      </c>
      <c r="P40">
        <v>5</v>
      </c>
      <c r="R40">
        <v>5</v>
      </c>
      <c r="S40">
        <v>5</v>
      </c>
      <c r="U40" s="8">
        <v>5.8883700000000001</v>
      </c>
      <c r="V40" s="8">
        <v>2.2729599999999999</v>
      </c>
      <c r="W40">
        <v>29</v>
      </c>
      <c r="X40">
        <v>0.28883999999999999</v>
      </c>
      <c r="Y40">
        <v>2.5617999999999999</v>
      </c>
      <c r="Z40">
        <v>5.1038399999999999</v>
      </c>
      <c r="AA40">
        <v>1.68618</v>
      </c>
      <c r="AB40">
        <v>0.15</v>
      </c>
      <c r="AD40">
        <v>3.3265699999999998</v>
      </c>
      <c r="AE40">
        <v>33.299999999999997</v>
      </c>
      <c r="AG40">
        <v>0</v>
      </c>
      <c r="AJ40">
        <v>2.2183600000000001</v>
      </c>
      <c r="AK40">
        <v>0.89180000000000004</v>
      </c>
      <c r="AL40">
        <v>0.53903999999999996</v>
      </c>
      <c r="AM40">
        <v>3.6491899999999999</v>
      </c>
      <c r="AN40">
        <v>3.0699399999999999</v>
      </c>
      <c r="AO40">
        <v>0.23824000000000001</v>
      </c>
      <c r="AP40">
        <v>1.57917</v>
      </c>
      <c r="AQ40">
        <v>5.0946499999999997</v>
      </c>
      <c r="AS40">
        <v>0</v>
      </c>
      <c r="AT40">
        <v>0</v>
      </c>
      <c r="AU40">
        <v>0</v>
      </c>
      <c r="AV40">
        <v>1</v>
      </c>
      <c r="AW40" s="4">
        <v>53820</v>
      </c>
      <c r="AX40">
        <v>0</v>
      </c>
      <c r="AY40">
        <v>1</v>
      </c>
      <c r="BA40" s="1">
        <v>44119</v>
      </c>
      <c r="BB40">
        <v>0</v>
      </c>
      <c r="BC40">
        <v>0</v>
      </c>
      <c r="BD40">
        <v>0</v>
      </c>
      <c r="BE40">
        <v>0</v>
      </c>
      <c r="BF40">
        <v>0</v>
      </c>
      <c r="BG40">
        <v>0</v>
      </c>
      <c r="BH40">
        <v>0</v>
      </c>
      <c r="BI40" s="1">
        <v>43496</v>
      </c>
      <c r="BJ40">
        <v>2</v>
      </c>
      <c r="BK40">
        <v>2</v>
      </c>
      <c r="BL40">
        <v>0</v>
      </c>
      <c r="BM40">
        <v>12</v>
      </c>
      <c r="BN40">
        <v>1</v>
      </c>
      <c r="BO40">
        <v>0</v>
      </c>
      <c r="BP40">
        <v>12</v>
      </c>
      <c r="BQ40" s="1">
        <v>43021</v>
      </c>
      <c r="BR40">
        <v>0</v>
      </c>
      <c r="BS40">
        <v>0</v>
      </c>
      <c r="BT40">
        <v>0</v>
      </c>
      <c r="BU40">
        <v>0</v>
      </c>
      <c r="BV40">
        <v>0</v>
      </c>
      <c r="BW40">
        <v>0</v>
      </c>
      <c r="BX40">
        <v>0</v>
      </c>
      <c r="BY40">
        <v>4</v>
      </c>
      <c r="CA40" t="s">
        <v>177</v>
      </c>
      <c r="CB40" t="s">
        <v>178</v>
      </c>
      <c r="CC40">
        <v>85282</v>
      </c>
      <c r="CD40">
        <v>60</v>
      </c>
      <c r="CE40">
        <v>4808313184</v>
      </c>
      <c r="CF40" t="s">
        <v>113</v>
      </c>
      <c r="CG40" t="s">
        <v>99</v>
      </c>
      <c r="CH40" s="1">
        <v>29537</v>
      </c>
      <c r="CI40" t="s">
        <v>100</v>
      </c>
      <c r="CJ40" t="s">
        <v>99</v>
      </c>
      <c r="CK40" t="s">
        <v>99</v>
      </c>
      <c r="CL40" t="s">
        <v>102</v>
      </c>
      <c r="CM40" t="s">
        <v>175</v>
      </c>
      <c r="CN40">
        <v>64</v>
      </c>
      <c r="CO40" s="1">
        <v>44621</v>
      </c>
      <c r="CP40" s="1"/>
      <c r="CV40">
        <v>2</v>
      </c>
    </row>
    <row r="41" spans="1:104" x14ac:dyDescent="0.25">
      <c r="A41" t="s">
        <v>121</v>
      </c>
      <c r="B41" s="18" t="s">
        <v>792</v>
      </c>
      <c r="C41" s="18">
        <v>35244</v>
      </c>
      <c r="D41" t="s">
        <v>549</v>
      </c>
      <c r="E41" t="s">
        <v>551</v>
      </c>
      <c r="F41" t="s">
        <v>223</v>
      </c>
      <c r="G41" t="s">
        <v>807</v>
      </c>
      <c r="H41">
        <v>47.3</v>
      </c>
      <c r="I41" t="s">
        <v>107</v>
      </c>
      <c r="K41" t="s">
        <v>99</v>
      </c>
      <c r="L41" t="s">
        <v>103</v>
      </c>
      <c r="M41">
        <v>4</v>
      </c>
      <c r="N41">
        <v>5</v>
      </c>
      <c r="O41">
        <v>3</v>
      </c>
      <c r="P41">
        <v>4</v>
      </c>
      <c r="Q41">
        <v>4</v>
      </c>
      <c r="R41">
        <v>4</v>
      </c>
      <c r="S41">
        <v>5</v>
      </c>
      <c r="U41" s="8">
        <v>4.3860599999999996</v>
      </c>
      <c r="V41" s="8">
        <v>1.5366500000000001</v>
      </c>
      <c r="W41">
        <v>49.3</v>
      </c>
      <c r="X41">
        <v>0.49975999999999998</v>
      </c>
      <c r="Y41">
        <v>2.0364100000000001</v>
      </c>
      <c r="Z41">
        <v>3.6004800000000001</v>
      </c>
      <c r="AA41">
        <v>1.29742</v>
      </c>
      <c r="AB41">
        <v>6.633E-2</v>
      </c>
      <c r="AD41">
        <v>2.34965</v>
      </c>
      <c r="AE41">
        <v>41.2</v>
      </c>
      <c r="AG41">
        <v>0</v>
      </c>
      <c r="AJ41">
        <v>1.8964099999999999</v>
      </c>
      <c r="AK41">
        <v>0.66264999999999996</v>
      </c>
      <c r="AL41">
        <v>0.30066999999999999</v>
      </c>
      <c r="AM41">
        <v>2.8597299999999999</v>
      </c>
      <c r="AN41">
        <v>2.5365099999999998</v>
      </c>
      <c r="AO41">
        <v>0.55474999999999997</v>
      </c>
      <c r="AP41">
        <v>1.91398</v>
      </c>
      <c r="AQ41">
        <v>4.8424500000000004</v>
      </c>
      <c r="AS41">
        <v>0</v>
      </c>
      <c r="AT41">
        <v>0</v>
      </c>
      <c r="AU41">
        <v>1</v>
      </c>
      <c r="AV41">
        <v>0</v>
      </c>
      <c r="AW41" s="4">
        <v>0</v>
      </c>
      <c r="AX41">
        <v>0</v>
      </c>
      <c r="AY41">
        <v>0</v>
      </c>
      <c r="BA41" s="1">
        <v>44288</v>
      </c>
      <c r="BB41">
        <v>10</v>
      </c>
      <c r="BC41">
        <v>10</v>
      </c>
      <c r="BD41">
        <v>0</v>
      </c>
      <c r="BE41">
        <v>40</v>
      </c>
      <c r="BF41">
        <v>1</v>
      </c>
      <c r="BG41">
        <v>0</v>
      </c>
      <c r="BH41">
        <v>40</v>
      </c>
      <c r="BI41" s="1">
        <v>43517</v>
      </c>
      <c r="BJ41">
        <v>7</v>
      </c>
      <c r="BK41">
        <v>6</v>
      </c>
      <c r="BL41">
        <v>0</v>
      </c>
      <c r="BM41">
        <v>40</v>
      </c>
      <c r="BN41">
        <v>1</v>
      </c>
      <c r="BO41">
        <v>0</v>
      </c>
      <c r="BP41">
        <v>40</v>
      </c>
      <c r="BQ41" s="1">
        <v>43054</v>
      </c>
      <c r="BR41">
        <v>2</v>
      </c>
      <c r="BS41">
        <v>2</v>
      </c>
      <c r="BT41">
        <v>0</v>
      </c>
      <c r="BU41">
        <v>8</v>
      </c>
      <c r="BV41">
        <v>1</v>
      </c>
      <c r="BW41">
        <v>0</v>
      </c>
      <c r="BX41">
        <v>8</v>
      </c>
      <c r="BY41">
        <v>34.667000000000002</v>
      </c>
      <c r="CA41" t="s">
        <v>414</v>
      </c>
      <c r="CB41" t="s">
        <v>552</v>
      </c>
      <c r="CC41">
        <v>86314</v>
      </c>
      <c r="CD41">
        <v>120</v>
      </c>
      <c r="CE41">
        <v>9287750045</v>
      </c>
      <c r="CF41" t="s">
        <v>98</v>
      </c>
      <c r="CG41" t="s">
        <v>99</v>
      </c>
      <c r="CH41" s="1">
        <v>35717</v>
      </c>
      <c r="CI41" t="s">
        <v>99</v>
      </c>
      <c r="CJ41" t="s">
        <v>99</v>
      </c>
      <c r="CK41" t="s">
        <v>99</v>
      </c>
      <c r="CL41" t="s">
        <v>102</v>
      </c>
      <c r="CM41" t="s">
        <v>550</v>
      </c>
      <c r="CN41">
        <v>58</v>
      </c>
      <c r="CO41" s="1">
        <v>44621</v>
      </c>
      <c r="CP41" s="1"/>
      <c r="CV41"/>
    </row>
    <row r="42" spans="1:104" x14ac:dyDescent="0.25">
      <c r="A42" t="s">
        <v>121</v>
      </c>
      <c r="B42" s="18" t="s">
        <v>792</v>
      </c>
      <c r="C42" s="18">
        <v>35158</v>
      </c>
      <c r="D42" t="s">
        <v>412</v>
      </c>
      <c r="E42" t="s">
        <v>294</v>
      </c>
      <c r="F42" t="s">
        <v>223</v>
      </c>
      <c r="G42" t="s">
        <v>807</v>
      </c>
      <c r="H42">
        <v>32.299999999999997</v>
      </c>
      <c r="I42" t="s">
        <v>107</v>
      </c>
      <c r="K42" t="s">
        <v>99</v>
      </c>
      <c r="L42" t="s">
        <v>103</v>
      </c>
      <c r="M42">
        <v>3</v>
      </c>
      <c r="N42">
        <v>4</v>
      </c>
      <c r="O42">
        <v>2</v>
      </c>
      <c r="P42">
        <v>3</v>
      </c>
      <c r="Q42">
        <v>2</v>
      </c>
      <c r="R42">
        <v>4</v>
      </c>
      <c r="S42">
        <v>5</v>
      </c>
      <c r="U42" s="8">
        <v>3.1923599999999999</v>
      </c>
      <c r="V42" s="8">
        <v>1.2517799999999999</v>
      </c>
      <c r="W42">
        <v>80.400000000000006</v>
      </c>
      <c r="X42">
        <v>0.47881000000000001</v>
      </c>
      <c r="Y42">
        <v>1.7305900000000001</v>
      </c>
      <c r="Z42">
        <v>2.8789099999999999</v>
      </c>
      <c r="AA42">
        <v>0.86436999999999997</v>
      </c>
      <c r="AB42">
        <v>0.14069999999999999</v>
      </c>
      <c r="AD42">
        <v>1.46177</v>
      </c>
      <c r="AE42">
        <v>75</v>
      </c>
      <c r="AG42">
        <v>1</v>
      </c>
      <c r="AJ42">
        <v>1.84877</v>
      </c>
      <c r="AK42">
        <v>0.68403000000000003</v>
      </c>
      <c r="AL42">
        <v>0.30421999999999999</v>
      </c>
      <c r="AM42">
        <v>2.8370199999999999</v>
      </c>
      <c r="AN42">
        <v>1.6186799999999999</v>
      </c>
      <c r="AO42">
        <v>0.51488999999999996</v>
      </c>
      <c r="AP42">
        <v>1.54095</v>
      </c>
      <c r="AQ42">
        <v>3.5527500000000001</v>
      </c>
      <c r="AS42">
        <v>4</v>
      </c>
      <c r="AT42">
        <v>0</v>
      </c>
      <c r="AU42">
        <v>1</v>
      </c>
      <c r="AV42">
        <v>1</v>
      </c>
      <c r="AW42" s="4">
        <v>6922.5</v>
      </c>
      <c r="AX42">
        <v>0</v>
      </c>
      <c r="AY42">
        <v>1</v>
      </c>
      <c r="BA42" s="1">
        <v>44357</v>
      </c>
      <c r="BB42">
        <v>11</v>
      </c>
      <c r="BC42">
        <v>11</v>
      </c>
      <c r="BD42">
        <v>0</v>
      </c>
      <c r="BE42">
        <v>64</v>
      </c>
      <c r="BF42">
        <v>1</v>
      </c>
      <c r="BG42">
        <v>0</v>
      </c>
      <c r="BH42">
        <v>64</v>
      </c>
      <c r="BI42" s="1">
        <v>43553</v>
      </c>
      <c r="BJ42">
        <v>6</v>
      </c>
      <c r="BK42">
        <v>3</v>
      </c>
      <c r="BL42">
        <v>5</v>
      </c>
      <c r="BM42">
        <v>48</v>
      </c>
      <c r="BN42">
        <v>1</v>
      </c>
      <c r="BO42">
        <v>0</v>
      </c>
      <c r="BP42">
        <v>48</v>
      </c>
      <c r="BQ42" s="1">
        <v>43110</v>
      </c>
      <c r="BR42">
        <v>6</v>
      </c>
      <c r="BS42">
        <v>6</v>
      </c>
      <c r="BT42">
        <v>0</v>
      </c>
      <c r="BU42">
        <v>36</v>
      </c>
      <c r="BV42">
        <v>1</v>
      </c>
      <c r="BW42">
        <v>0</v>
      </c>
      <c r="BX42">
        <v>36</v>
      </c>
      <c r="BY42">
        <v>54</v>
      </c>
      <c r="CA42" t="s">
        <v>414</v>
      </c>
      <c r="CB42" t="s">
        <v>415</v>
      </c>
      <c r="CC42">
        <v>86301</v>
      </c>
      <c r="CD42">
        <v>120</v>
      </c>
      <c r="CE42">
        <v>9287782450</v>
      </c>
      <c r="CF42" t="s">
        <v>98</v>
      </c>
      <c r="CG42" t="s">
        <v>99</v>
      </c>
      <c r="CH42" s="1">
        <v>32282</v>
      </c>
      <c r="CI42" t="s">
        <v>99</v>
      </c>
      <c r="CJ42" t="s">
        <v>99</v>
      </c>
      <c r="CK42" t="s">
        <v>99</v>
      </c>
      <c r="CL42" t="s">
        <v>102</v>
      </c>
      <c r="CM42" t="s">
        <v>413</v>
      </c>
      <c r="CN42">
        <v>58</v>
      </c>
      <c r="CO42" s="1">
        <v>44621</v>
      </c>
      <c r="CP42" s="1"/>
      <c r="CV42"/>
    </row>
    <row r="43" spans="1:104" x14ac:dyDescent="0.25">
      <c r="A43" t="s">
        <v>121</v>
      </c>
      <c r="B43" s="18" t="s">
        <v>792</v>
      </c>
      <c r="C43" s="18">
        <v>35214</v>
      </c>
      <c r="D43" t="s">
        <v>501</v>
      </c>
      <c r="E43" t="s">
        <v>503</v>
      </c>
      <c r="F43" t="s">
        <v>198</v>
      </c>
      <c r="G43" t="s">
        <v>807</v>
      </c>
      <c r="H43">
        <v>51.7</v>
      </c>
      <c r="I43" t="s">
        <v>107</v>
      </c>
      <c r="K43" t="s">
        <v>99</v>
      </c>
      <c r="L43" t="s">
        <v>103</v>
      </c>
      <c r="M43">
        <v>4</v>
      </c>
      <c r="N43">
        <v>4</v>
      </c>
      <c r="O43">
        <v>2</v>
      </c>
      <c r="P43">
        <v>5</v>
      </c>
      <c r="Q43">
        <v>5</v>
      </c>
      <c r="S43">
        <v>5</v>
      </c>
      <c r="U43" s="8">
        <v>3.54474</v>
      </c>
      <c r="V43" s="8">
        <v>1.15097</v>
      </c>
      <c r="W43">
        <v>47.9</v>
      </c>
      <c r="X43">
        <v>0.39574999999999999</v>
      </c>
      <c r="Y43">
        <v>1.5467299999999999</v>
      </c>
      <c r="Z43">
        <v>2.9578000000000002</v>
      </c>
      <c r="AA43">
        <v>0.75768999999999997</v>
      </c>
      <c r="AB43">
        <v>7.7789999999999998E-2</v>
      </c>
      <c r="AD43">
        <v>1.9980100000000001</v>
      </c>
      <c r="AE43">
        <v>30.8</v>
      </c>
      <c r="AG43">
        <v>0</v>
      </c>
      <c r="AJ43">
        <v>2.0039400000000001</v>
      </c>
      <c r="AK43">
        <v>0.66708000000000001</v>
      </c>
      <c r="AL43">
        <v>0.26912999999999998</v>
      </c>
      <c r="AM43">
        <v>2.9401600000000001</v>
      </c>
      <c r="AN43">
        <v>2.0411700000000002</v>
      </c>
      <c r="AO43">
        <v>0.43637999999999999</v>
      </c>
      <c r="AP43">
        <v>1.60162</v>
      </c>
      <c r="AQ43">
        <v>3.80653</v>
      </c>
      <c r="AS43">
        <v>3</v>
      </c>
      <c r="AT43">
        <v>0</v>
      </c>
      <c r="AU43">
        <v>0</v>
      </c>
      <c r="AV43">
        <v>0</v>
      </c>
      <c r="AW43" s="4">
        <v>0</v>
      </c>
      <c r="AX43">
        <v>0</v>
      </c>
      <c r="AY43">
        <v>0</v>
      </c>
      <c r="BA43" s="1">
        <v>44371</v>
      </c>
      <c r="BB43">
        <v>13</v>
      </c>
      <c r="BC43">
        <v>13</v>
      </c>
      <c r="BD43">
        <v>0</v>
      </c>
      <c r="BE43">
        <v>64</v>
      </c>
      <c r="BF43">
        <v>1</v>
      </c>
      <c r="BG43">
        <v>0</v>
      </c>
      <c r="BH43">
        <v>64</v>
      </c>
      <c r="BI43" s="1">
        <v>43566</v>
      </c>
      <c r="BJ43">
        <v>7</v>
      </c>
      <c r="BK43">
        <v>7</v>
      </c>
      <c r="BL43">
        <v>3</v>
      </c>
      <c r="BM43">
        <v>44</v>
      </c>
      <c r="BN43">
        <v>1</v>
      </c>
      <c r="BO43">
        <v>0</v>
      </c>
      <c r="BP43">
        <v>44</v>
      </c>
      <c r="BQ43" s="1">
        <v>43136</v>
      </c>
      <c r="BR43">
        <v>17</v>
      </c>
      <c r="BS43">
        <v>17</v>
      </c>
      <c r="BT43">
        <v>0</v>
      </c>
      <c r="BU43">
        <v>120</v>
      </c>
      <c r="BV43">
        <v>1</v>
      </c>
      <c r="BW43">
        <v>0</v>
      </c>
      <c r="BX43">
        <v>120</v>
      </c>
      <c r="BY43">
        <v>66.667000000000002</v>
      </c>
      <c r="CA43" t="s">
        <v>414</v>
      </c>
      <c r="CB43" t="s">
        <v>504</v>
      </c>
      <c r="CC43">
        <v>85602</v>
      </c>
      <c r="CD43">
        <v>10</v>
      </c>
      <c r="CE43">
        <v>5205862372</v>
      </c>
      <c r="CF43" t="s">
        <v>98</v>
      </c>
      <c r="CG43" t="s">
        <v>99</v>
      </c>
      <c r="CH43" s="1">
        <v>33928</v>
      </c>
      <c r="CI43" t="s">
        <v>99</v>
      </c>
      <c r="CJ43" t="s">
        <v>99</v>
      </c>
      <c r="CK43" t="s">
        <v>99</v>
      </c>
      <c r="CL43" t="s">
        <v>102</v>
      </c>
      <c r="CM43" t="s">
        <v>502</v>
      </c>
      <c r="CN43">
        <v>60</v>
      </c>
      <c r="CO43" s="1">
        <v>44621</v>
      </c>
      <c r="CP43" s="1"/>
      <c r="CV43"/>
      <c r="CW43">
        <v>2</v>
      </c>
    </row>
    <row r="44" spans="1:104" x14ac:dyDescent="0.25">
      <c r="A44" t="s">
        <v>121</v>
      </c>
      <c r="B44" s="18" t="s">
        <v>792</v>
      </c>
      <c r="C44" s="18">
        <v>35131</v>
      </c>
      <c r="D44" t="s">
        <v>337</v>
      </c>
      <c r="E44" t="s">
        <v>294</v>
      </c>
      <c r="F44" t="s">
        <v>223</v>
      </c>
      <c r="G44" t="s">
        <v>806</v>
      </c>
      <c r="H44">
        <v>70.599999999999994</v>
      </c>
      <c r="I44" t="s">
        <v>97</v>
      </c>
      <c r="K44" t="s">
        <v>99</v>
      </c>
      <c r="L44" t="s">
        <v>103</v>
      </c>
      <c r="M44">
        <v>2</v>
      </c>
      <c r="N44">
        <v>1</v>
      </c>
      <c r="O44">
        <v>2</v>
      </c>
      <c r="P44">
        <v>5</v>
      </c>
      <c r="Q44">
        <v>5</v>
      </c>
      <c r="R44">
        <v>5</v>
      </c>
      <c r="S44">
        <v>1</v>
      </c>
      <c r="U44" s="8">
        <v>3.5937700000000001</v>
      </c>
      <c r="V44" s="8">
        <v>0.62282999999999999</v>
      </c>
      <c r="W44">
        <v>66.7</v>
      </c>
      <c r="X44">
        <v>1.37961</v>
      </c>
      <c r="Y44">
        <v>2.00244</v>
      </c>
      <c r="Z44">
        <v>2.8886799999999999</v>
      </c>
      <c r="AA44">
        <v>0.2485</v>
      </c>
      <c r="AB44">
        <v>8.5750000000000007E-2</v>
      </c>
      <c r="AD44">
        <v>1.5913299999999999</v>
      </c>
      <c r="AE44">
        <v>83.3</v>
      </c>
      <c r="AG44">
        <v>2</v>
      </c>
      <c r="AJ44">
        <v>1.98247</v>
      </c>
      <c r="AK44">
        <v>0.76073999999999997</v>
      </c>
      <c r="AL44">
        <v>0.39660000000000001</v>
      </c>
      <c r="AM44">
        <v>3.1398000000000001</v>
      </c>
      <c r="AN44">
        <v>1.64331</v>
      </c>
      <c r="AO44">
        <v>1.3339700000000001</v>
      </c>
      <c r="AP44">
        <v>0.58814</v>
      </c>
      <c r="AQ44">
        <v>3.6137899999999998</v>
      </c>
      <c r="AS44">
        <v>0</v>
      </c>
      <c r="AT44">
        <v>1</v>
      </c>
      <c r="AU44">
        <v>2</v>
      </c>
      <c r="AV44">
        <v>0</v>
      </c>
      <c r="AW44" s="4">
        <v>0</v>
      </c>
      <c r="AX44">
        <v>0</v>
      </c>
      <c r="AY44">
        <v>0</v>
      </c>
      <c r="BA44" s="1">
        <v>44462</v>
      </c>
      <c r="BB44">
        <v>6</v>
      </c>
      <c r="BC44">
        <v>6</v>
      </c>
      <c r="BD44">
        <v>0</v>
      </c>
      <c r="BE44">
        <v>24</v>
      </c>
      <c r="BF44">
        <v>1</v>
      </c>
      <c r="BG44">
        <v>0</v>
      </c>
      <c r="BH44">
        <v>24</v>
      </c>
      <c r="BI44" s="1">
        <v>43608</v>
      </c>
      <c r="BJ44">
        <v>5</v>
      </c>
      <c r="BK44">
        <v>3</v>
      </c>
      <c r="BL44">
        <v>1</v>
      </c>
      <c r="BM44">
        <v>120</v>
      </c>
      <c r="BN44">
        <v>1</v>
      </c>
      <c r="BO44">
        <v>0</v>
      </c>
      <c r="BP44">
        <v>120</v>
      </c>
      <c r="BQ44" s="1">
        <v>43174</v>
      </c>
      <c r="BR44">
        <v>0</v>
      </c>
      <c r="BS44">
        <v>0</v>
      </c>
      <c r="BT44">
        <v>0</v>
      </c>
      <c r="BU44">
        <v>0</v>
      </c>
      <c r="BV44">
        <v>0</v>
      </c>
      <c r="BW44">
        <v>0</v>
      </c>
      <c r="BX44">
        <v>0</v>
      </c>
      <c r="BY44">
        <v>52</v>
      </c>
      <c r="CA44" t="s">
        <v>339</v>
      </c>
      <c r="CB44" t="s">
        <v>340</v>
      </c>
      <c r="CC44">
        <v>86301</v>
      </c>
      <c r="CD44">
        <v>120</v>
      </c>
      <c r="CE44">
        <v>9287789603</v>
      </c>
      <c r="CF44" t="s">
        <v>98</v>
      </c>
      <c r="CG44" t="s">
        <v>99</v>
      </c>
      <c r="CH44" s="1">
        <v>31624</v>
      </c>
      <c r="CI44" t="s">
        <v>99</v>
      </c>
      <c r="CJ44" t="s">
        <v>99</v>
      </c>
      <c r="CK44" t="s">
        <v>99</v>
      </c>
      <c r="CL44" t="s">
        <v>102</v>
      </c>
      <c r="CM44" t="s">
        <v>338</v>
      </c>
      <c r="CN44">
        <v>128</v>
      </c>
      <c r="CO44" s="1">
        <v>44621</v>
      </c>
      <c r="CP44" s="1"/>
      <c r="CS44">
        <v>12</v>
      </c>
      <c r="CV44"/>
      <c r="CX44">
        <v>12</v>
      </c>
    </row>
    <row r="45" spans="1:104" x14ac:dyDescent="0.25">
      <c r="A45" t="s">
        <v>121</v>
      </c>
      <c r="B45" s="18" t="s">
        <v>792</v>
      </c>
      <c r="C45" s="18">
        <v>35016</v>
      </c>
      <c r="D45" t="s">
        <v>135</v>
      </c>
      <c r="E45" t="s">
        <v>127</v>
      </c>
      <c r="F45" t="s">
        <v>128</v>
      </c>
      <c r="G45" t="s">
        <v>807</v>
      </c>
      <c r="H45">
        <v>90.2</v>
      </c>
      <c r="I45" t="s">
        <v>109</v>
      </c>
      <c r="K45" t="s">
        <v>99</v>
      </c>
      <c r="L45" t="s">
        <v>103</v>
      </c>
      <c r="M45">
        <v>1</v>
      </c>
      <c r="N45">
        <v>1</v>
      </c>
      <c r="O45">
        <v>1</v>
      </c>
      <c r="P45">
        <v>4</v>
      </c>
      <c r="Q45">
        <v>4</v>
      </c>
      <c r="R45">
        <v>4</v>
      </c>
      <c r="S45">
        <v>1</v>
      </c>
      <c r="U45" s="8">
        <v>3.19231</v>
      </c>
      <c r="V45" s="8">
        <v>0.60692000000000002</v>
      </c>
      <c r="W45">
        <v>62.6</v>
      </c>
      <c r="X45">
        <v>0.68727000000000005</v>
      </c>
      <c r="Y45">
        <v>1.29419</v>
      </c>
      <c r="Z45">
        <v>2.8811800000000001</v>
      </c>
      <c r="AA45">
        <v>0.50061999999999995</v>
      </c>
      <c r="AB45">
        <v>7.0779999999999996E-2</v>
      </c>
      <c r="AD45">
        <v>1.89812</v>
      </c>
      <c r="AE45">
        <v>62.5</v>
      </c>
      <c r="AG45">
        <v>1</v>
      </c>
      <c r="AJ45">
        <v>2.0067400000000002</v>
      </c>
      <c r="AK45">
        <v>0.69037000000000004</v>
      </c>
      <c r="AL45">
        <v>0.33410000000000001</v>
      </c>
      <c r="AM45">
        <v>3.0312100000000002</v>
      </c>
      <c r="AN45">
        <v>1.93641</v>
      </c>
      <c r="AO45">
        <v>0.73226000000000002</v>
      </c>
      <c r="AP45">
        <v>0.68032000000000004</v>
      </c>
      <c r="AQ45">
        <v>3.3250999999999999</v>
      </c>
      <c r="AS45">
        <v>0</v>
      </c>
      <c r="AT45">
        <v>0</v>
      </c>
      <c r="AU45">
        <v>3</v>
      </c>
      <c r="AV45">
        <v>1</v>
      </c>
      <c r="AW45" s="4">
        <v>650</v>
      </c>
      <c r="AX45">
        <v>0</v>
      </c>
      <c r="AY45">
        <v>1</v>
      </c>
      <c r="BA45" s="1">
        <v>44113</v>
      </c>
      <c r="BB45">
        <v>15</v>
      </c>
      <c r="BC45">
        <v>15</v>
      </c>
      <c r="BD45">
        <v>0</v>
      </c>
      <c r="BE45">
        <v>100</v>
      </c>
      <c r="BF45">
        <v>1</v>
      </c>
      <c r="BG45">
        <v>0</v>
      </c>
      <c r="BH45">
        <v>100</v>
      </c>
      <c r="BI45" s="1">
        <v>43473</v>
      </c>
      <c r="BJ45">
        <v>9</v>
      </c>
      <c r="BK45">
        <v>6</v>
      </c>
      <c r="BL45">
        <v>0</v>
      </c>
      <c r="BM45">
        <v>52</v>
      </c>
      <c r="BN45">
        <v>1</v>
      </c>
      <c r="BO45">
        <v>0</v>
      </c>
      <c r="BP45">
        <v>52</v>
      </c>
      <c r="BQ45" s="1">
        <v>43027</v>
      </c>
      <c r="BR45">
        <v>5</v>
      </c>
      <c r="BS45">
        <v>5</v>
      </c>
      <c r="BT45">
        <v>0</v>
      </c>
      <c r="BU45">
        <v>28</v>
      </c>
      <c r="BV45">
        <v>1</v>
      </c>
      <c r="BW45">
        <v>0</v>
      </c>
      <c r="BX45">
        <v>28</v>
      </c>
      <c r="BY45">
        <v>72</v>
      </c>
      <c r="CA45" t="s">
        <v>137</v>
      </c>
      <c r="CB45" t="s">
        <v>138</v>
      </c>
      <c r="CC45">
        <v>85712</v>
      </c>
      <c r="CD45">
        <v>90</v>
      </c>
      <c r="CE45">
        <v>5208812323</v>
      </c>
      <c r="CF45" t="s">
        <v>98</v>
      </c>
      <c r="CG45" t="s">
        <v>99</v>
      </c>
      <c r="CH45" s="1">
        <v>24473</v>
      </c>
      <c r="CI45" t="s">
        <v>99</v>
      </c>
      <c r="CJ45" t="s">
        <v>99</v>
      </c>
      <c r="CK45" t="s">
        <v>99</v>
      </c>
      <c r="CL45" t="s">
        <v>102</v>
      </c>
      <c r="CM45" t="s">
        <v>136</v>
      </c>
      <c r="CN45">
        <v>94</v>
      </c>
      <c r="CO45" s="1">
        <v>44621</v>
      </c>
      <c r="CP45" s="1"/>
      <c r="CS45">
        <v>12</v>
      </c>
      <c r="CV45"/>
      <c r="CX45">
        <v>12</v>
      </c>
    </row>
    <row r="46" spans="1:104" x14ac:dyDescent="0.25">
      <c r="A46" t="s">
        <v>121</v>
      </c>
      <c r="B46" s="18" t="s">
        <v>792</v>
      </c>
      <c r="C46" s="18">
        <v>35100</v>
      </c>
      <c r="D46" t="s">
        <v>252</v>
      </c>
      <c r="E46" t="s">
        <v>254</v>
      </c>
      <c r="F46" t="s">
        <v>245</v>
      </c>
      <c r="G46" t="s">
        <v>806</v>
      </c>
      <c r="H46">
        <v>48.1</v>
      </c>
      <c r="I46" t="s">
        <v>97</v>
      </c>
      <c r="K46" t="s">
        <v>99</v>
      </c>
      <c r="L46" t="s">
        <v>103</v>
      </c>
      <c r="M46">
        <v>3</v>
      </c>
      <c r="N46">
        <v>2</v>
      </c>
      <c r="O46">
        <v>3</v>
      </c>
      <c r="P46">
        <v>3</v>
      </c>
      <c r="Q46">
        <v>2</v>
      </c>
      <c r="R46">
        <v>4</v>
      </c>
      <c r="S46">
        <v>2</v>
      </c>
      <c r="U46" s="8">
        <v>3.5969699999999998</v>
      </c>
      <c r="V46" s="8">
        <v>0.35398000000000002</v>
      </c>
      <c r="W46">
        <v>46.9</v>
      </c>
      <c r="X46">
        <v>1.68174</v>
      </c>
      <c r="Y46">
        <v>2.0357099999999999</v>
      </c>
      <c r="Z46">
        <v>3.0743399999999999</v>
      </c>
      <c r="AA46">
        <v>0.24440000000000001</v>
      </c>
      <c r="AB46">
        <v>0.10544000000000001</v>
      </c>
      <c r="AD46">
        <v>1.5612600000000001</v>
      </c>
      <c r="AE46">
        <v>16.7</v>
      </c>
      <c r="AG46">
        <v>0</v>
      </c>
      <c r="AJ46">
        <v>2.0403500000000001</v>
      </c>
      <c r="AK46">
        <v>0.74324999999999997</v>
      </c>
      <c r="AL46">
        <v>0.37158999999999998</v>
      </c>
      <c r="AM46">
        <v>3.1551900000000002</v>
      </c>
      <c r="AN46">
        <v>1.5665199999999999</v>
      </c>
      <c r="AO46">
        <v>1.6643600000000001</v>
      </c>
      <c r="AP46">
        <v>0.35675000000000001</v>
      </c>
      <c r="AQ46">
        <v>3.59937</v>
      </c>
      <c r="AS46">
        <v>0</v>
      </c>
      <c r="AT46">
        <v>0</v>
      </c>
      <c r="AU46">
        <v>1</v>
      </c>
      <c r="AV46">
        <v>0</v>
      </c>
      <c r="AW46" s="4">
        <v>0</v>
      </c>
      <c r="AX46">
        <v>0</v>
      </c>
      <c r="AY46">
        <v>0</v>
      </c>
      <c r="BA46" s="1">
        <v>44322</v>
      </c>
      <c r="BB46">
        <v>6</v>
      </c>
      <c r="BC46">
        <v>6</v>
      </c>
      <c r="BD46">
        <v>0</v>
      </c>
      <c r="BE46">
        <v>28</v>
      </c>
      <c r="BF46">
        <v>1</v>
      </c>
      <c r="BG46">
        <v>0</v>
      </c>
      <c r="BH46">
        <v>28</v>
      </c>
      <c r="BI46" s="1">
        <v>43502</v>
      </c>
      <c r="BJ46">
        <v>8</v>
      </c>
      <c r="BK46">
        <v>7</v>
      </c>
      <c r="BL46">
        <v>0</v>
      </c>
      <c r="BM46">
        <v>64</v>
      </c>
      <c r="BN46">
        <v>1</v>
      </c>
      <c r="BO46">
        <v>0</v>
      </c>
      <c r="BP46">
        <v>64</v>
      </c>
      <c r="BQ46" s="1">
        <v>43041</v>
      </c>
      <c r="BR46">
        <v>5</v>
      </c>
      <c r="BS46">
        <v>5</v>
      </c>
      <c r="BT46">
        <v>0</v>
      </c>
      <c r="BU46">
        <v>36</v>
      </c>
      <c r="BV46">
        <v>1</v>
      </c>
      <c r="BW46">
        <v>0</v>
      </c>
      <c r="BX46">
        <v>36</v>
      </c>
      <c r="BY46">
        <v>41.332999999999998</v>
      </c>
      <c r="CA46" t="s">
        <v>255</v>
      </c>
      <c r="CB46" t="s">
        <v>256</v>
      </c>
      <c r="CC46">
        <v>86406</v>
      </c>
      <c r="CD46">
        <v>70</v>
      </c>
      <c r="CE46">
        <v>9284531500</v>
      </c>
      <c r="CF46" t="s">
        <v>98</v>
      </c>
      <c r="CG46" t="s">
        <v>99</v>
      </c>
      <c r="CH46" s="1">
        <v>31106</v>
      </c>
      <c r="CI46" t="s">
        <v>99</v>
      </c>
      <c r="CJ46" t="s">
        <v>99</v>
      </c>
      <c r="CK46" t="s">
        <v>99</v>
      </c>
      <c r="CL46" t="s">
        <v>102</v>
      </c>
      <c r="CM46" t="s">
        <v>253</v>
      </c>
      <c r="CN46">
        <v>118</v>
      </c>
      <c r="CO46" s="1">
        <v>44621</v>
      </c>
      <c r="CP46" s="1"/>
      <c r="CV46"/>
    </row>
    <row r="47" spans="1:104" x14ac:dyDescent="0.25">
      <c r="A47" t="s">
        <v>121</v>
      </c>
      <c r="B47" s="18" t="s">
        <v>792</v>
      </c>
      <c r="C47" s="18">
        <v>35287</v>
      </c>
      <c r="D47" t="s">
        <v>685</v>
      </c>
      <c r="E47" t="s">
        <v>254</v>
      </c>
      <c r="F47" t="s">
        <v>245</v>
      </c>
      <c r="G47" t="s">
        <v>806</v>
      </c>
      <c r="H47">
        <v>12.4</v>
      </c>
      <c r="I47" t="s">
        <v>105</v>
      </c>
      <c r="K47" t="s">
        <v>99</v>
      </c>
      <c r="L47" t="s">
        <v>110</v>
      </c>
      <c r="M47">
        <v>5</v>
      </c>
      <c r="N47">
        <v>4</v>
      </c>
      <c r="O47">
        <v>4</v>
      </c>
      <c r="P47">
        <v>5</v>
      </c>
      <c r="R47">
        <v>5</v>
      </c>
      <c r="S47">
        <v>3</v>
      </c>
      <c r="U47" s="8">
        <v>6.1870099999999999</v>
      </c>
      <c r="V47" s="8">
        <v>1.7357800000000001</v>
      </c>
      <c r="W47">
        <v>58.6</v>
      </c>
      <c r="X47">
        <v>2.08968</v>
      </c>
      <c r="Y47">
        <v>3.8254600000000001</v>
      </c>
      <c r="Z47">
        <v>5.7098399999999998</v>
      </c>
      <c r="AA47">
        <v>1.2672099999999999</v>
      </c>
      <c r="AB47">
        <v>0.31408999999999998</v>
      </c>
      <c r="AD47">
        <v>2.3615499999999998</v>
      </c>
      <c r="AE47">
        <v>66.7</v>
      </c>
      <c r="AG47">
        <v>0</v>
      </c>
      <c r="AJ47">
        <v>1.99888</v>
      </c>
      <c r="AK47">
        <v>0.84614</v>
      </c>
      <c r="AL47">
        <v>1.0401499999999999</v>
      </c>
      <c r="AM47">
        <v>3.88517</v>
      </c>
      <c r="AN47">
        <v>2.4186700000000001</v>
      </c>
      <c r="AO47">
        <v>1.8166100000000001</v>
      </c>
      <c r="AP47">
        <v>0.62497000000000003</v>
      </c>
      <c r="AQ47">
        <v>5.0278999999999998</v>
      </c>
      <c r="AS47">
        <v>0</v>
      </c>
      <c r="AT47">
        <v>0</v>
      </c>
      <c r="AU47">
        <v>1</v>
      </c>
      <c r="AV47">
        <v>1</v>
      </c>
      <c r="AW47" s="4">
        <v>650</v>
      </c>
      <c r="AX47">
        <v>0</v>
      </c>
      <c r="AY47">
        <v>1</v>
      </c>
      <c r="BA47" s="1">
        <v>44421</v>
      </c>
      <c r="BB47">
        <v>7</v>
      </c>
      <c r="BC47">
        <v>7</v>
      </c>
      <c r="BD47">
        <v>0</v>
      </c>
      <c r="BE47">
        <v>36</v>
      </c>
      <c r="BF47">
        <v>1</v>
      </c>
      <c r="BG47">
        <v>0</v>
      </c>
      <c r="BH47">
        <v>36</v>
      </c>
      <c r="BI47" s="1">
        <v>43600</v>
      </c>
      <c r="BJ47">
        <v>3</v>
      </c>
      <c r="BK47">
        <v>2</v>
      </c>
      <c r="BL47">
        <v>0</v>
      </c>
      <c r="BM47">
        <v>16</v>
      </c>
      <c r="BN47">
        <v>1</v>
      </c>
      <c r="BO47">
        <v>0</v>
      </c>
      <c r="BP47">
        <v>16</v>
      </c>
      <c r="BQ47" s="1">
        <v>43159</v>
      </c>
      <c r="BR47">
        <v>1</v>
      </c>
      <c r="BS47">
        <v>1</v>
      </c>
      <c r="BT47">
        <v>0</v>
      </c>
      <c r="BU47">
        <v>4</v>
      </c>
      <c r="BV47">
        <v>1</v>
      </c>
      <c r="BW47">
        <v>0</v>
      </c>
      <c r="BX47">
        <v>4</v>
      </c>
      <c r="BY47">
        <v>24</v>
      </c>
      <c r="CA47" t="s">
        <v>687</v>
      </c>
      <c r="CB47" t="s">
        <v>688</v>
      </c>
      <c r="CC47">
        <v>86403</v>
      </c>
      <c r="CD47">
        <v>70</v>
      </c>
      <c r="CE47">
        <v>9285055793</v>
      </c>
      <c r="CF47" t="s">
        <v>113</v>
      </c>
      <c r="CG47" t="s">
        <v>100</v>
      </c>
      <c r="CH47" s="1">
        <v>41856</v>
      </c>
      <c r="CI47" t="s">
        <v>99</v>
      </c>
      <c r="CJ47" t="s">
        <v>99</v>
      </c>
      <c r="CK47" t="s">
        <v>99</v>
      </c>
      <c r="CL47" t="s">
        <v>102</v>
      </c>
      <c r="CM47" t="s">
        <v>686</v>
      </c>
      <c r="CN47">
        <v>19</v>
      </c>
      <c r="CO47" s="1">
        <v>44621</v>
      </c>
      <c r="CP47" s="1"/>
      <c r="CV47">
        <v>2</v>
      </c>
    </row>
    <row r="48" spans="1:104" x14ac:dyDescent="0.25">
      <c r="A48" t="s">
        <v>121</v>
      </c>
      <c r="B48" s="18" t="s">
        <v>792</v>
      </c>
      <c r="C48" s="18">
        <v>35118</v>
      </c>
      <c r="D48" t="s">
        <v>307</v>
      </c>
      <c r="E48" t="s">
        <v>309</v>
      </c>
      <c r="F48" t="s">
        <v>223</v>
      </c>
      <c r="G48" t="s">
        <v>806</v>
      </c>
      <c r="H48">
        <v>40.4</v>
      </c>
      <c r="I48" t="s">
        <v>105</v>
      </c>
      <c r="K48" t="s">
        <v>99</v>
      </c>
      <c r="L48" t="s">
        <v>103</v>
      </c>
      <c r="M48">
        <v>4</v>
      </c>
      <c r="N48">
        <v>4</v>
      </c>
      <c r="O48">
        <v>2</v>
      </c>
      <c r="P48">
        <v>5</v>
      </c>
      <c r="Q48">
        <v>5</v>
      </c>
      <c r="S48">
        <v>5</v>
      </c>
      <c r="U48" s="8">
        <v>3.19936</v>
      </c>
      <c r="V48" s="8">
        <v>1.1841999999999999</v>
      </c>
      <c r="W48">
        <v>42.5</v>
      </c>
      <c r="X48">
        <v>0.55042999999999997</v>
      </c>
      <c r="Y48">
        <v>1.7346299999999999</v>
      </c>
      <c r="Z48">
        <v>2.8100999999999998</v>
      </c>
      <c r="AA48">
        <v>1.1851100000000001</v>
      </c>
      <c r="AB48">
        <v>0.13444</v>
      </c>
      <c r="AD48">
        <v>1.4647300000000001</v>
      </c>
      <c r="AE48">
        <v>9.1</v>
      </c>
      <c r="AG48">
        <v>2</v>
      </c>
      <c r="AJ48">
        <v>1.9690399999999999</v>
      </c>
      <c r="AK48">
        <v>0.68644000000000005</v>
      </c>
      <c r="AL48">
        <v>0.31209999999999999</v>
      </c>
      <c r="AM48">
        <v>2.9675799999999999</v>
      </c>
      <c r="AN48">
        <v>1.5228900000000001</v>
      </c>
      <c r="AO48">
        <v>0.58982000000000001</v>
      </c>
      <c r="AP48">
        <v>1.42099</v>
      </c>
      <c r="AQ48">
        <v>3.4038900000000001</v>
      </c>
      <c r="AS48">
        <v>5</v>
      </c>
      <c r="AT48">
        <v>0</v>
      </c>
      <c r="AU48">
        <v>0</v>
      </c>
      <c r="AV48">
        <v>1</v>
      </c>
      <c r="AW48" s="4">
        <v>8957</v>
      </c>
      <c r="AX48">
        <v>0</v>
      </c>
      <c r="AY48">
        <v>1</v>
      </c>
      <c r="BA48" s="1">
        <v>44336</v>
      </c>
      <c r="BB48">
        <v>8</v>
      </c>
      <c r="BC48">
        <v>8</v>
      </c>
      <c r="BD48">
        <v>0</v>
      </c>
      <c r="BE48">
        <v>40</v>
      </c>
      <c r="BF48">
        <v>1</v>
      </c>
      <c r="BG48">
        <v>0</v>
      </c>
      <c r="BH48">
        <v>40</v>
      </c>
      <c r="BI48" s="1">
        <v>43552</v>
      </c>
      <c r="BJ48">
        <v>7</v>
      </c>
      <c r="BK48">
        <v>7</v>
      </c>
      <c r="BL48">
        <v>5</v>
      </c>
      <c r="BM48">
        <v>76</v>
      </c>
      <c r="BN48">
        <v>1</v>
      </c>
      <c r="BO48">
        <v>0</v>
      </c>
      <c r="BP48">
        <v>76</v>
      </c>
      <c r="BQ48" s="1">
        <v>43133</v>
      </c>
      <c r="BR48">
        <v>3</v>
      </c>
      <c r="BS48">
        <v>3</v>
      </c>
      <c r="BT48">
        <v>0</v>
      </c>
      <c r="BU48">
        <v>32</v>
      </c>
      <c r="BV48">
        <v>1</v>
      </c>
      <c r="BW48">
        <v>0</v>
      </c>
      <c r="BX48">
        <v>32</v>
      </c>
      <c r="BY48">
        <v>50.667000000000002</v>
      </c>
      <c r="CA48" t="s">
        <v>310</v>
      </c>
      <c r="CB48" t="s">
        <v>311</v>
      </c>
      <c r="CC48">
        <v>86322</v>
      </c>
      <c r="CD48">
        <v>120</v>
      </c>
      <c r="CE48">
        <v>9285675253</v>
      </c>
      <c r="CF48" t="s">
        <v>98</v>
      </c>
      <c r="CG48" t="s">
        <v>99</v>
      </c>
      <c r="CH48" s="1">
        <v>31364</v>
      </c>
      <c r="CI48" t="s">
        <v>99</v>
      </c>
      <c r="CJ48" t="s">
        <v>99</v>
      </c>
      <c r="CK48" t="s">
        <v>99</v>
      </c>
      <c r="CL48" t="s">
        <v>102</v>
      </c>
      <c r="CM48" t="s">
        <v>308</v>
      </c>
      <c r="CN48">
        <v>58</v>
      </c>
      <c r="CO48" s="1">
        <v>44621</v>
      </c>
      <c r="CP48" s="1"/>
      <c r="CV48"/>
      <c r="CW48">
        <v>2</v>
      </c>
    </row>
    <row r="49" spans="1:100" x14ac:dyDescent="0.25">
      <c r="A49" t="s">
        <v>121</v>
      </c>
      <c r="B49" s="18" t="s">
        <v>792</v>
      </c>
      <c r="C49" s="18">
        <v>35093</v>
      </c>
      <c r="D49" t="s">
        <v>220</v>
      </c>
      <c r="E49" t="s">
        <v>222</v>
      </c>
      <c r="F49" t="s">
        <v>223</v>
      </c>
      <c r="G49" t="s">
        <v>806</v>
      </c>
      <c r="H49">
        <v>43.1</v>
      </c>
      <c r="I49" t="s">
        <v>97</v>
      </c>
      <c r="J49" t="s">
        <v>106</v>
      </c>
      <c r="K49" t="s">
        <v>99</v>
      </c>
      <c r="L49" t="s">
        <v>103</v>
      </c>
      <c r="M49">
        <v>2</v>
      </c>
      <c r="N49">
        <v>3</v>
      </c>
      <c r="O49">
        <v>1</v>
      </c>
      <c r="P49">
        <v>5</v>
      </c>
      <c r="Q49">
        <v>5</v>
      </c>
      <c r="R49">
        <v>5</v>
      </c>
      <c r="S49">
        <v>4</v>
      </c>
      <c r="U49" s="8">
        <v>3.2740200000000002</v>
      </c>
      <c r="V49" s="8">
        <v>0.97782999999999998</v>
      </c>
      <c r="W49">
        <v>45.1</v>
      </c>
      <c r="X49">
        <v>0.60260000000000002</v>
      </c>
      <c r="Y49">
        <v>1.5804400000000001</v>
      </c>
      <c r="Z49">
        <v>2.5867200000000001</v>
      </c>
      <c r="AA49">
        <v>0.57589999999999997</v>
      </c>
      <c r="AB49">
        <v>8.6410000000000001E-2</v>
      </c>
      <c r="AD49">
        <v>1.6935800000000001</v>
      </c>
      <c r="AE49">
        <v>27.3</v>
      </c>
      <c r="AG49">
        <v>2</v>
      </c>
      <c r="AJ49">
        <v>2.1466400000000001</v>
      </c>
      <c r="AK49">
        <v>0.78805999999999998</v>
      </c>
      <c r="AL49">
        <v>0.45780999999999999</v>
      </c>
      <c r="AM49">
        <v>3.3925100000000001</v>
      </c>
      <c r="AN49">
        <v>1.6151500000000001</v>
      </c>
      <c r="AO49">
        <v>0.56247000000000003</v>
      </c>
      <c r="AP49">
        <v>0.79990000000000006</v>
      </c>
      <c r="AQ49">
        <v>3.0470199999999998</v>
      </c>
      <c r="AS49">
        <v>4</v>
      </c>
      <c r="AT49">
        <v>0</v>
      </c>
      <c r="AU49">
        <v>0</v>
      </c>
      <c r="AV49">
        <v>1</v>
      </c>
      <c r="AW49" s="4">
        <v>11908</v>
      </c>
      <c r="AX49">
        <v>0</v>
      </c>
      <c r="AY49">
        <v>1</v>
      </c>
      <c r="BA49" s="1">
        <v>44434</v>
      </c>
      <c r="BB49">
        <v>17</v>
      </c>
      <c r="BC49">
        <v>17</v>
      </c>
      <c r="BD49">
        <v>1</v>
      </c>
      <c r="BE49">
        <v>163</v>
      </c>
      <c r="BF49">
        <v>2</v>
      </c>
      <c r="BG49">
        <v>82</v>
      </c>
      <c r="BH49">
        <v>245</v>
      </c>
      <c r="BI49" s="1">
        <v>43587</v>
      </c>
      <c r="BJ49">
        <v>7</v>
      </c>
      <c r="BK49">
        <v>7</v>
      </c>
      <c r="BL49">
        <v>0</v>
      </c>
      <c r="BM49">
        <v>48</v>
      </c>
      <c r="BN49">
        <v>1</v>
      </c>
      <c r="BO49">
        <v>0</v>
      </c>
      <c r="BP49">
        <v>48</v>
      </c>
      <c r="BQ49" s="1">
        <v>43146</v>
      </c>
      <c r="BR49">
        <v>8</v>
      </c>
      <c r="BS49">
        <v>8</v>
      </c>
      <c r="BT49">
        <v>0</v>
      </c>
      <c r="BU49">
        <v>56</v>
      </c>
      <c r="BV49">
        <v>1</v>
      </c>
      <c r="BW49">
        <v>0</v>
      </c>
      <c r="BX49">
        <v>56</v>
      </c>
      <c r="BY49">
        <v>147.833</v>
      </c>
      <c r="CA49" t="s">
        <v>224</v>
      </c>
      <c r="CB49" t="s">
        <v>225</v>
      </c>
      <c r="CC49">
        <v>86326</v>
      </c>
      <c r="CD49">
        <v>120</v>
      </c>
      <c r="CE49">
        <v>9286345548</v>
      </c>
      <c r="CF49" t="s">
        <v>98</v>
      </c>
      <c r="CG49" t="s">
        <v>99</v>
      </c>
      <c r="CH49" s="1">
        <v>30855</v>
      </c>
      <c r="CI49" t="s">
        <v>99</v>
      </c>
      <c r="CJ49" t="s">
        <v>99</v>
      </c>
      <c r="CK49" t="s">
        <v>99</v>
      </c>
      <c r="CL49" t="s">
        <v>102</v>
      </c>
      <c r="CM49" t="s">
        <v>221</v>
      </c>
      <c r="CN49">
        <v>70</v>
      </c>
      <c r="CO49" s="1">
        <v>44621</v>
      </c>
      <c r="CP49" s="1"/>
      <c r="CV49"/>
    </row>
    <row r="50" spans="1:100" x14ac:dyDescent="0.25">
      <c r="A50" t="s">
        <v>121</v>
      </c>
      <c r="B50" s="18" t="s">
        <v>792</v>
      </c>
      <c r="C50" s="18">
        <v>35180</v>
      </c>
      <c r="D50" t="s">
        <v>464</v>
      </c>
      <c r="E50" t="s">
        <v>466</v>
      </c>
      <c r="F50" t="s">
        <v>198</v>
      </c>
      <c r="G50" t="s">
        <v>806</v>
      </c>
      <c r="H50">
        <v>49.9</v>
      </c>
      <c r="I50" t="s">
        <v>105</v>
      </c>
      <c r="K50" t="s">
        <v>99</v>
      </c>
      <c r="L50" t="s">
        <v>103</v>
      </c>
      <c r="M50">
        <v>5</v>
      </c>
      <c r="N50">
        <v>3</v>
      </c>
      <c r="O50">
        <v>4</v>
      </c>
      <c r="P50">
        <v>5</v>
      </c>
      <c r="Q50">
        <v>5</v>
      </c>
      <c r="R50">
        <v>5</v>
      </c>
      <c r="S50">
        <v>3</v>
      </c>
      <c r="U50" s="8">
        <v>3.3118799999999999</v>
      </c>
      <c r="V50" s="8">
        <v>0.61492000000000002</v>
      </c>
      <c r="W50">
        <v>38.299999999999997</v>
      </c>
      <c r="X50">
        <v>0.90171000000000001</v>
      </c>
      <c r="Y50">
        <v>1.5166299999999999</v>
      </c>
      <c r="Z50">
        <v>2.67903</v>
      </c>
      <c r="AA50">
        <v>0.35319</v>
      </c>
      <c r="AB50">
        <v>1.464E-2</v>
      </c>
      <c r="AD50">
        <v>1.79525</v>
      </c>
      <c r="AE50">
        <v>22.2</v>
      </c>
      <c r="AG50">
        <v>0</v>
      </c>
      <c r="AJ50">
        <v>2.1795800000000001</v>
      </c>
      <c r="AK50">
        <v>0.68486999999999998</v>
      </c>
      <c r="AL50">
        <v>0.33432000000000001</v>
      </c>
      <c r="AM50">
        <v>3.1987700000000001</v>
      </c>
      <c r="AN50">
        <v>1.6862299999999999</v>
      </c>
      <c r="AO50">
        <v>0.96847000000000005</v>
      </c>
      <c r="AP50">
        <v>0.68881999999999999</v>
      </c>
      <c r="AQ50">
        <v>3.2689400000000002</v>
      </c>
      <c r="AS50">
        <v>0</v>
      </c>
      <c r="AT50">
        <v>0</v>
      </c>
      <c r="AU50">
        <v>0</v>
      </c>
      <c r="AV50">
        <v>0</v>
      </c>
      <c r="AW50" s="4">
        <v>0</v>
      </c>
      <c r="AX50">
        <v>0</v>
      </c>
      <c r="AY50">
        <v>0</v>
      </c>
      <c r="BA50" s="1">
        <v>44504</v>
      </c>
      <c r="BB50">
        <v>5</v>
      </c>
      <c r="BC50">
        <v>5</v>
      </c>
      <c r="BD50">
        <v>0</v>
      </c>
      <c r="BE50">
        <v>20</v>
      </c>
      <c r="BF50">
        <v>1</v>
      </c>
      <c r="BG50">
        <v>0</v>
      </c>
      <c r="BH50">
        <v>20</v>
      </c>
      <c r="BI50" s="1">
        <v>43643</v>
      </c>
      <c r="BJ50">
        <v>2</v>
      </c>
      <c r="BK50">
        <v>2</v>
      </c>
      <c r="BL50">
        <v>0</v>
      </c>
      <c r="BM50">
        <v>8</v>
      </c>
      <c r="BN50">
        <v>1</v>
      </c>
      <c r="BO50">
        <v>0</v>
      </c>
      <c r="BP50">
        <v>8</v>
      </c>
      <c r="BQ50" s="1">
        <v>43202</v>
      </c>
      <c r="BR50">
        <v>5</v>
      </c>
      <c r="BS50">
        <v>5</v>
      </c>
      <c r="BT50">
        <v>0</v>
      </c>
      <c r="BU50">
        <v>28</v>
      </c>
      <c r="BV50">
        <v>1</v>
      </c>
      <c r="BW50">
        <v>0</v>
      </c>
      <c r="BX50">
        <v>28</v>
      </c>
      <c r="BY50">
        <v>17.332999999999998</v>
      </c>
      <c r="CA50" t="s">
        <v>467</v>
      </c>
      <c r="CB50" t="s">
        <v>468</v>
      </c>
      <c r="CC50">
        <v>85607</v>
      </c>
      <c r="CD50">
        <v>10</v>
      </c>
      <c r="CE50">
        <v>5203647937</v>
      </c>
      <c r="CF50" t="s">
        <v>98</v>
      </c>
      <c r="CG50" t="s">
        <v>99</v>
      </c>
      <c r="CH50" s="1">
        <v>32458</v>
      </c>
      <c r="CI50" t="s">
        <v>99</v>
      </c>
      <c r="CJ50" t="s">
        <v>99</v>
      </c>
      <c r="CK50" t="s">
        <v>99</v>
      </c>
      <c r="CL50" t="s">
        <v>102</v>
      </c>
      <c r="CM50" t="s">
        <v>465</v>
      </c>
      <c r="CN50">
        <v>58</v>
      </c>
      <c r="CO50" s="1">
        <v>44621</v>
      </c>
      <c r="CP50" s="1"/>
      <c r="CV50"/>
    </row>
    <row r="51" spans="1:100" x14ac:dyDescent="0.25">
      <c r="A51" t="s">
        <v>121</v>
      </c>
      <c r="B51" s="18" t="s">
        <v>792</v>
      </c>
      <c r="C51" s="18">
        <v>35091</v>
      </c>
      <c r="D51" t="s">
        <v>209</v>
      </c>
      <c r="E51" t="s">
        <v>211</v>
      </c>
      <c r="F51" t="s">
        <v>212</v>
      </c>
      <c r="G51" t="s">
        <v>806</v>
      </c>
      <c r="H51">
        <v>64.5</v>
      </c>
      <c r="I51" t="s">
        <v>105</v>
      </c>
      <c r="K51" t="s">
        <v>99</v>
      </c>
      <c r="L51" t="s">
        <v>103</v>
      </c>
      <c r="M51">
        <v>5</v>
      </c>
      <c r="N51">
        <v>4</v>
      </c>
      <c r="O51">
        <v>3</v>
      </c>
      <c r="P51">
        <v>5</v>
      </c>
      <c r="Q51">
        <v>5</v>
      </c>
      <c r="R51">
        <v>5</v>
      </c>
      <c r="S51">
        <v>4</v>
      </c>
      <c r="U51" s="8">
        <v>3.5962499999999999</v>
      </c>
      <c r="V51" s="8">
        <v>0.91903999999999997</v>
      </c>
      <c r="W51">
        <v>61.8</v>
      </c>
      <c r="X51">
        <v>0.69677999999999995</v>
      </c>
      <c r="Y51">
        <v>1.61582</v>
      </c>
      <c r="Z51">
        <v>3.2707299999999999</v>
      </c>
      <c r="AA51">
        <v>0.75987000000000005</v>
      </c>
      <c r="AB51">
        <v>8.0269999999999994E-2</v>
      </c>
      <c r="AD51">
        <v>1.9804299999999999</v>
      </c>
      <c r="AE51">
        <v>65</v>
      </c>
      <c r="AG51">
        <v>1</v>
      </c>
      <c r="AJ51">
        <v>2.0487799999999998</v>
      </c>
      <c r="AK51">
        <v>0.73050000000000004</v>
      </c>
      <c r="AL51">
        <v>0.34425</v>
      </c>
      <c r="AM51">
        <v>3.1235400000000002</v>
      </c>
      <c r="AN51">
        <v>1.9789300000000001</v>
      </c>
      <c r="AO51">
        <v>0.70160999999999996</v>
      </c>
      <c r="AP51">
        <v>0.99980000000000002</v>
      </c>
      <c r="AQ51">
        <v>3.6351300000000002</v>
      </c>
      <c r="AS51">
        <v>0</v>
      </c>
      <c r="AT51">
        <v>0</v>
      </c>
      <c r="AU51">
        <v>2</v>
      </c>
      <c r="AV51">
        <v>0</v>
      </c>
      <c r="AW51" s="4">
        <v>0</v>
      </c>
      <c r="AX51">
        <v>0</v>
      </c>
      <c r="AY51">
        <v>0</v>
      </c>
      <c r="BA51" s="1">
        <v>44130</v>
      </c>
      <c r="BB51">
        <v>6</v>
      </c>
      <c r="BC51">
        <v>6</v>
      </c>
      <c r="BD51">
        <v>0</v>
      </c>
      <c r="BE51">
        <v>36</v>
      </c>
      <c r="BF51">
        <v>1</v>
      </c>
      <c r="BG51">
        <v>0</v>
      </c>
      <c r="BH51">
        <v>36</v>
      </c>
      <c r="BI51" s="1">
        <v>43489</v>
      </c>
      <c r="BJ51">
        <v>6</v>
      </c>
      <c r="BK51">
        <v>5</v>
      </c>
      <c r="BL51">
        <v>0</v>
      </c>
      <c r="BM51">
        <v>32</v>
      </c>
      <c r="BN51">
        <v>1</v>
      </c>
      <c r="BO51">
        <v>0</v>
      </c>
      <c r="BP51">
        <v>32</v>
      </c>
      <c r="BQ51" s="1">
        <v>43027</v>
      </c>
      <c r="BR51">
        <v>0</v>
      </c>
      <c r="BS51">
        <v>0</v>
      </c>
      <c r="BT51">
        <v>0</v>
      </c>
      <c r="BU51">
        <v>0</v>
      </c>
      <c r="BV51">
        <v>0</v>
      </c>
      <c r="BW51">
        <v>0</v>
      </c>
      <c r="BX51">
        <v>0</v>
      </c>
      <c r="BY51">
        <v>28.667000000000002</v>
      </c>
      <c r="CA51" t="s">
        <v>213</v>
      </c>
      <c r="CB51" t="s">
        <v>214</v>
      </c>
      <c r="CC51">
        <v>86001</v>
      </c>
      <c r="CD51">
        <v>20</v>
      </c>
      <c r="CE51">
        <v>9287796931</v>
      </c>
      <c r="CF51" t="s">
        <v>98</v>
      </c>
      <c r="CG51" t="s">
        <v>99</v>
      </c>
      <c r="CH51" s="1">
        <v>30720</v>
      </c>
      <c r="CI51" t="s">
        <v>99</v>
      </c>
      <c r="CJ51" t="s">
        <v>99</v>
      </c>
      <c r="CK51" t="s">
        <v>99</v>
      </c>
      <c r="CL51" t="s">
        <v>102</v>
      </c>
      <c r="CM51" t="s">
        <v>210</v>
      </c>
      <c r="CN51">
        <v>83</v>
      </c>
      <c r="CO51" s="1">
        <v>44621</v>
      </c>
      <c r="CP51" s="1"/>
      <c r="CV51"/>
    </row>
    <row r="52" spans="1:100" x14ac:dyDescent="0.25">
      <c r="A52" t="s">
        <v>121</v>
      </c>
      <c r="B52" s="18" t="s">
        <v>792</v>
      </c>
      <c r="C52" s="18">
        <v>35233</v>
      </c>
      <c r="D52" t="s">
        <v>526</v>
      </c>
      <c r="E52" t="s">
        <v>378</v>
      </c>
      <c r="F52" t="s">
        <v>304</v>
      </c>
      <c r="G52" t="s">
        <v>806</v>
      </c>
      <c r="H52">
        <v>74.2</v>
      </c>
      <c r="I52" t="s">
        <v>97</v>
      </c>
      <c r="K52" t="s">
        <v>99</v>
      </c>
      <c r="L52" t="s">
        <v>103</v>
      </c>
      <c r="M52">
        <v>2</v>
      </c>
      <c r="N52">
        <v>2</v>
      </c>
      <c r="O52">
        <v>2</v>
      </c>
      <c r="P52">
        <v>3</v>
      </c>
      <c r="Q52">
        <v>3</v>
      </c>
      <c r="R52">
        <v>3</v>
      </c>
      <c r="S52">
        <v>2</v>
      </c>
      <c r="U52" s="8">
        <v>3.3102200000000002</v>
      </c>
      <c r="V52" s="8">
        <v>0.34336</v>
      </c>
      <c r="W52">
        <v>61.7</v>
      </c>
      <c r="X52">
        <v>1.0462899999999999</v>
      </c>
      <c r="Y52">
        <v>1.3896500000000001</v>
      </c>
      <c r="Z52">
        <v>2.9645000000000001</v>
      </c>
      <c r="AA52">
        <v>0.35291</v>
      </c>
      <c r="AB52">
        <v>7.7719999999999997E-2</v>
      </c>
      <c r="AD52">
        <v>1.9205700000000001</v>
      </c>
      <c r="AE52">
        <v>85.7</v>
      </c>
      <c r="AG52">
        <v>1</v>
      </c>
      <c r="AJ52">
        <v>1.8416699999999999</v>
      </c>
      <c r="AK52">
        <v>0.64529000000000003</v>
      </c>
      <c r="AL52">
        <v>0.30002000000000001</v>
      </c>
      <c r="AM52">
        <v>2.7869799999999998</v>
      </c>
      <c r="AN52">
        <v>2.1349300000000002</v>
      </c>
      <c r="AO52">
        <v>1.19268</v>
      </c>
      <c r="AP52">
        <v>0.42859999999999998</v>
      </c>
      <c r="AQ52">
        <v>3.75007</v>
      </c>
      <c r="AS52">
        <v>7</v>
      </c>
      <c r="AT52">
        <v>2</v>
      </c>
      <c r="AU52">
        <v>6</v>
      </c>
      <c r="AV52">
        <v>0</v>
      </c>
      <c r="AW52" s="4">
        <v>0</v>
      </c>
      <c r="AX52">
        <v>0</v>
      </c>
      <c r="AY52">
        <v>0</v>
      </c>
      <c r="BA52" s="1">
        <v>43763</v>
      </c>
      <c r="BB52">
        <v>7</v>
      </c>
      <c r="BC52">
        <v>7</v>
      </c>
      <c r="BD52">
        <v>2</v>
      </c>
      <c r="BE52">
        <v>52</v>
      </c>
      <c r="BF52">
        <v>1</v>
      </c>
      <c r="BG52">
        <v>0</v>
      </c>
      <c r="BH52">
        <v>52</v>
      </c>
      <c r="BI52" s="1">
        <v>43349</v>
      </c>
      <c r="BJ52">
        <v>14</v>
      </c>
      <c r="BK52">
        <v>3</v>
      </c>
      <c r="BL52">
        <v>7</v>
      </c>
      <c r="BM52">
        <v>96</v>
      </c>
      <c r="BN52">
        <v>1</v>
      </c>
      <c r="BO52">
        <v>0</v>
      </c>
      <c r="BP52">
        <v>96</v>
      </c>
      <c r="BQ52" s="1">
        <v>42893</v>
      </c>
      <c r="BR52">
        <v>0</v>
      </c>
      <c r="BS52">
        <v>0</v>
      </c>
      <c r="BT52">
        <v>0</v>
      </c>
      <c r="BU52">
        <v>0</v>
      </c>
      <c r="BV52">
        <v>0</v>
      </c>
      <c r="BW52">
        <v>0</v>
      </c>
      <c r="BX52">
        <v>0</v>
      </c>
      <c r="BY52">
        <v>58</v>
      </c>
      <c r="CA52" t="s">
        <v>528</v>
      </c>
      <c r="CB52" t="s">
        <v>529</v>
      </c>
      <c r="CC52">
        <v>85501</v>
      </c>
      <c r="CD52">
        <v>30</v>
      </c>
      <c r="CE52">
        <v>9284255721</v>
      </c>
      <c r="CF52" t="s">
        <v>98</v>
      </c>
      <c r="CG52" t="s">
        <v>99</v>
      </c>
      <c r="CH52" s="1">
        <v>35118</v>
      </c>
      <c r="CI52" t="s">
        <v>99</v>
      </c>
      <c r="CJ52" t="s">
        <v>100</v>
      </c>
      <c r="CK52" t="s">
        <v>99</v>
      </c>
      <c r="CL52" t="s">
        <v>102</v>
      </c>
      <c r="CM52" t="s">
        <v>527</v>
      </c>
      <c r="CN52">
        <v>104</v>
      </c>
      <c r="CO52" s="1">
        <v>44621</v>
      </c>
      <c r="CP52" s="1"/>
      <c r="CV52"/>
    </row>
    <row r="53" spans="1:100" x14ac:dyDescent="0.25">
      <c r="A53" t="s">
        <v>121</v>
      </c>
      <c r="B53" s="18" t="s">
        <v>792</v>
      </c>
      <c r="C53" s="18">
        <v>35240</v>
      </c>
      <c r="D53" t="s">
        <v>535</v>
      </c>
      <c r="E53" t="s">
        <v>254</v>
      </c>
      <c r="F53" t="s">
        <v>245</v>
      </c>
      <c r="G53" t="s">
        <v>806</v>
      </c>
      <c r="H53">
        <v>58</v>
      </c>
      <c r="I53" t="s">
        <v>97</v>
      </c>
      <c r="K53" t="s">
        <v>100</v>
      </c>
      <c r="L53" t="s">
        <v>103</v>
      </c>
      <c r="M53">
        <v>3</v>
      </c>
      <c r="N53">
        <v>2</v>
      </c>
      <c r="O53">
        <v>2</v>
      </c>
      <c r="P53">
        <v>5</v>
      </c>
      <c r="Q53">
        <v>5</v>
      </c>
      <c r="R53">
        <v>5</v>
      </c>
      <c r="S53">
        <v>3</v>
      </c>
      <c r="U53" s="8">
        <v>3.0640499999999999</v>
      </c>
      <c r="V53" s="8">
        <v>0.49151</v>
      </c>
      <c r="W53">
        <v>58.8</v>
      </c>
      <c r="X53">
        <v>0.88053000000000003</v>
      </c>
      <c r="Y53">
        <v>1.3720399999999999</v>
      </c>
      <c r="Z53">
        <v>2.6800299999999999</v>
      </c>
      <c r="AA53">
        <v>0.48326000000000002</v>
      </c>
      <c r="AB53">
        <v>9.7680000000000003E-2</v>
      </c>
      <c r="AD53">
        <v>1.6919999999999999</v>
      </c>
      <c r="AE53">
        <v>72.7</v>
      </c>
      <c r="AG53">
        <v>0</v>
      </c>
      <c r="AJ53">
        <v>2.1016699999999999</v>
      </c>
      <c r="AK53">
        <v>0.70006000000000002</v>
      </c>
      <c r="AL53">
        <v>0.35045999999999999</v>
      </c>
      <c r="AM53">
        <v>3.15218</v>
      </c>
      <c r="AN53">
        <v>1.64818</v>
      </c>
      <c r="AO53">
        <v>0.92520000000000002</v>
      </c>
      <c r="AP53">
        <v>0.52524000000000004</v>
      </c>
      <c r="AQ53">
        <v>3.0690200000000001</v>
      </c>
      <c r="AS53">
        <v>4</v>
      </c>
      <c r="AT53">
        <v>0</v>
      </c>
      <c r="AU53">
        <v>1</v>
      </c>
      <c r="AV53">
        <v>0</v>
      </c>
      <c r="AW53" s="4">
        <v>0</v>
      </c>
      <c r="AX53">
        <v>0</v>
      </c>
      <c r="AY53">
        <v>0</v>
      </c>
      <c r="BA53" s="1">
        <v>43768</v>
      </c>
      <c r="BB53">
        <v>5</v>
      </c>
      <c r="BC53">
        <v>5</v>
      </c>
      <c r="BD53">
        <v>4</v>
      </c>
      <c r="BE53">
        <v>32</v>
      </c>
      <c r="BF53">
        <v>1</v>
      </c>
      <c r="BG53">
        <v>0</v>
      </c>
      <c r="BH53">
        <v>32</v>
      </c>
      <c r="BI53" s="1">
        <v>43336</v>
      </c>
      <c r="BJ53">
        <v>5</v>
      </c>
      <c r="BK53">
        <v>4</v>
      </c>
      <c r="BL53">
        <v>0</v>
      </c>
      <c r="BM53">
        <v>24</v>
      </c>
      <c r="BN53">
        <v>1</v>
      </c>
      <c r="BO53">
        <v>0</v>
      </c>
      <c r="BP53">
        <v>24</v>
      </c>
      <c r="BQ53" s="1">
        <v>42894</v>
      </c>
      <c r="BR53">
        <v>2</v>
      </c>
      <c r="BS53">
        <v>2</v>
      </c>
      <c r="BT53">
        <v>0</v>
      </c>
      <c r="BU53">
        <v>12</v>
      </c>
      <c r="BV53">
        <v>1</v>
      </c>
      <c r="BW53">
        <v>0</v>
      </c>
      <c r="BX53">
        <v>12</v>
      </c>
      <c r="BY53">
        <v>26</v>
      </c>
      <c r="CA53" t="s">
        <v>537</v>
      </c>
      <c r="CB53" t="s">
        <v>538</v>
      </c>
      <c r="CC53">
        <v>86406</v>
      </c>
      <c r="CD53">
        <v>70</v>
      </c>
      <c r="CE53">
        <v>9285055552</v>
      </c>
      <c r="CF53" t="s">
        <v>98</v>
      </c>
      <c r="CG53" t="s">
        <v>99</v>
      </c>
      <c r="CH53" s="1">
        <v>35475</v>
      </c>
      <c r="CI53" t="s">
        <v>99</v>
      </c>
      <c r="CJ53" t="s">
        <v>100</v>
      </c>
      <c r="CK53" t="s">
        <v>99</v>
      </c>
      <c r="CL53" t="s">
        <v>102</v>
      </c>
      <c r="CM53" t="s">
        <v>536</v>
      </c>
      <c r="CN53">
        <v>104</v>
      </c>
      <c r="CO53" s="1">
        <v>44621</v>
      </c>
      <c r="CP53" s="1"/>
      <c r="CV53"/>
    </row>
    <row r="54" spans="1:100" x14ac:dyDescent="0.25">
      <c r="A54" t="s">
        <v>121</v>
      </c>
      <c r="B54" s="18" t="s">
        <v>792</v>
      </c>
      <c r="C54" s="18">
        <v>35277</v>
      </c>
      <c r="D54" t="s">
        <v>647</v>
      </c>
      <c r="E54" t="s">
        <v>649</v>
      </c>
      <c r="F54" t="s">
        <v>369</v>
      </c>
      <c r="G54" t="s">
        <v>806</v>
      </c>
      <c r="H54">
        <v>69.8</v>
      </c>
      <c r="I54" t="s">
        <v>97</v>
      </c>
      <c r="K54" t="s">
        <v>99</v>
      </c>
      <c r="L54" t="s">
        <v>103</v>
      </c>
      <c r="M54">
        <v>1</v>
      </c>
      <c r="N54">
        <v>3</v>
      </c>
      <c r="O54">
        <v>1</v>
      </c>
      <c r="P54">
        <v>3</v>
      </c>
      <c r="Q54">
        <v>3</v>
      </c>
      <c r="R54">
        <v>3</v>
      </c>
      <c r="S54">
        <v>3</v>
      </c>
      <c r="U54" s="8">
        <v>3.0432899999999998</v>
      </c>
      <c r="V54" s="8">
        <v>0.51671999999999996</v>
      </c>
      <c r="W54">
        <v>65.2</v>
      </c>
      <c r="X54">
        <v>0.75848000000000004</v>
      </c>
      <c r="Y54">
        <v>1.2751999999999999</v>
      </c>
      <c r="Z54">
        <v>2.5590199999999999</v>
      </c>
      <c r="AA54">
        <v>0.28950999999999999</v>
      </c>
      <c r="AB54">
        <v>6.3250000000000001E-2</v>
      </c>
      <c r="AD54">
        <v>1.7680800000000001</v>
      </c>
      <c r="AE54">
        <v>65</v>
      </c>
      <c r="AG54">
        <v>1</v>
      </c>
      <c r="AJ54">
        <v>1.9799199999999999</v>
      </c>
      <c r="AK54">
        <v>0.67723999999999995</v>
      </c>
      <c r="AL54">
        <v>0.30710999999999999</v>
      </c>
      <c r="AM54">
        <v>2.96428</v>
      </c>
      <c r="AN54">
        <v>1.82819</v>
      </c>
      <c r="AO54">
        <v>0.82381000000000004</v>
      </c>
      <c r="AP54">
        <v>0.63009999999999999</v>
      </c>
      <c r="AQ54">
        <v>3.2414499999999999</v>
      </c>
      <c r="AS54">
        <v>0</v>
      </c>
      <c r="AT54">
        <v>0</v>
      </c>
      <c r="AU54">
        <v>4</v>
      </c>
      <c r="AV54">
        <v>0</v>
      </c>
      <c r="AW54" s="4">
        <v>0</v>
      </c>
      <c r="AX54">
        <v>0</v>
      </c>
      <c r="AY54">
        <v>0</v>
      </c>
      <c r="BA54" s="1">
        <v>44392</v>
      </c>
      <c r="BB54">
        <v>15</v>
      </c>
      <c r="BC54">
        <v>15</v>
      </c>
      <c r="BD54">
        <v>0</v>
      </c>
      <c r="BE54">
        <v>100</v>
      </c>
      <c r="BF54">
        <v>1</v>
      </c>
      <c r="BG54">
        <v>0</v>
      </c>
      <c r="BH54">
        <v>100</v>
      </c>
      <c r="BI54" s="1">
        <v>43551</v>
      </c>
      <c r="BJ54">
        <v>8</v>
      </c>
      <c r="BK54">
        <v>4</v>
      </c>
      <c r="BL54">
        <v>0</v>
      </c>
      <c r="BM54">
        <v>52</v>
      </c>
      <c r="BN54">
        <v>1</v>
      </c>
      <c r="BO54">
        <v>0</v>
      </c>
      <c r="BP54">
        <v>52</v>
      </c>
      <c r="BQ54" s="1">
        <v>43112</v>
      </c>
      <c r="BR54">
        <v>4</v>
      </c>
      <c r="BS54">
        <v>4</v>
      </c>
      <c r="BT54">
        <v>0</v>
      </c>
      <c r="BU54">
        <v>16</v>
      </c>
      <c r="BV54">
        <v>1</v>
      </c>
      <c r="BW54">
        <v>0</v>
      </c>
      <c r="BX54">
        <v>16</v>
      </c>
      <c r="BY54">
        <v>70</v>
      </c>
      <c r="CA54" t="s">
        <v>650</v>
      </c>
      <c r="CB54" t="s">
        <v>651</v>
      </c>
      <c r="CC54">
        <v>85929</v>
      </c>
      <c r="CD54">
        <v>80</v>
      </c>
      <c r="CE54">
        <v>9283682060</v>
      </c>
      <c r="CF54" t="s">
        <v>98</v>
      </c>
      <c r="CG54" t="s">
        <v>99</v>
      </c>
      <c r="CH54" s="1">
        <v>40484</v>
      </c>
      <c r="CI54" t="s">
        <v>99</v>
      </c>
      <c r="CJ54" t="s">
        <v>99</v>
      </c>
      <c r="CK54" t="s">
        <v>99</v>
      </c>
      <c r="CL54" t="s">
        <v>102</v>
      </c>
      <c r="CM54" t="s">
        <v>648</v>
      </c>
      <c r="CN54">
        <v>112</v>
      </c>
      <c r="CO54" s="1">
        <v>44621</v>
      </c>
      <c r="CP54" s="1"/>
      <c r="CV54"/>
    </row>
    <row r="55" spans="1:100" x14ac:dyDescent="0.25">
      <c r="A55" t="s">
        <v>121</v>
      </c>
      <c r="B55" s="18" t="s">
        <v>792</v>
      </c>
      <c r="C55" s="18">
        <v>35107</v>
      </c>
      <c r="D55" t="s">
        <v>273</v>
      </c>
      <c r="E55" t="s">
        <v>120</v>
      </c>
      <c r="F55" t="s">
        <v>122</v>
      </c>
      <c r="G55" t="s">
        <v>806</v>
      </c>
      <c r="H55">
        <v>89.7</v>
      </c>
      <c r="I55" t="s">
        <v>105</v>
      </c>
      <c r="K55" t="s">
        <v>99</v>
      </c>
      <c r="L55" t="s">
        <v>103</v>
      </c>
      <c r="M55">
        <v>4</v>
      </c>
      <c r="N55">
        <v>2</v>
      </c>
      <c r="O55">
        <v>3</v>
      </c>
      <c r="P55">
        <v>5</v>
      </c>
      <c r="Q55">
        <v>5</v>
      </c>
      <c r="R55">
        <v>4</v>
      </c>
      <c r="S55">
        <v>2</v>
      </c>
      <c r="U55" s="8">
        <v>3.3298100000000002</v>
      </c>
      <c r="V55" s="8">
        <v>0.38430999999999998</v>
      </c>
      <c r="W55">
        <v>48.1</v>
      </c>
      <c r="X55">
        <v>1.10903</v>
      </c>
      <c r="Y55">
        <v>1.4933399999999999</v>
      </c>
      <c r="Z55">
        <v>2.9107599999999998</v>
      </c>
      <c r="AA55">
        <v>0.14349999999999999</v>
      </c>
      <c r="AB55">
        <v>6.2520000000000006E-2</v>
      </c>
      <c r="AD55">
        <v>1.83647</v>
      </c>
      <c r="AE55">
        <v>55.6</v>
      </c>
      <c r="AG55">
        <v>1</v>
      </c>
      <c r="AJ55">
        <v>1.90516</v>
      </c>
      <c r="AK55">
        <v>0.69189999999999996</v>
      </c>
      <c r="AL55">
        <v>0.32628000000000001</v>
      </c>
      <c r="AM55">
        <v>2.9233500000000001</v>
      </c>
      <c r="AN55">
        <v>1.9734100000000001</v>
      </c>
      <c r="AO55">
        <v>1.17902</v>
      </c>
      <c r="AP55">
        <v>0.44109999999999999</v>
      </c>
      <c r="AQ55">
        <v>3.5962900000000002</v>
      </c>
      <c r="AS55">
        <v>0</v>
      </c>
      <c r="AT55">
        <v>2</v>
      </c>
      <c r="AU55">
        <v>1</v>
      </c>
      <c r="AV55">
        <v>0</v>
      </c>
      <c r="AW55" s="4">
        <v>0</v>
      </c>
      <c r="AX55">
        <v>0</v>
      </c>
      <c r="AY55">
        <v>0</v>
      </c>
      <c r="BA55" s="1">
        <v>43902</v>
      </c>
      <c r="BB55">
        <v>5</v>
      </c>
      <c r="BC55">
        <v>5</v>
      </c>
      <c r="BD55">
        <v>0</v>
      </c>
      <c r="BE55">
        <v>28</v>
      </c>
      <c r="BF55">
        <v>1</v>
      </c>
      <c r="BG55">
        <v>0</v>
      </c>
      <c r="BH55">
        <v>28</v>
      </c>
      <c r="BI55" s="1">
        <v>43481</v>
      </c>
      <c r="BJ55">
        <v>6</v>
      </c>
      <c r="BK55">
        <v>3</v>
      </c>
      <c r="BL55">
        <v>2</v>
      </c>
      <c r="BM55">
        <v>44</v>
      </c>
      <c r="BN55">
        <v>1</v>
      </c>
      <c r="BO55">
        <v>0</v>
      </c>
      <c r="BP55">
        <v>44</v>
      </c>
      <c r="BQ55" s="1">
        <v>43034</v>
      </c>
      <c r="BR55">
        <v>0</v>
      </c>
      <c r="BS55">
        <v>0</v>
      </c>
      <c r="BT55">
        <v>0</v>
      </c>
      <c r="BU55">
        <v>0</v>
      </c>
      <c r="BV55">
        <v>0</v>
      </c>
      <c r="BW55">
        <v>0</v>
      </c>
      <c r="BX55">
        <v>0</v>
      </c>
      <c r="BY55">
        <v>28.667000000000002</v>
      </c>
      <c r="CA55" t="s">
        <v>114</v>
      </c>
      <c r="CB55" t="s">
        <v>275</v>
      </c>
      <c r="CC55">
        <v>85015</v>
      </c>
      <c r="CD55">
        <v>60</v>
      </c>
      <c r="CE55">
        <v>6022643824</v>
      </c>
      <c r="CF55" t="s">
        <v>98</v>
      </c>
      <c r="CG55" t="s">
        <v>99</v>
      </c>
      <c r="CH55" s="1">
        <v>31222</v>
      </c>
      <c r="CI55" t="s">
        <v>99</v>
      </c>
      <c r="CJ55" t="s">
        <v>99</v>
      </c>
      <c r="CK55" t="s">
        <v>99</v>
      </c>
      <c r="CL55" t="s">
        <v>102</v>
      </c>
      <c r="CM55" t="s">
        <v>274</v>
      </c>
      <c r="CN55">
        <v>100</v>
      </c>
      <c r="CO55" s="1">
        <v>44621</v>
      </c>
      <c r="CP55" s="1"/>
      <c r="CV55"/>
    </row>
    <row r="56" spans="1:100" x14ac:dyDescent="0.25">
      <c r="A56" t="s">
        <v>121</v>
      </c>
      <c r="B56" s="18" t="s">
        <v>792</v>
      </c>
      <c r="C56" s="18">
        <v>35172</v>
      </c>
      <c r="D56" t="s">
        <v>442</v>
      </c>
      <c r="E56" t="s">
        <v>444</v>
      </c>
      <c r="F56" t="s">
        <v>445</v>
      </c>
      <c r="G56" t="s">
        <v>806</v>
      </c>
      <c r="H56">
        <v>63.9</v>
      </c>
      <c r="I56" t="s">
        <v>97</v>
      </c>
      <c r="K56" t="s">
        <v>100</v>
      </c>
      <c r="L56" t="s">
        <v>103</v>
      </c>
      <c r="M56">
        <v>4</v>
      </c>
      <c r="N56">
        <v>4</v>
      </c>
      <c r="O56">
        <v>2</v>
      </c>
      <c r="P56">
        <v>5</v>
      </c>
      <c r="Q56">
        <v>5</v>
      </c>
      <c r="R56">
        <v>4</v>
      </c>
      <c r="S56">
        <v>5</v>
      </c>
      <c r="U56" s="8">
        <v>3.0688300000000002</v>
      </c>
      <c r="V56" s="8">
        <v>1.0198</v>
      </c>
      <c r="W56">
        <v>55.6</v>
      </c>
      <c r="X56">
        <v>0.21701999999999999</v>
      </c>
      <c r="Y56">
        <v>1.23682</v>
      </c>
      <c r="Z56">
        <v>2.7082600000000001</v>
      </c>
      <c r="AA56">
        <v>0.82037000000000004</v>
      </c>
      <c r="AB56">
        <v>7.1110000000000007E-2</v>
      </c>
      <c r="AD56">
        <v>1.8320099999999999</v>
      </c>
      <c r="AE56">
        <v>64.3</v>
      </c>
      <c r="AG56">
        <v>1</v>
      </c>
      <c r="AJ56">
        <v>2.0005000000000002</v>
      </c>
      <c r="AK56">
        <v>0.63254999999999995</v>
      </c>
      <c r="AL56">
        <v>0.27934999999999999</v>
      </c>
      <c r="AM56">
        <v>2.9123999999999999</v>
      </c>
      <c r="AN56">
        <v>1.8748</v>
      </c>
      <c r="AO56">
        <v>0.25236999999999998</v>
      </c>
      <c r="AP56">
        <v>1.36714</v>
      </c>
      <c r="AQ56">
        <v>3.3268800000000001</v>
      </c>
      <c r="AS56">
        <v>1</v>
      </c>
      <c r="AT56">
        <v>0</v>
      </c>
      <c r="AU56">
        <v>0</v>
      </c>
      <c r="AV56">
        <v>2</v>
      </c>
      <c r="AW56" s="4">
        <v>1625</v>
      </c>
      <c r="AX56">
        <v>0</v>
      </c>
      <c r="AY56">
        <v>2</v>
      </c>
      <c r="BA56" s="1">
        <v>43692</v>
      </c>
      <c r="BB56">
        <v>6</v>
      </c>
      <c r="BC56">
        <v>6</v>
      </c>
      <c r="BD56">
        <v>1</v>
      </c>
      <c r="BE56">
        <v>28</v>
      </c>
      <c r="BF56">
        <v>1</v>
      </c>
      <c r="BG56">
        <v>0</v>
      </c>
      <c r="BH56">
        <v>28</v>
      </c>
      <c r="BI56" s="1">
        <v>43259</v>
      </c>
      <c r="BJ56">
        <v>4</v>
      </c>
      <c r="BK56">
        <v>4</v>
      </c>
      <c r="BL56">
        <v>0</v>
      </c>
      <c r="BM56">
        <v>16</v>
      </c>
      <c r="BN56">
        <v>1</v>
      </c>
      <c r="BO56">
        <v>0</v>
      </c>
      <c r="BP56">
        <v>16</v>
      </c>
      <c r="BQ56" s="1">
        <v>42825</v>
      </c>
      <c r="BR56">
        <v>6</v>
      </c>
      <c r="BS56">
        <v>6</v>
      </c>
      <c r="BT56">
        <v>0</v>
      </c>
      <c r="BU56">
        <v>28</v>
      </c>
      <c r="BV56">
        <v>1</v>
      </c>
      <c r="BW56">
        <v>0</v>
      </c>
      <c r="BX56">
        <v>28</v>
      </c>
      <c r="BY56">
        <v>24</v>
      </c>
      <c r="CA56" t="s">
        <v>446</v>
      </c>
      <c r="CB56" t="s">
        <v>447</v>
      </c>
      <c r="CC56">
        <v>85546</v>
      </c>
      <c r="CD56">
        <v>40</v>
      </c>
      <c r="CE56">
        <v>9284284910</v>
      </c>
      <c r="CF56" t="s">
        <v>98</v>
      </c>
      <c r="CG56" t="s">
        <v>99</v>
      </c>
      <c r="CH56" s="1">
        <v>32261</v>
      </c>
      <c r="CI56" t="s">
        <v>99</v>
      </c>
      <c r="CJ56" t="s">
        <v>100</v>
      </c>
      <c r="CK56" t="s">
        <v>99</v>
      </c>
      <c r="CL56" t="s">
        <v>102</v>
      </c>
      <c r="CM56" t="s">
        <v>443</v>
      </c>
      <c r="CN56">
        <v>106</v>
      </c>
      <c r="CO56" s="1">
        <v>44621</v>
      </c>
      <c r="CP56" s="1"/>
      <c r="CV56"/>
    </row>
    <row r="57" spans="1:100" x14ac:dyDescent="0.25">
      <c r="A57" t="s">
        <v>121</v>
      </c>
      <c r="B57" s="18" t="s">
        <v>792</v>
      </c>
      <c r="C57" s="18">
        <v>35085</v>
      </c>
      <c r="D57" t="s">
        <v>191</v>
      </c>
      <c r="E57" t="s">
        <v>127</v>
      </c>
      <c r="F57" t="s">
        <v>128</v>
      </c>
      <c r="G57" t="s">
        <v>806</v>
      </c>
      <c r="H57">
        <v>73.5</v>
      </c>
      <c r="I57" t="s">
        <v>105</v>
      </c>
      <c r="K57" t="s">
        <v>99</v>
      </c>
      <c r="L57" t="s">
        <v>103</v>
      </c>
      <c r="M57">
        <v>3</v>
      </c>
      <c r="N57">
        <v>2</v>
      </c>
      <c r="O57">
        <v>2</v>
      </c>
      <c r="P57">
        <v>5</v>
      </c>
      <c r="Q57">
        <v>5</v>
      </c>
      <c r="R57">
        <v>5</v>
      </c>
      <c r="S57">
        <v>2</v>
      </c>
      <c r="U57" s="8">
        <v>3.2275200000000002</v>
      </c>
      <c r="V57" s="8">
        <v>0.43946000000000002</v>
      </c>
      <c r="W57">
        <v>42.5</v>
      </c>
      <c r="X57">
        <v>1.0634699999999999</v>
      </c>
      <c r="Y57">
        <v>1.5029399999999999</v>
      </c>
      <c r="Z57">
        <v>2.8609</v>
      </c>
      <c r="AA57">
        <v>0.35659999999999997</v>
      </c>
      <c r="AB57">
        <v>3.3180000000000001E-2</v>
      </c>
      <c r="AD57">
        <v>1.7245900000000001</v>
      </c>
      <c r="AE57">
        <v>62.5</v>
      </c>
      <c r="AG57">
        <v>1</v>
      </c>
      <c r="AJ57">
        <v>1.99627</v>
      </c>
      <c r="AK57">
        <v>0.70220000000000005</v>
      </c>
      <c r="AL57">
        <v>0.33892</v>
      </c>
      <c r="AM57">
        <v>3.0373899999999998</v>
      </c>
      <c r="AN57">
        <v>1.76861</v>
      </c>
      <c r="AO57">
        <v>1.11402</v>
      </c>
      <c r="AP57">
        <v>0.48560999999999999</v>
      </c>
      <c r="AQ57">
        <v>3.35494</v>
      </c>
      <c r="AS57">
        <v>3</v>
      </c>
      <c r="AT57">
        <v>1</v>
      </c>
      <c r="AU57">
        <v>1</v>
      </c>
      <c r="AV57">
        <v>0</v>
      </c>
      <c r="AW57" s="4">
        <v>0</v>
      </c>
      <c r="AX57">
        <v>0</v>
      </c>
      <c r="AY57">
        <v>0</v>
      </c>
      <c r="BA57" s="1">
        <v>43733</v>
      </c>
      <c r="BB57">
        <v>2</v>
      </c>
      <c r="BC57">
        <v>2</v>
      </c>
      <c r="BD57">
        <v>0</v>
      </c>
      <c r="BE57">
        <v>8</v>
      </c>
      <c r="BF57">
        <v>1</v>
      </c>
      <c r="BG57">
        <v>0</v>
      </c>
      <c r="BH57">
        <v>8</v>
      </c>
      <c r="BI57" s="1">
        <v>43537</v>
      </c>
      <c r="BJ57">
        <v>11</v>
      </c>
      <c r="BK57">
        <v>10</v>
      </c>
      <c r="BL57">
        <v>4</v>
      </c>
      <c r="BM57">
        <v>56</v>
      </c>
      <c r="BN57">
        <v>1</v>
      </c>
      <c r="BO57">
        <v>0</v>
      </c>
      <c r="BP57">
        <v>56</v>
      </c>
      <c r="BQ57" s="1">
        <v>43293</v>
      </c>
      <c r="BR57">
        <v>20</v>
      </c>
      <c r="BS57">
        <v>20</v>
      </c>
      <c r="BT57">
        <v>0</v>
      </c>
      <c r="BU57">
        <v>116</v>
      </c>
      <c r="BV57">
        <v>2</v>
      </c>
      <c r="BW57">
        <v>58</v>
      </c>
      <c r="BX57">
        <v>174</v>
      </c>
      <c r="BY57">
        <v>51.667000000000002</v>
      </c>
      <c r="CA57" t="s">
        <v>193</v>
      </c>
      <c r="CB57" t="s">
        <v>194</v>
      </c>
      <c r="CC57">
        <v>85710</v>
      </c>
      <c r="CD57">
        <v>90</v>
      </c>
      <c r="CE57">
        <v>5207318500</v>
      </c>
      <c r="CF57" t="s">
        <v>98</v>
      </c>
      <c r="CG57" t="s">
        <v>99</v>
      </c>
      <c r="CH57" s="1">
        <v>30371</v>
      </c>
      <c r="CI57" t="s">
        <v>99</v>
      </c>
      <c r="CJ57" t="s">
        <v>100</v>
      </c>
      <c r="CK57" t="s">
        <v>99</v>
      </c>
      <c r="CL57" t="s">
        <v>102</v>
      </c>
      <c r="CM57" t="s">
        <v>192</v>
      </c>
      <c r="CN57">
        <v>120</v>
      </c>
      <c r="CO57" s="1">
        <v>44621</v>
      </c>
      <c r="CP57" s="1"/>
      <c r="CV57"/>
    </row>
    <row r="58" spans="1:100" x14ac:dyDescent="0.25">
      <c r="A58" t="s">
        <v>121</v>
      </c>
      <c r="B58" s="18" t="s">
        <v>792</v>
      </c>
      <c r="C58" s="18">
        <v>35096</v>
      </c>
      <c r="D58" t="s">
        <v>236</v>
      </c>
      <c r="E58" t="s">
        <v>238</v>
      </c>
      <c r="F58" t="s">
        <v>239</v>
      </c>
      <c r="G58" t="s">
        <v>806</v>
      </c>
      <c r="H58">
        <v>82.1</v>
      </c>
      <c r="I58" t="s">
        <v>105</v>
      </c>
      <c r="K58" t="s">
        <v>100</v>
      </c>
      <c r="L58" t="s">
        <v>103</v>
      </c>
      <c r="M58">
        <v>2</v>
      </c>
      <c r="N58">
        <v>4</v>
      </c>
      <c r="O58">
        <v>1</v>
      </c>
      <c r="P58">
        <v>5</v>
      </c>
      <c r="Q58">
        <v>5</v>
      </c>
      <c r="R58">
        <v>5</v>
      </c>
      <c r="S58">
        <v>4</v>
      </c>
      <c r="U58" s="8">
        <v>4.2203200000000001</v>
      </c>
      <c r="V58" s="8">
        <v>0.64937999999999996</v>
      </c>
      <c r="W58">
        <v>40.6</v>
      </c>
      <c r="X58">
        <v>0.98780000000000001</v>
      </c>
      <c r="Y58">
        <v>1.6371800000000001</v>
      </c>
      <c r="Z58">
        <v>3.7328299999999999</v>
      </c>
      <c r="AA58">
        <v>0.62553000000000003</v>
      </c>
      <c r="AB58">
        <v>6.1879999999999998E-2</v>
      </c>
      <c r="AD58">
        <v>2.5831400000000002</v>
      </c>
      <c r="AE58">
        <v>52.6</v>
      </c>
      <c r="AG58">
        <v>0</v>
      </c>
      <c r="AJ58">
        <v>2.16655</v>
      </c>
      <c r="AK58">
        <v>0.69177</v>
      </c>
      <c r="AL58">
        <v>0.31856000000000001</v>
      </c>
      <c r="AM58">
        <v>3.1768800000000001</v>
      </c>
      <c r="AN58">
        <v>2.4408699999999999</v>
      </c>
      <c r="AO58">
        <v>1.0503400000000001</v>
      </c>
      <c r="AP58">
        <v>0.76341999999999999</v>
      </c>
      <c r="AQ58">
        <v>4.1943099999999998</v>
      </c>
      <c r="AS58">
        <v>4</v>
      </c>
      <c r="AT58">
        <v>0</v>
      </c>
      <c r="AU58">
        <v>1</v>
      </c>
      <c r="AV58">
        <v>2</v>
      </c>
      <c r="AW58" s="4">
        <v>13410</v>
      </c>
      <c r="AX58">
        <v>0</v>
      </c>
      <c r="AY58">
        <v>2</v>
      </c>
      <c r="BA58" s="1">
        <v>43895</v>
      </c>
      <c r="BB58">
        <v>10</v>
      </c>
      <c r="BC58">
        <v>10</v>
      </c>
      <c r="BD58">
        <v>3</v>
      </c>
      <c r="BE58">
        <v>72</v>
      </c>
      <c r="BF58">
        <v>2</v>
      </c>
      <c r="BG58">
        <v>36</v>
      </c>
      <c r="BH58">
        <v>108</v>
      </c>
      <c r="BI58" s="1">
        <v>43454</v>
      </c>
      <c r="BJ58">
        <v>9</v>
      </c>
      <c r="BK58">
        <v>6</v>
      </c>
      <c r="BL58">
        <v>2</v>
      </c>
      <c r="BM58">
        <v>40</v>
      </c>
      <c r="BN58">
        <v>1</v>
      </c>
      <c r="BO58">
        <v>0</v>
      </c>
      <c r="BP58">
        <v>40</v>
      </c>
      <c r="BQ58" s="1">
        <v>42992</v>
      </c>
      <c r="BR58">
        <v>7</v>
      </c>
      <c r="BS58">
        <v>7</v>
      </c>
      <c r="BT58">
        <v>0</v>
      </c>
      <c r="BU58">
        <v>52</v>
      </c>
      <c r="BV58">
        <v>1</v>
      </c>
      <c r="BW58">
        <v>0</v>
      </c>
      <c r="BX58">
        <v>52</v>
      </c>
      <c r="BY58">
        <v>76</v>
      </c>
      <c r="CA58" t="s">
        <v>240</v>
      </c>
      <c r="CB58" t="s">
        <v>241</v>
      </c>
      <c r="CC58">
        <v>85364</v>
      </c>
      <c r="CD58">
        <v>130</v>
      </c>
      <c r="CE58">
        <v>9287838831</v>
      </c>
      <c r="CF58" t="s">
        <v>98</v>
      </c>
      <c r="CG58" t="s">
        <v>99</v>
      </c>
      <c r="CH58" s="1">
        <v>31097</v>
      </c>
      <c r="CI58" t="s">
        <v>99</v>
      </c>
      <c r="CJ58" t="s">
        <v>99</v>
      </c>
      <c r="CK58" t="s">
        <v>99</v>
      </c>
      <c r="CL58" t="s">
        <v>102</v>
      </c>
      <c r="CM58" t="s">
        <v>237</v>
      </c>
      <c r="CN58">
        <v>143</v>
      </c>
      <c r="CO58" s="1">
        <v>44621</v>
      </c>
      <c r="CP58" s="1"/>
      <c r="CV58"/>
    </row>
    <row r="59" spans="1:100" x14ac:dyDescent="0.25">
      <c r="A59" t="s">
        <v>121</v>
      </c>
      <c r="B59" s="18" t="s">
        <v>792</v>
      </c>
      <c r="C59" s="18">
        <v>35059</v>
      </c>
      <c r="D59" t="s">
        <v>139</v>
      </c>
      <c r="E59" t="s">
        <v>141</v>
      </c>
      <c r="F59" t="s">
        <v>122</v>
      </c>
      <c r="G59" t="s">
        <v>806</v>
      </c>
      <c r="H59">
        <v>49.8</v>
      </c>
      <c r="I59" t="s">
        <v>105</v>
      </c>
      <c r="K59" t="s">
        <v>99</v>
      </c>
      <c r="L59" t="s">
        <v>103</v>
      </c>
      <c r="M59">
        <v>4</v>
      </c>
      <c r="N59">
        <v>3</v>
      </c>
      <c r="O59">
        <v>4</v>
      </c>
      <c r="P59">
        <v>3</v>
      </c>
      <c r="Q59">
        <v>2</v>
      </c>
      <c r="R59">
        <v>3</v>
      </c>
      <c r="S59">
        <v>3</v>
      </c>
      <c r="U59" s="8">
        <v>3.65069</v>
      </c>
      <c r="V59" s="8">
        <v>0.51622999999999997</v>
      </c>
      <c r="W59">
        <v>57.5</v>
      </c>
      <c r="X59">
        <v>0.96545999999999998</v>
      </c>
      <c r="Y59">
        <v>1.4817</v>
      </c>
      <c r="Z59">
        <v>3.0765899999999999</v>
      </c>
      <c r="AA59">
        <v>0.29031000000000001</v>
      </c>
      <c r="AB59">
        <v>7.5319999999999998E-2</v>
      </c>
      <c r="AD59">
        <v>2.16899</v>
      </c>
      <c r="AE59">
        <v>40</v>
      </c>
      <c r="AG59">
        <v>0</v>
      </c>
      <c r="AJ59">
        <v>2.0467599999999999</v>
      </c>
      <c r="AK59">
        <v>0.755</v>
      </c>
      <c r="AL59">
        <v>0.33610000000000001</v>
      </c>
      <c r="AM59">
        <v>3.1378499999999998</v>
      </c>
      <c r="AN59">
        <v>2.1694900000000001</v>
      </c>
      <c r="AO59">
        <v>0.94062000000000001</v>
      </c>
      <c r="AP59">
        <v>0.57523000000000002</v>
      </c>
      <c r="AQ59">
        <v>3.6733199999999999</v>
      </c>
      <c r="AS59">
        <v>0</v>
      </c>
      <c r="AT59">
        <v>0</v>
      </c>
      <c r="AU59">
        <v>1</v>
      </c>
      <c r="AV59">
        <v>0</v>
      </c>
      <c r="AW59" s="4">
        <v>0</v>
      </c>
      <c r="AX59">
        <v>0</v>
      </c>
      <c r="AY59">
        <v>0</v>
      </c>
      <c r="BA59" s="1">
        <v>44111</v>
      </c>
      <c r="BB59">
        <v>0</v>
      </c>
      <c r="BC59">
        <v>0</v>
      </c>
      <c r="BD59">
        <v>0</v>
      </c>
      <c r="BE59">
        <v>0</v>
      </c>
      <c r="BF59">
        <v>0</v>
      </c>
      <c r="BG59">
        <v>0</v>
      </c>
      <c r="BH59">
        <v>0</v>
      </c>
      <c r="BI59" s="1">
        <v>43490</v>
      </c>
      <c r="BJ59">
        <v>6</v>
      </c>
      <c r="BK59">
        <v>5</v>
      </c>
      <c r="BL59">
        <v>0</v>
      </c>
      <c r="BM59">
        <v>44</v>
      </c>
      <c r="BN59">
        <v>1</v>
      </c>
      <c r="BO59">
        <v>0</v>
      </c>
      <c r="BP59">
        <v>44</v>
      </c>
      <c r="BQ59" s="1">
        <v>43033</v>
      </c>
      <c r="BR59">
        <v>4</v>
      </c>
      <c r="BS59">
        <v>4</v>
      </c>
      <c r="BT59">
        <v>0</v>
      </c>
      <c r="BU59">
        <v>20</v>
      </c>
      <c r="BV59">
        <v>1</v>
      </c>
      <c r="BW59">
        <v>0</v>
      </c>
      <c r="BX59">
        <v>20</v>
      </c>
      <c r="BY59">
        <v>18</v>
      </c>
      <c r="CA59" t="s">
        <v>142</v>
      </c>
      <c r="CB59" t="s">
        <v>143</v>
      </c>
      <c r="CC59">
        <v>85251</v>
      </c>
      <c r="CD59">
        <v>60</v>
      </c>
      <c r="CE59">
        <v>4809477443</v>
      </c>
      <c r="CF59" t="s">
        <v>98</v>
      </c>
      <c r="CG59" t="s">
        <v>99</v>
      </c>
      <c r="CH59" s="1">
        <v>28810</v>
      </c>
      <c r="CI59" t="s">
        <v>99</v>
      </c>
      <c r="CJ59" t="s">
        <v>99</v>
      </c>
      <c r="CK59" t="s">
        <v>99</v>
      </c>
      <c r="CL59" t="s">
        <v>102</v>
      </c>
      <c r="CM59" t="s">
        <v>140</v>
      </c>
      <c r="CN59">
        <v>56</v>
      </c>
      <c r="CO59" s="1">
        <v>44621</v>
      </c>
      <c r="CP59" s="1"/>
      <c r="CV59"/>
    </row>
    <row r="60" spans="1:100" x14ac:dyDescent="0.25">
      <c r="A60" t="s">
        <v>121</v>
      </c>
      <c r="B60" s="18" t="s">
        <v>792</v>
      </c>
      <c r="C60" s="18">
        <v>35094</v>
      </c>
      <c r="D60" t="s">
        <v>226</v>
      </c>
      <c r="E60" t="s">
        <v>228</v>
      </c>
      <c r="F60" t="s">
        <v>212</v>
      </c>
      <c r="G60" t="s">
        <v>806</v>
      </c>
      <c r="H60">
        <v>63.1</v>
      </c>
      <c r="I60" t="s">
        <v>97</v>
      </c>
      <c r="K60" t="s">
        <v>99</v>
      </c>
      <c r="L60" t="s">
        <v>103</v>
      </c>
      <c r="M60">
        <v>4</v>
      </c>
      <c r="N60">
        <v>4</v>
      </c>
      <c r="O60">
        <v>2</v>
      </c>
      <c r="P60">
        <v>5</v>
      </c>
      <c r="Q60">
        <v>5</v>
      </c>
      <c r="R60">
        <v>5</v>
      </c>
      <c r="S60">
        <v>5</v>
      </c>
      <c r="U60" s="8">
        <v>3.55904</v>
      </c>
      <c r="V60" s="8">
        <v>1.06586</v>
      </c>
      <c r="W60">
        <v>50</v>
      </c>
      <c r="X60">
        <v>0.57830999999999999</v>
      </c>
      <c r="Y60">
        <v>1.64418</v>
      </c>
      <c r="Z60">
        <v>3.1267800000000001</v>
      </c>
      <c r="AA60">
        <v>0.82042000000000004</v>
      </c>
      <c r="AB60">
        <v>8.4220000000000003E-2</v>
      </c>
      <c r="AD60">
        <v>1.91486</v>
      </c>
      <c r="AE60">
        <v>35.299999999999997</v>
      </c>
      <c r="AG60">
        <v>1</v>
      </c>
      <c r="AJ60">
        <v>1.97011</v>
      </c>
      <c r="AK60">
        <v>0.71631999999999996</v>
      </c>
      <c r="AL60">
        <v>0.3579</v>
      </c>
      <c r="AM60">
        <v>3.04434</v>
      </c>
      <c r="AN60">
        <v>1.9898199999999999</v>
      </c>
      <c r="AO60">
        <v>0.59384999999999999</v>
      </c>
      <c r="AP60">
        <v>1.1153200000000001</v>
      </c>
      <c r="AQ60">
        <v>3.6911</v>
      </c>
      <c r="AS60">
        <v>4</v>
      </c>
      <c r="AT60">
        <v>0</v>
      </c>
      <c r="AU60">
        <v>0</v>
      </c>
      <c r="AV60">
        <v>0</v>
      </c>
      <c r="AW60" s="4">
        <v>0</v>
      </c>
      <c r="AX60">
        <v>0</v>
      </c>
      <c r="AY60">
        <v>0</v>
      </c>
      <c r="BA60" s="1">
        <v>43705</v>
      </c>
      <c r="BB60">
        <v>10</v>
      </c>
      <c r="BC60">
        <v>10</v>
      </c>
      <c r="BD60">
        <v>3</v>
      </c>
      <c r="BE60">
        <v>56</v>
      </c>
      <c r="BF60">
        <v>2</v>
      </c>
      <c r="BG60">
        <v>28</v>
      </c>
      <c r="BH60">
        <v>84</v>
      </c>
      <c r="BI60" s="1">
        <v>43272</v>
      </c>
      <c r="BJ60">
        <v>6</v>
      </c>
      <c r="BK60">
        <v>6</v>
      </c>
      <c r="BL60">
        <v>0</v>
      </c>
      <c r="BM60">
        <v>24</v>
      </c>
      <c r="BN60">
        <v>1</v>
      </c>
      <c r="BO60">
        <v>0</v>
      </c>
      <c r="BP60">
        <v>24</v>
      </c>
      <c r="BQ60" s="1">
        <v>42839</v>
      </c>
      <c r="BR60">
        <v>4</v>
      </c>
      <c r="BS60">
        <v>3</v>
      </c>
      <c r="BT60">
        <v>1</v>
      </c>
      <c r="BU60">
        <v>16</v>
      </c>
      <c r="BV60">
        <v>1</v>
      </c>
      <c r="BW60">
        <v>0</v>
      </c>
      <c r="BX60">
        <v>16</v>
      </c>
      <c r="BY60">
        <v>52.667000000000002</v>
      </c>
      <c r="CA60" t="s">
        <v>229</v>
      </c>
      <c r="CB60" t="s">
        <v>230</v>
      </c>
      <c r="CC60">
        <v>86351</v>
      </c>
      <c r="CD60">
        <v>20</v>
      </c>
      <c r="CE60">
        <v>9282841000</v>
      </c>
      <c r="CF60" t="s">
        <v>98</v>
      </c>
      <c r="CG60" t="s">
        <v>99</v>
      </c>
      <c r="CH60" s="1">
        <v>30832</v>
      </c>
      <c r="CI60" t="s">
        <v>99</v>
      </c>
      <c r="CJ60" t="s">
        <v>100</v>
      </c>
      <c r="CK60" t="s">
        <v>99</v>
      </c>
      <c r="CL60" t="s">
        <v>102</v>
      </c>
      <c r="CM60" t="s">
        <v>227</v>
      </c>
      <c r="CN60">
        <v>112</v>
      </c>
      <c r="CO60" s="1">
        <v>44621</v>
      </c>
      <c r="CP60" s="1"/>
      <c r="CV60"/>
    </row>
    <row r="61" spans="1:100" x14ac:dyDescent="0.25">
      <c r="A61" t="s">
        <v>121</v>
      </c>
      <c r="B61" s="18" t="s">
        <v>792</v>
      </c>
      <c r="C61" s="18">
        <v>35139</v>
      </c>
      <c r="D61" t="s">
        <v>366</v>
      </c>
      <c r="E61" t="s">
        <v>368</v>
      </c>
      <c r="F61" t="s">
        <v>369</v>
      </c>
      <c r="G61" t="s">
        <v>806</v>
      </c>
      <c r="H61">
        <v>45</v>
      </c>
      <c r="I61" t="s">
        <v>105</v>
      </c>
      <c r="K61" t="s">
        <v>99</v>
      </c>
      <c r="L61" t="s">
        <v>103</v>
      </c>
      <c r="M61">
        <v>2</v>
      </c>
      <c r="N61">
        <v>2</v>
      </c>
      <c r="O61">
        <v>2</v>
      </c>
      <c r="P61">
        <v>4</v>
      </c>
      <c r="Q61">
        <v>3</v>
      </c>
      <c r="R61">
        <v>4</v>
      </c>
      <c r="S61">
        <v>3</v>
      </c>
      <c r="U61" s="8">
        <v>2.8562699999999999</v>
      </c>
      <c r="V61" s="8">
        <v>0.73292999999999997</v>
      </c>
      <c r="W61">
        <v>72.7</v>
      </c>
      <c r="X61">
        <v>0.65336000000000005</v>
      </c>
      <c r="Y61">
        <v>1.38629</v>
      </c>
      <c r="Z61">
        <v>2.4542999999999999</v>
      </c>
      <c r="AA61">
        <v>0.39173999999999998</v>
      </c>
      <c r="AB61">
        <v>0.11738999999999999</v>
      </c>
      <c r="AD61">
        <v>1.4699800000000001</v>
      </c>
      <c r="AE61">
        <v>50</v>
      </c>
      <c r="AG61">
        <v>0</v>
      </c>
      <c r="AJ61">
        <v>2.03329</v>
      </c>
      <c r="AK61">
        <v>0.75746000000000002</v>
      </c>
      <c r="AL61">
        <v>0.39904000000000001</v>
      </c>
      <c r="AM61">
        <v>3.1897899999999999</v>
      </c>
      <c r="AN61">
        <v>1.4800500000000001</v>
      </c>
      <c r="AO61">
        <v>0.63446999999999998</v>
      </c>
      <c r="AP61">
        <v>0.68786999999999998</v>
      </c>
      <c r="AQ61">
        <v>2.8271700000000002</v>
      </c>
      <c r="AS61">
        <v>3</v>
      </c>
      <c r="AT61">
        <v>4</v>
      </c>
      <c r="AU61">
        <v>3</v>
      </c>
      <c r="AV61">
        <v>1</v>
      </c>
      <c r="AW61" s="4">
        <v>655.14</v>
      </c>
      <c r="AX61">
        <v>0</v>
      </c>
      <c r="AY61">
        <v>1</v>
      </c>
      <c r="BA61" s="1">
        <v>43776</v>
      </c>
      <c r="BB61">
        <v>10</v>
      </c>
      <c r="BC61">
        <v>10</v>
      </c>
      <c r="BD61">
        <v>3</v>
      </c>
      <c r="BE61">
        <v>72</v>
      </c>
      <c r="BF61">
        <v>1</v>
      </c>
      <c r="BG61">
        <v>0</v>
      </c>
      <c r="BH61">
        <v>72</v>
      </c>
      <c r="BI61" s="1">
        <v>43362</v>
      </c>
      <c r="BJ61">
        <v>11</v>
      </c>
      <c r="BK61">
        <v>8</v>
      </c>
      <c r="BL61">
        <v>0</v>
      </c>
      <c r="BM61">
        <v>68</v>
      </c>
      <c r="BN61">
        <v>1</v>
      </c>
      <c r="BO61">
        <v>0</v>
      </c>
      <c r="BP61">
        <v>68</v>
      </c>
      <c r="BQ61" s="1">
        <v>42915</v>
      </c>
      <c r="BR61">
        <v>5</v>
      </c>
      <c r="BS61">
        <v>5</v>
      </c>
      <c r="BT61">
        <v>0</v>
      </c>
      <c r="BU61">
        <v>32</v>
      </c>
      <c r="BV61">
        <v>1</v>
      </c>
      <c r="BW61">
        <v>0</v>
      </c>
      <c r="BX61">
        <v>32</v>
      </c>
      <c r="BY61">
        <v>64</v>
      </c>
      <c r="CA61" t="s">
        <v>370</v>
      </c>
      <c r="CB61" t="s">
        <v>371</v>
      </c>
      <c r="CC61">
        <v>85901</v>
      </c>
      <c r="CD61">
        <v>80</v>
      </c>
      <c r="CE61">
        <v>9285375333</v>
      </c>
      <c r="CF61" t="s">
        <v>98</v>
      </c>
      <c r="CG61" t="s">
        <v>99</v>
      </c>
      <c r="CH61" s="1">
        <v>31841</v>
      </c>
      <c r="CI61" t="s">
        <v>99</v>
      </c>
      <c r="CJ61" t="s">
        <v>100</v>
      </c>
      <c r="CK61" t="s">
        <v>99</v>
      </c>
      <c r="CL61" t="s">
        <v>102</v>
      </c>
      <c r="CM61" t="s">
        <v>367</v>
      </c>
      <c r="CN61">
        <v>58</v>
      </c>
      <c r="CO61" s="1">
        <v>44621</v>
      </c>
      <c r="CP61" s="1"/>
      <c r="CV61"/>
    </row>
    <row r="62" spans="1:100" x14ac:dyDescent="0.25">
      <c r="A62" t="s">
        <v>121</v>
      </c>
      <c r="B62" s="18" t="s">
        <v>792</v>
      </c>
      <c r="C62" s="18">
        <v>35086</v>
      </c>
      <c r="D62" t="s">
        <v>195</v>
      </c>
      <c r="E62" t="s">
        <v>197</v>
      </c>
      <c r="F62" t="s">
        <v>198</v>
      </c>
      <c r="G62" t="s">
        <v>806</v>
      </c>
      <c r="H62">
        <v>64.7</v>
      </c>
      <c r="I62" t="s">
        <v>97</v>
      </c>
      <c r="K62" t="s">
        <v>99</v>
      </c>
      <c r="L62" t="s">
        <v>103</v>
      </c>
      <c r="M62">
        <v>2</v>
      </c>
      <c r="N62">
        <v>3</v>
      </c>
      <c r="O62">
        <v>2</v>
      </c>
      <c r="P62">
        <v>4</v>
      </c>
      <c r="Q62">
        <v>5</v>
      </c>
      <c r="R62">
        <v>4</v>
      </c>
      <c r="S62">
        <v>3</v>
      </c>
      <c r="U62" s="8">
        <v>3.56779</v>
      </c>
      <c r="V62" s="8">
        <v>0.61107999999999996</v>
      </c>
      <c r="W62">
        <v>54.3</v>
      </c>
      <c r="X62">
        <v>1.0566</v>
      </c>
      <c r="Y62">
        <v>1.6676800000000001</v>
      </c>
      <c r="Z62">
        <v>3.1611600000000002</v>
      </c>
      <c r="AA62">
        <v>0.21733</v>
      </c>
      <c r="AB62">
        <v>2.043E-2</v>
      </c>
      <c r="AD62">
        <v>1.90011</v>
      </c>
      <c r="AE62">
        <v>57.1</v>
      </c>
      <c r="AG62">
        <v>0</v>
      </c>
      <c r="AJ62">
        <v>1.96539</v>
      </c>
      <c r="AK62">
        <v>0.71016999999999997</v>
      </c>
      <c r="AL62">
        <v>0.33112999999999998</v>
      </c>
      <c r="AM62">
        <v>3.0066799999999998</v>
      </c>
      <c r="AN62">
        <v>1.97923</v>
      </c>
      <c r="AO62">
        <v>1.09439</v>
      </c>
      <c r="AP62">
        <v>0.69113000000000002</v>
      </c>
      <c r="AQ62">
        <v>3.7465099999999998</v>
      </c>
      <c r="AS62">
        <v>2</v>
      </c>
      <c r="AT62">
        <v>4</v>
      </c>
      <c r="AU62">
        <v>0</v>
      </c>
      <c r="AV62">
        <v>1</v>
      </c>
      <c r="AW62" s="4">
        <v>650</v>
      </c>
      <c r="AX62">
        <v>0</v>
      </c>
      <c r="AY62">
        <v>1</v>
      </c>
      <c r="BA62" s="1">
        <v>44322</v>
      </c>
      <c r="BB62">
        <v>10</v>
      </c>
      <c r="BC62">
        <v>10</v>
      </c>
      <c r="BD62">
        <v>1</v>
      </c>
      <c r="BE62">
        <v>60</v>
      </c>
      <c r="BF62">
        <v>1</v>
      </c>
      <c r="BG62">
        <v>0</v>
      </c>
      <c r="BH62">
        <v>60</v>
      </c>
      <c r="BI62" s="1">
        <v>43538</v>
      </c>
      <c r="BJ62">
        <v>7</v>
      </c>
      <c r="BK62">
        <v>7</v>
      </c>
      <c r="BL62">
        <v>4</v>
      </c>
      <c r="BM62">
        <v>32</v>
      </c>
      <c r="BN62">
        <v>1</v>
      </c>
      <c r="BO62">
        <v>0</v>
      </c>
      <c r="BP62">
        <v>32</v>
      </c>
      <c r="BQ62" s="1">
        <v>43085</v>
      </c>
      <c r="BR62">
        <v>8</v>
      </c>
      <c r="BS62">
        <v>8</v>
      </c>
      <c r="BT62">
        <v>0</v>
      </c>
      <c r="BU62">
        <v>40</v>
      </c>
      <c r="BV62">
        <v>1</v>
      </c>
      <c r="BW62">
        <v>0</v>
      </c>
      <c r="BX62">
        <v>40</v>
      </c>
      <c r="BY62">
        <v>47.332999999999998</v>
      </c>
      <c r="CA62" t="s">
        <v>199</v>
      </c>
      <c r="CB62" t="s">
        <v>200</v>
      </c>
      <c r="CC62">
        <v>85635</v>
      </c>
      <c r="CD62">
        <v>10</v>
      </c>
      <c r="CE62">
        <v>5204594900</v>
      </c>
      <c r="CF62" t="s">
        <v>98</v>
      </c>
      <c r="CG62" t="s">
        <v>99</v>
      </c>
      <c r="CH62" s="1">
        <v>30489</v>
      </c>
      <c r="CI62" t="s">
        <v>99</v>
      </c>
      <c r="CJ62" t="s">
        <v>99</v>
      </c>
      <c r="CK62" t="s">
        <v>99</v>
      </c>
      <c r="CL62" t="s">
        <v>102</v>
      </c>
      <c r="CM62" t="s">
        <v>196</v>
      </c>
      <c r="CN62">
        <v>100</v>
      </c>
      <c r="CO62" s="1">
        <v>44621</v>
      </c>
      <c r="CP62" s="1"/>
      <c r="CV62"/>
    </row>
    <row r="63" spans="1:100" x14ac:dyDescent="0.25">
      <c r="A63" t="s">
        <v>121</v>
      </c>
      <c r="B63" s="18" t="s">
        <v>792</v>
      </c>
      <c r="C63" s="18">
        <v>35165</v>
      </c>
      <c r="D63" t="s">
        <v>424</v>
      </c>
      <c r="E63" t="s">
        <v>127</v>
      </c>
      <c r="F63" t="s">
        <v>128</v>
      </c>
      <c r="G63" t="s">
        <v>806</v>
      </c>
      <c r="H63">
        <v>38.700000000000003</v>
      </c>
      <c r="I63" t="s">
        <v>97</v>
      </c>
      <c r="K63" t="s">
        <v>99</v>
      </c>
      <c r="L63" t="s">
        <v>103</v>
      </c>
      <c r="M63">
        <v>5</v>
      </c>
      <c r="N63">
        <v>3</v>
      </c>
      <c r="O63">
        <v>5</v>
      </c>
      <c r="P63">
        <v>5</v>
      </c>
      <c r="R63">
        <v>5</v>
      </c>
      <c r="S63">
        <v>3</v>
      </c>
      <c r="U63" s="8">
        <v>4.0433599999999998</v>
      </c>
      <c r="V63" s="8">
        <v>0.73419000000000001</v>
      </c>
      <c r="W63">
        <v>40</v>
      </c>
      <c r="X63">
        <v>1.3743700000000001</v>
      </c>
      <c r="Y63">
        <v>2.1085600000000002</v>
      </c>
      <c r="Z63">
        <v>3.63618</v>
      </c>
      <c r="AA63">
        <v>0.39308999999999999</v>
      </c>
      <c r="AB63">
        <v>0.14466000000000001</v>
      </c>
      <c r="AD63">
        <v>1.93479</v>
      </c>
      <c r="AE63">
        <v>50</v>
      </c>
      <c r="AG63">
        <v>1</v>
      </c>
      <c r="AJ63">
        <v>1.96072</v>
      </c>
      <c r="AK63">
        <v>0.79412000000000005</v>
      </c>
      <c r="AL63">
        <v>0.41078999999999999</v>
      </c>
      <c r="AM63">
        <v>3.1656200000000001</v>
      </c>
      <c r="AN63">
        <v>2.0201500000000001</v>
      </c>
      <c r="AO63">
        <v>1.27305</v>
      </c>
      <c r="AP63">
        <v>0.66934000000000005</v>
      </c>
      <c r="AQ63">
        <v>4.0327200000000003</v>
      </c>
      <c r="AS63">
        <v>0</v>
      </c>
      <c r="AT63">
        <v>0</v>
      </c>
      <c r="AU63">
        <v>1</v>
      </c>
      <c r="AV63">
        <v>0</v>
      </c>
      <c r="AW63" s="4">
        <v>0</v>
      </c>
      <c r="AX63">
        <v>0</v>
      </c>
      <c r="AY63">
        <v>0</v>
      </c>
      <c r="BA63" s="1">
        <v>43733</v>
      </c>
      <c r="BB63">
        <v>0</v>
      </c>
      <c r="BC63">
        <v>0</v>
      </c>
      <c r="BD63">
        <v>0</v>
      </c>
      <c r="BE63">
        <v>0</v>
      </c>
      <c r="BF63">
        <v>0</v>
      </c>
      <c r="BG63">
        <v>0</v>
      </c>
      <c r="BH63">
        <v>0</v>
      </c>
      <c r="BI63" s="1">
        <v>43307</v>
      </c>
      <c r="BJ63">
        <v>5</v>
      </c>
      <c r="BK63">
        <v>4</v>
      </c>
      <c r="BL63">
        <v>0</v>
      </c>
      <c r="BM63">
        <v>24</v>
      </c>
      <c r="BN63">
        <v>1</v>
      </c>
      <c r="BO63">
        <v>0</v>
      </c>
      <c r="BP63">
        <v>24</v>
      </c>
      <c r="BQ63" s="1">
        <v>42865</v>
      </c>
      <c r="BR63">
        <v>3</v>
      </c>
      <c r="BS63">
        <v>3</v>
      </c>
      <c r="BT63">
        <v>0</v>
      </c>
      <c r="BU63">
        <v>12</v>
      </c>
      <c r="BV63">
        <v>1</v>
      </c>
      <c r="BW63">
        <v>0</v>
      </c>
      <c r="BX63">
        <v>12</v>
      </c>
      <c r="BY63">
        <v>10</v>
      </c>
      <c r="CA63" t="s">
        <v>426</v>
      </c>
      <c r="CB63" t="s">
        <v>427</v>
      </c>
      <c r="CC63">
        <v>85718</v>
      </c>
      <c r="CD63">
        <v>90</v>
      </c>
      <c r="CE63">
        <v>5202997088</v>
      </c>
      <c r="CF63" t="s">
        <v>98</v>
      </c>
      <c r="CG63" t="s">
        <v>99</v>
      </c>
      <c r="CH63" s="1">
        <v>32267</v>
      </c>
      <c r="CI63" t="s">
        <v>99</v>
      </c>
      <c r="CJ63" t="s">
        <v>100</v>
      </c>
      <c r="CK63" t="s">
        <v>99</v>
      </c>
      <c r="CL63" t="s">
        <v>102</v>
      </c>
      <c r="CM63" t="s">
        <v>425</v>
      </c>
      <c r="CN63">
        <v>118</v>
      </c>
      <c r="CO63" s="1">
        <v>44621</v>
      </c>
      <c r="CP63" s="1"/>
      <c r="CV63">
        <v>2</v>
      </c>
    </row>
    <row r="64" spans="1:100" x14ac:dyDescent="0.25">
      <c r="A64" t="s">
        <v>121</v>
      </c>
      <c r="B64" s="18" t="s">
        <v>792</v>
      </c>
      <c r="C64" s="18">
        <v>35197</v>
      </c>
      <c r="D64" t="s">
        <v>489</v>
      </c>
      <c r="E64" t="s">
        <v>238</v>
      </c>
      <c r="F64" t="s">
        <v>239</v>
      </c>
      <c r="G64" t="s">
        <v>806</v>
      </c>
      <c r="H64">
        <v>82.2</v>
      </c>
      <c r="I64" t="s">
        <v>97</v>
      </c>
      <c r="K64" t="s">
        <v>99</v>
      </c>
      <c r="L64" t="s">
        <v>103</v>
      </c>
      <c r="M64">
        <v>4</v>
      </c>
      <c r="N64">
        <v>3</v>
      </c>
      <c r="O64">
        <v>3</v>
      </c>
      <c r="P64">
        <v>5</v>
      </c>
      <c r="Q64">
        <v>5</v>
      </c>
      <c r="R64">
        <v>4</v>
      </c>
      <c r="S64">
        <v>3</v>
      </c>
      <c r="U64" s="8">
        <v>3.46122</v>
      </c>
      <c r="V64" s="8">
        <v>0.52171999999999996</v>
      </c>
      <c r="W64">
        <v>45.7</v>
      </c>
      <c r="X64">
        <v>0.70447000000000004</v>
      </c>
      <c r="Y64">
        <v>1.2261899999999999</v>
      </c>
      <c r="Z64">
        <v>2.8933499999999999</v>
      </c>
      <c r="AA64">
        <v>0.33971000000000001</v>
      </c>
      <c r="AB64">
        <v>6.4420000000000005E-2</v>
      </c>
      <c r="AD64">
        <v>2.2350300000000001</v>
      </c>
      <c r="AE64">
        <v>57.9</v>
      </c>
      <c r="AG64">
        <v>1</v>
      </c>
      <c r="AJ64">
        <v>2.1754799999999999</v>
      </c>
      <c r="AK64">
        <v>0.75036999999999998</v>
      </c>
      <c r="AL64">
        <v>0.35242000000000001</v>
      </c>
      <c r="AM64">
        <v>3.2782800000000001</v>
      </c>
      <c r="AN64">
        <v>2.1032700000000002</v>
      </c>
      <c r="AO64">
        <v>0.69057000000000002</v>
      </c>
      <c r="AP64">
        <v>0.5544</v>
      </c>
      <c r="AQ64">
        <v>3.3334899999999998</v>
      </c>
      <c r="AS64">
        <v>1</v>
      </c>
      <c r="AT64">
        <v>1</v>
      </c>
      <c r="AU64">
        <v>1</v>
      </c>
      <c r="AV64">
        <v>0</v>
      </c>
      <c r="AW64" s="4">
        <v>0</v>
      </c>
      <c r="AX64">
        <v>0</v>
      </c>
      <c r="AY64">
        <v>0</v>
      </c>
      <c r="BA64" s="1">
        <v>43747</v>
      </c>
      <c r="BB64">
        <v>6</v>
      </c>
      <c r="BC64">
        <v>6</v>
      </c>
      <c r="BD64">
        <v>2</v>
      </c>
      <c r="BE64">
        <v>32</v>
      </c>
      <c r="BF64">
        <v>1</v>
      </c>
      <c r="BG64">
        <v>0</v>
      </c>
      <c r="BH64">
        <v>32</v>
      </c>
      <c r="BI64" s="1">
        <v>43329</v>
      </c>
      <c r="BJ64">
        <v>7</v>
      </c>
      <c r="BK64">
        <v>4</v>
      </c>
      <c r="BL64">
        <v>2</v>
      </c>
      <c r="BM64">
        <v>40</v>
      </c>
      <c r="BN64">
        <v>1</v>
      </c>
      <c r="BO64">
        <v>0</v>
      </c>
      <c r="BP64">
        <v>40</v>
      </c>
      <c r="BQ64" s="1">
        <v>42880</v>
      </c>
      <c r="BR64">
        <v>3</v>
      </c>
      <c r="BS64">
        <v>3</v>
      </c>
      <c r="BT64">
        <v>0</v>
      </c>
      <c r="BU64">
        <v>12</v>
      </c>
      <c r="BV64">
        <v>1</v>
      </c>
      <c r="BW64">
        <v>0</v>
      </c>
      <c r="BX64">
        <v>12</v>
      </c>
      <c r="BY64">
        <v>31.332999999999998</v>
      </c>
      <c r="CA64" t="s">
        <v>491</v>
      </c>
      <c r="CB64" t="s">
        <v>492</v>
      </c>
      <c r="CC64">
        <v>85364</v>
      </c>
      <c r="CD64">
        <v>130</v>
      </c>
      <c r="CE64">
        <v>9283448541</v>
      </c>
      <c r="CF64" t="s">
        <v>98</v>
      </c>
      <c r="CG64" t="s">
        <v>99</v>
      </c>
      <c r="CH64" s="1">
        <v>32801</v>
      </c>
      <c r="CI64" t="s">
        <v>99</v>
      </c>
      <c r="CJ64" t="s">
        <v>100</v>
      </c>
      <c r="CK64" t="s">
        <v>99</v>
      </c>
      <c r="CL64" t="s">
        <v>102</v>
      </c>
      <c r="CM64" t="s">
        <v>490</v>
      </c>
      <c r="CN64">
        <v>120</v>
      </c>
      <c r="CO64" s="1">
        <v>44621</v>
      </c>
      <c r="CP64" s="1"/>
      <c r="CV64"/>
    </row>
    <row r="65" spans="1:102" x14ac:dyDescent="0.25">
      <c r="A65" t="s">
        <v>121</v>
      </c>
      <c r="B65" s="18" t="s">
        <v>792</v>
      </c>
      <c r="C65" s="18">
        <v>35083</v>
      </c>
      <c r="D65" t="s">
        <v>183</v>
      </c>
      <c r="E65" t="s">
        <v>141</v>
      </c>
      <c r="F65" t="s">
        <v>122</v>
      </c>
      <c r="G65" t="s">
        <v>806</v>
      </c>
      <c r="H65">
        <v>64.099999999999994</v>
      </c>
      <c r="I65" t="s">
        <v>97</v>
      </c>
      <c r="K65" t="s">
        <v>99</v>
      </c>
      <c r="L65" t="s">
        <v>103</v>
      </c>
      <c r="M65">
        <v>2</v>
      </c>
      <c r="N65">
        <v>1</v>
      </c>
      <c r="O65">
        <v>2</v>
      </c>
      <c r="P65">
        <v>5</v>
      </c>
      <c r="Q65">
        <v>5</v>
      </c>
      <c r="R65">
        <v>5</v>
      </c>
      <c r="S65">
        <v>1</v>
      </c>
      <c r="U65" s="8">
        <v>3.8452099999999998</v>
      </c>
      <c r="V65" s="8">
        <v>0.53298000000000001</v>
      </c>
      <c r="W65">
        <v>72.7</v>
      </c>
      <c r="X65">
        <v>1.3599600000000001</v>
      </c>
      <c r="Y65">
        <v>1.8929499999999999</v>
      </c>
      <c r="Z65">
        <v>3.0464000000000002</v>
      </c>
      <c r="AA65">
        <v>0.16105</v>
      </c>
      <c r="AB65">
        <v>0.11720999999999999</v>
      </c>
      <c r="AD65">
        <v>1.9522699999999999</v>
      </c>
      <c r="AE65">
        <v>72.7</v>
      </c>
      <c r="AG65">
        <v>0</v>
      </c>
      <c r="AJ65">
        <v>2.0471200000000001</v>
      </c>
      <c r="AK65">
        <v>0.77031000000000005</v>
      </c>
      <c r="AL65">
        <v>0.37497999999999998</v>
      </c>
      <c r="AM65">
        <v>3.1924000000000001</v>
      </c>
      <c r="AN65">
        <v>1.95238</v>
      </c>
      <c r="AO65">
        <v>1.29863</v>
      </c>
      <c r="AP65">
        <v>0.53230999999999995</v>
      </c>
      <c r="AQ65">
        <v>3.8029299999999999</v>
      </c>
      <c r="AS65">
        <v>0</v>
      </c>
      <c r="AT65">
        <v>2</v>
      </c>
      <c r="AU65">
        <v>5</v>
      </c>
      <c r="AV65">
        <v>0</v>
      </c>
      <c r="AW65" s="4">
        <v>0</v>
      </c>
      <c r="AX65">
        <v>0</v>
      </c>
      <c r="AY65">
        <v>0</v>
      </c>
      <c r="BA65" s="1">
        <v>44309</v>
      </c>
      <c r="BB65">
        <v>4</v>
      </c>
      <c r="BC65">
        <v>4</v>
      </c>
      <c r="BD65">
        <v>0</v>
      </c>
      <c r="BE65">
        <v>12</v>
      </c>
      <c r="BF65">
        <v>1</v>
      </c>
      <c r="BG65">
        <v>0</v>
      </c>
      <c r="BH65">
        <v>12</v>
      </c>
      <c r="BI65" s="1">
        <v>43546</v>
      </c>
      <c r="BJ65">
        <v>18</v>
      </c>
      <c r="BK65">
        <v>13</v>
      </c>
      <c r="BL65">
        <v>2</v>
      </c>
      <c r="BM65">
        <v>124</v>
      </c>
      <c r="BN65">
        <v>1</v>
      </c>
      <c r="BO65">
        <v>0</v>
      </c>
      <c r="BP65">
        <v>124</v>
      </c>
      <c r="BQ65" s="1">
        <v>43118</v>
      </c>
      <c r="BR65">
        <v>7</v>
      </c>
      <c r="BS65">
        <v>7</v>
      </c>
      <c r="BT65">
        <v>0</v>
      </c>
      <c r="BU65">
        <v>48</v>
      </c>
      <c r="BV65">
        <v>1</v>
      </c>
      <c r="BW65">
        <v>0</v>
      </c>
      <c r="BX65">
        <v>48</v>
      </c>
      <c r="BY65">
        <v>55.332999999999998</v>
      </c>
      <c r="CA65" t="s">
        <v>185</v>
      </c>
      <c r="CB65" t="s">
        <v>186</v>
      </c>
      <c r="CC65">
        <v>85251</v>
      </c>
      <c r="CD65">
        <v>60</v>
      </c>
      <c r="CE65">
        <v>4809495400</v>
      </c>
      <c r="CF65" t="s">
        <v>98</v>
      </c>
      <c r="CG65" t="s">
        <v>99</v>
      </c>
      <c r="CH65" s="1">
        <v>30348</v>
      </c>
      <c r="CI65" t="s">
        <v>99</v>
      </c>
      <c r="CJ65" t="s">
        <v>99</v>
      </c>
      <c r="CK65" t="s">
        <v>99</v>
      </c>
      <c r="CL65" t="s">
        <v>102</v>
      </c>
      <c r="CM65" t="s">
        <v>184</v>
      </c>
      <c r="CN65">
        <v>108</v>
      </c>
      <c r="CO65" s="1">
        <v>44621</v>
      </c>
      <c r="CP65" s="1"/>
      <c r="CS65">
        <v>12</v>
      </c>
      <c r="CV65"/>
      <c r="CX65">
        <v>12</v>
      </c>
    </row>
    <row r="66" spans="1:102" x14ac:dyDescent="0.25">
      <c r="A66" t="s">
        <v>121</v>
      </c>
      <c r="B66" s="18" t="s">
        <v>792</v>
      </c>
      <c r="C66" s="18">
        <v>35141</v>
      </c>
      <c r="D66" t="s">
        <v>376</v>
      </c>
      <c r="E66" t="s">
        <v>378</v>
      </c>
      <c r="F66" t="s">
        <v>304</v>
      </c>
      <c r="G66" t="s">
        <v>806</v>
      </c>
      <c r="H66">
        <v>59.7</v>
      </c>
      <c r="I66" t="s">
        <v>105</v>
      </c>
      <c r="K66" t="s">
        <v>99</v>
      </c>
      <c r="L66" t="s">
        <v>103</v>
      </c>
      <c r="M66">
        <v>5</v>
      </c>
      <c r="N66">
        <v>4</v>
      </c>
      <c r="O66">
        <v>5</v>
      </c>
      <c r="P66">
        <v>4</v>
      </c>
      <c r="Q66">
        <v>3</v>
      </c>
      <c r="R66">
        <v>5</v>
      </c>
      <c r="S66">
        <v>4</v>
      </c>
      <c r="U66" s="8">
        <v>3.5396200000000002</v>
      </c>
      <c r="V66" s="8">
        <v>0.77192000000000005</v>
      </c>
      <c r="W66">
        <v>42.9</v>
      </c>
      <c r="X66">
        <v>0.71301999999999999</v>
      </c>
      <c r="Y66">
        <v>1.4849399999999999</v>
      </c>
      <c r="Z66">
        <v>3.22052</v>
      </c>
      <c r="AA66">
        <v>0.75083</v>
      </c>
      <c r="AB66">
        <v>5.3179999999999998E-2</v>
      </c>
      <c r="AD66">
        <v>2.0546799999999998</v>
      </c>
      <c r="AE66">
        <v>33.299999999999997</v>
      </c>
      <c r="AG66">
        <v>6</v>
      </c>
      <c r="AJ66">
        <v>2.03844</v>
      </c>
      <c r="AK66">
        <v>0.68711</v>
      </c>
      <c r="AL66">
        <v>0.34109</v>
      </c>
      <c r="AM66">
        <v>3.0666500000000001</v>
      </c>
      <c r="AN66">
        <v>2.0635400000000002</v>
      </c>
      <c r="AO66">
        <v>0.76329999999999998</v>
      </c>
      <c r="AP66">
        <v>0.84752000000000005</v>
      </c>
      <c r="AQ66">
        <v>3.64425</v>
      </c>
      <c r="AS66">
        <v>0</v>
      </c>
      <c r="AT66">
        <v>0</v>
      </c>
      <c r="AU66">
        <v>0</v>
      </c>
      <c r="AV66">
        <v>0</v>
      </c>
      <c r="AW66" s="4">
        <v>0</v>
      </c>
      <c r="AX66">
        <v>0</v>
      </c>
      <c r="AY66">
        <v>0</v>
      </c>
      <c r="BA66" s="1">
        <v>44308</v>
      </c>
      <c r="BB66">
        <v>3</v>
      </c>
      <c r="BC66">
        <v>3</v>
      </c>
      <c r="BD66">
        <v>0</v>
      </c>
      <c r="BE66">
        <v>16</v>
      </c>
      <c r="BF66">
        <v>1</v>
      </c>
      <c r="BG66">
        <v>0</v>
      </c>
      <c r="BH66">
        <v>16</v>
      </c>
      <c r="BI66" s="1">
        <v>43523</v>
      </c>
      <c r="BJ66">
        <v>1</v>
      </c>
      <c r="BK66">
        <v>1</v>
      </c>
      <c r="BL66">
        <v>0</v>
      </c>
      <c r="BM66">
        <v>4</v>
      </c>
      <c r="BN66">
        <v>1</v>
      </c>
      <c r="BO66">
        <v>0</v>
      </c>
      <c r="BP66">
        <v>4</v>
      </c>
      <c r="BQ66" s="1">
        <v>43054</v>
      </c>
      <c r="BR66">
        <v>1</v>
      </c>
      <c r="BS66">
        <v>1</v>
      </c>
      <c r="BT66">
        <v>0</v>
      </c>
      <c r="BU66">
        <v>8</v>
      </c>
      <c r="BV66">
        <v>1</v>
      </c>
      <c r="BW66">
        <v>0</v>
      </c>
      <c r="BX66">
        <v>8</v>
      </c>
      <c r="BY66">
        <v>10.667</v>
      </c>
      <c r="CA66" t="s">
        <v>379</v>
      </c>
      <c r="CB66" t="s">
        <v>380</v>
      </c>
      <c r="CC66">
        <v>85501</v>
      </c>
      <c r="CD66">
        <v>30</v>
      </c>
      <c r="CE66">
        <v>9284253118</v>
      </c>
      <c r="CF66" t="s">
        <v>98</v>
      </c>
      <c r="CG66" t="s">
        <v>99</v>
      </c>
      <c r="CH66" s="1">
        <v>31867</v>
      </c>
      <c r="CI66" t="s">
        <v>99</v>
      </c>
      <c r="CJ66" t="s">
        <v>99</v>
      </c>
      <c r="CK66" t="s">
        <v>99</v>
      </c>
      <c r="CL66" t="s">
        <v>102</v>
      </c>
      <c r="CM66" t="s">
        <v>377</v>
      </c>
      <c r="CN66">
        <v>96</v>
      </c>
      <c r="CO66" s="1">
        <v>44621</v>
      </c>
      <c r="CP66" s="1"/>
      <c r="CV66"/>
    </row>
    <row r="67" spans="1:102" x14ac:dyDescent="0.25">
      <c r="A67" t="s">
        <v>121</v>
      </c>
      <c r="B67" s="18" t="s">
        <v>792</v>
      </c>
      <c r="C67" s="18">
        <v>35159</v>
      </c>
      <c r="D67" t="s">
        <v>416</v>
      </c>
      <c r="E67" t="s">
        <v>217</v>
      </c>
      <c r="F67" t="s">
        <v>122</v>
      </c>
      <c r="G67" t="s">
        <v>806</v>
      </c>
      <c r="H67">
        <v>116.6</v>
      </c>
      <c r="I67" t="s">
        <v>97</v>
      </c>
      <c r="K67" t="s">
        <v>99</v>
      </c>
      <c r="L67" t="s">
        <v>103</v>
      </c>
      <c r="M67">
        <v>5</v>
      </c>
      <c r="N67">
        <v>3</v>
      </c>
      <c r="O67">
        <v>4</v>
      </c>
      <c r="P67">
        <v>5</v>
      </c>
      <c r="Q67">
        <v>5</v>
      </c>
      <c r="R67">
        <v>5</v>
      </c>
      <c r="S67">
        <v>3</v>
      </c>
      <c r="U67" s="8">
        <v>3.5682</v>
      </c>
      <c r="V67" s="8">
        <v>0.51470000000000005</v>
      </c>
      <c r="W67">
        <v>50.4</v>
      </c>
      <c r="X67">
        <v>1.40093</v>
      </c>
      <c r="Y67">
        <v>1.9156299999999999</v>
      </c>
      <c r="Z67">
        <v>2.8513700000000002</v>
      </c>
      <c r="AA67">
        <v>0.27117999999999998</v>
      </c>
      <c r="AB67">
        <v>0.12267</v>
      </c>
      <c r="AD67">
        <v>1.6525799999999999</v>
      </c>
      <c r="AE67">
        <v>50</v>
      </c>
      <c r="AG67">
        <v>0</v>
      </c>
      <c r="AJ67">
        <v>2.0259</v>
      </c>
      <c r="AK67">
        <v>0.71052999999999999</v>
      </c>
      <c r="AL67">
        <v>0.32599</v>
      </c>
      <c r="AM67">
        <v>3.0624199999999999</v>
      </c>
      <c r="AN67">
        <v>1.66997</v>
      </c>
      <c r="AO67">
        <v>1.4502900000000001</v>
      </c>
      <c r="AP67">
        <v>0.59130000000000005</v>
      </c>
      <c r="AQ67">
        <v>3.67875</v>
      </c>
      <c r="AS67">
        <v>1</v>
      </c>
      <c r="AT67">
        <v>1</v>
      </c>
      <c r="AU67">
        <v>2</v>
      </c>
      <c r="AV67">
        <v>0</v>
      </c>
      <c r="AW67" s="4">
        <v>0</v>
      </c>
      <c r="AX67">
        <v>0</v>
      </c>
      <c r="AY67">
        <v>0</v>
      </c>
      <c r="BA67" s="1">
        <v>43790</v>
      </c>
      <c r="BB67">
        <v>3</v>
      </c>
      <c r="BC67">
        <v>1</v>
      </c>
      <c r="BD67">
        <v>2</v>
      </c>
      <c r="BE67">
        <v>20</v>
      </c>
      <c r="BF67">
        <v>1</v>
      </c>
      <c r="BG67">
        <v>0</v>
      </c>
      <c r="BH67">
        <v>20</v>
      </c>
      <c r="BI67" s="1">
        <v>43370</v>
      </c>
      <c r="BJ67">
        <v>7</v>
      </c>
      <c r="BK67">
        <v>5</v>
      </c>
      <c r="BL67">
        <v>0</v>
      </c>
      <c r="BM67">
        <v>44</v>
      </c>
      <c r="BN67">
        <v>1</v>
      </c>
      <c r="BO67">
        <v>0</v>
      </c>
      <c r="BP67">
        <v>44</v>
      </c>
      <c r="BQ67" s="1">
        <v>42943</v>
      </c>
      <c r="BR67">
        <v>0</v>
      </c>
      <c r="BS67">
        <v>0</v>
      </c>
      <c r="BT67">
        <v>0</v>
      </c>
      <c r="BU67">
        <v>0</v>
      </c>
      <c r="BV67">
        <v>0</v>
      </c>
      <c r="BW67">
        <v>0</v>
      </c>
      <c r="BX67">
        <v>0</v>
      </c>
      <c r="BY67">
        <v>24.667000000000002</v>
      </c>
      <c r="CA67" t="s">
        <v>418</v>
      </c>
      <c r="CB67" t="s">
        <v>419</v>
      </c>
      <c r="CC67">
        <v>85302</v>
      </c>
      <c r="CD67">
        <v>60</v>
      </c>
      <c r="CE67">
        <v>6232473949</v>
      </c>
      <c r="CF67" t="s">
        <v>98</v>
      </c>
      <c r="CG67" t="s">
        <v>99</v>
      </c>
      <c r="CH67" s="1">
        <v>32239</v>
      </c>
      <c r="CI67" t="s">
        <v>99</v>
      </c>
      <c r="CJ67" t="s">
        <v>100</v>
      </c>
      <c r="CK67" t="s">
        <v>99</v>
      </c>
      <c r="CL67" t="s">
        <v>102</v>
      </c>
      <c r="CM67" t="s">
        <v>417</v>
      </c>
      <c r="CN67">
        <v>196</v>
      </c>
      <c r="CO67" s="1">
        <v>44621</v>
      </c>
      <c r="CP67" s="1"/>
      <c r="CV67"/>
    </row>
    <row r="68" spans="1:102" x14ac:dyDescent="0.25">
      <c r="A68" t="s">
        <v>121</v>
      </c>
      <c r="B68" s="18" t="s">
        <v>792</v>
      </c>
      <c r="C68" s="18">
        <v>35250</v>
      </c>
      <c r="D68" t="s">
        <v>565</v>
      </c>
      <c r="E68" t="s">
        <v>283</v>
      </c>
      <c r="F68" t="s">
        <v>122</v>
      </c>
      <c r="G68" t="s">
        <v>807</v>
      </c>
      <c r="H68">
        <v>170.3</v>
      </c>
      <c r="I68" t="s">
        <v>107</v>
      </c>
      <c r="K68" t="s">
        <v>100</v>
      </c>
      <c r="L68" t="s">
        <v>103</v>
      </c>
      <c r="M68">
        <v>2</v>
      </c>
      <c r="N68">
        <v>4</v>
      </c>
      <c r="O68">
        <v>1</v>
      </c>
      <c r="P68">
        <v>3</v>
      </c>
      <c r="Q68">
        <v>3</v>
      </c>
      <c r="S68">
        <v>3</v>
      </c>
      <c r="U68" s="8">
        <v>3.9663499999999998</v>
      </c>
      <c r="V68" s="8">
        <v>0.41620000000000001</v>
      </c>
      <c r="W68">
        <v>28.8</v>
      </c>
      <c r="X68">
        <v>1.3105</v>
      </c>
      <c r="Y68">
        <v>1.72671</v>
      </c>
      <c r="Z68">
        <v>3.4653200000000002</v>
      </c>
      <c r="AA68">
        <v>0.27560000000000001</v>
      </c>
      <c r="AB68">
        <v>1.9449999999999999E-2</v>
      </c>
      <c r="AD68">
        <v>2.2396500000000001</v>
      </c>
      <c r="AE68">
        <v>35.299999999999997</v>
      </c>
      <c r="AG68">
        <v>2</v>
      </c>
      <c r="AJ68">
        <v>1.84433</v>
      </c>
      <c r="AK68">
        <v>0.62612999999999996</v>
      </c>
      <c r="AL68">
        <v>0.26074000000000003</v>
      </c>
      <c r="AM68">
        <v>2.7311899999999998</v>
      </c>
      <c r="AN68">
        <v>2.48603</v>
      </c>
      <c r="AO68">
        <v>1.5395700000000001</v>
      </c>
      <c r="AP68">
        <v>0.59780999999999995</v>
      </c>
      <c r="AQ68">
        <v>4.5851600000000001</v>
      </c>
      <c r="AS68">
        <v>7</v>
      </c>
      <c r="AT68">
        <v>5</v>
      </c>
      <c r="AU68">
        <v>3</v>
      </c>
      <c r="AV68">
        <v>0</v>
      </c>
      <c r="AW68" s="4">
        <v>0</v>
      </c>
      <c r="AX68">
        <v>0</v>
      </c>
      <c r="AY68">
        <v>0</v>
      </c>
      <c r="BA68" s="1">
        <v>43901</v>
      </c>
      <c r="BB68">
        <v>12</v>
      </c>
      <c r="BC68">
        <v>6</v>
      </c>
      <c r="BD68">
        <v>8</v>
      </c>
      <c r="BE68">
        <v>84</v>
      </c>
      <c r="BF68">
        <v>1</v>
      </c>
      <c r="BG68">
        <v>0</v>
      </c>
      <c r="BH68">
        <v>84</v>
      </c>
      <c r="BI68" s="1">
        <v>43475</v>
      </c>
      <c r="BJ68">
        <v>19</v>
      </c>
      <c r="BK68">
        <v>14</v>
      </c>
      <c r="BL68">
        <v>2</v>
      </c>
      <c r="BM68">
        <v>128</v>
      </c>
      <c r="BN68">
        <v>1</v>
      </c>
      <c r="BO68">
        <v>0</v>
      </c>
      <c r="BP68">
        <v>128</v>
      </c>
      <c r="BQ68" s="1">
        <v>43000</v>
      </c>
      <c r="BR68">
        <v>6</v>
      </c>
      <c r="BS68">
        <v>3</v>
      </c>
      <c r="BT68">
        <v>3</v>
      </c>
      <c r="BU68">
        <v>48</v>
      </c>
      <c r="BV68">
        <v>1</v>
      </c>
      <c r="BW68">
        <v>0</v>
      </c>
      <c r="BX68">
        <v>48</v>
      </c>
      <c r="BY68">
        <v>92.667000000000002</v>
      </c>
      <c r="CA68" t="s">
        <v>567</v>
      </c>
      <c r="CB68" t="s">
        <v>568</v>
      </c>
      <c r="CC68">
        <v>85345</v>
      </c>
      <c r="CD68">
        <v>60</v>
      </c>
      <c r="CE68">
        <v>6239778373</v>
      </c>
      <c r="CF68" t="s">
        <v>98</v>
      </c>
      <c r="CG68" t="s">
        <v>99</v>
      </c>
      <c r="CH68" s="1">
        <v>36117</v>
      </c>
      <c r="CI68" t="s">
        <v>100</v>
      </c>
      <c r="CJ68" t="s">
        <v>99</v>
      </c>
      <c r="CK68" t="s">
        <v>99</v>
      </c>
      <c r="CL68" t="s">
        <v>102</v>
      </c>
      <c r="CM68" t="s">
        <v>566</v>
      </c>
      <c r="CN68">
        <v>228</v>
      </c>
      <c r="CO68" s="1">
        <v>44621</v>
      </c>
      <c r="CP68" s="1"/>
      <c r="CV68"/>
      <c r="CW68">
        <v>2</v>
      </c>
    </row>
    <row r="69" spans="1:102" x14ac:dyDescent="0.25">
      <c r="A69" t="s">
        <v>121</v>
      </c>
      <c r="B69" s="18" t="s">
        <v>792</v>
      </c>
      <c r="C69" s="18">
        <v>35189</v>
      </c>
      <c r="D69" t="s">
        <v>473</v>
      </c>
      <c r="E69" t="s">
        <v>127</v>
      </c>
      <c r="F69" t="s">
        <v>128</v>
      </c>
      <c r="G69" t="s">
        <v>806</v>
      </c>
      <c r="H69">
        <v>80</v>
      </c>
      <c r="I69" t="s">
        <v>97</v>
      </c>
      <c r="K69" t="s">
        <v>99</v>
      </c>
      <c r="L69" t="s">
        <v>103</v>
      </c>
      <c r="M69">
        <v>4</v>
      </c>
      <c r="N69">
        <v>2</v>
      </c>
      <c r="O69">
        <v>3</v>
      </c>
      <c r="P69">
        <v>5</v>
      </c>
      <c r="Q69">
        <v>5</v>
      </c>
      <c r="R69">
        <v>5</v>
      </c>
      <c r="S69">
        <v>2</v>
      </c>
      <c r="U69" s="8">
        <v>2.7839</v>
      </c>
      <c r="V69" s="8">
        <v>0.38984999999999997</v>
      </c>
      <c r="W69">
        <v>39.700000000000003</v>
      </c>
      <c r="X69">
        <v>0.90036000000000005</v>
      </c>
      <c r="Y69">
        <v>1.2902100000000001</v>
      </c>
      <c r="Z69">
        <v>2.5424799999999999</v>
      </c>
      <c r="AA69">
        <v>0.25738</v>
      </c>
      <c r="AB69">
        <v>7.2450000000000001E-2</v>
      </c>
      <c r="AD69">
        <v>1.49369</v>
      </c>
      <c r="AE69">
        <v>14.3</v>
      </c>
      <c r="AG69">
        <v>0</v>
      </c>
      <c r="AJ69">
        <v>1.9074899999999999</v>
      </c>
      <c r="AK69">
        <v>0.73484000000000005</v>
      </c>
      <c r="AL69">
        <v>0.35719000000000001</v>
      </c>
      <c r="AM69">
        <v>2.9995099999999999</v>
      </c>
      <c r="AN69">
        <v>1.60311</v>
      </c>
      <c r="AO69">
        <v>0.90125</v>
      </c>
      <c r="AP69">
        <v>0.40875</v>
      </c>
      <c r="AQ69">
        <v>2.9303400000000002</v>
      </c>
      <c r="AS69">
        <v>0</v>
      </c>
      <c r="AT69">
        <v>0</v>
      </c>
      <c r="AU69">
        <v>1</v>
      </c>
      <c r="AV69">
        <v>0</v>
      </c>
      <c r="AW69" s="4">
        <v>0</v>
      </c>
      <c r="AX69">
        <v>0</v>
      </c>
      <c r="AY69">
        <v>0</v>
      </c>
      <c r="BA69" s="1">
        <v>44476</v>
      </c>
      <c r="BB69">
        <v>9</v>
      </c>
      <c r="BC69">
        <v>9</v>
      </c>
      <c r="BD69">
        <v>0</v>
      </c>
      <c r="BE69">
        <v>44</v>
      </c>
      <c r="BF69">
        <v>1</v>
      </c>
      <c r="BG69">
        <v>0</v>
      </c>
      <c r="BH69">
        <v>44</v>
      </c>
      <c r="BI69" s="1">
        <v>43664</v>
      </c>
      <c r="BJ69">
        <v>7</v>
      </c>
      <c r="BK69">
        <v>6</v>
      </c>
      <c r="BL69">
        <v>0</v>
      </c>
      <c r="BM69">
        <v>32</v>
      </c>
      <c r="BN69">
        <v>1</v>
      </c>
      <c r="BO69">
        <v>0</v>
      </c>
      <c r="BP69">
        <v>32</v>
      </c>
      <c r="BQ69" s="1">
        <v>43216</v>
      </c>
      <c r="BR69">
        <v>4</v>
      </c>
      <c r="BS69">
        <v>4</v>
      </c>
      <c r="BT69">
        <v>0</v>
      </c>
      <c r="BU69">
        <v>16</v>
      </c>
      <c r="BV69">
        <v>1</v>
      </c>
      <c r="BW69">
        <v>0</v>
      </c>
      <c r="BX69">
        <v>16</v>
      </c>
      <c r="BY69">
        <v>35.332999999999998</v>
      </c>
      <c r="CA69" t="s">
        <v>475</v>
      </c>
      <c r="CB69" t="s">
        <v>476</v>
      </c>
      <c r="CC69">
        <v>85704</v>
      </c>
      <c r="CD69">
        <v>90</v>
      </c>
      <c r="CE69">
        <v>5207971191</v>
      </c>
      <c r="CF69" t="s">
        <v>98</v>
      </c>
      <c r="CG69" t="s">
        <v>99</v>
      </c>
      <c r="CH69" s="1">
        <v>32466</v>
      </c>
      <c r="CI69" t="s">
        <v>99</v>
      </c>
      <c r="CJ69" t="s">
        <v>99</v>
      </c>
      <c r="CK69" t="s">
        <v>99</v>
      </c>
      <c r="CL69" t="s">
        <v>102</v>
      </c>
      <c r="CM69" t="s">
        <v>474</v>
      </c>
      <c r="CN69">
        <v>128</v>
      </c>
      <c r="CO69" s="1">
        <v>44621</v>
      </c>
      <c r="CP69" s="1"/>
      <c r="CV69"/>
    </row>
    <row r="70" spans="1:102" x14ac:dyDescent="0.25">
      <c r="A70" t="s">
        <v>121</v>
      </c>
      <c r="B70" s="18" t="s">
        <v>792</v>
      </c>
      <c r="C70" s="18">
        <v>35270</v>
      </c>
      <c r="D70" t="s">
        <v>626</v>
      </c>
      <c r="E70" t="s">
        <v>120</v>
      </c>
      <c r="F70" t="s">
        <v>122</v>
      </c>
      <c r="G70" t="s">
        <v>806</v>
      </c>
      <c r="H70">
        <v>83.3</v>
      </c>
      <c r="I70" t="s">
        <v>97</v>
      </c>
      <c r="K70" t="s">
        <v>99</v>
      </c>
      <c r="L70" t="s">
        <v>103</v>
      </c>
      <c r="M70">
        <v>1</v>
      </c>
      <c r="N70">
        <v>1</v>
      </c>
      <c r="O70">
        <v>1</v>
      </c>
      <c r="P70">
        <v>4</v>
      </c>
      <c r="Q70">
        <v>4</v>
      </c>
      <c r="R70">
        <v>5</v>
      </c>
      <c r="S70">
        <v>1</v>
      </c>
      <c r="U70" s="8">
        <v>3.04895</v>
      </c>
      <c r="V70" s="8">
        <v>0.27471000000000001</v>
      </c>
      <c r="W70">
        <v>70.8</v>
      </c>
      <c r="X70">
        <v>1.4020300000000001</v>
      </c>
      <c r="Y70">
        <v>1.6767399999999999</v>
      </c>
      <c r="Z70">
        <v>2.8762599999999998</v>
      </c>
      <c r="AA70">
        <v>0.26582</v>
      </c>
      <c r="AB70">
        <v>6.1809999999999997E-2</v>
      </c>
      <c r="AD70">
        <v>1.3722099999999999</v>
      </c>
      <c r="AE70">
        <v>93.3</v>
      </c>
      <c r="AG70">
        <v>0</v>
      </c>
      <c r="AJ70">
        <v>1.99318</v>
      </c>
      <c r="AK70">
        <v>0.70196999999999998</v>
      </c>
      <c r="AL70">
        <v>0.32584000000000002</v>
      </c>
      <c r="AM70">
        <v>3.0209899999999998</v>
      </c>
      <c r="AN70">
        <v>1.4094199999999999</v>
      </c>
      <c r="AO70">
        <v>1.4691399999999999</v>
      </c>
      <c r="AP70">
        <v>0.31574000000000002</v>
      </c>
      <c r="AQ70">
        <v>3.1865199999999998</v>
      </c>
      <c r="AS70">
        <v>7</v>
      </c>
      <c r="AT70">
        <v>5</v>
      </c>
      <c r="AU70">
        <v>2</v>
      </c>
      <c r="AV70">
        <v>0</v>
      </c>
      <c r="AW70" s="4">
        <v>0</v>
      </c>
      <c r="AX70">
        <v>0</v>
      </c>
      <c r="AY70">
        <v>0</v>
      </c>
      <c r="BA70" s="1">
        <v>43888</v>
      </c>
      <c r="BB70">
        <v>8</v>
      </c>
      <c r="BC70">
        <v>4</v>
      </c>
      <c r="BD70">
        <v>5</v>
      </c>
      <c r="BE70">
        <v>52</v>
      </c>
      <c r="BF70">
        <v>1</v>
      </c>
      <c r="BG70">
        <v>0</v>
      </c>
      <c r="BH70">
        <v>52</v>
      </c>
      <c r="BI70" s="1">
        <v>43454</v>
      </c>
      <c r="BJ70">
        <v>14</v>
      </c>
      <c r="BK70">
        <v>9</v>
      </c>
      <c r="BL70">
        <v>3</v>
      </c>
      <c r="BM70">
        <v>88</v>
      </c>
      <c r="BN70">
        <v>1</v>
      </c>
      <c r="BO70">
        <v>0</v>
      </c>
      <c r="BP70">
        <v>88</v>
      </c>
      <c r="BQ70" s="1">
        <v>42985</v>
      </c>
      <c r="BR70">
        <v>13</v>
      </c>
      <c r="BS70">
        <v>6</v>
      </c>
      <c r="BT70">
        <v>7</v>
      </c>
      <c r="BU70">
        <v>104</v>
      </c>
      <c r="BV70">
        <v>1</v>
      </c>
      <c r="BW70">
        <v>0</v>
      </c>
      <c r="BX70">
        <v>104</v>
      </c>
      <c r="BY70">
        <v>72.667000000000002</v>
      </c>
      <c r="CA70" t="s">
        <v>628</v>
      </c>
      <c r="CB70" t="s">
        <v>629</v>
      </c>
      <c r="CC70">
        <v>85048</v>
      </c>
      <c r="CD70">
        <v>60</v>
      </c>
      <c r="CE70">
        <v>4807590358</v>
      </c>
      <c r="CF70" t="s">
        <v>98</v>
      </c>
      <c r="CG70" t="s">
        <v>99</v>
      </c>
      <c r="CH70" s="1">
        <v>39597</v>
      </c>
      <c r="CI70" t="s">
        <v>99</v>
      </c>
      <c r="CJ70" t="s">
        <v>100</v>
      </c>
      <c r="CK70" t="s">
        <v>99</v>
      </c>
      <c r="CL70" t="s">
        <v>102</v>
      </c>
      <c r="CM70" t="s">
        <v>627</v>
      </c>
      <c r="CN70">
        <v>192</v>
      </c>
      <c r="CO70" s="1">
        <v>44621</v>
      </c>
      <c r="CP70" s="1"/>
      <c r="CV70"/>
    </row>
    <row r="71" spans="1:102" x14ac:dyDescent="0.25">
      <c r="A71" t="s">
        <v>121</v>
      </c>
      <c r="B71" s="18" t="s">
        <v>792</v>
      </c>
      <c r="C71" s="18">
        <v>35111</v>
      </c>
      <c r="D71" t="s">
        <v>281</v>
      </c>
      <c r="E71" t="s">
        <v>283</v>
      </c>
      <c r="F71" t="s">
        <v>122</v>
      </c>
      <c r="G71" t="s">
        <v>806</v>
      </c>
      <c r="H71">
        <v>91.9</v>
      </c>
      <c r="I71" t="s">
        <v>97</v>
      </c>
      <c r="K71" t="s">
        <v>99</v>
      </c>
      <c r="L71" t="s">
        <v>103</v>
      </c>
      <c r="M71">
        <v>3</v>
      </c>
      <c r="N71">
        <v>1</v>
      </c>
      <c r="O71">
        <v>3</v>
      </c>
      <c r="P71">
        <v>5</v>
      </c>
      <c r="Q71">
        <v>5</v>
      </c>
      <c r="R71">
        <v>5</v>
      </c>
      <c r="S71">
        <v>1</v>
      </c>
      <c r="U71" s="8">
        <v>3.60853</v>
      </c>
      <c r="V71" s="8">
        <v>0.22211</v>
      </c>
      <c r="W71">
        <v>56.1</v>
      </c>
      <c r="X71">
        <v>1.4616800000000001</v>
      </c>
      <c r="Y71">
        <v>1.6837899999999999</v>
      </c>
      <c r="Z71">
        <v>2.9246799999999999</v>
      </c>
      <c r="AA71">
        <v>0.15529999999999999</v>
      </c>
      <c r="AB71">
        <v>7.1480000000000002E-2</v>
      </c>
      <c r="AD71">
        <v>1.9247399999999999</v>
      </c>
      <c r="AE71">
        <v>66.7</v>
      </c>
      <c r="AG71">
        <v>0</v>
      </c>
      <c r="AJ71">
        <v>2.0158100000000001</v>
      </c>
      <c r="AK71">
        <v>0.72687000000000002</v>
      </c>
      <c r="AL71">
        <v>0.34550999999999998</v>
      </c>
      <c r="AM71">
        <v>3.08819</v>
      </c>
      <c r="AN71">
        <v>1.9547300000000001</v>
      </c>
      <c r="AO71">
        <v>1.47916</v>
      </c>
      <c r="AP71">
        <v>0.24074999999999999</v>
      </c>
      <c r="AQ71">
        <v>3.6892800000000001</v>
      </c>
      <c r="AS71">
        <v>0</v>
      </c>
      <c r="AT71">
        <v>2</v>
      </c>
      <c r="AU71">
        <v>1</v>
      </c>
      <c r="AV71">
        <v>0</v>
      </c>
      <c r="AW71" s="4">
        <v>0</v>
      </c>
      <c r="AX71">
        <v>0</v>
      </c>
      <c r="AY71">
        <v>0</v>
      </c>
      <c r="BA71" s="1">
        <v>44538</v>
      </c>
      <c r="BB71">
        <v>4</v>
      </c>
      <c r="BC71">
        <v>4</v>
      </c>
      <c r="BD71">
        <v>1</v>
      </c>
      <c r="BE71">
        <v>20</v>
      </c>
      <c r="BF71">
        <v>1</v>
      </c>
      <c r="BG71">
        <v>0</v>
      </c>
      <c r="BH71">
        <v>20</v>
      </c>
      <c r="BI71" s="1">
        <v>43629</v>
      </c>
      <c r="BJ71">
        <v>4</v>
      </c>
      <c r="BK71">
        <v>3</v>
      </c>
      <c r="BL71">
        <v>1</v>
      </c>
      <c r="BM71">
        <v>20</v>
      </c>
      <c r="BN71">
        <v>1</v>
      </c>
      <c r="BO71">
        <v>0</v>
      </c>
      <c r="BP71">
        <v>20</v>
      </c>
      <c r="BQ71" s="1">
        <v>43196</v>
      </c>
      <c r="BR71">
        <v>8</v>
      </c>
      <c r="BS71">
        <v>8</v>
      </c>
      <c r="BT71">
        <v>0</v>
      </c>
      <c r="BU71">
        <v>78</v>
      </c>
      <c r="BV71">
        <v>1</v>
      </c>
      <c r="BW71">
        <v>0</v>
      </c>
      <c r="BX71">
        <v>78</v>
      </c>
      <c r="BY71">
        <v>29.667000000000002</v>
      </c>
      <c r="CA71" t="s">
        <v>284</v>
      </c>
      <c r="CB71" t="s">
        <v>285</v>
      </c>
      <c r="CC71">
        <v>85382</v>
      </c>
      <c r="CD71">
        <v>60</v>
      </c>
      <c r="CE71">
        <v>6235660642</v>
      </c>
      <c r="CF71" t="s">
        <v>98</v>
      </c>
      <c r="CG71" t="s">
        <v>99</v>
      </c>
      <c r="CH71" s="1">
        <v>31257</v>
      </c>
      <c r="CI71" t="s">
        <v>99</v>
      </c>
      <c r="CJ71" t="s">
        <v>99</v>
      </c>
      <c r="CK71" t="s">
        <v>99</v>
      </c>
      <c r="CL71" t="s">
        <v>102</v>
      </c>
      <c r="CM71" t="s">
        <v>282</v>
      </c>
      <c r="CN71">
        <v>128</v>
      </c>
      <c r="CO71" s="1">
        <v>44621</v>
      </c>
      <c r="CP71" s="1"/>
      <c r="CS71">
        <v>12</v>
      </c>
      <c r="CV71"/>
      <c r="CX71">
        <v>12</v>
      </c>
    </row>
    <row r="72" spans="1:102" x14ac:dyDescent="0.25">
      <c r="A72" t="s">
        <v>121</v>
      </c>
      <c r="B72" s="18" t="s">
        <v>792</v>
      </c>
      <c r="C72" s="18">
        <v>35126</v>
      </c>
      <c r="D72" t="s">
        <v>325</v>
      </c>
      <c r="E72" t="s">
        <v>217</v>
      </c>
      <c r="F72" t="s">
        <v>122</v>
      </c>
      <c r="G72" t="s">
        <v>806</v>
      </c>
      <c r="H72">
        <v>115.9</v>
      </c>
      <c r="I72" t="s">
        <v>97</v>
      </c>
      <c r="K72" t="s">
        <v>99</v>
      </c>
      <c r="L72" t="s">
        <v>103</v>
      </c>
      <c r="M72">
        <v>3</v>
      </c>
      <c r="N72">
        <v>3</v>
      </c>
      <c r="O72">
        <v>2</v>
      </c>
      <c r="P72">
        <v>5</v>
      </c>
      <c r="Q72">
        <v>4</v>
      </c>
      <c r="R72">
        <v>5</v>
      </c>
      <c r="S72">
        <v>4</v>
      </c>
      <c r="U72" s="8">
        <v>3.2469000000000001</v>
      </c>
      <c r="V72" s="8">
        <v>0.62385999999999997</v>
      </c>
      <c r="W72">
        <v>41.4</v>
      </c>
      <c r="X72">
        <v>0.93098000000000003</v>
      </c>
      <c r="Y72">
        <v>1.5548299999999999</v>
      </c>
      <c r="Z72">
        <v>2.9383699999999999</v>
      </c>
      <c r="AA72">
        <v>0.38697999999999999</v>
      </c>
      <c r="AB72">
        <v>6.7110000000000003E-2</v>
      </c>
      <c r="AD72">
        <v>1.69207</v>
      </c>
      <c r="AE72">
        <v>44</v>
      </c>
      <c r="AG72">
        <v>6</v>
      </c>
      <c r="AJ72">
        <v>2.1470099999999999</v>
      </c>
      <c r="AK72">
        <v>0.71511999999999998</v>
      </c>
      <c r="AL72">
        <v>0.31298999999999999</v>
      </c>
      <c r="AM72">
        <v>3.1751200000000002</v>
      </c>
      <c r="AN72">
        <v>1.6134299999999999</v>
      </c>
      <c r="AO72">
        <v>0.95760000000000001</v>
      </c>
      <c r="AP72">
        <v>0.74644999999999995</v>
      </c>
      <c r="AQ72">
        <v>3.2286700000000002</v>
      </c>
      <c r="AS72">
        <v>0</v>
      </c>
      <c r="AT72">
        <v>5</v>
      </c>
      <c r="AU72">
        <v>4</v>
      </c>
      <c r="AV72">
        <v>0</v>
      </c>
      <c r="AW72" s="4">
        <v>0</v>
      </c>
      <c r="AX72">
        <v>0</v>
      </c>
      <c r="AY72">
        <v>0</v>
      </c>
      <c r="BA72" s="1">
        <v>43838</v>
      </c>
      <c r="BB72">
        <v>14</v>
      </c>
      <c r="BC72">
        <v>14</v>
      </c>
      <c r="BD72">
        <v>4</v>
      </c>
      <c r="BE72">
        <v>72</v>
      </c>
      <c r="BF72">
        <v>1</v>
      </c>
      <c r="BG72">
        <v>0</v>
      </c>
      <c r="BH72">
        <v>72</v>
      </c>
      <c r="BI72" s="1">
        <v>43404</v>
      </c>
      <c r="BJ72">
        <v>14</v>
      </c>
      <c r="BK72">
        <v>10</v>
      </c>
      <c r="BL72">
        <v>2</v>
      </c>
      <c r="BM72">
        <v>92</v>
      </c>
      <c r="BN72">
        <v>1</v>
      </c>
      <c r="BO72">
        <v>0</v>
      </c>
      <c r="BP72">
        <v>92</v>
      </c>
      <c r="BQ72" s="1">
        <v>42936</v>
      </c>
      <c r="BR72">
        <v>0</v>
      </c>
      <c r="BS72">
        <v>0</v>
      </c>
      <c r="BT72">
        <v>0</v>
      </c>
      <c r="BU72">
        <v>0</v>
      </c>
      <c r="BV72">
        <v>0</v>
      </c>
      <c r="BW72">
        <v>0</v>
      </c>
      <c r="BX72">
        <v>0</v>
      </c>
      <c r="BY72">
        <v>66.667000000000002</v>
      </c>
      <c r="CA72" t="s">
        <v>327</v>
      </c>
      <c r="CB72" t="s">
        <v>328</v>
      </c>
      <c r="CC72">
        <v>85304</v>
      </c>
      <c r="CD72">
        <v>60</v>
      </c>
      <c r="CE72">
        <v>6028438433</v>
      </c>
      <c r="CF72" t="s">
        <v>98</v>
      </c>
      <c r="CG72" t="s">
        <v>99</v>
      </c>
      <c r="CH72" s="1">
        <v>31512</v>
      </c>
      <c r="CI72" t="s">
        <v>99</v>
      </c>
      <c r="CJ72" t="s">
        <v>100</v>
      </c>
      <c r="CK72" t="s">
        <v>99</v>
      </c>
      <c r="CL72" t="s">
        <v>102</v>
      </c>
      <c r="CM72" t="s">
        <v>326</v>
      </c>
      <c r="CN72">
        <v>223</v>
      </c>
      <c r="CO72" s="1">
        <v>44621</v>
      </c>
      <c r="CP72" s="1"/>
      <c r="CV72"/>
    </row>
    <row r="73" spans="1:102" x14ac:dyDescent="0.25">
      <c r="A73" t="s">
        <v>121</v>
      </c>
      <c r="B73" s="18" t="s">
        <v>792</v>
      </c>
      <c r="C73" s="18">
        <v>35146</v>
      </c>
      <c r="D73" t="s">
        <v>393</v>
      </c>
      <c r="E73" t="s">
        <v>120</v>
      </c>
      <c r="F73" t="s">
        <v>122</v>
      </c>
      <c r="G73" t="s">
        <v>806</v>
      </c>
      <c r="H73">
        <v>86.4</v>
      </c>
      <c r="I73" t="s">
        <v>97</v>
      </c>
      <c r="K73" t="s">
        <v>100</v>
      </c>
      <c r="L73" t="s">
        <v>103</v>
      </c>
      <c r="M73">
        <v>1</v>
      </c>
      <c r="N73">
        <v>3</v>
      </c>
      <c r="O73">
        <v>1</v>
      </c>
      <c r="P73">
        <v>4</v>
      </c>
      <c r="Q73">
        <v>4</v>
      </c>
      <c r="R73">
        <v>5</v>
      </c>
      <c r="S73">
        <v>3</v>
      </c>
      <c r="U73" s="8">
        <v>3.6282299999999998</v>
      </c>
      <c r="V73" s="8">
        <v>0.43507000000000001</v>
      </c>
      <c r="W73">
        <v>62</v>
      </c>
      <c r="X73">
        <v>1.25362</v>
      </c>
      <c r="Y73">
        <v>1.68869</v>
      </c>
      <c r="Z73">
        <v>3.0656500000000002</v>
      </c>
      <c r="AA73">
        <v>0.23383999999999999</v>
      </c>
      <c r="AB73">
        <v>5.2990000000000002E-2</v>
      </c>
      <c r="AD73">
        <v>1.93954</v>
      </c>
      <c r="AE73">
        <v>65</v>
      </c>
      <c r="AG73">
        <v>4</v>
      </c>
      <c r="AJ73">
        <v>2.0420799999999999</v>
      </c>
      <c r="AK73">
        <v>0.69223999999999997</v>
      </c>
      <c r="AL73">
        <v>0.30275000000000002</v>
      </c>
      <c r="AM73">
        <v>3.0370699999999999</v>
      </c>
      <c r="AN73">
        <v>1.94442</v>
      </c>
      <c r="AO73">
        <v>1.33209</v>
      </c>
      <c r="AP73">
        <v>0.53818999999999995</v>
      </c>
      <c r="AQ73">
        <v>3.7718600000000002</v>
      </c>
      <c r="AS73">
        <v>0</v>
      </c>
      <c r="AT73">
        <v>5</v>
      </c>
      <c r="AU73">
        <v>1</v>
      </c>
      <c r="AV73">
        <v>0</v>
      </c>
      <c r="AW73" s="4">
        <v>0</v>
      </c>
      <c r="AX73">
        <v>0</v>
      </c>
      <c r="AY73">
        <v>0</v>
      </c>
      <c r="BA73" s="1">
        <v>43847</v>
      </c>
      <c r="BB73">
        <v>13</v>
      </c>
      <c r="BC73">
        <v>7</v>
      </c>
      <c r="BD73">
        <v>9</v>
      </c>
      <c r="BE73">
        <v>76</v>
      </c>
      <c r="BF73">
        <v>1</v>
      </c>
      <c r="BG73">
        <v>0</v>
      </c>
      <c r="BH73">
        <v>76</v>
      </c>
      <c r="BI73" s="1">
        <v>43410</v>
      </c>
      <c r="BJ73">
        <v>20</v>
      </c>
      <c r="BK73">
        <v>19</v>
      </c>
      <c r="BL73">
        <v>1</v>
      </c>
      <c r="BM73">
        <v>124</v>
      </c>
      <c r="BN73">
        <v>1</v>
      </c>
      <c r="BO73">
        <v>0</v>
      </c>
      <c r="BP73">
        <v>124</v>
      </c>
      <c r="BQ73" s="1">
        <v>42950</v>
      </c>
      <c r="BR73">
        <v>3</v>
      </c>
      <c r="BS73">
        <v>3</v>
      </c>
      <c r="BT73">
        <v>0</v>
      </c>
      <c r="BU73">
        <v>16</v>
      </c>
      <c r="BV73">
        <v>1</v>
      </c>
      <c r="BW73">
        <v>0</v>
      </c>
      <c r="BX73">
        <v>16</v>
      </c>
      <c r="BY73">
        <v>82</v>
      </c>
      <c r="CA73" t="s">
        <v>347</v>
      </c>
      <c r="CB73" t="s">
        <v>395</v>
      </c>
      <c r="CC73">
        <v>85032</v>
      </c>
      <c r="CD73">
        <v>60</v>
      </c>
      <c r="CE73">
        <v>6028670212</v>
      </c>
      <c r="CF73" t="s">
        <v>98</v>
      </c>
      <c r="CG73" t="s">
        <v>99</v>
      </c>
      <c r="CH73" s="1">
        <v>32083</v>
      </c>
      <c r="CI73" t="s">
        <v>99</v>
      </c>
      <c r="CJ73" t="s">
        <v>100</v>
      </c>
      <c r="CK73" t="s">
        <v>99</v>
      </c>
      <c r="CL73" t="s">
        <v>102</v>
      </c>
      <c r="CM73" t="s">
        <v>394</v>
      </c>
      <c r="CN73">
        <v>210</v>
      </c>
      <c r="CO73" s="1">
        <v>44621</v>
      </c>
      <c r="CP73" s="1"/>
      <c r="CV73"/>
    </row>
    <row r="74" spans="1:102" x14ac:dyDescent="0.25">
      <c r="A74" t="s">
        <v>121</v>
      </c>
      <c r="B74" s="18" t="s">
        <v>792</v>
      </c>
      <c r="C74" s="18">
        <v>35143</v>
      </c>
      <c r="D74" t="s">
        <v>381</v>
      </c>
      <c r="E74" t="s">
        <v>141</v>
      </c>
      <c r="F74" t="s">
        <v>122</v>
      </c>
      <c r="G74" t="s">
        <v>806</v>
      </c>
      <c r="H74">
        <v>45.5</v>
      </c>
      <c r="I74" t="s">
        <v>97</v>
      </c>
      <c r="K74" t="s">
        <v>99</v>
      </c>
      <c r="L74" t="s">
        <v>110</v>
      </c>
      <c r="M74">
        <v>4</v>
      </c>
      <c r="N74">
        <v>4</v>
      </c>
      <c r="O74">
        <v>4</v>
      </c>
      <c r="P74">
        <v>4</v>
      </c>
      <c r="R74">
        <v>4</v>
      </c>
      <c r="S74">
        <v>4</v>
      </c>
      <c r="U74" s="8">
        <v>3.8722699999999999</v>
      </c>
      <c r="V74" s="8">
        <v>1.25274</v>
      </c>
      <c r="W74">
        <v>67.2</v>
      </c>
      <c r="X74">
        <v>1.2059899999999999</v>
      </c>
      <c r="Y74">
        <v>2.4587300000000001</v>
      </c>
      <c r="Z74">
        <v>3.1573099999999998</v>
      </c>
      <c r="AA74">
        <v>0.66791999999999996</v>
      </c>
      <c r="AB74">
        <v>0.39341999999999999</v>
      </c>
      <c r="AD74">
        <v>1.41354</v>
      </c>
      <c r="AE74">
        <v>60</v>
      </c>
      <c r="AG74">
        <v>8</v>
      </c>
      <c r="AJ74">
        <v>2.1379100000000002</v>
      </c>
      <c r="AK74">
        <v>0.82425000000000004</v>
      </c>
      <c r="AL74">
        <v>0.45297999999999999</v>
      </c>
      <c r="AM74">
        <v>3.4151400000000001</v>
      </c>
      <c r="AN74">
        <v>1.35358</v>
      </c>
      <c r="AO74">
        <v>1.0762400000000001</v>
      </c>
      <c r="AP74">
        <v>1.0357000000000001</v>
      </c>
      <c r="AQ74">
        <v>3.5799099999999999</v>
      </c>
      <c r="AS74">
        <v>0</v>
      </c>
      <c r="AT74">
        <v>2</v>
      </c>
      <c r="AU74">
        <v>3</v>
      </c>
      <c r="AV74">
        <v>1</v>
      </c>
      <c r="AW74" s="4">
        <v>650</v>
      </c>
      <c r="AX74">
        <v>0</v>
      </c>
      <c r="AY74">
        <v>1</v>
      </c>
      <c r="BA74" s="1">
        <v>43721</v>
      </c>
      <c r="BB74">
        <v>7</v>
      </c>
      <c r="BC74">
        <v>7</v>
      </c>
      <c r="BD74">
        <v>1</v>
      </c>
      <c r="BE74">
        <v>28</v>
      </c>
      <c r="BF74">
        <v>1</v>
      </c>
      <c r="BG74">
        <v>0</v>
      </c>
      <c r="BH74">
        <v>28</v>
      </c>
      <c r="BI74" s="1">
        <v>43300</v>
      </c>
      <c r="BJ74">
        <v>5</v>
      </c>
      <c r="BK74">
        <v>1</v>
      </c>
      <c r="BL74">
        <v>1</v>
      </c>
      <c r="BM74">
        <v>32</v>
      </c>
      <c r="BN74">
        <v>1</v>
      </c>
      <c r="BO74">
        <v>0</v>
      </c>
      <c r="BP74">
        <v>32</v>
      </c>
      <c r="BQ74" s="1">
        <v>42873</v>
      </c>
      <c r="BR74">
        <v>1</v>
      </c>
      <c r="BS74">
        <v>1</v>
      </c>
      <c r="BT74">
        <v>0</v>
      </c>
      <c r="BU74">
        <v>4</v>
      </c>
      <c r="BV74">
        <v>1</v>
      </c>
      <c r="BW74">
        <v>0</v>
      </c>
      <c r="BX74">
        <v>4</v>
      </c>
      <c r="BY74">
        <v>25.332999999999998</v>
      </c>
      <c r="CA74" t="s">
        <v>383</v>
      </c>
      <c r="CB74" t="s">
        <v>384</v>
      </c>
      <c r="CC74">
        <v>85260</v>
      </c>
      <c r="CD74">
        <v>60</v>
      </c>
      <c r="CE74">
        <v>4808606396</v>
      </c>
      <c r="CF74" t="s">
        <v>113</v>
      </c>
      <c r="CG74" t="s">
        <v>99</v>
      </c>
      <c r="CH74" s="1">
        <v>31897</v>
      </c>
      <c r="CI74" t="s">
        <v>99</v>
      </c>
      <c r="CJ74" t="s">
        <v>100</v>
      </c>
      <c r="CK74" t="s">
        <v>99</v>
      </c>
      <c r="CL74" t="s">
        <v>102</v>
      </c>
      <c r="CM74" t="s">
        <v>382</v>
      </c>
      <c r="CN74">
        <v>132</v>
      </c>
      <c r="CO74" s="1">
        <v>44621</v>
      </c>
      <c r="CP74" s="1"/>
      <c r="CV74">
        <v>2</v>
      </c>
    </row>
    <row r="75" spans="1:102" x14ac:dyDescent="0.25">
      <c r="A75" t="s">
        <v>121</v>
      </c>
      <c r="B75" s="18" t="s">
        <v>792</v>
      </c>
      <c r="C75" s="18">
        <v>35136</v>
      </c>
      <c r="D75" t="s">
        <v>357</v>
      </c>
      <c r="E75" t="s">
        <v>197</v>
      </c>
      <c r="F75" t="s">
        <v>198</v>
      </c>
      <c r="G75" t="s">
        <v>806</v>
      </c>
      <c r="H75">
        <v>68.099999999999994</v>
      </c>
      <c r="I75" t="s">
        <v>97</v>
      </c>
      <c r="K75" t="s">
        <v>99</v>
      </c>
      <c r="L75" t="s">
        <v>103</v>
      </c>
      <c r="M75">
        <v>3</v>
      </c>
      <c r="N75">
        <v>3</v>
      </c>
      <c r="O75">
        <v>3</v>
      </c>
      <c r="P75">
        <v>3</v>
      </c>
      <c r="Q75">
        <v>4</v>
      </c>
      <c r="R75">
        <v>3</v>
      </c>
      <c r="S75">
        <v>3</v>
      </c>
      <c r="U75" s="8">
        <v>3.07361</v>
      </c>
      <c r="V75" s="8">
        <v>0.61256999999999995</v>
      </c>
      <c r="W75">
        <v>39</v>
      </c>
      <c r="X75">
        <v>0.83247000000000004</v>
      </c>
      <c r="Y75">
        <v>1.4450400000000001</v>
      </c>
      <c r="Z75">
        <v>2.6625100000000002</v>
      </c>
      <c r="AA75">
        <v>0.31161</v>
      </c>
      <c r="AB75">
        <v>0.11767</v>
      </c>
      <c r="AD75">
        <v>1.6285700000000001</v>
      </c>
      <c r="AE75">
        <v>42.1</v>
      </c>
      <c r="AG75">
        <v>4</v>
      </c>
      <c r="AJ75">
        <v>2.0030899999999998</v>
      </c>
      <c r="AK75">
        <v>0.72990999999999995</v>
      </c>
      <c r="AL75">
        <v>0.35125000000000001</v>
      </c>
      <c r="AM75">
        <v>3.0842499999999999</v>
      </c>
      <c r="AN75">
        <v>1.66445</v>
      </c>
      <c r="AO75">
        <v>0.83892999999999995</v>
      </c>
      <c r="AP75">
        <v>0.65312000000000003</v>
      </c>
      <c r="AQ75">
        <v>3.1464099999999999</v>
      </c>
      <c r="AS75">
        <v>0</v>
      </c>
      <c r="AT75">
        <v>0</v>
      </c>
      <c r="AU75">
        <v>2</v>
      </c>
      <c r="AV75">
        <v>0</v>
      </c>
      <c r="AW75" s="4">
        <v>0</v>
      </c>
      <c r="AX75">
        <v>0</v>
      </c>
      <c r="AY75">
        <v>0</v>
      </c>
      <c r="BA75" s="1">
        <v>44309</v>
      </c>
      <c r="BB75">
        <v>8</v>
      </c>
      <c r="BC75">
        <v>8</v>
      </c>
      <c r="BD75">
        <v>0</v>
      </c>
      <c r="BE75">
        <v>36</v>
      </c>
      <c r="BF75">
        <v>1</v>
      </c>
      <c r="BG75">
        <v>0</v>
      </c>
      <c r="BH75">
        <v>36</v>
      </c>
      <c r="BI75" s="1">
        <v>43503</v>
      </c>
      <c r="BJ75">
        <v>7</v>
      </c>
      <c r="BK75">
        <v>5</v>
      </c>
      <c r="BL75">
        <v>0</v>
      </c>
      <c r="BM75">
        <v>32</v>
      </c>
      <c r="BN75">
        <v>1</v>
      </c>
      <c r="BO75">
        <v>0</v>
      </c>
      <c r="BP75">
        <v>32</v>
      </c>
      <c r="BQ75" s="1">
        <v>43041</v>
      </c>
      <c r="BR75">
        <v>1</v>
      </c>
      <c r="BS75">
        <v>1</v>
      </c>
      <c r="BT75">
        <v>0</v>
      </c>
      <c r="BU75">
        <v>8</v>
      </c>
      <c r="BV75">
        <v>1</v>
      </c>
      <c r="BW75">
        <v>0</v>
      </c>
      <c r="BX75">
        <v>8</v>
      </c>
      <c r="BY75">
        <v>30</v>
      </c>
      <c r="CA75" t="s">
        <v>359</v>
      </c>
      <c r="CB75" t="s">
        <v>360</v>
      </c>
      <c r="CC75">
        <v>85635</v>
      </c>
      <c r="CD75">
        <v>10</v>
      </c>
      <c r="CE75">
        <v>5204581050</v>
      </c>
      <c r="CF75" t="s">
        <v>98</v>
      </c>
      <c r="CG75" t="s">
        <v>99</v>
      </c>
      <c r="CH75" s="1">
        <v>31687</v>
      </c>
      <c r="CI75" t="s">
        <v>99</v>
      </c>
      <c r="CJ75" t="s">
        <v>99</v>
      </c>
      <c r="CK75" t="s">
        <v>99</v>
      </c>
      <c r="CL75" t="s">
        <v>102</v>
      </c>
      <c r="CM75" t="s">
        <v>358</v>
      </c>
      <c r="CN75">
        <v>152</v>
      </c>
      <c r="CO75" s="1">
        <v>44621</v>
      </c>
      <c r="CP75" s="1"/>
      <c r="CV75"/>
    </row>
    <row r="76" spans="1:102" x14ac:dyDescent="0.25">
      <c r="A76" t="s">
        <v>121</v>
      </c>
      <c r="B76" s="18" t="s">
        <v>792</v>
      </c>
      <c r="C76" s="18">
        <v>35140</v>
      </c>
      <c r="D76" t="s">
        <v>372</v>
      </c>
      <c r="E76" t="s">
        <v>127</v>
      </c>
      <c r="F76" t="s">
        <v>128</v>
      </c>
      <c r="G76" t="s">
        <v>806</v>
      </c>
      <c r="H76">
        <v>93.2</v>
      </c>
      <c r="I76" t="s">
        <v>105</v>
      </c>
      <c r="K76" t="s">
        <v>99</v>
      </c>
      <c r="L76" t="s">
        <v>101</v>
      </c>
      <c r="M76">
        <v>5</v>
      </c>
      <c r="N76">
        <v>3</v>
      </c>
      <c r="O76">
        <v>5</v>
      </c>
      <c r="P76">
        <v>4</v>
      </c>
      <c r="Q76">
        <v>4</v>
      </c>
      <c r="R76">
        <v>5</v>
      </c>
      <c r="S76">
        <v>3</v>
      </c>
      <c r="U76" s="8">
        <v>3.8738600000000001</v>
      </c>
      <c r="V76" s="8">
        <v>0.60524999999999995</v>
      </c>
      <c r="W76">
        <v>43.6</v>
      </c>
      <c r="X76">
        <v>1.02373</v>
      </c>
      <c r="Y76">
        <v>1.62897</v>
      </c>
      <c r="Z76">
        <v>3.1343399999999999</v>
      </c>
      <c r="AA76">
        <v>0.20065</v>
      </c>
      <c r="AB76">
        <v>7.2249999999999995E-2</v>
      </c>
      <c r="AD76">
        <v>2.2448899999999998</v>
      </c>
      <c r="AE76">
        <v>50</v>
      </c>
      <c r="AG76">
        <v>2</v>
      </c>
      <c r="AJ76">
        <v>2.0026999999999999</v>
      </c>
      <c r="AK76">
        <v>0.71986000000000006</v>
      </c>
      <c r="AL76">
        <v>0.36237999999999998</v>
      </c>
      <c r="AM76">
        <v>3.08494</v>
      </c>
      <c r="AN76">
        <v>2.2948</v>
      </c>
      <c r="AO76">
        <v>1.0460700000000001</v>
      </c>
      <c r="AP76">
        <v>0.62548999999999999</v>
      </c>
      <c r="AQ76">
        <v>3.9647199999999998</v>
      </c>
      <c r="AS76">
        <v>0</v>
      </c>
      <c r="AT76">
        <v>0</v>
      </c>
      <c r="AU76">
        <v>1</v>
      </c>
      <c r="AV76">
        <v>0</v>
      </c>
      <c r="AW76" s="4">
        <v>0</v>
      </c>
      <c r="AX76">
        <v>0</v>
      </c>
      <c r="AY76">
        <v>0</v>
      </c>
      <c r="BA76" s="1">
        <v>43706</v>
      </c>
      <c r="BB76">
        <v>2</v>
      </c>
      <c r="BC76">
        <v>2</v>
      </c>
      <c r="BD76">
        <v>0</v>
      </c>
      <c r="BE76">
        <v>8</v>
      </c>
      <c r="BF76">
        <v>1</v>
      </c>
      <c r="BG76">
        <v>0</v>
      </c>
      <c r="BH76">
        <v>8</v>
      </c>
      <c r="BI76" s="1">
        <v>43265</v>
      </c>
      <c r="BJ76">
        <v>1</v>
      </c>
      <c r="BK76">
        <v>0</v>
      </c>
      <c r="BL76">
        <v>0</v>
      </c>
      <c r="BM76">
        <v>8</v>
      </c>
      <c r="BN76">
        <v>0</v>
      </c>
      <c r="BO76">
        <v>0</v>
      </c>
      <c r="BP76">
        <v>8</v>
      </c>
      <c r="BQ76" s="1">
        <v>42851</v>
      </c>
      <c r="BR76">
        <v>2</v>
      </c>
      <c r="BS76">
        <v>0</v>
      </c>
      <c r="BT76">
        <v>2</v>
      </c>
      <c r="BU76">
        <v>8</v>
      </c>
      <c r="BV76">
        <v>0</v>
      </c>
      <c r="BW76">
        <v>0</v>
      </c>
      <c r="BX76">
        <v>8</v>
      </c>
      <c r="BY76">
        <v>8</v>
      </c>
      <c r="CA76" t="s">
        <v>374</v>
      </c>
      <c r="CB76" t="s">
        <v>375</v>
      </c>
      <c r="CC76">
        <v>85741</v>
      </c>
      <c r="CD76">
        <v>90</v>
      </c>
      <c r="CE76">
        <v>5205750900</v>
      </c>
      <c r="CF76" t="s">
        <v>98</v>
      </c>
      <c r="CG76" t="s">
        <v>99</v>
      </c>
      <c r="CH76" s="1">
        <v>31784</v>
      </c>
      <c r="CI76" t="s">
        <v>99</v>
      </c>
      <c r="CJ76" t="s">
        <v>100</v>
      </c>
      <c r="CK76" t="s">
        <v>99</v>
      </c>
      <c r="CL76" t="s">
        <v>102</v>
      </c>
      <c r="CM76" t="s">
        <v>373</v>
      </c>
      <c r="CN76">
        <v>162</v>
      </c>
      <c r="CO76" s="1">
        <v>44621</v>
      </c>
      <c r="CP76" s="1"/>
      <c r="CV76"/>
    </row>
    <row r="77" spans="1:102" x14ac:dyDescent="0.25">
      <c r="A77" t="s">
        <v>121</v>
      </c>
      <c r="B77" s="18" t="s">
        <v>792</v>
      </c>
      <c r="C77" s="18">
        <v>35133</v>
      </c>
      <c r="D77" t="s">
        <v>345</v>
      </c>
      <c r="E77" t="s">
        <v>238</v>
      </c>
      <c r="F77" t="s">
        <v>239</v>
      </c>
      <c r="G77" t="s">
        <v>806</v>
      </c>
      <c r="H77">
        <v>73.5</v>
      </c>
      <c r="I77" t="s">
        <v>97</v>
      </c>
      <c r="K77" t="s">
        <v>99</v>
      </c>
      <c r="L77" t="s">
        <v>103</v>
      </c>
      <c r="M77">
        <v>3</v>
      </c>
      <c r="N77">
        <v>3</v>
      </c>
      <c r="O77">
        <v>3</v>
      </c>
      <c r="P77">
        <v>2</v>
      </c>
      <c r="Q77">
        <v>2</v>
      </c>
      <c r="R77">
        <v>2</v>
      </c>
      <c r="S77">
        <v>3</v>
      </c>
      <c r="U77" s="8">
        <v>3.2401200000000001</v>
      </c>
      <c r="V77" s="8">
        <v>0.48671999999999999</v>
      </c>
      <c r="W77">
        <v>62.1</v>
      </c>
      <c r="X77">
        <v>0.85382999999999998</v>
      </c>
      <c r="Y77">
        <v>1.34056</v>
      </c>
      <c r="Z77">
        <v>2.6657600000000001</v>
      </c>
      <c r="AA77">
        <v>0.31252000000000002</v>
      </c>
      <c r="AB77">
        <v>7.2870000000000004E-2</v>
      </c>
      <c r="AD77">
        <v>1.8995599999999999</v>
      </c>
      <c r="AE77">
        <v>89.3</v>
      </c>
      <c r="AG77">
        <v>7</v>
      </c>
      <c r="AJ77">
        <v>2.2045699999999999</v>
      </c>
      <c r="AK77">
        <v>0.70086999999999999</v>
      </c>
      <c r="AL77">
        <v>0.33278999999999997</v>
      </c>
      <c r="AM77">
        <v>3.2382300000000002</v>
      </c>
      <c r="AN77">
        <v>1.7639800000000001</v>
      </c>
      <c r="AO77">
        <v>0.89610999999999996</v>
      </c>
      <c r="AP77">
        <v>0.54774</v>
      </c>
      <c r="AQ77">
        <v>3.1591399999999998</v>
      </c>
      <c r="AS77">
        <v>0</v>
      </c>
      <c r="AT77">
        <v>0</v>
      </c>
      <c r="AU77">
        <v>1</v>
      </c>
      <c r="AV77">
        <v>0</v>
      </c>
      <c r="AW77" s="4">
        <v>0</v>
      </c>
      <c r="AX77">
        <v>0</v>
      </c>
      <c r="AY77">
        <v>0</v>
      </c>
      <c r="BA77" s="1">
        <v>44393</v>
      </c>
      <c r="BB77">
        <v>11</v>
      </c>
      <c r="BC77">
        <v>11</v>
      </c>
      <c r="BD77">
        <v>0</v>
      </c>
      <c r="BE77">
        <v>56</v>
      </c>
      <c r="BF77">
        <v>1</v>
      </c>
      <c r="BG77">
        <v>0</v>
      </c>
      <c r="BH77">
        <v>56</v>
      </c>
      <c r="BI77" s="1">
        <v>43566</v>
      </c>
      <c r="BJ77">
        <v>5</v>
      </c>
      <c r="BK77">
        <v>4</v>
      </c>
      <c r="BL77">
        <v>0</v>
      </c>
      <c r="BM77">
        <v>36</v>
      </c>
      <c r="BN77">
        <v>1</v>
      </c>
      <c r="BO77">
        <v>0</v>
      </c>
      <c r="BP77">
        <v>36</v>
      </c>
      <c r="BQ77" s="1">
        <v>43111</v>
      </c>
      <c r="BR77">
        <v>0</v>
      </c>
      <c r="BS77">
        <v>0</v>
      </c>
      <c r="BT77">
        <v>0</v>
      </c>
      <c r="BU77">
        <v>0</v>
      </c>
      <c r="BV77">
        <v>0</v>
      </c>
      <c r="BW77">
        <v>0</v>
      </c>
      <c r="BX77">
        <v>0</v>
      </c>
      <c r="BY77">
        <v>40</v>
      </c>
      <c r="CA77" t="s">
        <v>347</v>
      </c>
      <c r="CB77" t="s">
        <v>348</v>
      </c>
      <c r="CC77">
        <v>85364</v>
      </c>
      <c r="CD77">
        <v>130</v>
      </c>
      <c r="CE77">
        <v>9283440425</v>
      </c>
      <c r="CF77" t="s">
        <v>98</v>
      </c>
      <c r="CG77" t="s">
        <v>99</v>
      </c>
      <c r="CH77" s="1">
        <v>31642</v>
      </c>
      <c r="CI77" t="s">
        <v>99</v>
      </c>
      <c r="CJ77" t="s">
        <v>99</v>
      </c>
      <c r="CK77" t="s">
        <v>99</v>
      </c>
      <c r="CL77" t="s">
        <v>102</v>
      </c>
      <c r="CM77" t="s">
        <v>346</v>
      </c>
      <c r="CN77">
        <v>128</v>
      </c>
      <c r="CO77" s="1">
        <v>44621</v>
      </c>
      <c r="CP77" s="1"/>
      <c r="CV77"/>
    </row>
    <row r="78" spans="1:102" x14ac:dyDescent="0.25">
      <c r="A78" t="s">
        <v>121</v>
      </c>
      <c r="B78" s="18" t="s">
        <v>792</v>
      </c>
      <c r="C78" s="18">
        <v>35137</v>
      </c>
      <c r="D78" t="s">
        <v>361</v>
      </c>
      <c r="E78" t="s">
        <v>363</v>
      </c>
      <c r="F78" t="s">
        <v>122</v>
      </c>
      <c r="G78" t="s">
        <v>807</v>
      </c>
      <c r="H78">
        <v>47.7</v>
      </c>
      <c r="I78" t="s">
        <v>107</v>
      </c>
      <c r="K78" t="s">
        <v>99</v>
      </c>
      <c r="L78" t="s">
        <v>103</v>
      </c>
      <c r="M78">
        <v>4</v>
      </c>
      <c r="N78">
        <v>3</v>
      </c>
      <c r="O78">
        <v>4</v>
      </c>
      <c r="P78">
        <v>3</v>
      </c>
      <c r="Q78">
        <v>4</v>
      </c>
      <c r="R78">
        <v>3</v>
      </c>
      <c r="S78">
        <v>3</v>
      </c>
      <c r="U78" s="8">
        <v>3.6384799999999999</v>
      </c>
      <c r="V78" s="8">
        <v>0.36309999999999998</v>
      </c>
      <c r="W78">
        <v>67.599999999999994</v>
      </c>
      <c r="X78">
        <v>1.1229800000000001</v>
      </c>
      <c r="Y78">
        <v>1.48607</v>
      </c>
      <c r="Z78">
        <v>3.4913699999999999</v>
      </c>
      <c r="AA78">
        <v>0.18451999999999999</v>
      </c>
      <c r="AB78">
        <v>5.144E-2</v>
      </c>
      <c r="AD78">
        <v>2.1524000000000001</v>
      </c>
      <c r="AE78">
        <v>77.8</v>
      </c>
      <c r="AG78">
        <v>1</v>
      </c>
      <c r="AJ78">
        <v>2.1975799999999999</v>
      </c>
      <c r="AK78">
        <v>0.67745</v>
      </c>
      <c r="AL78">
        <v>0.26621</v>
      </c>
      <c r="AM78">
        <v>3.1412300000000002</v>
      </c>
      <c r="AN78">
        <v>2.0051399999999999</v>
      </c>
      <c r="AO78">
        <v>1.21933</v>
      </c>
      <c r="AP78">
        <v>0.51080000000000003</v>
      </c>
      <c r="AQ78">
        <v>3.6570900000000002</v>
      </c>
      <c r="AS78">
        <v>0</v>
      </c>
      <c r="AT78">
        <v>0</v>
      </c>
      <c r="AU78">
        <v>0</v>
      </c>
      <c r="AV78">
        <v>1</v>
      </c>
      <c r="AW78" s="4">
        <v>650</v>
      </c>
      <c r="AX78">
        <v>0</v>
      </c>
      <c r="AY78">
        <v>1</v>
      </c>
      <c r="BA78" s="1">
        <v>44449</v>
      </c>
      <c r="BB78">
        <v>3</v>
      </c>
      <c r="BC78">
        <v>3</v>
      </c>
      <c r="BD78">
        <v>0</v>
      </c>
      <c r="BE78">
        <v>16</v>
      </c>
      <c r="BF78">
        <v>1</v>
      </c>
      <c r="BG78">
        <v>0</v>
      </c>
      <c r="BH78">
        <v>16</v>
      </c>
      <c r="BI78" s="1">
        <v>43622</v>
      </c>
      <c r="BJ78">
        <v>1</v>
      </c>
      <c r="BK78">
        <v>1</v>
      </c>
      <c r="BL78">
        <v>0</v>
      </c>
      <c r="BM78">
        <v>8</v>
      </c>
      <c r="BN78">
        <v>1</v>
      </c>
      <c r="BO78">
        <v>0</v>
      </c>
      <c r="BP78">
        <v>8</v>
      </c>
      <c r="BQ78" s="1">
        <v>43175</v>
      </c>
      <c r="BR78">
        <v>7</v>
      </c>
      <c r="BS78">
        <v>7</v>
      </c>
      <c r="BT78">
        <v>0</v>
      </c>
      <c r="BU78">
        <v>60</v>
      </c>
      <c r="BV78">
        <v>1</v>
      </c>
      <c r="BW78">
        <v>0</v>
      </c>
      <c r="BX78">
        <v>60</v>
      </c>
      <c r="BY78">
        <v>20.667000000000002</v>
      </c>
      <c r="CA78" t="s">
        <v>364</v>
      </c>
      <c r="CB78" t="s">
        <v>365</v>
      </c>
      <c r="CC78">
        <v>85363</v>
      </c>
      <c r="CD78">
        <v>60</v>
      </c>
      <c r="CE78">
        <v>6239334683</v>
      </c>
      <c r="CF78" t="s">
        <v>98</v>
      </c>
      <c r="CG78" t="s">
        <v>99</v>
      </c>
      <c r="CH78" s="1">
        <v>31589</v>
      </c>
      <c r="CI78" t="s">
        <v>100</v>
      </c>
      <c r="CJ78" t="s">
        <v>99</v>
      </c>
      <c r="CK78" t="s">
        <v>99</v>
      </c>
      <c r="CL78" t="s">
        <v>102</v>
      </c>
      <c r="CM78" t="s">
        <v>362</v>
      </c>
      <c r="CN78">
        <v>128</v>
      </c>
      <c r="CO78" s="1">
        <v>44621</v>
      </c>
      <c r="CP78" s="1"/>
      <c r="CV78"/>
    </row>
    <row r="79" spans="1:102" x14ac:dyDescent="0.25">
      <c r="A79" t="s">
        <v>121</v>
      </c>
      <c r="B79" s="18" t="s">
        <v>792</v>
      </c>
      <c r="C79" s="18">
        <v>35175</v>
      </c>
      <c r="D79" t="s">
        <v>456</v>
      </c>
      <c r="E79" t="s">
        <v>120</v>
      </c>
      <c r="F79" t="s">
        <v>122</v>
      </c>
      <c r="G79" t="s">
        <v>806</v>
      </c>
      <c r="H79">
        <v>126.4</v>
      </c>
      <c r="I79" t="s">
        <v>111</v>
      </c>
      <c r="J79" t="s">
        <v>112</v>
      </c>
      <c r="K79" t="s">
        <v>99</v>
      </c>
      <c r="L79" t="s">
        <v>110</v>
      </c>
      <c r="U79" s="8">
        <v>1.9014</v>
      </c>
      <c r="V79" s="8">
        <v>0.24091000000000001</v>
      </c>
      <c r="W79">
        <v>50</v>
      </c>
      <c r="X79">
        <v>0.46878999999999998</v>
      </c>
      <c r="Y79">
        <v>0.7097</v>
      </c>
      <c r="Z79">
        <v>1.59412</v>
      </c>
      <c r="AA79">
        <v>0.19650999999999999</v>
      </c>
      <c r="AB79">
        <v>2.316E-2</v>
      </c>
      <c r="AD79">
        <v>1.19171</v>
      </c>
      <c r="AE79">
        <v>54.5</v>
      </c>
      <c r="AG79">
        <v>0</v>
      </c>
      <c r="AJ79">
        <v>1.9066399999999999</v>
      </c>
      <c r="AK79">
        <v>0.60872999999999999</v>
      </c>
      <c r="AL79">
        <v>0.27512999999999999</v>
      </c>
      <c r="AM79">
        <v>2.7904900000000001</v>
      </c>
      <c r="AN79">
        <v>1.2795799999999999</v>
      </c>
      <c r="AO79">
        <v>0.56647000000000003</v>
      </c>
      <c r="AP79">
        <v>0.32791999999999999</v>
      </c>
      <c r="AQ79">
        <v>2.1513399999999998</v>
      </c>
      <c r="AS79">
        <v>27</v>
      </c>
      <c r="AT79">
        <v>1</v>
      </c>
      <c r="AU79">
        <v>8</v>
      </c>
      <c r="AV79">
        <v>2</v>
      </c>
      <c r="AW79" s="4">
        <v>32847.75</v>
      </c>
      <c r="AX79">
        <v>0</v>
      </c>
      <c r="AY79">
        <v>2</v>
      </c>
      <c r="BA79" s="1">
        <v>43886</v>
      </c>
      <c r="BB79">
        <v>14</v>
      </c>
      <c r="BC79">
        <v>14</v>
      </c>
      <c r="BD79">
        <v>1</v>
      </c>
      <c r="BE79">
        <v>88</v>
      </c>
      <c r="BF79">
        <v>1</v>
      </c>
      <c r="BG79">
        <v>0</v>
      </c>
      <c r="BH79">
        <v>88</v>
      </c>
      <c r="BI79" s="1">
        <v>43441</v>
      </c>
      <c r="BJ79">
        <v>25</v>
      </c>
      <c r="BK79">
        <v>9</v>
      </c>
      <c r="BL79">
        <v>8</v>
      </c>
      <c r="BM79">
        <v>204</v>
      </c>
      <c r="BN79">
        <v>3</v>
      </c>
      <c r="BO79">
        <v>143</v>
      </c>
      <c r="BP79">
        <v>347</v>
      </c>
      <c r="BQ79" s="1">
        <v>42979</v>
      </c>
      <c r="BR79">
        <v>18</v>
      </c>
      <c r="BS79">
        <v>9</v>
      </c>
      <c r="BT79">
        <v>9</v>
      </c>
      <c r="BU79">
        <v>116</v>
      </c>
      <c r="BV79">
        <v>1</v>
      </c>
      <c r="BW79">
        <v>0</v>
      </c>
      <c r="BX79">
        <v>116</v>
      </c>
      <c r="BY79">
        <v>179</v>
      </c>
      <c r="CA79" t="s">
        <v>458</v>
      </c>
      <c r="CB79" t="s">
        <v>459</v>
      </c>
      <c r="CC79">
        <v>85042</v>
      </c>
      <c r="CD79">
        <v>60</v>
      </c>
      <c r="CE79">
        <v>6022436121</v>
      </c>
      <c r="CF79" t="s">
        <v>98</v>
      </c>
      <c r="CG79" t="s">
        <v>99</v>
      </c>
      <c r="CH79" s="1">
        <v>32454</v>
      </c>
      <c r="CI79" t="s">
        <v>99</v>
      </c>
      <c r="CJ79" t="s">
        <v>100</v>
      </c>
      <c r="CK79" t="s">
        <v>99</v>
      </c>
      <c r="CL79" t="s">
        <v>102</v>
      </c>
      <c r="CM79" t="s">
        <v>457</v>
      </c>
      <c r="CN79">
        <v>194</v>
      </c>
      <c r="CO79" s="1">
        <v>44621</v>
      </c>
      <c r="CP79" s="1"/>
      <c r="CR79">
        <v>18</v>
      </c>
      <c r="CS79">
        <v>18</v>
      </c>
      <c r="CT79">
        <v>18</v>
      </c>
      <c r="CU79">
        <v>18</v>
      </c>
      <c r="CV79">
        <v>18</v>
      </c>
      <c r="CW79">
        <v>18</v>
      </c>
      <c r="CX79">
        <v>18</v>
      </c>
    </row>
    <row r="80" spans="1:102" x14ac:dyDescent="0.25">
      <c r="A80" t="s">
        <v>121</v>
      </c>
      <c r="B80" s="18" t="s">
        <v>792</v>
      </c>
      <c r="C80" s="18">
        <v>35247</v>
      </c>
      <c r="D80" t="s">
        <v>557</v>
      </c>
      <c r="E80" t="s">
        <v>120</v>
      </c>
      <c r="F80" t="s">
        <v>122</v>
      </c>
      <c r="G80" t="s">
        <v>806</v>
      </c>
      <c r="H80">
        <v>42.5</v>
      </c>
      <c r="I80" t="s">
        <v>97</v>
      </c>
      <c r="K80" t="s">
        <v>99</v>
      </c>
      <c r="L80" t="s">
        <v>103</v>
      </c>
      <c r="M80">
        <v>2</v>
      </c>
      <c r="N80">
        <v>4</v>
      </c>
      <c r="O80">
        <v>1</v>
      </c>
      <c r="P80">
        <v>5</v>
      </c>
      <c r="Q80">
        <v>5</v>
      </c>
      <c r="S80">
        <v>4</v>
      </c>
      <c r="U80" s="8">
        <v>3.29053</v>
      </c>
      <c r="V80" s="8">
        <v>0.70254000000000005</v>
      </c>
      <c r="W80">
        <v>40</v>
      </c>
      <c r="X80">
        <v>0.90071000000000001</v>
      </c>
      <c r="Y80">
        <v>1.6032500000000001</v>
      </c>
      <c r="Z80">
        <v>3.0693800000000002</v>
      </c>
      <c r="AA80">
        <v>0.39876</v>
      </c>
      <c r="AB80">
        <v>2.615E-2</v>
      </c>
      <c r="AD80">
        <v>1.68729</v>
      </c>
      <c r="AE80">
        <v>33.299999999999997</v>
      </c>
      <c r="AG80">
        <v>0</v>
      </c>
      <c r="AJ80">
        <v>1.74756</v>
      </c>
      <c r="AK80">
        <v>0.58226999999999995</v>
      </c>
      <c r="AL80">
        <v>0.25389</v>
      </c>
      <c r="AM80">
        <v>2.58372</v>
      </c>
      <c r="AN80">
        <v>1.97662</v>
      </c>
      <c r="AO80">
        <v>1.13784</v>
      </c>
      <c r="AP80">
        <v>1.0363</v>
      </c>
      <c r="AQ80">
        <v>4.0210299999999997</v>
      </c>
      <c r="AS80">
        <v>0</v>
      </c>
      <c r="AT80">
        <v>0</v>
      </c>
      <c r="AU80">
        <v>0</v>
      </c>
      <c r="AV80">
        <v>0</v>
      </c>
      <c r="AW80" s="4">
        <v>0</v>
      </c>
      <c r="AX80">
        <v>0</v>
      </c>
      <c r="AY80">
        <v>0</v>
      </c>
      <c r="BA80" s="1">
        <v>43762</v>
      </c>
      <c r="BB80">
        <v>9</v>
      </c>
      <c r="BC80">
        <v>9</v>
      </c>
      <c r="BD80">
        <v>0</v>
      </c>
      <c r="BE80">
        <v>76</v>
      </c>
      <c r="BF80">
        <v>1</v>
      </c>
      <c r="BG80">
        <v>0</v>
      </c>
      <c r="BH80">
        <v>76</v>
      </c>
      <c r="BI80" s="1">
        <v>43343</v>
      </c>
      <c r="BJ80">
        <v>9</v>
      </c>
      <c r="BK80">
        <v>9</v>
      </c>
      <c r="BL80">
        <v>0</v>
      </c>
      <c r="BM80">
        <v>60</v>
      </c>
      <c r="BN80">
        <v>1</v>
      </c>
      <c r="BO80">
        <v>0</v>
      </c>
      <c r="BP80">
        <v>60</v>
      </c>
      <c r="BQ80" s="1">
        <v>42902</v>
      </c>
      <c r="BR80">
        <v>2</v>
      </c>
      <c r="BS80">
        <v>2</v>
      </c>
      <c r="BT80">
        <v>0</v>
      </c>
      <c r="BU80">
        <v>8</v>
      </c>
      <c r="BV80">
        <v>1</v>
      </c>
      <c r="BW80">
        <v>0</v>
      </c>
      <c r="BX80">
        <v>8</v>
      </c>
      <c r="BY80">
        <v>59.332999999999998</v>
      </c>
      <c r="CA80" t="s">
        <v>559</v>
      </c>
      <c r="CB80" t="s">
        <v>560</v>
      </c>
      <c r="CC80">
        <v>85013</v>
      </c>
      <c r="CD80">
        <v>60</v>
      </c>
      <c r="CE80">
        <v>6022657484</v>
      </c>
      <c r="CF80" t="s">
        <v>98</v>
      </c>
      <c r="CG80" t="s">
        <v>99</v>
      </c>
      <c r="CH80" s="1">
        <v>35996</v>
      </c>
      <c r="CI80" t="s">
        <v>99</v>
      </c>
      <c r="CJ80" t="s">
        <v>100</v>
      </c>
      <c r="CK80" t="s">
        <v>99</v>
      </c>
      <c r="CL80" t="s">
        <v>102</v>
      </c>
      <c r="CM80" t="s">
        <v>558</v>
      </c>
      <c r="CN80">
        <v>8</v>
      </c>
      <c r="CO80" s="1">
        <v>44621</v>
      </c>
      <c r="CP80" s="1"/>
      <c r="CV80"/>
      <c r="CW80">
        <v>2</v>
      </c>
    </row>
    <row r="81" spans="1:104" x14ac:dyDescent="0.25">
      <c r="A81" t="s">
        <v>121</v>
      </c>
      <c r="B81" s="18" t="s">
        <v>792</v>
      </c>
      <c r="C81" s="18">
        <v>35196</v>
      </c>
      <c r="D81" t="s">
        <v>485</v>
      </c>
      <c r="E81" t="s">
        <v>162</v>
      </c>
      <c r="F81" t="s">
        <v>122</v>
      </c>
      <c r="G81" t="s">
        <v>806</v>
      </c>
      <c r="H81">
        <v>115.6</v>
      </c>
      <c r="I81" t="s">
        <v>97</v>
      </c>
      <c r="K81" t="s">
        <v>99</v>
      </c>
      <c r="L81" t="s">
        <v>101</v>
      </c>
      <c r="M81">
        <v>3</v>
      </c>
      <c r="N81">
        <v>2</v>
      </c>
      <c r="O81">
        <v>2</v>
      </c>
      <c r="P81">
        <v>5</v>
      </c>
      <c r="Q81">
        <v>4</v>
      </c>
      <c r="R81">
        <v>5</v>
      </c>
      <c r="S81">
        <v>2</v>
      </c>
      <c r="U81" s="8">
        <v>3.5389200000000001</v>
      </c>
      <c r="V81" s="8">
        <v>0.38067000000000001</v>
      </c>
      <c r="W81">
        <v>44.3</v>
      </c>
      <c r="X81">
        <v>1.14144</v>
      </c>
      <c r="Y81">
        <v>1.5221100000000001</v>
      </c>
      <c r="Z81">
        <v>3.1647599999999998</v>
      </c>
      <c r="AA81">
        <v>0.22120999999999999</v>
      </c>
      <c r="AB81">
        <v>5.2389999999999999E-2</v>
      </c>
      <c r="AD81">
        <v>2.01681</v>
      </c>
      <c r="AE81">
        <v>22.2</v>
      </c>
      <c r="AG81">
        <v>0</v>
      </c>
      <c r="AJ81">
        <v>2.04766</v>
      </c>
      <c r="AK81">
        <v>0.67237999999999998</v>
      </c>
      <c r="AL81">
        <v>0.30742000000000003</v>
      </c>
      <c r="AM81">
        <v>3.02746</v>
      </c>
      <c r="AN81">
        <v>2.0163799999999998</v>
      </c>
      <c r="AO81">
        <v>1.24871</v>
      </c>
      <c r="AP81">
        <v>0.46372999999999998</v>
      </c>
      <c r="AQ81">
        <v>3.69069</v>
      </c>
      <c r="AS81">
        <v>0</v>
      </c>
      <c r="AT81">
        <v>1</v>
      </c>
      <c r="AU81">
        <v>1</v>
      </c>
      <c r="AV81">
        <v>1</v>
      </c>
      <c r="AW81" s="4">
        <v>9750</v>
      </c>
      <c r="AX81">
        <v>0</v>
      </c>
      <c r="AY81">
        <v>1</v>
      </c>
      <c r="BA81" s="1">
        <v>44330</v>
      </c>
      <c r="BB81">
        <v>10</v>
      </c>
      <c r="BC81">
        <v>10</v>
      </c>
      <c r="BD81">
        <v>0</v>
      </c>
      <c r="BE81">
        <v>64</v>
      </c>
      <c r="BF81">
        <v>1</v>
      </c>
      <c r="BG81">
        <v>0</v>
      </c>
      <c r="BH81">
        <v>64</v>
      </c>
      <c r="BI81" s="1">
        <v>43524</v>
      </c>
      <c r="BJ81">
        <v>7</v>
      </c>
      <c r="BK81">
        <v>5</v>
      </c>
      <c r="BL81">
        <v>1</v>
      </c>
      <c r="BM81">
        <v>56</v>
      </c>
      <c r="BN81">
        <v>1</v>
      </c>
      <c r="BO81">
        <v>0</v>
      </c>
      <c r="BP81">
        <v>56</v>
      </c>
      <c r="BQ81" s="1">
        <v>43080</v>
      </c>
      <c r="BR81">
        <v>7</v>
      </c>
      <c r="BS81">
        <v>7</v>
      </c>
      <c r="BT81">
        <v>0</v>
      </c>
      <c r="BU81">
        <v>28</v>
      </c>
      <c r="BV81">
        <v>1</v>
      </c>
      <c r="BW81">
        <v>0</v>
      </c>
      <c r="BX81">
        <v>28</v>
      </c>
      <c r="BY81">
        <v>55.332999999999998</v>
      </c>
      <c r="CA81" t="s">
        <v>487</v>
      </c>
      <c r="CB81" t="s">
        <v>488</v>
      </c>
      <c r="CC81">
        <v>85201</v>
      </c>
      <c r="CD81">
        <v>60</v>
      </c>
      <c r="CE81">
        <v>4808333988</v>
      </c>
      <c r="CF81" t="s">
        <v>98</v>
      </c>
      <c r="CG81" t="s">
        <v>99</v>
      </c>
      <c r="CH81" s="1">
        <v>32786</v>
      </c>
      <c r="CI81" t="s">
        <v>99</v>
      </c>
      <c r="CJ81" t="s">
        <v>99</v>
      </c>
      <c r="CK81" t="s">
        <v>99</v>
      </c>
      <c r="CL81" t="s">
        <v>102</v>
      </c>
      <c r="CM81" t="s">
        <v>486</v>
      </c>
      <c r="CN81">
        <v>191</v>
      </c>
      <c r="CO81" s="1">
        <v>44621</v>
      </c>
      <c r="CP81" s="1"/>
      <c r="CV81"/>
    </row>
    <row r="82" spans="1:104" x14ac:dyDescent="0.25">
      <c r="A82" t="s">
        <v>121</v>
      </c>
      <c r="B82" s="18" t="s">
        <v>792</v>
      </c>
      <c r="C82" s="18">
        <v>35120</v>
      </c>
      <c r="D82" t="s">
        <v>312</v>
      </c>
      <c r="E82" t="s">
        <v>162</v>
      </c>
      <c r="F82" t="s">
        <v>122</v>
      </c>
      <c r="G82" t="s">
        <v>806</v>
      </c>
      <c r="H82">
        <v>87.1</v>
      </c>
      <c r="I82" t="s">
        <v>97</v>
      </c>
      <c r="K82" t="s">
        <v>99</v>
      </c>
      <c r="L82" t="s">
        <v>103</v>
      </c>
      <c r="M82">
        <v>2</v>
      </c>
      <c r="N82">
        <v>2</v>
      </c>
      <c r="O82">
        <v>2</v>
      </c>
      <c r="P82">
        <v>3</v>
      </c>
      <c r="Q82">
        <v>4</v>
      </c>
      <c r="R82">
        <v>3</v>
      </c>
      <c r="S82">
        <v>3</v>
      </c>
      <c r="U82" s="8">
        <v>2.9221400000000002</v>
      </c>
      <c r="V82" s="8">
        <v>0.55732999999999999</v>
      </c>
      <c r="W82">
        <v>51.6</v>
      </c>
      <c r="X82">
        <v>1.0237700000000001</v>
      </c>
      <c r="Y82">
        <v>1.58111</v>
      </c>
      <c r="Z82">
        <v>2.3157100000000002</v>
      </c>
      <c r="AA82">
        <v>0.44847999999999999</v>
      </c>
      <c r="AB82">
        <v>9.7269999999999995E-2</v>
      </c>
      <c r="AD82">
        <v>1.3410299999999999</v>
      </c>
      <c r="AE82">
        <v>50</v>
      </c>
      <c r="AG82">
        <v>8</v>
      </c>
      <c r="AJ82">
        <v>2.0455100000000002</v>
      </c>
      <c r="AK82">
        <v>0.68145</v>
      </c>
      <c r="AL82">
        <v>0.29177999999999998</v>
      </c>
      <c r="AM82">
        <v>3.0187400000000002</v>
      </c>
      <c r="AN82">
        <v>1.34216</v>
      </c>
      <c r="AO82">
        <v>1.1050800000000001</v>
      </c>
      <c r="AP82">
        <v>0.71533999999999998</v>
      </c>
      <c r="AQ82">
        <v>3.05626</v>
      </c>
      <c r="AS82">
        <v>1</v>
      </c>
      <c r="AT82">
        <v>7</v>
      </c>
      <c r="AU82">
        <v>2</v>
      </c>
      <c r="AV82">
        <v>0</v>
      </c>
      <c r="AW82" s="4">
        <v>0</v>
      </c>
      <c r="AX82">
        <v>0</v>
      </c>
      <c r="AY82">
        <v>0</v>
      </c>
      <c r="BA82" s="1">
        <v>43818</v>
      </c>
      <c r="BB82">
        <v>13</v>
      </c>
      <c r="BC82">
        <v>8</v>
      </c>
      <c r="BD82">
        <v>6</v>
      </c>
      <c r="BE82">
        <v>68</v>
      </c>
      <c r="BF82">
        <v>1</v>
      </c>
      <c r="BG82">
        <v>0</v>
      </c>
      <c r="BH82">
        <v>68</v>
      </c>
      <c r="BI82" s="1">
        <v>43399</v>
      </c>
      <c r="BJ82">
        <v>12</v>
      </c>
      <c r="BK82">
        <v>8</v>
      </c>
      <c r="BL82">
        <v>2</v>
      </c>
      <c r="BM82">
        <v>56</v>
      </c>
      <c r="BN82">
        <v>1</v>
      </c>
      <c r="BO82">
        <v>0</v>
      </c>
      <c r="BP82">
        <v>56</v>
      </c>
      <c r="BQ82" s="1">
        <v>42943</v>
      </c>
      <c r="BR82">
        <v>3</v>
      </c>
      <c r="BS82">
        <v>3</v>
      </c>
      <c r="BT82">
        <v>0</v>
      </c>
      <c r="BU82">
        <v>12</v>
      </c>
      <c r="BV82">
        <v>1</v>
      </c>
      <c r="BW82">
        <v>0</v>
      </c>
      <c r="BX82">
        <v>12</v>
      </c>
      <c r="BY82">
        <v>54.667000000000002</v>
      </c>
      <c r="CA82" t="s">
        <v>314</v>
      </c>
      <c r="CB82" t="s">
        <v>315</v>
      </c>
      <c r="CC82">
        <v>85206</v>
      </c>
      <c r="CD82">
        <v>60</v>
      </c>
      <c r="CE82">
        <v>4809810687</v>
      </c>
      <c r="CF82" t="s">
        <v>98</v>
      </c>
      <c r="CG82" t="s">
        <v>99</v>
      </c>
      <c r="CH82" s="1">
        <v>31378</v>
      </c>
      <c r="CI82" t="s">
        <v>99</v>
      </c>
      <c r="CJ82" t="s">
        <v>100</v>
      </c>
      <c r="CK82" t="s">
        <v>99</v>
      </c>
      <c r="CL82" t="s">
        <v>102</v>
      </c>
      <c r="CM82" t="s">
        <v>313</v>
      </c>
      <c r="CN82">
        <v>180</v>
      </c>
      <c r="CO82" s="1">
        <v>44621</v>
      </c>
      <c r="CP82" s="1"/>
      <c r="CV82"/>
    </row>
    <row r="83" spans="1:104" x14ac:dyDescent="0.25">
      <c r="A83" t="s">
        <v>121</v>
      </c>
      <c r="B83" s="18" t="s">
        <v>792</v>
      </c>
      <c r="C83" s="18">
        <v>35300</v>
      </c>
      <c r="D83" t="s">
        <v>733</v>
      </c>
      <c r="E83" t="s">
        <v>176</v>
      </c>
      <c r="F83" t="s">
        <v>122</v>
      </c>
      <c r="G83" t="s">
        <v>807</v>
      </c>
      <c r="H83">
        <v>1.2</v>
      </c>
      <c r="I83" t="s">
        <v>107</v>
      </c>
      <c r="K83" t="s">
        <v>99</v>
      </c>
      <c r="L83" t="s">
        <v>103</v>
      </c>
      <c r="AC83">
        <v>6</v>
      </c>
      <c r="AF83">
        <v>6</v>
      </c>
      <c r="AH83">
        <v>6</v>
      </c>
      <c r="AS83">
        <v>0</v>
      </c>
      <c r="AT83">
        <v>0</v>
      </c>
      <c r="AV83">
        <v>3</v>
      </c>
      <c r="AW83" s="4">
        <v>2925</v>
      </c>
      <c r="AX83">
        <v>0</v>
      </c>
      <c r="AY83">
        <v>3</v>
      </c>
      <c r="BA83" s="1">
        <v>44432</v>
      </c>
      <c r="BB83" t="s">
        <v>115</v>
      </c>
      <c r="BC83" t="s">
        <v>115</v>
      </c>
      <c r="BD83" t="s">
        <v>115</v>
      </c>
      <c r="BE83" t="s">
        <v>115</v>
      </c>
      <c r="BF83" t="s">
        <v>115</v>
      </c>
      <c r="BG83" t="s">
        <v>115</v>
      </c>
      <c r="BH83" t="s">
        <v>115</v>
      </c>
      <c r="BI83" s="21"/>
      <c r="BJ83" t="s">
        <v>115</v>
      </c>
      <c r="BK83" t="s">
        <v>115</v>
      </c>
      <c r="BL83" t="s">
        <v>115</v>
      </c>
      <c r="BM83" t="s">
        <v>115</v>
      </c>
      <c r="BN83" t="s">
        <v>115</v>
      </c>
      <c r="BO83" t="s">
        <v>115</v>
      </c>
      <c r="BP83" t="s">
        <v>115</v>
      </c>
      <c r="BQ83" s="21"/>
      <c r="BR83" t="s">
        <v>115</v>
      </c>
      <c r="BS83" t="s">
        <v>115</v>
      </c>
      <c r="BT83" t="s">
        <v>115</v>
      </c>
      <c r="BU83" t="s">
        <v>115</v>
      </c>
      <c r="BV83" t="s">
        <v>115</v>
      </c>
      <c r="BW83" t="s">
        <v>115</v>
      </c>
      <c r="BX83" t="s">
        <v>115</v>
      </c>
      <c r="CA83" t="s">
        <v>735</v>
      </c>
      <c r="CB83" t="s">
        <v>736</v>
      </c>
      <c r="CC83">
        <v>85281</v>
      </c>
      <c r="CD83">
        <v>60</v>
      </c>
      <c r="CE83">
        <v>6027777701</v>
      </c>
      <c r="CF83" t="s">
        <v>113</v>
      </c>
      <c r="CG83" t="s">
        <v>99</v>
      </c>
      <c r="CH83" s="1">
        <v>44448</v>
      </c>
      <c r="CI83" t="s">
        <v>100</v>
      </c>
      <c r="CJ83" t="s">
        <v>99</v>
      </c>
      <c r="CK83" t="s">
        <v>99</v>
      </c>
      <c r="CL83" t="s">
        <v>102</v>
      </c>
      <c r="CM83" t="s">
        <v>734</v>
      </c>
      <c r="CN83">
        <v>21</v>
      </c>
      <c r="CO83" s="1">
        <v>44621</v>
      </c>
      <c r="CP83" s="1"/>
      <c r="CR83">
        <v>1</v>
      </c>
      <c r="CS83">
        <v>1</v>
      </c>
      <c r="CT83">
        <v>1</v>
      </c>
      <c r="CU83">
        <v>1</v>
      </c>
      <c r="CV83">
        <v>1</v>
      </c>
      <c r="CW83">
        <v>1</v>
      </c>
      <c r="CX83">
        <v>1</v>
      </c>
      <c r="CY83">
        <v>6</v>
      </c>
      <c r="CZ83">
        <v>6</v>
      </c>
    </row>
    <row r="84" spans="1:104" x14ac:dyDescent="0.25">
      <c r="A84" t="s">
        <v>121</v>
      </c>
      <c r="B84" s="18" t="s">
        <v>792</v>
      </c>
      <c r="C84" s="18">
        <v>35071</v>
      </c>
      <c r="D84" t="s">
        <v>160</v>
      </c>
      <c r="E84" t="s">
        <v>162</v>
      </c>
      <c r="F84" t="s">
        <v>122</v>
      </c>
      <c r="G84" t="s">
        <v>806</v>
      </c>
      <c r="H84">
        <v>115.2</v>
      </c>
      <c r="I84" t="s">
        <v>97</v>
      </c>
      <c r="K84" t="s">
        <v>99</v>
      </c>
      <c r="L84" t="s">
        <v>103</v>
      </c>
      <c r="M84">
        <v>3</v>
      </c>
      <c r="N84">
        <v>2</v>
      </c>
      <c r="O84">
        <v>2</v>
      </c>
      <c r="P84">
        <v>5</v>
      </c>
      <c r="Q84">
        <v>5</v>
      </c>
      <c r="R84">
        <v>5</v>
      </c>
      <c r="S84">
        <v>2</v>
      </c>
      <c r="U84" s="8">
        <v>3.5969600000000002</v>
      </c>
      <c r="V84" s="8">
        <v>0.46727999999999997</v>
      </c>
      <c r="W84">
        <v>52.9</v>
      </c>
      <c r="X84">
        <v>1.30583</v>
      </c>
      <c r="Y84">
        <v>1.77311</v>
      </c>
      <c r="Z84">
        <v>3.1180500000000002</v>
      </c>
      <c r="AA84">
        <v>0.28367999999999999</v>
      </c>
      <c r="AB84">
        <v>7.4349999999999999E-2</v>
      </c>
      <c r="AD84">
        <v>1.82385</v>
      </c>
      <c r="AE84">
        <v>52.9</v>
      </c>
      <c r="AG84">
        <v>0</v>
      </c>
      <c r="AJ84">
        <v>2.0519599999999998</v>
      </c>
      <c r="AK84">
        <v>0.73863999999999996</v>
      </c>
      <c r="AL84">
        <v>0.37272</v>
      </c>
      <c r="AM84">
        <v>3.1633300000000002</v>
      </c>
      <c r="AN84">
        <v>1.8196399999999999</v>
      </c>
      <c r="AO84">
        <v>1.3004</v>
      </c>
      <c r="AP84">
        <v>0.46950999999999998</v>
      </c>
      <c r="AQ84">
        <v>3.5901100000000001</v>
      </c>
      <c r="AS84">
        <v>3</v>
      </c>
      <c r="AT84">
        <v>0</v>
      </c>
      <c r="AU84">
        <v>1</v>
      </c>
      <c r="AV84">
        <v>0</v>
      </c>
      <c r="AW84" s="4">
        <v>0</v>
      </c>
      <c r="AX84">
        <v>0</v>
      </c>
      <c r="AY84">
        <v>0</v>
      </c>
      <c r="BA84" s="1">
        <v>44288</v>
      </c>
      <c r="BB84">
        <v>6</v>
      </c>
      <c r="BC84">
        <v>6</v>
      </c>
      <c r="BD84">
        <v>0</v>
      </c>
      <c r="BE84">
        <v>32</v>
      </c>
      <c r="BF84">
        <v>1</v>
      </c>
      <c r="BG84">
        <v>0</v>
      </c>
      <c r="BH84">
        <v>32</v>
      </c>
      <c r="BI84" s="1">
        <v>43531</v>
      </c>
      <c r="BJ84">
        <v>9</v>
      </c>
      <c r="BK84">
        <v>8</v>
      </c>
      <c r="BL84">
        <v>1</v>
      </c>
      <c r="BM84">
        <v>84</v>
      </c>
      <c r="BN84">
        <v>1</v>
      </c>
      <c r="BO84">
        <v>0</v>
      </c>
      <c r="BP84">
        <v>84</v>
      </c>
      <c r="BQ84" s="1">
        <v>43082</v>
      </c>
      <c r="BR84">
        <v>21</v>
      </c>
      <c r="BS84">
        <v>19</v>
      </c>
      <c r="BT84">
        <v>2</v>
      </c>
      <c r="BU84">
        <v>104</v>
      </c>
      <c r="BV84">
        <v>1</v>
      </c>
      <c r="BW84">
        <v>0</v>
      </c>
      <c r="BX84">
        <v>104</v>
      </c>
      <c r="BY84">
        <v>61.332999999999998</v>
      </c>
      <c r="CA84" t="s">
        <v>163</v>
      </c>
      <c r="CB84" t="s">
        <v>164</v>
      </c>
      <c r="CC84">
        <v>85206</v>
      </c>
      <c r="CD84">
        <v>60</v>
      </c>
      <c r="CE84">
        <v>4808325160</v>
      </c>
      <c r="CF84" t="s">
        <v>98</v>
      </c>
      <c r="CG84" t="s">
        <v>99</v>
      </c>
      <c r="CH84" s="1">
        <v>29041</v>
      </c>
      <c r="CI84" t="s">
        <v>99</v>
      </c>
      <c r="CJ84" t="s">
        <v>99</v>
      </c>
      <c r="CK84" t="s">
        <v>99</v>
      </c>
      <c r="CL84" t="s">
        <v>102</v>
      </c>
      <c r="CM84" t="s">
        <v>161</v>
      </c>
      <c r="CN84">
        <v>160</v>
      </c>
      <c r="CO84" s="1">
        <v>44621</v>
      </c>
      <c r="CP84" s="1"/>
      <c r="CV84"/>
    </row>
    <row r="85" spans="1:104" x14ac:dyDescent="0.25">
      <c r="A85" t="s">
        <v>121</v>
      </c>
      <c r="B85" s="18" t="s">
        <v>792</v>
      </c>
      <c r="C85" s="18">
        <v>35135</v>
      </c>
      <c r="D85" t="s">
        <v>353</v>
      </c>
      <c r="E85" t="s">
        <v>162</v>
      </c>
      <c r="F85" t="s">
        <v>122</v>
      </c>
      <c r="G85" t="s">
        <v>806</v>
      </c>
      <c r="H85">
        <v>193.6</v>
      </c>
      <c r="I85" t="s">
        <v>97</v>
      </c>
      <c r="K85" t="s">
        <v>99</v>
      </c>
      <c r="L85" t="s">
        <v>103</v>
      </c>
      <c r="M85">
        <v>3</v>
      </c>
      <c r="N85">
        <v>3</v>
      </c>
      <c r="O85">
        <v>2</v>
      </c>
      <c r="P85">
        <v>5</v>
      </c>
      <c r="Q85">
        <v>5</v>
      </c>
      <c r="R85">
        <v>5</v>
      </c>
      <c r="S85">
        <v>3</v>
      </c>
      <c r="U85" s="8">
        <v>4.3116199999999996</v>
      </c>
      <c r="V85" s="8">
        <v>1.0306500000000001</v>
      </c>
      <c r="W85">
        <v>56.5</v>
      </c>
      <c r="X85">
        <v>1.1206199999999999</v>
      </c>
      <c r="Y85">
        <v>2.1512699999999998</v>
      </c>
      <c r="Z85">
        <v>3.49214</v>
      </c>
      <c r="AA85">
        <v>0.60824999999999996</v>
      </c>
      <c r="AB85">
        <v>0.12701000000000001</v>
      </c>
      <c r="AD85">
        <v>2.1603500000000002</v>
      </c>
      <c r="AE85">
        <v>50</v>
      </c>
      <c r="AG85">
        <v>0</v>
      </c>
      <c r="AJ85">
        <v>2.2341899999999999</v>
      </c>
      <c r="AK85">
        <v>0.87443000000000004</v>
      </c>
      <c r="AL85">
        <v>0.72335000000000005</v>
      </c>
      <c r="AM85">
        <v>3.83196</v>
      </c>
      <c r="AN85">
        <v>1.9795700000000001</v>
      </c>
      <c r="AO85">
        <v>0.94267000000000001</v>
      </c>
      <c r="AP85">
        <v>0.53359999999999996</v>
      </c>
      <c r="AQ85">
        <v>3.5525099999999998</v>
      </c>
      <c r="AS85">
        <v>0</v>
      </c>
      <c r="AT85">
        <v>6</v>
      </c>
      <c r="AU85">
        <v>4</v>
      </c>
      <c r="AV85">
        <v>1</v>
      </c>
      <c r="AW85" s="4">
        <v>8957</v>
      </c>
      <c r="AX85">
        <v>0</v>
      </c>
      <c r="AY85">
        <v>1</v>
      </c>
      <c r="BA85" s="1">
        <v>43868</v>
      </c>
      <c r="BB85">
        <v>7</v>
      </c>
      <c r="BC85">
        <v>6</v>
      </c>
      <c r="BD85">
        <v>2</v>
      </c>
      <c r="BE85">
        <v>52</v>
      </c>
      <c r="BF85">
        <v>1</v>
      </c>
      <c r="BG85">
        <v>0</v>
      </c>
      <c r="BH85">
        <v>52</v>
      </c>
      <c r="BI85" s="1">
        <v>43441</v>
      </c>
      <c r="BJ85">
        <v>14</v>
      </c>
      <c r="BK85">
        <v>6</v>
      </c>
      <c r="BL85">
        <v>4</v>
      </c>
      <c r="BM85">
        <v>92</v>
      </c>
      <c r="BN85">
        <v>1</v>
      </c>
      <c r="BO85">
        <v>0</v>
      </c>
      <c r="BP85">
        <v>92</v>
      </c>
      <c r="BQ85" s="1">
        <v>42972</v>
      </c>
      <c r="BR85">
        <v>6</v>
      </c>
      <c r="BS85">
        <v>6</v>
      </c>
      <c r="BT85">
        <v>0</v>
      </c>
      <c r="BU85">
        <v>32</v>
      </c>
      <c r="BV85">
        <v>1</v>
      </c>
      <c r="BW85">
        <v>0</v>
      </c>
      <c r="BX85">
        <v>32</v>
      </c>
      <c r="BY85">
        <v>62</v>
      </c>
      <c r="CA85" t="s">
        <v>355</v>
      </c>
      <c r="CB85" t="s">
        <v>356</v>
      </c>
      <c r="CC85">
        <v>85206</v>
      </c>
      <c r="CD85">
        <v>60</v>
      </c>
      <c r="CE85">
        <v>4808328333</v>
      </c>
      <c r="CF85" t="s">
        <v>98</v>
      </c>
      <c r="CG85" t="s">
        <v>99</v>
      </c>
      <c r="CH85" s="1">
        <v>31672</v>
      </c>
      <c r="CI85" t="s">
        <v>99</v>
      </c>
      <c r="CJ85" t="s">
        <v>100</v>
      </c>
      <c r="CK85" t="s">
        <v>99</v>
      </c>
      <c r="CL85" t="s">
        <v>102</v>
      </c>
      <c r="CM85" t="s">
        <v>354</v>
      </c>
      <c r="CN85">
        <v>222</v>
      </c>
      <c r="CO85" s="1">
        <v>44621</v>
      </c>
      <c r="CP85" s="1"/>
      <c r="CV85"/>
    </row>
    <row r="86" spans="1:104" x14ac:dyDescent="0.25">
      <c r="A86" t="s">
        <v>121</v>
      </c>
      <c r="B86" s="18" t="s">
        <v>792</v>
      </c>
      <c r="C86" s="18">
        <v>35232</v>
      </c>
      <c r="D86" t="s">
        <v>522</v>
      </c>
      <c r="E86" t="s">
        <v>127</v>
      </c>
      <c r="F86" t="s">
        <v>128</v>
      </c>
      <c r="G86" t="s">
        <v>806</v>
      </c>
      <c r="H86">
        <v>81.3</v>
      </c>
      <c r="I86" t="s">
        <v>97</v>
      </c>
      <c r="J86" t="s">
        <v>106</v>
      </c>
      <c r="K86" t="s">
        <v>100</v>
      </c>
      <c r="L86" t="s">
        <v>103</v>
      </c>
      <c r="M86">
        <v>2</v>
      </c>
      <c r="N86">
        <v>3</v>
      </c>
      <c r="O86">
        <v>1</v>
      </c>
      <c r="P86">
        <v>5</v>
      </c>
      <c r="Q86">
        <v>5</v>
      </c>
      <c r="R86">
        <v>5</v>
      </c>
      <c r="S86">
        <v>3</v>
      </c>
      <c r="U86" s="8">
        <v>3.2009099999999999</v>
      </c>
      <c r="V86" s="8">
        <v>0.67513000000000001</v>
      </c>
      <c r="W86">
        <v>64.900000000000006</v>
      </c>
      <c r="X86">
        <v>0.71704999999999997</v>
      </c>
      <c r="Y86">
        <v>1.39218</v>
      </c>
      <c r="Z86">
        <v>2.6877900000000001</v>
      </c>
      <c r="AA86">
        <v>0.23463000000000001</v>
      </c>
      <c r="AB86">
        <v>0.12944</v>
      </c>
      <c r="AD86">
        <v>1.8087299999999999</v>
      </c>
      <c r="AE86">
        <v>37.5</v>
      </c>
      <c r="AG86">
        <v>0</v>
      </c>
      <c r="AJ86">
        <v>1.9553199999999999</v>
      </c>
      <c r="AK86">
        <v>0.72424999999999995</v>
      </c>
      <c r="AL86">
        <v>0.39742</v>
      </c>
      <c r="AM86">
        <v>3.077</v>
      </c>
      <c r="AN86">
        <v>1.89374</v>
      </c>
      <c r="AO86">
        <v>0.72826000000000002</v>
      </c>
      <c r="AP86">
        <v>0.63619000000000003</v>
      </c>
      <c r="AQ86">
        <v>3.28444</v>
      </c>
      <c r="AS86">
        <v>0</v>
      </c>
      <c r="AT86">
        <v>0</v>
      </c>
      <c r="AU86">
        <v>3</v>
      </c>
      <c r="AV86">
        <v>1</v>
      </c>
      <c r="AW86" s="4">
        <v>51671.75</v>
      </c>
      <c r="AX86">
        <v>0</v>
      </c>
      <c r="AY86">
        <v>1</v>
      </c>
      <c r="BA86" s="1">
        <v>43864</v>
      </c>
      <c r="BB86">
        <v>16</v>
      </c>
      <c r="BC86">
        <v>16</v>
      </c>
      <c r="BD86">
        <v>0</v>
      </c>
      <c r="BE86">
        <v>228</v>
      </c>
      <c r="BF86">
        <v>2</v>
      </c>
      <c r="BG86">
        <v>114</v>
      </c>
      <c r="BH86">
        <v>342</v>
      </c>
      <c r="BI86" s="1">
        <v>43419</v>
      </c>
      <c r="BJ86">
        <v>7</v>
      </c>
      <c r="BK86">
        <v>4</v>
      </c>
      <c r="BL86">
        <v>0</v>
      </c>
      <c r="BM86">
        <v>48</v>
      </c>
      <c r="BN86">
        <v>1</v>
      </c>
      <c r="BO86">
        <v>0</v>
      </c>
      <c r="BP86">
        <v>48</v>
      </c>
      <c r="BQ86" s="1">
        <v>42957</v>
      </c>
      <c r="BR86">
        <v>4</v>
      </c>
      <c r="BS86">
        <v>4</v>
      </c>
      <c r="BT86">
        <v>0</v>
      </c>
      <c r="BU86">
        <v>16</v>
      </c>
      <c r="BV86">
        <v>1</v>
      </c>
      <c r="BW86">
        <v>0</v>
      </c>
      <c r="BX86">
        <v>16</v>
      </c>
      <c r="BY86">
        <v>189.667</v>
      </c>
      <c r="CA86" t="s">
        <v>524</v>
      </c>
      <c r="CB86" t="s">
        <v>525</v>
      </c>
      <c r="CC86">
        <v>85704</v>
      </c>
      <c r="CD86">
        <v>90</v>
      </c>
      <c r="CE86">
        <v>5207972600</v>
      </c>
      <c r="CF86" t="s">
        <v>98</v>
      </c>
      <c r="CG86" t="s">
        <v>99</v>
      </c>
      <c r="CH86" s="1">
        <v>34842</v>
      </c>
      <c r="CI86" t="s">
        <v>99</v>
      </c>
      <c r="CJ86" t="s">
        <v>100</v>
      </c>
      <c r="CK86" t="s">
        <v>99</v>
      </c>
      <c r="CL86" t="s">
        <v>102</v>
      </c>
      <c r="CM86" t="s">
        <v>523</v>
      </c>
      <c r="CN86">
        <v>120</v>
      </c>
      <c r="CO86" s="1">
        <v>44621</v>
      </c>
      <c r="CP86" s="1"/>
      <c r="CV86"/>
    </row>
    <row r="87" spans="1:104" x14ac:dyDescent="0.25">
      <c r="A87" t="s">
        <v>121</v>
      </c>
      <c r="B87" s="18" t="s">
        <v>792</v>
      </c>
      <c r="C87" s="18">
        <v>35114</v>
      </c>
      <c r="D87" t="s">
        <v>292</v>
      </c>
      <c r="E87" t="s">
        <v>294</v>
      </c>
      <c r="F87" t="s">
        <v>223</v>
      </c>
      <c r="G87" t="s">
        <v>806</v>
      </c>
      <c r="H87">
        <v>40.200000000000003</v>
      </c>
      <c r="I87" t="s">
        <v>97</v>
      </c>
      <c r="K87" t="s">
        <v>99</v>
      </c>
      <c r="L87" t="s">
        <v>103</v>
      </c>
      <c r="M87">
        <v>2</v>
      </c>
      <c r="N87">
        <v>4</v>
      </c>
      <c r="O87">
        <v>1</v>
      </c>
      <c r="P87">
        <v>5</v>
      </c>
      <c r="Q87">
        <v>4</v>
      </c>
      <c r="R87">
        <v>5</v>
      </c>
      <c r="S87">
        <v>4</v>
      </c>
      <c r="U87" s="8">
        <v>3.5919400000000001</v>
      </c>
      <c r="V87" s="8">
        <v>0.78442000000000001</v>
      </c>
      <c r="W87">
        <v>50</v>
      </c>
      <c r="X87">
        <v>0.72197</v>
      </c>
      <c r="Y87">
        <v>1.5063899999999999</v>
      </c>
      <c r="Z87">
        <v>3.1577700000000002</v>
      </c>
      <c r="AA87">
        <v>0.77381999999999995</v>
      </c>
      <c r="AB87">
        <v>5.5530000000000003E-2</v>
      </c>
      <c r="AD87">
        <v>2.08555</v>
      </c>
      <c r="AE87">
        <v>40</v>
      </c>
      <c r="AG87">
        <v>1</v>
      </c>
      <c r="AJ87">
        <v>1.8857600000000001</v>
      </c>
      <c r="AK87">
        <v>0.66563000000000005</v>
      </c>
      <c r="AL87">
        <v>0.32530999999999999</v>
      </c>
      <c r="AM87">
        <v>2.8767100000000001</v>
      </c>
      <c r="AN87">
        <v>2.2641200000000001</v>
      </c>
      <c r="AO87">
        <v>0.79783000000000004</v>
      </c>
      <c r="AP87">
        <v>0.90303</v>
      </c>
      <c r="AQ87">
        <v>3.9422899999999998</v>
      </c>
      <c r="AS87">
        <v>1</v>
      </c>
      <c r="AT87">
        <v>0</v>
      </c>
      <c r="AU87">
        <v>5</v>
      </c>
      <c r="AV87">
        <v>1</v>
      </c>
      <c r="AW87" s="4">
        <v>3250</v>
      </c>
      <c r="AX87">
        <v>0</v>
      </c>
      <c r="AY87">
        <v>1</v>
      </c>
      <c r="BA87" s="1">
        <v>43684</v>
      </c>
      <c r="BB87">
        <v>11</v>
      </c>
      <c r="BC87">
        <v>8</v>
      </c>
      <c r="BD87">
        <v>3</v>
      </c>
      <c r="BE87">
        <v>72</v>
      </c>
      <c r="BF87">
        <v>2</v>
      </c>
      <c r="BG87">
        <v>36</v>
      </c>
      <c r="BH87">
        <v>108</v>
      </c>
      <c r="BI87" s="1">
        <v>43249</v>
      </c>
      <c r="BJ87">
        <v>20</v>
      </c>
      <c r="BK87">
        <v>16</v>
      </c>
      <c r="BL87">
        <v>0</v>
      </c>
      <c r="BM87">
        <v>112</v>
      </c>
      <c r="BN87">
        <v>1</v>
      </c>
      <c r="BO87">
        <v>0</v>
      </c>
      <c r="BP87">
        <v>112</v>
      </c>
      <c r="BQ87" s="1">
        <v>42825</v>
      </c>
      <c r="BR87">
        <v>11</v>
      </c>
      <c r="BS87">
        <v>11</v>
      </c>
      <c r="BT87">
        <v>0</v>
      </c>
      <c r="BU87">
        <v>72</v>
      </c>
      <c r="BV87">
        <v>1</v>
      </c>
      <c r="BW87">
        <v>0</v>
      </c>
      <c r="BX87">
        <v>72</v>
      </c>
      <c r="BY87">
        <v>103.333</v>
      </c>
      <c r="CA87" t="s">
        <v>295</v>
      </c>
      <c r="CB87" t="s">
        <v>296</v>
      </c>
      <c r="CC87">
        <v>86305</v>
      </c>
      <c r="CD87">
        <v>120</v>
      </c>
      <c r="CE87">
        <v>9287784837</v>
      </c>
      <c r="CF87" t="s">
        <v>98</v>
      </c>
      <c r="CG87" t="s">
        <v>99</v>
      </c>
      <c r="CH87" s="1">
        <v>31208</v>
      </c>
      <c r="CI87" t="s">
        <v>99</v>
      </c>
      <c r="CJ87" t="s">
        <v>100</v>
      </c>
      <c r="CK87" t="s">
        <v>99</v>
      </c>
      <c r="CL87" t="s">
        <v>102</v>
      </c>
      <c r="CM87" t="s">
        <v>293</v>
      </c>
      <c r="CN87">
        <v>116</v>
      </c>
      <c r="CO87" s="1">
        <v>44621</v>
      </c>
      <c r="CP87" s="1"/>
      <c r="CV87"/>
    </row>
    <row r="88" spans="1:104" x14ac:dyDescent="0.25">
      <c r="A88" t="s">
        <v>121</v>
      </c>
      <c r="B88" s="18" t="s">
        <v>792</v>
      </c>
      <c r="C88" s="18">
        <v>35251</v>
      </c>
      <c r="D88" t="s">
        <v>569</v>
      </c>
      <c r="E88" t="s">
        <v>233</v>
      </c>
      <c r="F88" t="s">
        <v>122</v>
      </c>
      <c r="G88" t="s">
        <v>806</v>
      </c>
      <c r="H88">
        <v>33.799999999999997</v>
      </c>
      <c r="I88" t="s">
        <v>105</v>
      </c>
      <c r="K88" t="s">
        <v>99</v>
      </c>
      <c r="L88" t="s">
        <v>103</v>
      </c>
      <c r="M88">
        <v>3</v>
      </c>
      <c r="N88">
        <v>2</v>
      </c>
      <c r="O88">
        <v>3</v>
      </c>
      <c r="P88">
        <v>4</v>
      </c>
      <c r="Q88">
        <v>4</v>
      </c>
      <c r="R88">
        <v>4</v>
      </c>
      <c r="S88">
        <v>2</v>
      </c>
      <c r="U88" s="8">
        <v>3.2442299999999999</v>
      </c>
      <c r="V88" s="8">
        <v>0.53420000000000001</v>
      </c>
      <c r="W88">
        <v>55.9</v>
      </c>
      <c r="X88">
        <v>0.99497999999999998</v>
      </c>
      <c r="Y88">
        <v>1.52918</v>
      </c>
      <c r="Z88">
        <v>3.1517200000000001</v>
      </c>
      <c r="AA88">
        <v>0.79912000000000005</v>
      </c>
      <c r="AB88">
        <v>0.16450000000000001</v>
      </c>
      <c r="AD88">
        <v>1.71505</v>
      </c>
      <c r="AE88">
        <v>71.400000000000006</v>
      </c>
      <c r="AG88">
        <v>3</v>
      </c>
      <c r="AJ88">
        <v>2.0196700000000001</v>
      </c>
      <c r="AK88">
        <v>0.75273999999999996</v>
      </c>
      <c r="AL88">
        <v>0.39955000000000002</v>
      </c>
      <c r="AM88">
        <v>3.1719599999999999</v>
      </c>
      <c r="AN88">
        <v>1.7384500000000001</v>
      </c>
      <c r="AO88">
        <v>0.97228999999999999</v>
      </c>
      <c r="AP88">
        <v>0.50070999999999999</v>
      </c>
      <c r="AQ88">
        <v>3.2292299999999998</v>
      </c>
      <c r="AS88">
        <v>0</v>
      </c>
      <c r="AT88">
        <v>0</v>
      </c>
      <c r="AU88">
        <v>1</v>
      </c>
      <c r="AV88">
        <v>0</v>
      </c>
      <c r="AW88" s="4">
        <v>0</v>
      </c>
      <c r="AX88">
        <v>0</v>
      </c>
      <c r="AY88">
        <v>0</v>
      </c>
      <c r="BA88" s="1">
        <v>44539</v>
      </c>
      <c r="BB88">
        <v>8</v>
      </c>
      <c r="BC88">
        <v>8</v>
      </c>
      <c r="BD88">
        <v>0</v>
      </c>
      <c r="BE88">
        <v>40</v>
      </c>
      <c r="BF88">
        <v>1</v>
      </c>
      <c r="BG88">
        <v>0</v>
      </c>
      <c r="BH88">
        <v>40</v>
      </c>
      <c r="BI88" s="1">
        <v>43713</v>
      </c>
      <c r="BJ88">
        <v>5</v>
      </c>
      <c r="BK88">
        <v>4</v>
      </c>
      <c r="BL88">
        <v>0</v>
      </c>
      <c r="BM88">
        <v>24</v>
      </c>
      <c r="BN88">
        <v>1</v>
      </c>
      <c r="BO88">
        <v>0</v>
      </c>
      <c r="BP88">
        <v>24</v>
      </c>
      <c r="BQ88" s="1">
        <v>43314</v>
      </c>
      <c r="BR88">
        <v>3</v>
      </c>
      <c r="BS88">
        <v>3</v>
      </c>
      <c r="BT88">
        <v>0</v>
      </c>
      <c r="BU88">
        <v>20</v>
      </c>
      <c r="BV88">
        <v>1</v>
      </c>
      <c r="BW88">
        <v>0</v>
      </c>
      <c r="BX88">
        <v>20</v>
      </c>
      <c r="BY88">
        <v>31.332999999999998</v>
      </c>
      <c r="CA88" t="s">
        <v>571</v>
      </c>
      <c r="CB88" t="s">
        <v>572</v>
      </c>
      <c r="CC88">
        <v>85224</v>
      </c>
      <c r="CD88">
        <v>60</v>
      </c>
      <c r="CE88">
        <v>4803458500</v>
      </c>
      <c r="CF88" t="s">
        <v>98</v>
      </c>
      <c r="CG88" t="s">
        <v>99</v>
      </c>
      <c r="CH88" s="1">
        <v>36105</v>
      </c>
      <c r="CI88" t="s">
        <v>100</v>
      </c>
      <c r="CJ88" t="s">
        <v>99</v>
      </c>
      <c r="CK88" t="s">
        <v>99</v>
      </c>
      <c r="CL88" t="s">
        <v>102</v>
      </c>
      <c r="CM88" t="s">
        <v>570</v>
      </c>
      <c r="CN88">
        <v>66</v>
      </c>
      <c r="CO88" s="1">
        <v>44621</v>
      </c>
      <c r="CP88" s="1"/>
      <c r="CV88"/>
    </row>
    <row r="89" spans="1:104" x14ac:dyDescent="0.25">
      <c r="A89" t="s">
        <v>121</v>
      </c>
      <c r="B89" s="18" t="s">
        <v>792</v>
      </c>
      <c r="C89" s="18">
        <v>35087</v>
      </c>
      <c r="D89" t="s">
        <v>201</v>
      </c>
      <c r="E89" t="s">
        <v>120</v>
      </c>
      <c r="F89" t="s">
        <v>122</v>
      </c>
      <c r="G89" t="s">
        <v>806</v>
      </c>
      <c r="H89">
        <v>146.1</v>
      </c>
      <c r="I89" t="s">
        <v>97</v>
      </c>
      <c r="K89" t="s">
        <v>99</v>
      </c>
      <c r="L89" t="s">
        <v>101</v>
      </c>
      <c r="M89">
        <v>5</v>
      </c>
      <c r="N89">
        <v>2</v>
      </c>
      <c r="O89">
        <v>5</v>
      </c>
      <c r="P89">
        <v>5</v>
      </c>
      <c r="Q89">
        <v>5</v>
      </c>
      <c r="R89">
        <v>4</v>
      </c>
      <c r="S89">
        <v>2</v>
      </c>
      <c r="U89" s="8">
        <v>6.2081099999999996</v>
      </c>
      <c r="V89" s="8">
        <v>1.3627</v>
      </c>
      <c r="W89">
        <v>42</v>
      </c>
      <c r="X89">
        <v>1.7102299999999999</v>
      </c>
      <c r="Y89">
        <v>3.0729299999999999</v>
      </c>
      <c r="Z89">
        <v>5.2176099999999996</v>
      </c>
      <c r="AA89">
        <v>0.89024999999999999</v>
      </c>
      <c r="AB89">
        <v>3.7659999999999999E-2</v>
      </c>
      <c r="AD89">
        <v>3.1351800000000001</v>
      </c>
      <c r="AE89">
        <v>28.9</v>
      </c>
      <c r="AG89">
        <v>0</v>
      </c>
      <c r="AJ89">
        <v>2.4687899999999998</v>
      </c>
      <c r="AK89">
        <v>1.06948</v>
      </c>
      <c r="AL89">
        <v>1.5918600000000001</v>
      </c>
      <c r="AM89">
        <v>5.1301199999999998</v>
      </c>
      <c r="AN89">
        <v>2.5998299999999999</v>
      </c>
      <c r="AO89">
        <v>1.1762699999999999</v>
      </c>
      <c r="AP89">
        <v>0.32058999999999999</v>
      </c>
      <c r="AQ89">
        <v>3.8207399999999998</v>
      </c>
      <c r="AS89">
        <v>0</v>
      </c>
      <c r="AT89">
        <v>0</v>
      </c>
      <c r="AU89">
        <v>0</v>
      </c>
      <c r="AV89">
        <v>0</v>
      </c>
      <c r="AW89" s="4">
        <v>0</v>
      </c>
      <c r="AX89">
        <v>0</v>
      </c>
      <c r="AY89">
        <v>0</v>
      </c>
      <c r="BA89" s="1">
        <v>43868</v>
      </c>
      <c r="BB89">
        <v>0</v>
      </c>
      <c r="BC89">
        <v>0</v>
      </c>
      <c r="BD89">
        <v>0</v>
      </c>
      <c r="BE89">
        <v>0</v>
      </c>
      <c r="BF89">
        <v>0</v>
      </c>
      <c r="BG89">
        <v>0</v>
      </c>
      <c r="BH89">
        <v>0</v>
      </c>
      <c r="BI89" s="1">
        <v>43433</v>
      </c>
      <c r="BJ89">
        <v>0</v>
      </c>
      <c r="BK89">
        <v>0</v>
      </c>
      <c r="BL89">
        <v>0</v>
      </c>
      <c r="BM89">
        <v>0</v>
      </c>
      <c r="BN89">
        <v>0</v>
      </c>
      <c r="BO89">
        <v>0</v>
      </c>
      <c r="BP89">
        <v>0</v>
      </c>
      <c r="BQ89" s="1">
        <v>42971</v>
      </c>
      <c r="BR89">
        <v>0</v>
      </c>
      <c r="BS89">
        <v>0</v>
      </c>
      <c r="BT89">
        <v>0</v>
      </c>
      <c r="BU89">
        <v>0</v>
      </c>
      <c r="BV89">
        <v>0</v>
      </c>
      <c r="BW89">
        <v>0</v>
      </c>
      <c r="BX89">
        <v>0</v>
      </c>
      <c r="BY89">
        <v>0</v>
      </c>
      <c r="CA89" t="s">
        <v>203</v>
      </c>
      <c r="CB89" t="s">
        <v>204</v>
      </c>
      <c r="CC89">
        <v>85020</v>
      </c>
      <c r="CD89">
        <v>60</v>
      </c>
      <c r="CE89">
        <v>6029441666</v>
      </c>
      <c r="CF89" t="s">
        <v>98</v>
      </c>
      <c r="CG89" t="s">
        <v>99</v>
      </c>
      <c r="CH89" s="1">
        <v>30622</v>
      </c>
      <c r="CI89" t="s">
        <v>99</v>
      </c>
      <c r="CJ89" t="s">
        <v>100</v>
      </c>
      <c r="CK89" t="s">
        <v>99</v>
      </c>
      <c r="CL89" t="s">
        <v>102</v>
      </c>
      <c r="CM89" t="s">
        <v>202</v>
      </c>
      <c r="CN89">
        <v>155</v>
      </c>
      <c r="CO89" s="1">
        <v>44621</v>
      </c>
      <c r="CP89" s="1"/>
      <c r="CV89"/>
    </row>
    <row r="90" spans="1:104" x14ac:dyDescent="0.25">
      <c r="A90" t="s">
        <v>121</v>
      </c>
      <c r="B90" s="18" t="s">
        <v>792</v>
      </c>
      <c r="C90" s="18">
        <v>35299</v>
      </c>
      <c r="D90" t="s">
        <v>729</v>
      </c>
      <c r="E90" t="s">
        <v>120</v>
      </c>
      <c r="F90" t="s">
        <v>122</v>
      </c>
      <c r="G90" t="s">
        <v>806</v>
      </c>
      <c r="H90">
        <v>29.4</v>
      </c>
      <c r="I90" t="s">
        <v>105</v>
      </c>
      <c r="K90" t="s">
        <v>99</v>
      </c>
      <c r="L90" t="s">
        <v>101</v>
      </c>
      <c r="U90" s="8">
        <v>5.3859399999999997</v>
      </c>
      <c r="V90" s="8">
        <v>0.45884999999999998</v>
      </c>
      <c r="X90">
        <v>1.8954500000000001</v>
      </c>
      <c r="Y90">
        <v>2.3543099999999999</v>
      </c>
      <c r="Z90">
        <v>4.6726999999999999</v>
      </c>
      <c r="AA90">
        <v>0.12923000000000001</v>
      </c>
      <c r="AB90">
        <v>0.15182000000000001</v>
      </c>
      <c r="AC90">
        <v>6</v>
      </c>
      <c r="AD90">
        <v>3.0316299999999998</v>
      </c>
      <c r="AF90">
        <v>6</v>
      </c>
      <c r="AH90">
        <v>6</v>
      </c>
      <c r="AJ90">
        <v>2.0318800000000001</v>
      </c>
      <c r="AK90">
        <v>0.87578</v>
      </c>
      <c r="AL90">
        <v>0.54801</v>
      </c>
      <c r="AM90">
        <v>3.45567</v>
      </c>
      <c r="AS90">
        <v>0</v>
      </c>
      <c r="AT90">
        <v>0</v>
      </c>
      <c r="AV90">
        <v>0</v>
      </c>
      <c r="AW90" s="4">
        <v>0</v>
      </c>
      <c r="AX90">
        <v>0</v>
      </c>
      <c r="AY90">
        <v>0</v>
      </c>
      <c r="BA90" s="1">
        <v>44277</v>
      </c>
      <c r="BB90" t="s">
        <v>115</v>
      </c>
      <c r="BC90" t="s">
        <v>115</v>
      </c>
      <c r="BD90" t="s">
        <v>115</v>
      </c>
      <c r="BE90" t="s">
        <v>115</v>
      </c>
      <c r="BF90" t="s">
        <v>115</v>
      </c>
      <c r="BG90" t="s">
        <v>115</v>
      </c>
      <c r="BH90" t="s">
        <v>115</v>
      </c>
      <c r="BI90" s="21"/>
      <c r="BJ90" t="s">
        <v>115</v>
      </c>
      <c r="BK90" t="s">
        <v>115</v>
      </c>
      <c r="BL90" t="s">
        <v>115</v>
      </c>
      <c r="BM90" t="s">
        <v>115</v>
      </c>
      <c r="BN90" t="s">
        <v>115</v>
      </c>
      <c r="BO90" t="s">
        <v>115</v>
      </c>
      <c r="BP90" t="s">
        <v>115</v>
      </c>
      <c r="BQ90" s="21"/>
      <c r="BR90" t="s">
        <v>115</v>
      </c>
      <c r="BS90" t="s">
        <v>115</v>
      </c>
      <c r="BT90" t="s">
        <v>115</v>
      </c>
      <c r="BU90" t="s">
        <v>115</v>
      </c>
      <c r="BV90" t="s">
        <v>115</v>
      </c>
      <c r="BW90" t="s">
        <v>115</v>
      </c>
      <c r="BX90" t="s">
        <v>115</v>
      </c>
      <c r="CA90" t="s">
        <v>731</v>
      </c>
      <c r="CB90" t="s">
        <v>732</v>
      </c>
      <c r="CC90">
        <v>85037</v>
      </c>
      <c r="CD90">
        <v>60</v>
      </c>
      <c r="CE90">
        <v>2084019600</v>
      </c>
      <c r="CF90" t="s">
        <v>113</v>
      </c>
      <c r="CG90" t="s">
        <v>99</v>
      </c>
      <c r="CH90" s="1">
        <v>44279</v>
      </c>
      <c r="CI90" t="s">
        <v>99</v>
      </c>
      <c r="CJ90" t="s">
        <v>99</v>
      </c>
      <c r="CK90" t="s">
        <v>99</v>
      </c>
      <c r="CL90" t="s">
        <v>102</v>
      </c>
      <c r="CM90" t="s">
        <v>730</v>
      </c>
      <c r="CN90">
        <v>54</v>
      </c>
      <c r="CO90" s="1">
        <v>44621</v>
      </c>
      <c r="CP90" s="1"/>
      <c r="CR90">
        <v>1</v>
      </c>
      <c r="CS90">
        <v>1</v>
      </c>
      <c r="CT90">
        <v>1</v>
      </c>
      <c r="CU90">
        <v>1</v>
      </c>
      <c r="CV90">
        <v>1</v>
      </c>
      <c r="CW90">
        <v>1</v>
      </c>
      <c r="CX90">
        <v>1</v>
      </c>
    </row>
    <row r="91" spans="1:104" x14ac:dyDescent="0.25">
      <c r="A91" t="s">
        <v>121</v>
      </c>
      <c r="B91" s="18" t="s">
        <v>792</v>
      </c>
      <c r="C91" s="18">
        <v>35276</v>
      </c>
      <c r="D91" t="s">
        <v>642</v>
      </c>
      <c r="E91" t="s">
        <v>644</v>
      </c>
      <c r="F91" t="s">
        <v>289</v>
      </c>
      <c r="G91" t="s">
        <v>806</v>
      </c>
      <c r="H91">
        <v>93</v>
      </c>
      <c r="I91" t="s">
        <v>97</v>
      </c>
      <c r="K91" t="s">
        <v>99</v>
      </c>
      <c r="L91" t="s">
        <v>103</v>
      </c>
      <c r="M91">
        <v>1</v>
      </c>
      <c r="N91">
        <v>2</v>
      </c>
      <c r="O91">
        <v>2</v>
      </c>
      <c r="P91">
        <v>1</v>
      </c>
      <c r="Q91">
        <v>1</v>
      </c>
      <c r="R91">
        <v>2</v>
      </c>
      <c r="S91">
        <v>3</v>
      </c>
      <c r="U91" s="8">
        <v>2.6193200000000001</v>
      </c>
      <c r="V91" s="8">
        <v>0.50409999999999999</v>
      </c>
      <c r="W91">
        <v>59.2</v>
      </c>
      <c r="X91">
        <v>0.71745999999999999</v>
      </c>
      <c r="Y91">
        <v>1.22156</v>
      </c>
      <c r="Z91">
        <v>2.25299</v>
      </c>
      <c r="AA91">
        <v>0.30908999999999998</v>
      </c>
      <c r="AB91">
        <v>0.26750000000000002</v>
      </c>
      <c r="AD91">
        <v>1.3977599999999999</v>
      </c>
      <c r="AE91">
        <v>60</v>
      </c>
      <c r="AG91">
        <v>0</v>
      </c>
      <c r="AJ91">
        <v>1.8677999999999999</v>
      </c>
      <c r="AK91">
        <v>0.70086999999999999</v>
      </c>
      <c r="AL91">
        <v>0.31688</v>
      </c>
      <c r="AM91">
        <v>2.8855499999999998</v>
      </c>
      <c r="AN91">
        <v>1.5320400000000001</v>
      </c>
      <c r="AO91">
        <v>0.75297999999999998</v>
      </c>
      <c r="AP91">
        <v>0.59577999999999998</v>
      </c>
      <c r="AQ91">
        <v>2.8660100000000002</v>
      </c>
      <c r="AS91">
        <v>0</v>
      </c>
      <c r="AT91">
        <v>2</v>
      </c>
      <c r="AU91">
        <v>0</v>
      </c>
      <c r="AV91">
        <v>16</v>
      </c>
      <c r="AW91" s="4">
        <v>86280.2</v>
      </c>
      <c r="AX91">
        <v>0</v>
      </c>
      <c r="AY91">
        <v>16</v>
      </c>
      <c r="BA91" s="1">
        <v>44343</v>
      </c>
      <c r="BB91">
        <v>9</v>
      </c>
      <c r="BC91">
        <v>9</v>
      </c>
      <c r="BD91">
        <v>0</v>
      </c>
      <c r="BE91">
        <v>56</v>
      </c>
      <c r="BF91">
        <v>1</v>
      </c>
      <c r="BG91">
        <v>0</v>
      </c>
      <c r="BH91">
        <v>56</v>
      </c>
      <c r="BI91" s="1">
        <v>43508</v>
      </c>
      <c r="BJ91">
        <v>9</v>
      </c>
      <c r="BK91">
        <v>9</v>
      </c>
      <c r="BL91">
        <v>0</v>
      </c>
      <c r="BM91">
        <v>48</v>
      </c>
      <c r="BN91">
        <v>1</v>
      </c>
      <c r="BO91">
        <v>0</v>
      </c>
      <c r="BP91">
        <v>48</v>
      </c>
      <c r="BQ91" s="1">
        <v>43041</v>
      </c>
      <c r="BR91">
        <v>7</v>
      </c>
      <c r="BS91">
        <v>5</v>
      </c>
      <c r="BT91">
        <v>2</v>
      </c>
      <c r="BU91">
        <v>56</v>
      </c>
      <c r="BV91">
        <v>1</v>
      </c>
      <c r="BW91">
        <v>0</v>
      </c>
      <c r="BX91">
        <v>56</v>
      </c>
      <c r="BY91">
        <v>53.332999999999998</v>
      </c>
      <c r="CA91" t="s">
        <v>645</v>
      </c>
      <c r="CB91" t="s">
        <v>646</v>
      </c>
      <c r="CC91">
        <v>85122</v>
      </c>
      <c r="CD91">
        <v>100</v>
      </c>
      <c r="CE91">
        <v>5208361772</v>
      </c>
      <c r="CF91" t="s">
        <v>98</v>
      </c>
      <c r="CG91" t="s">
        <v>99</v>
      </c>
      <c r="CH91" s="1">
        <v>40455</v>
      </c>
      <c r="CI91" t="s">
        <v>99</v>
      </c>
      <c r="CJ91" t="s">
        <v>99</v>
      </c>
      <c r="CK91" t="s">
        <v>99</v>
      </c>
      <c r="CL91" t="s">
        <v>102</v>
      </c>
      <c r="CM91" t="s">
        <v>643</v>
      </c>
      <c r="CN91">
        <v>134</v>
      </c>
      <c r="CO91" s="1">
        <v>44621</v>
      </c>
      <c r="CP91" s="1"/>
      <c r="CV91"/>
    </row>
    <row r="92" spans="1:104" x14ac:dyDescent="0.25">
      <c r="A92" t="s">
        <v>121</v>
      </c>
      <c r="B92" s="18" t="s">
        <v>792</v>
      </c>
      <c r="C92" s="18">
        <v>35076</v>
      </c>
      <c r="D92" t="s">
        <v>179</v>
      </c>
      <c r="E92" t="s">
        <v>141</v>
      </c>
      <c r="F92" t="s">
        <v>122</v>
      </c>
      <c r="G92" t="s">
        <v>806</v>
      </c>
      <c r="H92">
        <v>98.3</v>
      </c>
      <c r="I92" t="s">
        <v>97</v>
      </c>
      <c r="K92" t="s">
        <v>99</v>
      </c>
      <c r="L92" t="s">
        <v>103</v>
      </c>
      <c r="M92">
        <v>4</v>
      </c>
      <c r="N92">
        <v>3</v>
      </c>
      <c r="O92">
        <v>3</v>
      </c>
      <c r="P92">
        <v>5</v>
      </c>
      <c r="Q92">
        <v>5</v>
      </c>
      <c r="R92">
        <v>4</v>
      </c>
      <c r="S92">
        <v>3</v>
      </c>
      <c r="U92" s="8">
        <v>4.0427400000000002</v>
      </c>
      <c r="V92" s="8">
        <v>0.53461999999999998</v>
      </c>
      <c r="W92">
        <v>70.8</v>
      </c>
      <c r="X92">
        <v>0.94118999999999997</v>
      </c>
      <c r="Y92">
        <v>1.4758100000000001</v>
      </c>
      <c r="Z92">
        <v>3.5663200000000002</v>
      </c>
      <c r="AA92">
        <v>0.43891999999999998</v>
      </c>
      <c r="AB92">
        <v>0.12447999999999999</v>
      </c>
      <c r="AD92">
        <v>2.5669300000000002</v>
      </c>
      <c r="AE92">
        <v>78.599999999999994</v>
      </c>
      <c r="AG92">
        <v>0</v>
      </c>
      <c r="AJ92">
        <v>2.0756299999999999</v>
      </c>
      <c r="AK92">
        <v>0.72455999999999998</v>
      </c>
      <c r="AL92">
        <v>0.33922000000000002</v>
      </c>
      <c r="AM92">
        <v>3.1394099999999998</v>
      </c>
      <c r="AN92">
        <v>2.5318100000000001</v>
      </c>
      <c r="AO92">
        <v>0.95548</v>
      </c>
      <c r="AP92">
        <v>0.59023999999999999</v>
      </c>
      <c r="AQ92">
        <v>4.0657800000000002</v>
      </c>
      <c r="AS92">
        <v>0</v>
      </c>
      <c r="AT92">
        <v>0</v>
      </c>
      <c r="AU92">
        <v>0</v>
      </c>
      <c r="AV92">
        <v>0</v>
      </c>
      <c r="AW92" s="4">
        <v>0</v>
      </c>
      <c r="AX92">
        <v>0</v>
      </c>
      <c r="AY92">
        <v>0</v>
      </c>
      <c r="BA92" s="1">
        <v>44155</v>
      </c>
      <c r="BB92">
        <v>9</v>
      </c>
      <c r="BC92">
        <v>9</v>
      </c>
      <c r="BD92">
        <v>0</v>
      </c>
      <c r="BE92">
        <v>48</v>
      </c>
      <c r="BF92">
        <v>1</v>
      </c>
      <c r="BG92">
        <v>0</v>
      </c>
      <c r="BH92">
        <v>48</v>
      </c>
      <c r="BI92" s="1">
        <v>43495</v>
      </c>
      <c r="BJ92">
        <v>0</v>
      </c>
      <c r="BK92">
        <v>0</v>
      </c>
      <c r="BL92">
        <v>0</v>
      </c>
      <c r="BM92">
        <v>0</v>
      </c>
      <c r="BN92">
        <v>0</v>
      </c>
      <c r="BO92">
        <v>0</v>
      </c>
      <c r="BP92">
        <v>0</v>
      </c>
      <c r="BQ92" s="1">
        <v>43047</v>
      </c>
      <c r="BR92">
        <v>2</v>
      </c>
      <c r="BS92">
        <v>2</v>
      </c>
      <c r="BT92">
        <v>0</v>
      </c>
      <c r="BU92">
        <v>8</v>
      </c>
      <c r="BV92">
        <v>1</v>
      </c>
      <c r="BW92">
        <v>0</v>
      </c>
      <c r="BX92">
        <v>8</v>
      </c>
      <c r="BY92">
        <v>25.332999999999998</v>
      </c>
      <c r="CA92" t="s">
        <v>181</v>
      </c>
      <c r="CB92" t="s">
        <v>182</v>
      </c>
      <c r="CC92">
        <v>85251</v>
      </c>
      <c r="CD92">
        <v>60</v>
      </c>
      <c r="CE92">
        <v>4809941333</v>
      </c>
      <c r="CF92" t="s">
        <v>98</v>
      </c>
      <c r="CG92" t="s">
        <v>99</v>
      </c>
      <c r="CH92" s="1">
        <v>29713</v>
      </c>
      <c r="CI92" t="s">
        <v>99</v>
      </c>
      <c r="CJ92" t="s">
        <v>99</v>
      </c>
      <c r="CK92" t="s">
        <v>99</v>
      </c>
      <c r="CL92" t="s">
        <v>102</v>
      </c>
      <c r="CM92" t="s">
        <v>180</v>
      </c>
      <c r="CN92">
        <v>130</v>
      </c>
      <c r="CO92" s="1">
        <v>44621</v>
      </c>
      <c r="CP92" s="1"/>
      <c r="CV92"/>
    </row>
    <row r="93" spans="1:104" x14ac:dyDescent="0.25">
      <c r="A93" t="s">
        <v>121</v>
      </c>
      <c r="B93" s="18" t="s">
        <v>792</v>
      </c>
      <c r="C93" s="18">
        <v>35255</v>
      </c>
      <c r="D93" t="s">
        <v>582</v>
      </c>
      <c r="E93" t="s">
        <v>584</v>
      </c>
      <c r="F93" t="s">
        <v>122</v>
      </c>
      <c r="G93" t="s">
        <v>806</v>
      </c>
      <c r="H93">
        <v>144.80000000000001</v>
      </c>
      <c r="I93" t="s">
        <v>105</v>
      </c>
      <c r="K93" t="s">
        <v>99</v>
      </c>
      <c r="L93" t="s">
        <v>103</v>
      </c>
      <c r="M93">
        <v>3</v>
      </c>
      <c r="N93">
        <v>2</v>
      </c>
      <c r="O93">
        <v>2</v>
      </c>
      <c r="P93">
        <v>5</v>
      </c>
      <c r="Q93">
        <v>5</v>
      </c>
      <c r="R93">
        <v>5</v>
      </c>
      <c r="S93">
        <v>2</v>
      </c>
      <c r="U93" s="8">
        <v>3.8793500000000001</v>
      </c>
      <c r="V93" s="8">
        <v>0.41499999999999998</v>
      </c>
      <c r="W93">
        <v>49.2</v>
      </c>
      <c r="X93">
        <v>1.2889999999999999</v>
      </c>
      <c r="Y93">
        <v>1.704</v>
      </c>
      <c r="Z93">
        <v>3.50604</v>
      </c>
      <c r="AA93">
        <v>0.21196999999999999</v>
      </c>
      <c r="AB93">
        <v>5.423E-2</v>
      </c>
      <c r="AD93">
        <v>2.1753499999999999</v>
      </c>
      <c r="AE93">
        <v>50</v>
      </c>
      <c r="AG93">
        <v>4</v>
      </c>
      <c r="AJ93">
        <v>2.0431900000000001</v>
      </c>
      <c r="AK93">
        <v>0.68539000000000005</v>
      </c>
      <c r="AL93">
        <v>0.34305000000000002</v>
      </c>
      <c r="AM93">
        <v>3.0716299999999999</v>
      </c>
      <c r="AN93">
        <v>2.1796500000000001</v>
      </c>
      <c r="AO93">
        <v>1.38337</v>
      </c>
      <c r="AP93">
        <v>0.45305000000000001</v>
      </c>
      <c r="AQ93">
        <v>3.9875500000000001</v>
      </c>
      <c r="AS93">
        <v>7</v>
      </c>
      <c r="AT93">
        <v>4</v>
      </c>
      <c r="AU93">
        <v>1</v>
      </c>
      <c r="AV93">
        <v>2</v>
      </c>
      <c r="AW93" s="4">
        <v>9607</v>
      </c>
      <c r="AX93">
        <v>0</v>
      </c>
      <c r="AY93">
        <v>2</v>
      </c>
      <c r="BA93" s="1">
        <v>44351</v>
      </c>
      <c r="BB93">
        <v>10</v>
      </c>
      <c r="BC93">
        <v>10</v>
      </c>
      <c r="BD93">
        <v>2</v>
      </c>
      <c r="BE93">
        <v>52</v>
      </c>
      <c r="BF93">
        <v>1</v>
      </c>
      <c r="BG93">
        <v>0</v>
      </c>
      <c r="BH93">
        <v>52</v>
      </c>
      <c r="BI93" s="1">
        <v>43560</v>
      </c>
      <c r="BJ93">
        <v>7</v>
      </c>
      <c r="BK93">
        <v>1</v>
      </c>
      <c r="BL93">
        <v>6</v>
      </c>
      <c r="BM93">
        <v>32</v>
      </c>
      <c r="BN93">
        <v>1</v>
      </c>
      <c r="BO93">
        <v>0</v>
      </c>
      <c r="BP93">
        <v>32</v>
      </c>
      <c r="BQ93" s="1">
        <v>43126</v>
      </c>
      <c r="BR93">
        <v>18</v>
      </c>
      <c r="BS93">
        <v>8</v>
      </c>
      <c r="BT93">
        <v>10</v>
      </c>
      <c r="BU93">
        <v>112</v>
      </c>
      <c r="BV93">
        <v>1</v>
      </c>
      <c r="BW93">
        <v>0</v>
      </c>
      <c r="BX93">
        <v>112</v>
      </c>
      <c r="BY93">
        <v>55.332999999999998</v>
      </c>
      <c r="CA93" t="s">
        <v>585</v>
      </c>
      <c r="CB93" t="s">
        <v>586</v>
      </c>
      <c r="CC93">
        <v>85338</v>
      </c>
      <c r="CD93">
        <v>60</v>
      </c>
      <c r="CE93">
        <v>6235369911</v>
      </c>
      <c r="CF93" t="s">
        <v>98</v>
      </c>
      <c r="CG93" t="s">
        <v>99</v>
      </c>
      <c r="CH93" s="1">
        <v>36431</v>
      </c>
      <c r="CI93" t="s">
        <v>99</v>
      </c>
      <c r="CJ93" t="s">
        <v>99</v>
      </c>
      <c r="CK93" t="s">
        <v>99</v>
      </c>
      <c r="CL93" t="s">
        <v>102</v>
      </c>
      <c r="CM93" t="s">
        <v>583</v>
      </c>
      <c r="CN93">
        <v>180</v>
      </c>
      <c r="CO93" s="1">
        <v>44621</v>
      </c>
      <c r="CP93" s="1"/>
      <c r="CV93"/>
    </row>
    <row r="94" spans="1:104" x14ac:dyDescent="0.25">
      <c r="A94" t="s">
        <v>121</v>
      </c>
      <c r="B94" s="18" t="s">
        <v>792</v>
      </c>
      <c r="C94" s="18">
        <v>35174</v>
      </c>
      <c r="D94" t="s">
        <v>452</v>
      </c>
      <c r="E94" t="s">
        <v>127</v>
      </c>
      <c r="F94" t="s">
        <v>128</v>
      </c>
      <c r="G94" t="s">
        <v>806</v>
      </c>
      <c r="H94">
        <v>115.9</v>
      </c>
      <c r="I94" t="s">
        <v>97</v>
      </c>
      <c r="K94" t="s">
        <v>99</v>
      </c>
      <c r="L94" t="s">
        <v>103</v>
      </c>
      <c r="M94">
        <v>5</v>
      </c>
      <c r="N94">
        <v>3</v>
      </c>
      <c r="O94">
        <v>4</v>
      </c>
      <c r="P94">
        <v>5</v>
      </c>
      <c r="Q94">
        <v>5</v>
      </c>
      <c r="R94">
        <v>4</v>
      </c>
      <c r="S94">
        <v>3</v>
      </c>
      <c r="U94" s="8">
        <v>3.3701699999999999</v>
      </c>
      <c r="V94" s="8">
        <v>0.49163000000000001</v>
      </c>
      <c r="W94">
        <v>40</v>
      </c>
      <c r="X94">
        <v>1.01339</v>
      </c>
      <c r="Y94">
        <v>1.50502</v>
      </c>
      <c r="Z94">
        <v>2.9398</v>
      </c>
      <c r="AA94">
        <v>0.22234999999999999</v>
      </c>
      <c r="AB94">
        <v>9.708E-2</v>
      </c>
      <c r="AD94">
        <v>1.8651500000000001</v>
      </c>
      <c r="AE94">
        <v>50</v>
      </c>
      <c r="AG94">
        <v>0</v>
      </c>
      <c r="AJ94">
        <v>2.1084100000000001</v>
      </c>
      <c r="AK94">
        <v>0.71194000000000002</v>
      </c>
      <c r="AL94">
        <v>0.34281</v>
      </c>
      <c r="AM94">
        <v>3.16316</v>
      </c>
      <c r="AN94">
        <v>1.8110200000000001</v>
      </c>
      <c r="AO94">
        <v>1.0470200000000001</v>
      </c>
      <c r="AP94">
        <v>0.53708</v>
      </c>
      <c r="AQ94">
        <v>3.3639199999999998</v>
      </c>
      <c r="AS94">
        <v>0</v>
      </c>
      <c r="AT94">
        <v>0</v>
      </c>
      <c r="AU94">
        <v>2</v>
      </c>
      <c r="AV94">
        <v>0</v>
      </c>
      <c r="AW94" s="4">
        <v>0</v>
      </c>
      <c r="AX94">
        <v>0</v>
      </c>
      <c r="AY94">
        <v>0</v>
      </c>
      <c r="BA94" s="1">
        <v>43741</v>
      </c>
      <c r="BB94">
        <v>7</v>
      </c>
      <c r="BC94">
        <v>5</v>
      </c>
      <c r="BD94">
        <v>2</v>
      </c>
      <c r="BE94">
        <v>32</v>
      </c>
      <c r="BF94">
        <v>1</v>
      </c>
      <c r="BG94">
        <v>0</v>
      </c>
      <c r="BH94">
        <v>32</v>
      </c>
      <c r="BI94" s="1">
        <v>43328</v>
      </c>
      <c r="BJ94">
        <v>2</v>
      </c>
      <c r="BK94">
        <v>0</v>
      </c>
      <c r="BL94">
        <v>0</v>
      </c>
      <c r="BM94">
        <v>12</v>
      </c>
      <c r="BN94">
        <v>0</v>
      </c>
      <c r="BO94">
        <v>0</v>
      </c>
      <c r="BP94">
        <v>12</v>
      </c>
      <c r="BQ94" s="1">
        <v>42880</v>
      </c>
      <c r="BR94">
        <v>0</v>
      </c>
      <c r="BS94">
        <v>0</v>
      </c>
      <c r="BT94">
        <v>0</v>
      </c>
      <c r="BU94">
        <v>0</v>
      </c>
      <c r="BV94">
        <v>0</v>
      </c>
      <c r="BW94">
        <v>0</v>
      </c>
      <c r="BX94">
        <v>0</v>
      </c>
      <c r="BY94">
        <v>20</v>
      </c>
      <c r="CA94" t="s">
        <v>454</v>
      </c>
      <c r="CB94" t="s">
        <v>455</v>
      </c>
      <c r="CC94">
        <v>85719</v>
      </c>
      <c r="CD94">
        <v>90</v>
      </c>
      <c r="CE94">
        <v>5208826151</v>
      </c>
      <c r="CF94" t="s">
        <v>98</v>
      </c>
      <c r="CG94" t="s">
        <v>99</v>
      </c>
      <c r="CH94" s="1">
        <v>32358</v>
      </c>
      <c r="CI94" t="s">
        <v>99</v>
      </c>
      <c r="CJ94" t="s">
        <v>100</v>
      </c>
      <c r="CK94" t="s">
        <v>99</v>
      </c>
      <c r="CL94" t="s">
        <v>102</v>
      </c>
      <c r="CM94" t="s">
        <v>453</v>
      </c>
      <c r="CN94">
        <v>200</v>
      </c>
      <c r="CO94" s="1">
        <v>44621</v>
      </c>
      <c r="CP94" s="1"/>
      <c r="CV94"/>
    </row>
    <row r="95" spans="1:104" x14ac:dyDescent="0.25">
      <c r="A95" t="s">
        <v>121</v>
      </c>
      <c r="B95" s="18" t="s">
        <v>792</v>
      </c>
      <c r="C95" s="18">
        <v>35117</v>
      </c>
      <c r="D95" t="s">
        <v>301</v>
      </c>
      <c r="E95" t="s">
        <v>303</v>
      </c>
      <c r="F95" t="s">
        <v>304</v>
      </c>
      <c r="G95" t="s">
        <v>806</v>
      </c>
      <c r="H95">
        <v>53.5</v>
      </c>
      <c r="I95" t="s">
        <v>105</v>
      </c>
      <c r="K95" t="s">
        <v>100</v>
      </c>
      <c r="L95" t="s">
        <v>103</v>
      </c>
      <c r="M95">
        <v>2</v>
      </c>
      <c r="N95">
        <v>3</v>
      </c>
      <c r="O95">
        <v>2</v>
      </c>
      <c r="P95">
        <v>2</v>
      </c>
      <c r="Q95">
        <v>1</v>
      </c>
      <c r="R95">
        <v>4</v>
      </c>
      <c r="S95">
        <v>3</v>
      </c>
      <c r="U95" s="8">
        <v>3.3400699999999999</v>
      </c>
      <c r="V95" s="8">
        <v>0.49748999999999999</v>
      </c>
      <c r="W95">
        <v>69.099999999999994</v>
      </c>
      <c r="X95">
        <v>1.00909</v>
      </c>
      <c r="Y95">
        <v>1.50658</v>
      </c>
      <c r="Z95">
        <v>2.97254</v>
      </c>
      <c r="AA95">
        <v>0.37097000000000002</v>
      </c>
      <c r="AB95">
        <v>0.10567</v>
      </c>
      <c r="AD95">
        <v>1.8334900000000001</v>
      </c>
      <c r="AE95">
        <v>55.6</v>
      </c>
      <c r="AG95">
        <v>7</v>
      </c>
      <c r="AJ95">
        <v>1.98729</v>
      </c>
      <c r="AK95">
        <v>0.66522999999999999</v>
      </c>
      <c r="AL95">
        <v>0.31689000000000001</v>
      </c>
      <c r="AM95">
        <v>2.9694099999999999</v>
      </c>
      <c r="AN95">
        <v>1.88879</v>
      </c>
      <c r="AO95">
        <v>1.1157900000000001</v>
      </c>
      <c r="AP95">
        <v>0.58794000000000002</v>
      </c>
      <c r="AQ95">
        <v>3.5514199999999998</v>
      </c>
      <c r="AS95">
        <v>1</v>
      </c>
      <c r="AT95">
        <v>0</v>
      </c>
      <c r="AU95">
        <v>0</v>
      </c>
      <c r="AV95">
        <v>0</v>
      </c>
      <c r="AW95" s="4">
        <v>0</v>
      </c>
      <c r="AX95">
        <v>0</v>
      </c>
      <c r="AY95">
        <v>0</v>
      </c>
      <c r="BA95" s="1">
        <v>43727</v>
      </c>
      <c r="BB95">
        <v>10</v>
      </c>
      <c r="BC95">
        <v>10</v>
      </c>
      <c r="BD95">
        <v>1</v>
      </c>
      <c r="BE95">
        <v>60</v>
      </c>
      <c r="BF95">
        <v>1</v>
      </c>
      <c r="BG95">
        <v>0</v>
      </c>
      <c r="BH95">
        <v>60</v>
      </c>
      <c r="BI95" s="1">
        <v>43294</v>
      </c>
      <c r="BJ95">
        <v>6</v>
      </c>
      <c r="BK95">
        <v>6</v>
      </c>
      <c r="BL95">
        <v>0</v>
      </c>
      <c r="BM95">
        <v>44</v>
      </c>
      <c r="BN95">
        <v>1</v>
      </c>
      <c r="BO95">
        <v>0</v>
      </c>
      <c r="BP95">
        <v>44</v>
      </c>
      <c r="BQ95" s="1">
        <v>42866</v>
      </c>
      <c r="BR95">
        <v>6</v>
      </c>
      <c r="BS95">
        <v>6</v>
      </c>
      <c r="BT95">
        <v>0</v>
      </c>
      <c r="BU95">
        <v>24</v>
      </c>
      <c r="BV95">
        <v>1</v>
      </c>
      <c r="BW95">
        <v>0</v>
      </c>
      <c r="BX95">
        <v>24</v>
      </c>
      <c r="BY95">
        <v>48.667000000000002</v>
      </c>
      <c r="CA95" t="s">
        <v>305</v>
      </c>
      <c r="CB95" t="s">
        <v>306</v>
      </c>
      <c r="CC95">
        <v>85541</v>
      </c>
      <c r="CD95">
        <v>30</v>
      </c>
      <c r="CE95">
        <v>9284746896</v>
      </c>
      <c r="CF95" t="s">
        <v>98</v>
      </c>
      <c r="CG95" t="s">
        <v>99</v>
      </c>
      <c r="CH95" s="1">
        <v>31376</v>
      </c>
      <c r="CI95" t="s">
        <v>99</v>
      </c>
      <c r="CJ95" t="s">
        <v>100</v>
      </c>
      <c r="CK95" t="s">
        <v>99</v>
      </c>
      <c r="CL95" t="s">
        <v>102</v>
      </c>
      <c r="CM95" t="s">
        <v>302</v>
      </c>
      <c r="CN95">
        <v>163</v>
      </c>
      <c r="CO95" s="1">
        <v>44621</v>
      </c>
      <c r="CP95" s="1"/>
      <c r="CV95"/>
    </row>
    <row r="96" spans="1:104" x14ac:dyDescent="0.25">
      <c r="A96" t="s">
        <v>121</v>
      </c>
      <c r="B96" s="18" t="s">
        <v>792</v>
      </c>
      <c r="C96" s="18">
        <v>35144</v>
      </c>
      <c r="D96" t="s">
        <v>385</v>
      </c>
      <c r="E96" t="s">
        <v>283</v>
      </c>
      <c r="F96" t="s">
        <v>122</v>
      </c>
      <c r="G96" t="s">
        <v>806</v>
      </c>
      <c r="H96">
        <v>121.5</v>
      </c>
      <c r="I96" t="s">
        <v>97</v>
      </c>
      <c r="K96" t="s">
        <v>99</v>
      </c>
      <c r="L96" t="s">
        <v>103</v>
      </c>
      <c r="M96">
        <v>5</v>
      </c>
      <c r="N96">
        <v>3</v>
      </c>
      <c r="O96">
        <v>4</v>
      </c>
      <c r="P96">
        <v>5</v>
      </c>
      <c r="Q96">
        <v>5</v>
      </c>
      <c r="R96">
        <v>5</v>
      </c>
      <c r="S96">
        <v>2</v>
      </c>
      <c r="U96" s="8">
        <v>4.2545700000000002</v>
      </c>
      <c r="V96" s="8">
        <v>0.60009000000000001</v>
      </c>
      <c r="W96">
        <v>55.2</v>
      </c>
      <c r="X96">
        <v>1.2840400000000001</v>
      </c>
      <c r="Y96">
        <v>1.8841300000000001</v>
      </c>
      <c r="Z96">
        <v>3.66472</v>
      </c>
      <c r="AA96">
        <v>0.39856999999999998</v>
      </c>
      <c r="AB96">
        <v>9.3549999999999994E-2</v>
      </c>
      <c r="AD96">
        <v>2.3704399999999999</v>
      </c>
      <c r="AE96">
        <v>57.1</v>
      </c>
      <c r="AG96">
        <v>0</v>
      </c>
      <c r="AJ96">
        <v>2.04291</v>
      </c>
      <c r="AK96">
        <v>0.77395999999999998</v>
      </c>
      <c r="AL96">
        <v>0.50421000000000005</v>
      </c>
      <c r="AM96">
        <v>3.3210799999999998</v>
      </c>
      <c r="AN96">
        <v>2.3754599999999999</v>
      </c>
      <c r="AO96">
        <v>1.22034</v>
      </c>
      <c r="AP96">
        <v>0.44572000000000001</v>
      </c>
      <c r="AQ96">
        <v>4.0447499999999996</v>
      </c>
      <c r="AS96">
        <v>0</v>
      </c>
      <c r="AT96">
        <v>3</v>
      </c>
      <c r="AU96">
        <v>2</v>
      </c>
      <c r="AV96">
        <v>0</v>
      </c>
      <c r="AW96" s="4">
        <v>0</v>
      </c>
      <c r="AX96">
        <v>0</v>
      </c>
      <c r="AY96">
        <v>0</v>
      </c>
      <c r="BA96" s="1">
        <v>44497</v>
      </c>
      <c r="BB96">
        <v>1</v>
      </c>
      <c r="BC96">
        <v>1</v>
      </c>
      <c r="BD96">
        <v>0</v>
      </c>
      <c r="BE96">
        <v>4</v>
      </c>
      <c r="BF96">
        <v>1</v>
      </c>
      <c r="BG96">
        <v>0</v>
      </c>
      <c r="BH96">
        <v>4</v>
      </c>
      <c r="BI96" s="1">
        <v>43671</v>
      </c>
      <c r="BJ96">
        <v>9</v>
      </c>
      <c r="BK96">
        <v>4</v>
      </c>
      <c r="BL96">
        <v>3</v>
      </c>
      <c r="BM96">
        <v>60</v>
      </c>
      <c r="BN96">
        <v>1</v>
      </c>
      <c r="BO96">
        <v>0</v>
      </c>
      <c r="BP96">
        <v>60</v>
      </c>
      <c r="BQ96" s="1">
        <v>43224</v>
      </c>
      <c r="BR96">
        <v>9</v>
      </c>
      <c r="BS96">
        <v>8</v>
      </c>
      <c r="BT96">
        <v>1</v>
      </c>
      <c r="BU96">
        <v>36</v>
      </c>
      <c r="BV96">
        <v>1</v>
      </c>
      <c r="BW96">
        <v>0</v>
      </c>
      <c r="BX96">
        <v>36</v>
      </c>
      <c r="BY96">
        <v>28</v>
      </c>
      <c r="CA96" t="s">
        <v>387</v>
      </c>
      <c r="CB96" t="s">
        <v>388</v>
      </c>
      <c r="CC96">
        <v>85381</v>
      </c>
      <c r="CD96">
        <v>60</v>
      </c>
      <c r="CE96">
        <v>6239337722</v>
      </c>
      <c r="CF96" t="s">
        <v>98</v>
      </c>
      <c r="CG96" t="s">
        <v>99</v>
      </c>
      <c r="CH96" s="1">
        <v>31938</v>
      </c>
      <c r="CI96" t="s">
        <v>99</v>
      </c>
      <c r="CJ96" t="s">
        <v>99</v>
      </c>
      <c r="CK96" t="s">
        <v>99</v>
      </c>
      <c r="CL96" t="s">
        <v>102</v>
      </c>
      <c r="CM96" t="s">
        <v>386</v>
      </c>
      <c r="CN96">
        <v>135</v>
      </c>
      <c r="CO96" s="1">
        <v>44621</v>
      </c>
      <c r="CP96" s="1"/>
      <c r="CV96"/>
    </row>
    <row r="97" spans="1:101" x14ac:dyDescent="0.25">
      <c r="A97" t="s">
        <v>121</v>
      </c>
      <c r="B97" s="18" t="s">
        <v>792</v>
      </c>
      <c r="C97" s="18">
        <v>35072</v>
      </c>
      <c r="D97" t="s">
        <v>165</v>
      </c>
      <c r="E97" t="s">
        <v>120</v>
      </c>
      <c r="F97" t="s">
        <v>122</v>
      </c>
      <c r="G97" t="s">
        <v>806</v>
      </c>
      <c r="H97">
        <v>114.6</v>
      </c>
      <c r="I97" t="s">
        <v>97</v>
      </c>
      <c r="K97" t="s">
        <v>99</v>
      </c>
      <c r="L97" t="s">
        <v>103</v>
      </c>
      <c r="M97">
        <v>2</v>
      </c>
      <c r="N97">
        <v>2</v>
      </c>
      <c r="O97">
        <v>1</v>
      </c>
      <c r="P97">
        <v>5</v>
      </c>
      <c r="Q97">
        <v>5</v>
      </c>
      <c r="R97">
        <v>5</v>
      </c>
      <c r="S97">
        <v>2</v>
      </c>
      <c r="U97" s="8">
        <v>3.4111199999999999</v>
      </c>
      <c r="V97" s="8">
        <v>0.41471000000000002</v>
      </c>
      <c r="W97">
        <v>48.6</v>
      </c>
      <c r="X97">
        <v>0.89644999999999997</v>
      </c>
      <c r="Y97">
        <v>1.31115</v>
      </c>
      <c r="Z97">
        <v>3.0260799999999999</v>
      </c>
      <c r="AA97">
        <v>0.23754</v>
      </c>
      <c r="AB97">
        <v>9.1889999999999999E-2</v>
      </c>
      <c r="AD97">
        <v>2.0999599999999998</v>
      </c>
      <c r="AE97">
        <v>63.2</v>
      </c>
      <c r="AG97">
        <v>0</v>
      </c>
      <c r="AJ97">
        <v>2.1078100000000002</v>
      </c>
      <c r="AK97">
        <v>0.70498000000000005</v>
      </c>
      <c r="AL97">
        <v>0.32467000000000001</v>
      </c>
      <c r="AM97">
        <v>3.1374499999999999</v>
      </c>
      <c r="AN97">
        <v>2.0396100000000001</v>
      </c>
      <c r="AO97">
        <v>0.93533999999999995</v>
      </c>
      <c r="AP97">
        <v>0.47836000000000001</v>
      </c>
      <c r="AQ97">
        <v>3.4327000000000001</v>
      </c>
      <c r="AS97">
        <v>0</v>
      </c>
      <c r="AT97">
        <v>1</v>
      </c>
      <c r="AU97">
        <v>3</v>
      </c>
      <c r="AV97">
        <v>1</v>
      </c>
      <c r="AW97" s="4">
        <v>8957</v>
      </c>
      <c r="AX97">
        <v>0</v>
      </c>
      <c r="AY97">
        <v>1</v>
      </c>
      <c r="BA97" s="1">
        <v>43847</v>
      </c>
      <c r="BB97">
        <v>6</v>
      </c>
      <c r="BC97">
        <v>6</v>
      </c>
      <c r="BD97">
        <v>0</v>
      </c>
      <c r="BE97">
        <v>44</v>
      </c>
      <c r="BF97">
        <v>1</v>
      </c>
      <c r="BG97">
        <v>0</v>
      </c>
      <c r="BH97">
        <v>44</v>
      </c>
      <c r="BI97" s="1">
        <v>43413</v>
      </c>
      <c r="BJ97">
        <v>19</v>
      </c>
      <c r="BK97">
        <v>15</v>
      </c>
      <c r="BL97">
        <v>1</v>
      </c>
      <c r="BM97">
        <v>209</v>
      </c>
      <c r="BN97">
        <v>2</v>
      </c>
      <c r="BO97">
        <v>105</v>
      </c>
      <c r="BP97">
        <v>314</v>
      </c>
      <c r="BQ97" s="1">
        <v>42950</v>
      </c>
      <c r="BR97">
        <v>4</v>
      </c>
      <c r="BS97">
        <v>4</v>
      </c>
      <c r="BT97">
        <v>0</v>
      </c>
      <c r="BU97">
        <v>16</v>
      </c>
      <c r="BV97">
        <v>1</v>
      </c>
      <c r="BW97">
        <v>0</v>
      </c>
      <c r="BX97">
        <v>16</v>
      </c>
      <c r="BY97">
        <v>129.333</v>
      </c>
      <c r="CA97" t="s">
        <v>167</v>
      </c>
      <c r="CB97" t="s">
        <v>168</v>
      </c>
      <c r="CC97">
        <v>85032</v>
      </c>
      <c r="CD97">
        <v>60</v>
      </c>
      <c r="CE97">
        <v>6029965200</v>
      </c>
      <c r="CF97" t="s">
        <v>98</v>
      </c>
      <c r="CG97" t="s">
        <v>99</v>
      </c>
      <c r="CH97" s="1">
        <v>29184</v>
      </c>
      <c r="CI97" t="s">
        <v>99</v>
      </c>
      <c r="CJ97" t="s">
        <v>100</v>
      </c>
      <c r="CK97" t="s">
        <v>99</v>
      </c>
      <c r="CL97" t="s">
        <v>102</v>
      </c>
      <c r="CM97" t="s">
        <v>166</v>
      </c>
      <c r="CN97">
        <v>130</v>
      </c>
      <c r="CO97" s="1">
        <v>44621</v>
      </c>
      <c r="CP97" s="1"/>
      <c r="CV97"/>
    </row>
    <row r="98" spans="1:101" x14ac:dyDescent="0.25">
      <c r="A98" t="s">
        <v>121</v>
      </c>
      <c r="B98" s="18" t="s">
        <v>792</v>
      </c>
      <c r="C98" s="18">
        <v>35084</v>
      </c>
      <c r="D98" t="s">
        <v>187</v>
      </c>
      <c r="E98" t="s">
        <v>141</v>
      </c>
      <c r="F98" t="s">
        <v>122</v>
      </c>
      <c r="G98" t="s">
        <v>806</v>
      </c>
      <c r="H98">
        <v>127.6</v>
      </c>
      <c r="I98" t="s">
        <v>111</v>
      </c>
      <c r="K98" t="s">
        <v>99</v>
      </c>
      <c r="L98" t="s">
        <v>103</v>
      </c>
      <c r="M98">
        <v>5</v>
      </c>
      <c r="N98">
        <v>3</v>
      </c>
      <c r="O98">
        <v>4</v>
      </c>
      <c r="P98">
        <v>5</v>
      </c>
      <c r="Q98">
        <v>5</v>
      </c>
      <c r="R98">
        <v>5</v>
      </c>
      <c r="S98">
        <v>2</v>
      </c>
      <c r="U98" s="8">
        <v>6.2882499999999997</v>
      </c>
      <c r="V98" s="8">
        <v>1.3771</v>
      </c>
      <c r="X98">
        <v>1.6611</v>
      </c>
      <c r="Y98">
        <v>3.0381999999999998</v>
      </c>
      <c r="Z98">
        <v>5.44719</v>
      </c>
      <c r="AA98">
        <v>0.89641000000000004</v>
      </c>
      <c r="AB98">
        <v>3.074E-2</v>
      </c>
      <c r="AC98">
        <v>6</v>
      </c>
      <c r="AD98">
        <v>3.2500499999999999</v>
      </c>
      <c r="AF98">
        <v>6</v>
      </c>
      <c r="AH98">
        <v>6</v>
      </c>
      <c r="AJ98">
        <v>2.3308599999999999</v>
      </c>
      <c r="AK98">
        <v>1.00013</v>
      </c>
      <c r="AL98">
        <v>1.02325</v>
      </c>
      <c r="AM98">
        <v>4.3542300000000003</v>
      </c>
      <c r="AN98">
        <v>2.8545699999999998</v>
      </c>
      <c r="AO98">
        <v>1.2217</v>
      </c>
      <c r="AP98">
        <v>0.50400999999999996</v>
      </c>
      <c r="AQ98">
        <v>4.5596800000000002</v>
      </c>
      <c r="AS98">
        <v>1</v>
      </c>
      <c r="AT98">
        <v>0</v>
      </c>
      <c r="AU98">
        <v>0</v>
      </c>
      <c r="AV98">
        <v>0</v>
      </c>
      <c r="AW98" s="4">
        <v>0</v>
      </c>
      <c r="AX98">
        <v>0</v>
      </c>
      <c r="AY98">
        <v>0</v>
      </c>
      <c r="BA98" s="1">
        <v>43875</v>
      </c>
      <c r="BB98">
        <v>3</v>
      </c>
      <c r="BC98">
        <v>3</v>
      </c>
      <c r="BD98">
        <v>0</v>
      </c>
      <c r="BE98">
        <v>12</v>
      </c>
      <c r="BF98">
        <v>1</v>
      </c>
      <c r="BG98">
        <v>0</v>
      </c>
      <c r="BH98">
        <v>12</v>
      </c>
      <c r="BI98" s="1">
        <v>43446</v>
      </c>
      <c r="BJ98">
        <v>2</v>
      </c>
      <c r="BK98">
        <v>2</v>
      </c>
      <c r="BL98">
        <v>0</v>
      </c>
      <c r="BM98">
        <v>8</v>
      </c>
      <c r="BN98">
        <v>1</v>
      </c>
      <c r="BO98">
        <v>0</v>
      </c>
      <c r="BP98">
        <v>8</v>
      </c>
      <c r="BQ98" s="1">
        <v>42979</v>
      </c>
      <c r="BR98">
        <v>6</v>
      </c>
      <c r="BS98">
        <v>4</v>
      </c>
      <c r="BT98">
        <v>2</v>
      </c>
      <c r="BU98">
        <v>28</v>
      </c>
      <c r="BV98">
        <v>1</v>
      </c>
      <c r="BW98">
        <v>0</v>
      </c>
      <c r="BX98">
        <v>28</v>
      </c>
      <c r="BY98">
        <v>13.333</v>
      </c>
      <c r="CA98" t="s">
        <v>189</v>
      </c>
      <c r="CB98" t="s">
        <v>190</v>
      </c>
      <c r="CC98">
        <v>85257</v>
      </c>
      <c r="CD98">
        <v>60</v>
      </c>
      <c r="CE98">
        <v>4809901904</v>
      </c>
      <c r="CF98" t="s">
        <v>98</v>
      </c>
      <c r="CG98" t="s">
        <v>99</v>
      </c>
      <c r="CH98" s="1">
        <v>30334</v>
      </c>
      <c r="CI98" t="s">
        <v>99</v>
      </c>
      <c r="CJ98" t="s">
        <v>100</v>
      </c>
      <c r="CK98" t="s">
        <v>99</v>
      </c>
      <c r="CL98" t="s">
        <v>102</v>
      </c>
      <c r="CM98" t="s">
        <v>188</v>
      </c>
      <c r="CN98">
        <v>179</v>
      </c>
      <c r="CO98" s="1">
        <v>44621</v>
      </c>
      <c r="CP98" s="1"/>
      <c r="CV98"/>
    </row>
    <row r="99" spans="1:101" x14ac:dyDescent="0.25">
      <c r="A99" t="s">
        <v>121</v>
      </c>
      <c r="B99" s="18" t="s">
        <v>792</v>
      </c>
      <c r="C99" s="18">
        <v>35127</v>
      </c>
      <c r="D99" t="s">
        <v>329</v>
      </c>
      <c r="E99" t="s">
        <v>294</v>
      </c>
      <c r="F99" t="s">
        <v>223</v>
      </c>
      <c r="G99" t="s">
        <v>806</v>
      </c>
      <c r="H99">
        <v>48</v>
      </c>
      <c r="I99" t="s">
        <v>111</v>
      </c>
      <c r="K99" t="s">
        <v>99</v>
      </c>
      <c r="L99" t="s">
        <v>103</v>
      </c>
      <c r="M99">
        <v>4</v>
      </c>
      <c r="N99">
        <v>4</v>
      </c>
      <c r="O99">
        <v>3</v>
      </c>
      <c r="P99">
        <v>3</v>
      </c>
      <c r="Q99">
        <v>3</v>
      </c>
      <c r="R99">
        <v>3</v>
      </c>
      <c r="S99">
        <v>4</v>
      </c>
      <c r="U99" s="8">
        <v>3.9645100000000002</v>
      </c>
      <c r="V99" s="8">
        <v>0.69357999999999997</v>
      </c>
      <c r="W99">
        <v>50</v>
      </c>
      <c r="X99">
        <v>1.0106299999999999</v>
      </c>
      <c r="Y99">
        <v>1.7042200000000001</v>
      </c>
      <c r="Z99">
        <v>3.50901</v>
      </c>
      <c r="AA99">
        <v>0.48714000000000002</v>
      </c>
      <c r="AB99">
        <v>4.0050000000000002E-2</v>
      </c>
      <c r="AD99">
        <v>2.2602899999999999</v>
      </c>
      <c r="AE99">
        <v>58.8</v>
      </c>
      <c r="AG99">
        <v>0</v>
      </c>
      <c r="AJ99">
        <v>2.05687</v>
      </c>
      <c r="AK99">
        <v>0.67335</v>
      </c>
      <c r="AL99">
        <v>0.30218</v>
      </c>
      <c r="AM99">
        <v>3.0324</v>
      </c>
      <c r="AN99">
        <v>2.2496999999999998</v>
      </c>
      <c r="AO99">
        <v>1.1040099999999999</v>
      </c>
      <c r="AP99">
        <v>0.85958999999999997</v>
      </c>
      <c r="AQ99">
        <v>4.1277999999999997</v>
      </c>
      <c r="AS99">
        <v>0</v>
      </c>
      <c r="AT99">
        <v>0</v>
      </c>
      <c r="AU99">
        <v>1</v>
      </c>
      <c r="AV99">
        <v>0</v>
      </c>
      <c r="AW99" s="4">
        <v>0</v>
      </c>
      <c r="AX99">
        <v>0</v>
      </c>
      <c r="AY99">
        <v>0</v>
      </c>
      <c r="BA99" s="1">
        <v>44469</v>
      </c>
      <c r="BB99">
        <v>12</v>
      </c>
      <c r="BC99">
        <v>12</v>
      </c>
      <c r="BD99">
        <v>0</v>
      </c>
      <c r="BE99">
        <v>64</v>
      </c>
      <c r="BF99">
        <v>1</v>
      </c>
      <c r="BG99">
        <v>0</v>
      </c>
      <c r="BH99">
        <v>64</v>
      </c>
      <c r="BI99" s="1">
        <v>43629</v>
      </c>
      <c r="BJ99">
        <v>2</v>
      </c>
      <c r="BK99">
        <v>1</v>
      </c>
      <c r="BL99">
        <v>0</v>
      </c>
      <c r="BM99">
        <v>8</v>
      </c>
      <c r="BN99">
        <v>1</v>
      </c>
      <c r="BO99">
        <v>0</v>
      </c>
      <c r="BP99">
        <v>8</v>
      </c>
      <c r="BQ99" s="1">
        <v>43188</v>
      </c>
      <c r="BR99">
        <v>6</v>
      </c>
      <c r="BS99">
        <v>6</v>
      </c>
      <c r="BT99">
        <v>0</v>
      </c>
      <c r="BU99">
        <v>28</v>
      </c>
      <c r="BV99">
        <v>1</v>
      </c>
      <c r="BW99">
        <v>0</v>
      </c>
      <c r="BX99">
        <v>28</v>
      </c>
      <c r="BY99">
        <v>39.332999999999998</v>
      </c>
      <c r="CA99" t="s">
        <v>331</v>
      </c>
      <c r="CB99" t="s">
        <v>332</v>
      </c>
      <c r="CC99">
        <v>86305</v>
      </c>
      <c r="CD99">
        <v>120</v>
      </c>
      <c r="CE99">
        <v>9287789667</v>
      </c>
      <c r="CF99" t="s">
        <v>98</v>
      </c>
      <c r="CG99" t="s">
        <v>99</v>
      </c>
      <c r="CH99" s="1">
        <v>31490</v>
      </c>
      <c r="CI99" t="s">
        <v>99</v>
      </c>
      <c r="CJ99" t="s">
        <v>99</v>
      </c>
      <c r="CK99" t="s">
        <v>99</v>
      </c>
      <c r="CL99" t="s">
        <v>102</v>
      </c>
      <c r="CM99" t="s">
        <v>330</v>
      </c>
      <c r="CN99">
        <v>64</v>
      </c>
      <c r="CO99" s="1">
        <v>44621</v>
      </c>
      <c r="CP99" s="1"/>
      <c r="CV99"/>
    </row>
    <row r="100" spans="1:101" x14ac:dyDescent="0.25">
      <c r="A100" t="s">
        <v>121</v>
      </c>
      <c r="B100" s="18" t="s">
        <v>792</v>
      </c>
      <c r="C100" s="18">
        <v>35154</v>
      </c>
      <c r="D100" t="s">
        <v>408</v>
      </c>
      <c r="E100" t="s">
        <v>217</v>
      </c>
      <c r="F100" t="s">
        <v>122</v>
      </c>
      <c r="G100" t="s">
        <v>807</v>
      </c>
      <c r="H100">
        <v>122.9</v>
      </c>
      <c r="I100" t="s">
        <v>107</v>
      </c>
      <c r="K100" t="s">
        <v>100</v>
      </c>
      <c r="L100" t="s">
        <v>103</v>
      </c>
      <c r="M100">
        <v>2</v>
      </c>
      <c r="N100">
        <v>4</v>
      </c>
      <c r="O100">
        <v>1</v>
      </c>
      <c r="P100">
        <v>4</v>
      </c>
      <c r="Q100">
        <v>4</v>
      </c>
      <c r="R100">
        <v>3</v>
      </c>
      <c r="S100">
        <v>4</v>
      </c>
      <c r="U100" s="8">
        <v>4.6937300000000004</v>
      </c>
      <c r="V100" s="8">
        <v>0.65327000000000002</v>
      </c>
      <c r="W100">
        <v>43.3</v>
      </c>
      <c r="X100">
        <v>1.2980700000000001</v>
      </c>
      <c r="Y100">
        <v>1.95133</v>
      </c>
      <c r="Z100">
        <v>4.3287300000000002</v>
      </c>
      <c r="AA100">
        <v>0.46272999999999997</v>
      </c>
      <c r="AB100">
        <v>0</v>
      </c>
      <c r="AD100">
        <v>2.7423899999999999</v>
      </c>
      <c r="AE100">
        <v>47.4</v>
      </c>
      <c r="AG100">
        <v>0</v>
      </c>
      <c r="AJ100">
        <v>1.9933000000000001</v>
      </c>
      <c r="AK100">
        <v>0.63075999999999999</v>
      </c>
      <c r="AL100">
        <v>0.26074000000000003</v>
      </c>
      <c r="AM100">
        <v>2.8847999999999998</v>
      </c>
      <c r="AN100">
        <v>2.8165800000000001</v>
      </c>
      <c r="AO100">
        <v>1.5137700000000001</v>
      </c>
      <c r="AP100">
        <v>0.93828</v>
      </c>
      <c r="AQ100">
        <v>5.1370899999999997</v>
      </c>
      <c r="AS100">
        <v>2</v>
      </c>
      <c r="AT100">
        <v>0</v>
      </c>
      <c r="AU100">
        <v>4</v>
      </c>
      <c r="AV100">
        <v>1</v>
      </c>
      <c r="AW100" s="4">
        <v>35620</v>
      </c>
      <c r="AX100">
        <v>1</v>
      </c>
      <c r="AY100">
        <v>2</v>
      </c>
      <c r="BA100" s="1">
        <v>43812</v>
      </c>
      <c r="BB100">
        <v>15</v>
      </c>
      <c r="BC100">
        <v>15</v>
      </c>
      <c r="BD100">
        <v>3</v>
      </c>
      <c r="BE100">
        <v>96</v>
      </c>
      <c r="BF100">
        <v>2</v>
      </c>
      <c r="BG100">
        <v>48</v>
      </c>
      <c r="BH100">
        <v>144</v>
      </c>
      <c r="BI100" s="1">
        <v>43392</v>
      </c>
      <c r="BJ100">
        <v>10</v>
      </c>
      <c r="BK100">
        <v>6</v>
      </c>
      <c r="BL100">
        <v>0</v>
      </c>
      <c r="BM100">
        <v>144</v>
      </c>
      <c r="BN100">
        <v>1</v>
      </c>
      <c r="BO100">
        <v>0</v>
      </c>
      <c r="BP100">
        <v>144</v>
      </c>
      <c r="BQ100" s="1">
        <v>42936</v>
      </c>
      <c r="BR100">
        <v>5</v>
      </c>
      <c r="BS100">
        <v>5</v>
      </c>
      <c r="BT100">
        <v>0</v>
      </c>
      <c r="BU100">
        <v>24</v>
      </c>
      <c r="BV100">
        <v>1</v>
      </c>
      <c r="BW100">
        <v>0</v>
      </c>
      <c r="BX100">
        <v>24</v>
      </c>
      <c r="BY100">
        <v>124</v>
      </c>
      <c r="CA100" t="s">
        <v>410</v>
      </c>
      <c r="CB100" t="s">
        <v>411</v>
      </c>
      <c r="CC100">
        <v>85302</v>
      </c>
      <c r="CD100">
        <v>60</v>
      </c>
      <c r="CE100">
        <v>6239399475</v>
      </c>
      <c r="CF100" t="s">
        <v>98</v>
      </c>
      <c r="CG100" t="s">
        <v>99</v>
      </c>
      <c r="CH100" s="1">
        <v>32238</v>
      </c>
      <c r="CI100" t="s">
        <v>100</v>
      </c>
      <c r="CJ100" t="s">
        <v>100</v>
      </c>
      <c r="CK100" t="s">
        <v>99</v>
      </c>
      <c r="CL100" t="s">
        <v>102</v>
      </c>
      <c r="CM100" t="s">
        <v>409</v>
      </c>
      <c r="CN100">
        <v>225</v>
      </c>
      <c r="CO100" s="1">
        <v>44621</v>
      </c>
      <c r="CP100" s="1"/>
      <c r="CV100"/>
    </row>
    <row r="101" spans="1:101" x14ac:dyDescent="0.25">
      <c r="A101" t="s">
        <v>121</v>
      </c>
      <c r="B101" s="18" t="s">
        <v>792</v>
      </c>
      <c r="C101" s="18">
        <v>35068</v>
      </c>
      <c r="D101" t="s">
        <v>152</v>
      </c>
      <c r="E101" t="s">
        <v>127</v>
      </c>
      <c r="F101" t="s">
        <v>128</v>
      </c>
      <c r="G101" t="s">
        <v>806</v>
      </c>
      <c r="H101">
        <v>56.2</v>
      </c>
      <c r="I101" t="s">
        <v>105</v>
      </c>
      <c r="K101" t="s">
        <v>99</v>
      </c>
      <c r="L101" t="s">
        <v>103</v>
      </c>
      <c r="M101">
        <v>4</v>
      </c>
      <c r="N101">
        <v>2</v>
      </c>
      <c r="O101">
        <v>3</v>
      </c>
      <c r="P101">
        <v>5</v>
      </c>
      <c r="Q101">
        <v>5</v>
      </c>
      <c r="R101">
        <v>4</v>
      </c>
      <c r="S101">
        <v>2</v>
      </c>
      <c r="U101" s="8">
        <v>3.3716200000000001</v>
      </c>
      <c r="V101" s="8">
        <v>0.37191999999999997</v>
      </c>
      <c r="W101">
        <v>74.7</v>
      </c>
      <c r="X101">
        <v>1.06016</v>
      </c>
      <c r="Y101">
        <v>1.43208</v>
      </c>
      <c r="Z101">
        <v>2.5868000000000002</v>
      </c>
      <c r="AA101">
        <v>0.20211000000000001</v>
      </c>
      <c r="AB101">
        <v>0.11865000000000001</v>
      </c>
      <c r="AD101">
        <v>1.9395500000000001</v>
      </c>
      <c r="AE101">
        <v>83.3</v>
      </c>
      <c r="AG101">
        <v>2</v>
      </c>
      <c r="AJ101">
        <v>1.8545799999999999</v>
      </c>
      <c r="AK101">
        <v>0.70259000000000005</v>
      </c>
      <c r="AL101">
        <v>0.33639000000000002</v>
      </c>
      <c r="AM101">
        <v>2.89357</v>
      </c>
      <c r="AN101">
        <v>2.1410200000000001</v>
      </c>
      <c r="AO101">
        <v>1.10992</v>
      </c>
      <c r="AP101">
        <v>0.41404999999999997</v>
      </c>
      <c r="AQ101">
        <v>3.6789299999999998</v>
      </c>
      <c r="AS101">
        <v>1</v>
      </c>
      <c r="AT101">
        <v>2</v>
      </c>
      <c r="AU101">
        <v>2</v>
      </c>
      <c r="AV101">
        <v>0</v>
      </c>
      <c r="AW101" s="4">
        <v>0</v>
      </c>
      <c r="AX101">
        <v>0</v>
      </c>
      <c r="AY101">
        <v>0</v>
      </c>
      <c r="BA101" s="1">
        <v>43762</v>
      </c>
      <c r="BB101">
        <v>9</v>
      </c>
      <c r="BC101">
        <v>8</v>
      </c>
      <c r="BD101">
        <v>0</v>
      </c>
      <c r="BE101">
        <v>48</v>
      </c>
      <c r="BF101">
        <v>1</v>
      </c>
      <c r="BG101">
        <v>0</v>
      </c>
      <c r="BH101">
        <v>48</v>
      </c>
      <c r="BI101" s="1">
        <v>43335</v>
      </c>
      <c r="BJ101">
        <v>5</v>
      </c>
      <c r="BK101">
        <v>4</v>
      </c>
      <c r="BL101">
        <v>0</v>
      </c>
      <c r="BM101">
        <v>40</v>
      </c>
      <c r="BN101">
        <v>1</v>
      </c>
      <c r="BO101">
        <v>0</v>
      </c>
      <c r="BP101">
        <v>40</v>
      </c>
      <c r="BQ101" s="1">
        <v>42880</v>
      </c>
      <c r="BR101">
        <v>8</v>
      </c>
      <c r="BS101">
        <v>3</v>
      </c>
      <c r="BT101">
        <v>5</v>
      </c>
      <c r="BU101">
        <v>32</v>
      </c>
      <c r="BV101">
        <v>1</v>
      </c>
      <c r="BW101">
        <v>0</v>
      </c>
      <c r="BX101">
        <v>32</v>
      </c>
      <c r="BY101">
        <v>42.667000000000002</v>
      </c>
      <c r="CA101" t="s">
        <v>154</v>
      </c>
      <c r="CB101" t="s">
        <v>155</v>
      </c>
      <c r="CC101">
        <v>85712</v>
      </c>
      <c r="CD101">
        <v>90</v>
      </c>
      <c r="CE101">
        <v>5202962306</v>
      </c>
      <c r="CF101" t="s">
        <v>98</v>
      </c>
      <c r="CG101" t="s">
        <v>99</v>
      </c>
      <c r="CH101" s="1">
        <v>29602</v>
      </c>
      <c r="CI101" t="s">
        <v>99</v>
      </c>
      <c r="CJ101" t="s">
        <v>100</v>
      </c>
      <c r="CK101" t="s">
        <v>99</v>
      </c>
      <c r="CL101" t="s">
        <v>102</v>
      </c>
      <c r="CM101" t="s">
        <v>153</v>
      </c>
      <c r="CN101">
        <v>143</v>
      </c>
      <c r="CO101" s="1">
        <v>44621</v>
      </c>
      <c r="CP101" s="1"/>
      <c r="CV101"/>
    </row>
    <row r="102" spans="1:101" x14ac:dyDescent="0.25">
      <c r="A102" t="s">
        <v>121</v>
      </c>
      <c r="B102" s="18" t="s">
        <v>792</v>
      </c>
      <c r="C102" s="18">
        <v>35125</v>
      </c>
      <c r="D102" t="s">
        <v>321</v>
      </c>
      <c r="E102" t="s">
        <v>120</v>
      </c>
      <c r="F102" t="s">
        <v>122</v>
      </c>
      <c r="G102" t="s">
        <v>806</v>
      </c>
      <c r="H102">
        <v>118.5</v>
      </c>
      <c r="I102" t="s">
        <v>97</v>
      </c>
      <c r="K102" t="s">
        <v>100</v>
      </c>
      <c r="L102" t="s">
        <v>103</v>
      </c>
      <c r="M102">
        <v>3</v>
      </c>
      <c r="N102">
        <v>4</v>
      </c>
      <c r="O102">
        <v>2</v>
      </c>
      <c r="P102">
        <v>3</v>
      </c>
      <c r="Q102">
        <v>2</v>
      </c>
      <c r="R102">
        <v>4</v>
      </c>
      <c r="S102">
        <v>4</v>
      </c>
      <c r="U102" s="8">
        <v>4.8404499999999997</v>
      </c>
      <c r="V102" s="8">
        <v>0.53169999999999995</v>
      </c>
      <c r="W102">
        <v>41.1</v>
      </c>
      <c r="X102">
        <v>1.00892</v>
      </c>
      <c r="Y102">
        <v>1.5406200000000001</v>
      </c>
      <c r="Z102">
        <v>4.5634899999999998</v>
      </c>
      <c r="AA102">
        <v>0.33632000000000001</v>
      </c>
      <c r="AB102">
        <v>3.5279999999999999E-2</v>
      </c>
      <c r="AD102">
        <v>3.29982</v>
      </c>
      <c r="AE102">
        <v>44.4</v>
      </c>
      <c r="AG102">
        <v>1</v>
      </c>
      <c r="AJ102">
        <v>1.98417</v>
      </c>
      <c r="AK102">
        <v>0.63648000000000005</v>
      </c>
      <c r="AL102">
        <v>0.27054</v>
      </c>
      <c r="AM102">
        <v>2.8911899999999999</v>
      </c>
      <c r="AN102">
        <v>3.4047000000000001</v>
      </c>
      <c r="AO102">
        <v>1.1659999999999999</v>
      </c>
      <c r="AP102">
        <v>0.73602000000000001</v>
      </c>
      <c r="AQ102">
        <v>5.2859800000000003</v>
      </c>
      <c r="AS102">
        <v>6</v>
      </c>
      <c r="AT102">
        <v>0</v>
      </c>
      <c r="AU102">
        <v>3</v>
      </c>
      <c r="AV102">
        <v>3</v>
      </c>
      <c r="AW102" s="4">
        <v>29900</v>
      </c>
      <c r="AX102">
        <v>0</v>
      </c>
      <c r="AY102">
        <v>3</v>
      </c>
      <c r="BA102" s="1">
        <v>43776</v>
      </c>
      <c r="BB102">
        <v>7</v>
      </c>
      <c r="BC102">
        <v>6</v>
      </c>
      <c r="BD102">
        <v>5</v>
      </c>
      <c r="BE102">
        <v>36</v>
      </c>
      <c r="BF102">
        <v>1</v>
      </c>
      <c r="BG102">
        <v>0</v>
      </c>
      <c r="BH102">
        <v>36</v>
      </c>
      <c r="BI102" s="1">
        <v>43355</v>
      </c>
      <c r="BJ102">
        <v>8</v>
      </c>
      <c r="BK102">
        <v>5</v>
      </c>
      <c r="BL102">
        <v>0</v>
      </c>
      <c r="BM102">
        <v>44</v>
      </c>
      <c r="BN102">
        <v>1</v>
      </c>
      <c r="BO102">
        <v>0</v>
      </c>
      <c r="BP102">
        <v>44</v>
      </c>
      <c r="BQ102" s="1">
        <v>43173</v>
      </c>
      <c r="BR102">
        <v>19</v>
      </c>
      <c r="BS102">
        <v>14</v>
      </c>
      <c r="BT102">
        <v>5</v>
      </c>
      <c r="BU102">
        <v>140</v>
      </c>
      <c r="BV102">
        <v>1</v>
      </c>
      <c r="BW102">
        <v>0</v>
      </c>
      <c r="BX102">
        <v>140</v>
      </c>
      <c r="BY102">
        <v>56</v>
      </c>
      <c r="CA102" t="s">
        <v>323</v>
      </c>
      <c r="CB102" t="s">
        <v>324</v>
      </c>
      <c r="CC102">
        <v>85032</v>
      </c>
      <c r="CD102">
        <v>60</v>
      </c>
      <c r="CE102">
        <v>6024826671</v>
      </c>
      <c r="CF102" t="s">
        <v>98</v>
      </c>
      <c r="CG102" t="s">
        <v>99</v>
      </c>
      <c r="CH102" s="1">
        <v>31471</v>
      </c>
      <c r="CI102" t="s">
        <v>99</v>
      </c>
      <c r="CJ102" t="s">
        <v>100</v>
      </c>
      <c r="CK102" t="s">
        <v>99</v>
      </c>
      <c r="CL102" t="s">
        <v>102</v>
      </c>
      <c r="CM102" t="s">
        <v>322</v>
      </c>
      <c r="CN102">
        <v>200</v>
      </c>
      <c r="CO102" s="1">
        <v>44621</v>
      </c>
      <c r="CP102" s="1"/>
      <c r="CV102"/>
    </row>
    <row r="103" spans="1:101" x14ac:dyDescent="0.25">
      <c r="A103" t="s">
        <v>121</v>
      </c>
      <c r="B103" s="18" t="s">
        <v>792</v>
      </c>
      <c r="C103" s="18">
        <v>35134</v>
      </c>
      <c r="D103" t="s">
        <v>349</v>
      </c>
      <c r="E103" t="s">
        <v>303</v>
      </c>
      <c r="F103" t="s">
        <v>304</v>
      </c>
      <c r="G103" t="s">
        <v>806</v>
      </c>
      <c r="H103">
        <v>72</v>
      </c>
      <c r="I103" t="s">
        <v>97</v>
      </c>
      <c r="K103" t="s">
        <v>99</v>
      </c>
      <c r="L103" t="s">
        <v>103</v>
      </c>
      <c r="M103">
        <v>2</v>
      </c>
      <c r="N103">
        <v>2</v>
      </c>
      <c r="O103">
        <v>1</v>
      </c>
      <c r="P103">
        <v>5</v>
      </c>
      <c r="Q103">
        <v>4</v>
      </c>
      <c r="R103">
        <v>5</v>
      </c>
      <c r="S103">
        <v>3</v>
      </c>
      <c r="U103" s="8">
        <v>2.4864000000000002</v>
      </c>
      <c r="V103" s="8">
        <v>0.52488000000000001</v>
      </c>
      <c r="W103">
        <v>47.2</v>
      </c>
      <c r="X103">
        <v>0.79359000000000002</v>
      </c>
      <c r="Y103">
        <v>1.31847</v>
      </c>
      <c r="Z103">
        <v>2.38042</v>
      </c>
      <c r="AA103">
        <v>0.61260999999999999</v>
      </c>
      <c r="AB103">
        <v>3.041E-2</v>
      </c>
      <c r="AD103">
        <v>1.1679299999999999</v>
      </c>
      <c r="AE103">
        <v>50</v>
      </c>
      <c r="AG103">
        <v>0</v>
      </c>
      <c r="AJ103">
        <v>1.7761</v>
      </c>
      <c r="AK103">
        <v>0.64437999999999995</v>
      </c>
      <c r="AL103">
        <v>0.31213999999999997</v>
      </c>
      <c r="AM103">
        <v>2.7326100000000002</v>
      </c>
      <c r="AN103">
        <v>1.34622</v>
      </c>
      <c r="AO103">
        <v>0.90590000000000004</v>
      </c>
      <c r="AP103">
        <v>0.62975000000000003</v>
      </c>
      <c r="AQ103">
        <v>2.8728199999999999</v>
      </c>
      <c r="AS103">
        <v>1</v>
      </c>
      <c r="AT103">
        <v>1</v>
      </c>
      <c r="AU103">
        <v>3</v>
      </c>
      <c r="AV103">
        <v>2</v>
      </c>
      <c r="AW103" s="4">
        <v>1630.08</v>
      </c>
      <c r="AX103">
        <v>0</v>
      </c>
      <c r="AY103">
        <v>2</v>
      </c>
      <c r="BA103" s="1">
        <v>43794</v>
      </c>
      <c r="BB103">
        <v>13</v>
      </c>
      <c r="BC103">
        <v>12</v>
      </c>
      <c r="BD103">
        <v>2</v>
      </c>
      <c r="BE103">
        <v>80</v>
      </c>
      <c r="BF103">
        <v>1</v>
      </c>
      <c r="BG103">
        <v>0</v>
      </c>
      <c r="BH103">
        <v>80</v>
      </c>
      <c r="BI103" s="1">
        <v>43368</v>
      </c>
      <c r="BJ103">
        <v>22</v>
      </c>
      <c r="BK103">
        <v>19</v>
      </c>
      <c r="BL103">
        <v>0</v>
      </c>
      <c r="BM103">
        <v>124</v>
      </c>
      <c r="BN103">
        <v>1</v>
      </c>
      <c r="BO103">
        <v>0</v>
      </c>
      <c r="BP103">
        <v>124</v>
      </c>
      <c r="BQ103" s="1">
        <v>42916</v>
      </c>
      <c r="BR103">
        <v>4</v>
      </c>
      <c r="BS103">
        <v>4</v>
      </c>
      <c r="BT103">
        <v>0</v>
      </c>
      <c r="BU103">
        <v>20</v>
      </c>
      <c r="BV103">
        <v>1</v>
      </c>
      <c r="BW103">
        <v>0</v>
      </c>
      <c r="BX103">
        <v>20</v>
      </c>
      <c r="BY103">
        <v>84.667000000000002</v>
      </c>
      <c r="CA103" t="s">
        <v>351</v>
      </c>
      <c r="CB103" t="s">
        <v>352</v>
      </c>
      <c r="CC103">
        <v>85541</v>
      </c>
      <c r="CD103">
        <v>30</v>
      </c>
      <c r="CE103">
        <v>9284741120</v>
      </c>
      <c r="CF103" t="s">
        <v>98</v>
      </c>
      <c r="CG103" t="s">
        <v>99</v>
      </c>
      <c r="CH103" s="1">
        <v>31716</v>
      </c>
      <c r="CI103" t="s">
        <v>99</v>
      </c>
      <c r="CJ103" t="s">
        <v>100</v>
      </c>
      <c r="CK103" t="s">
        <v>99</v>
      </c>
      <c r="CL103" t="s">
        <v>102</v>
      </c>
      <c r="CM103" t="s">
        <v>350</v>
      </c>
      <c r="CN103">
        <v>109</v>
      </c>
      <c r="CO103" s="1">
        <v>44621</v>
      </c>
      <c r="CP103" s="1"/>
      <c r="CV103"/>
    </row>
    <row r="104" spans="1:101" x14ac:dyDescent="0.25">
      <c r="A104" t="s">
        <v>121</v>
      </c>
      <c r="B104" s="18" t="s">
        <v>792</v>
      </c>
      <c r="C104" s="18">
        <v>35183</v>
      </c>
      <c r="D104" t="s">
        <v>469</v>
      </c>
      <c r="E104" t="s">
        <v>283</v>
      </c>
      <c r="F104" t="s">
        <v>122</v>
      </c>
      <c r="G104" t="s">
        <v>806</v>
      </c>
      <c r="H104">
        <v>99.3</v>
      </c>
      <c r="I104" t="s">
        <v>97</v>
      </c>
      <c r="K104" t="s">
        <v>99</v>
      </c>
      <c r="L104" t="s">
        <v>103</v>
      </c>
      <c r="M104">
        <v>3</v>
      </c>
      <c r="N104">
        <v>2</v>
      </c>
      <c r="O104">
        <v>2</v>
      </c>
      <c r="P104">
        <v>5</v>
      </c>
      <c r="Q104">
        <v>5</v>
      </c>
      <c r="R104">
        <v>5</v>
      </c>
      <c r="S104">
        <v>2</v>
      </c>
      <c r="U104" s="8">
        <v>3.6960199999999999</v>
      </c>
      <c r="V104" s="8">
        <v>0.42366999999999999</v>
      </c>
      <c r="W104">
        <v>67.7</v>
      </c>
      <c r="X104">
        <v>1.2899799999999999</v>
      </c>
      <c r="Y104">
        <v>1.7136499999999999</v>
      </c>
      <c r="Z104">
        <v>3.2561499999999999</v>
      </c>
      <c r="AA104">
        <v>0.31223000000000001</v>
      </c>
      <c r="AB104">
        <v>5.4179999999999999E-2</v>
      </c>
      <c r="AD104">
        <v>1.98237</v>
      </c>
      <c r="AE104">
        <v>85.7</v>
      </c>
      <c r="AG104">
        <v>2</v>
      </c>
      <c r="AJ104">
        <v>2.1092399999999998</v>
      </c>
      <c r="AK104">
        <v>0.73558999999999997</v>
      </c>
      <c r="AL104">
        <v>0.34127000000000002</v>
      </c>
      <c r="AM104">
        <v>3.1861000000000002</v>
      </c>
      <c r="AN104">
        <v>1.92408</v>
      </c>
      <c r="AO104">
        <v>1.2899499999999999</v>
      </c>
      <c r="AP104">
        <v>0.46492</v>
      </c>
      <c r="AQ104">
        <v>3.6625999999999999</v>
      </c>
      <c r="AS104">
        <v>1</v>
      </c>
      <c r="AT104">
        <v>7</v>
      </c>
      <c r="AU104">
        <v>1</v>
      </c>
      <c r="AV104">
        <v>1</v>
      </c>
      <c r="AW104" s="4">
        <v>23738</v>
      </c>
      <c r="AX104">
        <v>0</v>
      </c>
      <c r="AY104">
        <v>1</v>
      </c>
      <c r="BA104" s="1">
        <v>43770</v>
      </c>
      <c r="BB104">
        <v>9</v>
      </c>
      <c r="BC104">
        <v>9</v>
      </c>
      <c r="BD104">
        <v>1</v>
      </c>
      <c r="BE104">
        <v>56</v>
      </c>
      <c r="BF104">
        <v>1</v>
      </c>
      <c r="BG104">
        <v>0</v>
      </c>
      <c r="BH104">
        <v>56</v>
      </c>
      <c r="BI104" s="1">
        <v>43342</v>
      </c>
      <c r="BJ104">
        <v>8</v>
      </c>
      <c r="BK104">
        <v>7</v>
      </c>
      <c r="BL104">
        <v>0</v>
      </c>
      <c r="BM104">
        <v>52</v>
      </c>
      <c r="BN104">
        <v>1</v>
      </c>
      <c r="BO104">
        <v>0</v>
      </c>
      <c r="BP104">
        <v>52</v>
      </c>
      <c r="BQ104" s="1">
        <v>42908</v>
      </c>
      <c r="BR104">
        <v>18</v>
      </c>
      <c r="BS104">
        <v>11</v>
      </c>
      <c r="BT104">
        <v>7</v>
      </c>
      <c r="BU104">
        <v>116</v>
      </c>
      <c r="BV104">
        <v>1</v>
      </c>
      <c r="BW104">
        <v>0</v>
      </c>
      <c r="BX104">
        <v>116</v>
      </c>
      <c r="BY104">
        <v>64.667000000000002</v>
      </c>
      <c r="CA104" t="s">
        <v>471</v>
      </c>
      <c r="CB104" t="s">
        <v>472</v>
      </c>
      <c r="CC104">
        <v>85345</v>
      </c>
      <c r="CD104">
        <v>60</v>
      </c>
      <c r="CE104">
        <v>6238750100</v>
      </c>
      <c r="CF104" t="s">
        <v>98</v>
      </c>
      <c r="CG104" t="s">
        <v>99</v>
      </c>
      <c r="CH104" s="1">
        <v>32360</v>
      </c>
      <c r="CI104" t="s">
        <v>99</v>
      </c>
      <c r="CJ104" t="s">
        <v>100</v>
      </c>
      <c r="CK104" t="s">
        <v>99</v>
      </c>
      <c r="CL104" t="s">
        <v>102</v>
      </c>
      <c r="CM104" t="s">
        <v>470</v>
      </c>
      <c r="CN104">
        <v>150</v>
      </c>
      <c r="CO104" s="1">
        <v>44621</v>
      </c>
      <c r="CP104" s="1"/>
      <c r="CV104"/>
    </row>
    <row r="105" spans="1:101" x14ac:dyDescent="0.25">
      <c r="A105" t="s">
        <v>121</v>
      </c>
      <c r="B105" s="18" t="s">
        <v>792</v>
      </c>
      <c r="C105" s="18">
        <v>35151</v>
      </c>
      <c r="D105" t="s">
        <v>400</v>
      </c>
      <c r="E105" t="s">
        <v>127</v>
      </c>
      <c r="F105" t="s">
        <v>128</v>
      </c>
      <c r="G105" t="s">
        <v>806</v>
      </c>
      <c r="H105">
        <v>74.5</v>
      </c>
      <c r="I105" t="s">
        <v>97</v>
      </c>
      <c r="K105" t="s">
        <v>99</v>
      </c>
      <c r="L105" t="s">
        <v>103</v>
      </c>
      <c r="M105">
        <v>5</v>
      </c>
      <c r="N105">
        <v>2</v>
      </c>
      <c r="O105">
        <v>5</v>
      </c>
      <c r="P105">
        <v>5</v>
      </c>
      <c r="Q105">
        <v>5</v>
      </c>
      <c r="R105">
        <v>5</v>
      </c>
      <c r="S105">
        <v>2</v>
      </c>
      <c r="U105" s="8">
        <v>3.31406</v>
      </c>
      <c r="V105" s="8">
        <v>0.47034999999999999</v>
      </c>
      <c r="W105">
        <v>36.9</v>
      </c>
      <c r="X105">
        <v>1.1506700000000001</v>
      </c>
      <c r="Y105">
        <v>1.6210199999999999</v>
      </c>
      <c r="Z105">
        <v>2.8860100000000002</v>
      </c>
      <c r="AA105">
        <v>0.35963000000000001</v>
      </c>
      <c r="AB105">
        <v>9.0539999999999995E-2</v>
      </c>
      <c r="AD105">
        <v>1.6930400000000001</v>
      </c>
      <c r="AE105">
        <v>28.6</v>
      </c>
      <c r="AG105">
        <v>0</v>
      </c>
      <c r="AJ105">
        <v>1.99461</v>
      </c>
      <c r="AK105">
        <v>0.72233000000000003</v>
      </c>
      <c r="AL105">
        <v>0.36662</v>
      </c>
      <c r="AM105">
        <v>3.0835599999999999</v>
      </c>
      <c r="AN105">
        <v>1.7377</v>
      </c>
      <c r="AO105">
        <v>1.17177</v>
      </c>
      <c r="AP105">
        <v>0.48046</v>
      </c>
      <c r="AQ105">
        <v>3.39331</v>
      </c>
      <c r="AS105">
        <v>0</v>
      </c>
      <c r="AT105">
        <v>1</v>
      </c>
      <c r="AU105">
        <v>0</v>
      </c>
      <c r="AV105">
        <v>0</v>
      </c>
      <c r="AW105" s="4">
        <v>0</v>
      </c>
      <c r="AX105">
        <v>0</v>
      </c>
      <c r="AY105">
        <v>0</v>
      </c>
      <c r="BA105" s="1">
        <v>43888</v>
      </c>
      <c r="BB105">
        <v>2</v>
      </c>
      <c r="BC105">
        <v>0</v>
      </c>
      <c r="BD105">
        <v>2</v>
      </c>
      <c r="BE105">
        <v>12</v>
      </c>
      <c r="BF105">
        <v>0</v>
      </c>
      <c r="BG105">
        <v>0</v>
      </c>
      <c r="BH105">
        <v>12</v>
      </c>
      <c r="BI105" s="1">
        <v>43453</v>
      </c>
      <c r="BJ105">
        <v>0</v>
      </c>
      <c r="BK105">
        <v>0</v>
      </c>
      <c r="BL105">
        <v>0</v>
      </c>
      <c r="BM105">
        <v>0</v>
      </c>
      <c r="BN105">
        <v>0</v>
      </c>
      <c r="BO105">
        <v>0</v>
      </c>
      <c r="BP105">
        <v>0</v>
      </c>
      <c r="BQ105" s="1">
        <v>42991</v>
      </c>
      <c r="BR105">
        <v>3</v>
      </c>
      <c r="BS105">
        <v>3</v>
      </c>
      <c r="BT105">
        <v>0</v>
      </c>
      <c r="BU105">
        <v>16</v>
      </c>
      <c r="BV105">
        <v>1</v>
      </c>
      <c r="BW105">
        <v>0</v>
      </c>
      <c r="BX105">
        <v>16</v>
      </c>
      <c r="BY105">
        <v>8.6669999999999998</v>
      </c>
      <c r="CA105" t="s">
        <v>402</v>
      </c>
      <c r="CB105" t="s">
        <v>403</v>
      </c>
      <c r="CC105">
        <v>85712</v>
      </c>
      <c r="CD105">
        <v>90</v>
      </c>
      <c r="CE105">
        <v>5207225515</v>
      </c>
      <c r="CF105" t="s">
        <v>98</v>
      </c>
      <c r="CG105" t="s">
        <v>99</v>
      </c>
      <c r="CH105" s="1">
        <v>32057</v>
      </c>
      <c r="CI105" t="s">
        <v>99</v>
      </c>
      <c r="CJ105" t="s">
        <v>100</v>
      </c>
      <c r="CK105" t="s">
        <v>99</v>
      </c>
      <c r="CL105" t="s">
        <v>102</v>
      </c>
      <c r="CM105" t="s">
        <v>401</v>
      </c>
      <c r="CN105">
        <v>112</v>
      </c>
      <c r="CO105" s="1">
        <v>44621</v>
      </c>
      <c r="CP105" s="1"/>
      <c r="CV105"/>
    </row>
    <row r="106" spans="1:101" x14ac:dyDescent="0.25">
      <c r="A106" t="s">
        <v>121</v>
      </c>
      <c r="B106" s="18" t="s">
        <v>792</v>
      </c>
      <c r="C106" s="18">
        <v>35099</v>
      </c>
      <c r="D106" t="s">
        <v>248</v>
      </c>
      <c r="E106" t="s">
        <v>127</v>
      </c>
      <c r="F106" t="s">
        <v>128</v>
      </c>
      <c r="G106" t="s">
        <v>806</v>
      </c>
      <c r="H106">
        <v>152.30000000000001</v>
      </c>
      <c r="I106" t="s">
        <v>97</v>
      </c>
      <c r="K106" t="s">
        <v>99</v>
      </c>
      <c r="L106" t="s">
        <v>103</v>
      </c>
      <c r="M106">
        <v>2</v>
      </c>
      <c r="N106">
        <v>3</v>
      </c>
      <c r="O106">
        <v>1</v>
      </c>
      <c r="P106">
        <v>5</v>
      </c>
      <c r="Q106">
        <v>5</v>
      </c>
      <c r="R106">
        <v>5</v>
      </c>
      <c r="S106">
        <v>2</v>
      </c>
      <c r="U106" s="8">
        <v>3.7576299999999998</v>
      </c>
      <c r="V106" s="8">
        <v>0.32845000000000002</v>
      </c>
      <c r="W106">
        <v>50.6</v>
      </c>
      <c r="X106">
        <v>1.09795</v>
      </c>
      <c r="Y106">
        <v>1.4263999999999999</v>
      </c>
      <c r="Z106">
        <v>3.4186999999999999</v>
      </c>
      <c r="AA106">
        <v>0.30579000000000001</v>
      </c>
      <c r="AB106">
        <v>3.8280000000000002E-2</v>
      </c>
      <c r="AD106">
        <v>2.3312300000000001</v>
      </c>
      <c r="AE106">
        <v>70</v>
      </c>
      <c r="AG106">
        <v>0</v>
      </c>
      <c r="AJ106">
        <v>1.8916200000000001</v>
      </c>
      <c r="AK106">
        <v>0.69359000000000004</v>
      </c>
      <c r="AL106">
        <v>0.34011999999999998</v>
      </c>
      <c r="AM106">
        <v>2.9253300000000002</v>
      </c>
      <c r="AN106">
        <v>2.5230000000000001</v>
      </c>
      <c r="AO106">
        <v>1.1644099999999999</v>
      </c>
      <c r="AP106">
        <v>0.36164000000000002</v>
      </c>
      <c r="AQ106">
        <v>4.0555899999999996</v>
      </c>
      <c r="AS106">
        <v>0</v>
      </c>
      <c r="AT106">
        <v>1</v>
      </c>
      <c r="AU106">
        <v>2</v>
      </c>
      <c r="AV106">
        <v>0</v>
      </c>
      <c r="AW106" s="4">
        <v>0</v>
      </c>
      <c r="AX106">
        <v>0</v>
      </c>
      <c r="AY106">
        <v>0</v>
      </c>
      <c r="BA106" s="1">
        <v>44266</v>
      </c>
      <c r="BB106">
        <v>17</v>
      </c>
      <c r="BC106">
        <v>16</v>
      </c>
      <c r="BD106">
        <v>1</v>
      </c>
      <c r="BE106">
        <v>88</v>
      </c>
      <c r="BF106">
        <v>1</v>
      </c>
      <c r="BG106">
        <v>0</v>
      </c>
      <c r="BH106">
        <v>88</v>
      </c>
      <c r="BI106" s="1">
        <v>43475</v>
      </c>
      <c r="BJ106">
        <v>20</v>
      </c>
      <c r="BK106">
        <v>18</v>
      </c>
      <c r="BL106">
        <v>0</v>
      </c>
      <c r="BM106">
        <v>124</v>
      </c>
      <c r="BN106">
        <v>1</v>
      </c>
      <c r="BO106">
        <v>0</v>
      </c>
      <c r="BP106">
        <v>124</v>
      </c>
      <c r="BQ106" s="1">
        <v>43013</v>
      </c>
      <c r="BR106">
        <v>11</v>
      </c>
      <c r="BS106">
        <v>9</v>
      </c>
      <c r="BT106">
        <v>2</v>
      </c>
      <c r="BU106">
        <v>80</v>
      </c>
      <c r="BV106">
        <v>1</v>
      </c>
      <c r="BW106">
        <v>0</v>
      </c>
      <c r="BX106">
        <v>80</v>
      </c>
      <c r="BY106">
        <v>98.667000000000002</v>
      </c>
      <c r="CA106" t="s">
        <v>250</v>
      </c>
      <c r="CB106" t="s">
        <v>251</v>
      </c>
      <c r="CC106">
        <v>85714</v>
      </c>
      <c r="CD106">
        <v>90</v>
      </c>
      <c r="CE106">
        <v>5202940005</v>
      </c>
      <c r="CF106" t="s">
        <v>98</v>
      </c>
      <c r="CG106" t="s">
        <v>99</v>
      </c>
      <c r="CH106" s="1">
        <v>31083</v>
      </c>
      <c r="CI106" t="s">
        <v>99</v>
      </c>
      <c r="CJ106" t="s">
        <v>99</v>
      </c>
      <c r="CK106" t="s">
        <v>99</v>
      </c>
      <c r="CL106" t="s">
        <v>102</v>
      </c>
      <c r="CM106" t="s">
        <v>249</v>
      </c>
      <c r="CN106">
        <v>240</v>
      </c>
      <c r="CO106" s="1">
        <v>44621</v>
      </c>
      <c r="CP106" s="1"/>
      <c r="CV106"/>
    </row>
    <row r="107" spans="1:101" x14ac:dyDescent="0.25">
      <c r="A107" t="s">
        <v>121</v>
      </c>
      <c r="B107" s="18" t="s">
        <v>792</v>
      </c>
      <c r="C107" s="18">
        <v>35073</v>
      </c>
      <c r="D107" t="s">
        <v>169</v>
      </c>
      <c r="E107" t="s">
        <v>171</v>
      </c>
      <c r="F107" t="s">
        <v>128</v>
      </c>
      <c r="G107" t="s">
        <v>806</v>
      </c>
      <c r="H107">
        <v>66.400000000000006</v>
      </c>
      <c r="I107" t="s">
        <v>105</v>
      </c>
      <c r="K107" t="s">
        <v>99</v>
      </c>
      <c r="L107" t="s">
        <v>103</v>
      </c>
      <c r="M107">
        <v>5</v>
      </c>
      <c r="N107">
        <v>4</v>
      </c>
      <c r="O107">
        <v>3</v>
      </c>
      <c r="P107">
        <v>5</v>
      </c>
      <c r="Q107">
        <v>5</v>
      </c>
      <c r="R107">
        <v>5</v>
      </c>
      <c r="S107">
        <v>3</v>
      </c>
      <c r="U107" s="8">
        <v>4.3916399999999998</v>
      </c>
      <c r="V107" s="8">
        <v>0.49031999999999998</v>
      </c>
      <c r="W107">
        <v>24</v>
      </c>
      <c r="X107">
        <v>1.25566</v>
      </c>
      <c r="Y107">
        <v>1.7459800000000001</v>
      </c>
      <c r="Z107">
        <v>4.1565799999999999</v>
      </c>
      <c r="AA107">
        <v>0.33975</v>
      </c>
      <c r="AB107">
        <v>8.9819999999999997E-2</v>
      </c>
      <c r="AD107">
        <v>2.6456599999999999</v>
      </c>
      <c r="AE107">
        <v>14.3</v>
      </c>
      <c r="AG107">
        <v>0</v>
      </c>
      <c r="AJ107">
        <v>1.9923200000000001</v>
      </c>
      <c r="AK107">
        <v>0.67913000000000001</v>
      </c>
      <c r="AL107">
        <v>0.33750999999999998</v>
      </c>
      <c r="AM107">
        <v>3.0089600000000001</v>
      </c>
      <c r="AN107">
        <v>2.7185800000000002</v>
      </c>
      <c r="AO107">
        <v>1.3600099999999999</v>
      </c>
      <c r="AP107">
        <v>0.54405999999999999</v>
      </c>
      <c r="AQ107">
        <v>4.6081399999999997</v>
      </c>
      <c r="AS107">
        <v>0</v>
      </c>
      <c r="AT107">
        <v>0</v>
      </c>
      <c r="AU107">
        <v>2</v>
      </c>
      <c r="AV107">
        <v>0</v>
      </c>
      <c r="AW107" s="4">
        <v>0</v>
      </c>
      <c r="AX107">
        <v>0</v>
      </c>
      <c r="AY107">
        <v>0</v>
      </c>
      <c r="BA107" s="1">
        <v>44497</v>
      </c>
      <c r="BB107">
        <v>10</v>
      </c>
      <c r="BC107">
        <v>10</v>
      </c>
      <c r="BD107">
        <v>0</v>
      </c>
      <c r="BE107">
        <v>52</v>
      </c>
      <c r="BF107">
        <v>1</v>
      </c>
      <c r="BG107">
        <v>0</v>
      </c>
      <c r="BH107">
        <v>52</v>
      </c>
      <c r="BI107" s="1">
        <v>43677</v>
      </c>
      <c r="BJ107">
        <v>5</v>
      </c>
      <c r="BK107">
        <v>3</v>
      </c>
      <c r="BL107">
        <v>2</v>
      </c>
      <c r="BM107">
        <v>28</v>
      </c>
      <c r="BN107">
        <v>1</v>
      </c>
      <c r="BO107">
        <v>0</v>
      </c>
      <c r="BP107">
        <v>28</v>
      </c>
      <c r="BQ107" s="1">
        <v>43231</v>
      </c>
      <c r="BR107">
        <v>5</v>
      </c>
      <c r="BS107">
        <v>5</v>
      </c>
      <c r="BT107">
        <v>0</v>
      </c>
      <c r="BU107">
        <v>40</v>
      </c>
      <c r="BV107">
        <v>1</v>
      </c>
      <c r="BW107">
        <v>0</v>
      </c>
      <c r="BX107">
        <v>40</v>
      </c>
      <c r="BY107">
        <v>42</v>
      </c>
      <c r="CA107" t="s">
        <v>172</v>
      </c>
      <c r="CB107" t="s">
        <v>173</v>
      </c>
      <c r="CC107">
        <v>85614</v>
      </c>
      <c r="CD107">
        <v>90</v>
      </c>
      <c r="CE107">
        <v>5206250178</v>
      </c>
      <c r="CF107" t="s">
        <v>98</v>
      </c>
      <c r="CG107" t="s">
        <v>99</v>
      </c>
      <c r="CH107" s="1">
        <v>29587</v>
      </c>
      <c r="CI107" t="s">
        <v>99</v>
      </c>
      <c r="CJ107" t="s">
        <v>99</v>
      </c>
      <c r="CK107" t="s">
        <v>99</v>
      </c>
      <c r="CL107" t="s">
        <v>102</v>
      </c>
      <c r="CM107" t="s">
        <v>170</v>
      </c>
      <c r="CN107">
        <v>111</v>
      </c>
      <c r="CO107" s="1">
        <v>44621</v>
      </c>
      <c r="CP107" s="1"/>
      <c r="CV107"/>
    </row>
    <row r="108" spans="1:101" x14ac:dyDescent="0.25">
      <c r="A108" t="s">
        <v>121</v>
      </c>
      <c r="B108" s="18" t="s">
        <v>792</v>
      </c>
      <c r="C108" s="18">
        <v>35004</v>
      </c>
      <c r="D108" t="s">
        <v>125</v>
      </c>
      <c r="E108" t="s">
        <v>127</v>
      </c>
      <c r="F108" t="s">
        <v>128</v>
      </c>
      <c r="G108" t="s">
        <v>806</v>
      </c>
      <c r="H108">
        <v>113.4</v>
      </c>
      <c r="I108" t="s">
        <v>97</v>
      </c>
      <c r="K108" t="s">
        <v>99</v>
      </c>
      <c r="L108" t="s">
        <v>103</v>
      </c>
      <c r="M108">
        <v>2</v>
      </c>
      <c r="N108">
        <v>2</v>
      </c>
      <c r="O108">
        <v>2</v>
      </c>
      <c r="P108">
        <v>3</v>
      </c>
      <c r="Q108">
        <v>3</v>
      </c>
      <c r="S108">
        <v>1</v>
      </c>
      <c r="U108" s="8">
        <v>3.0168699999999999</v>
      </c>
      <c r="V108" s="8">
        <v>0.20077</v>
      </c>
      <c r="W108">
        <v>95.7</v>
      </c>
      <c r="X108">
        <v>1.0417000000000001</v>
      </c>
      <c r="Y108">
        <v>1.24247</v>
      </c>
      <c r="Z108">
        <v>2.6598899999999999</v>
      </c>
      <c r="AA108">
        <v>8.7980000000000003E-2</v>
      </c>
      <c r="AB108">
        <v>8.8000000000000005E-3</v>
      </c>
      <c r="AD108">
        <v>1.7744</v>
      </c>
      <c r="AE108">
        <v>87.5</v>
      </c>
      <c r="AG108">
        <v>0</v>
      </c>
      <c r="AJ108">
        <v>1.7364599999999999</v>
      </c>
      <c r="AK108">
        <v>0.58779000000000003</v>
      </c>
      <c r="AL108">
        <v>0.27077000000000001</v>
      </c>
      <c r="AM108">
        <v>2.5950199999999999</v>
      </c>
      <c r="AN108">
        <v>2.0919599999999998</v>
      </c>
      <c r="AO108">
        <v>1.3036000000000001</v>
      </c>
      <c r="AP108">
        <v>0.27767999999999998</v>
      </c>
      <c r="AQ108">
        <v>3.67056</v>
      </c>
      <c r="AS108">
        <v>0</v>
      </c>
      <c r="AT108">
        <v>1</v>
      </c>
      <c r="AU108">
        <v>0</v>
      </c>
      <c r="AV108">
        <v>0</v>
      </c>
      <c r="AW108" s="4">
        <v>0</v>
      </c>
      <c r="AX108">
        <v>0</v>
      </c>
      <c r="AY108">
        <v>0</v>
      </c>
      <c r="BA108" s="1">
        <v>44281</v>
      </c>
      <c r="BB108">
        <v>15</v>
      </c>
      <c r="BC108">
        <v>15</v>
      </c>
      <c r="BD108">
        <v>3</v>
      </c>
      <c r="BE108">
        <v>92</v>
      </c>
      <c r="BF108">
        <v>1</v>
      </c>
      <c r="BG108">
        <v>0</v>
      </c>
      <c r="BH108">
        <v>92</v>
      </c>
      <c r="BI108" s="1">
        <v>43490</v>
      </c>
      <c r="BJ108">
        <v>4</v>
      </c>
      <c r="BK108">
        <v>4</v>
      </c>
      <c r="BL108">
        <v>0</v>
      </c>
      <c r="BM108">
        <v>16</v>
      </c>
      <c r="BN108">
        <v>1</v>
      </c>
      <c r="BO108">
        <v>0</v>
      </c>
      <c r="BP108">
        <v>16</v>
      </c>
      <c r="BQ108" s="1">
        <v>43013</v>
      </c>
      <c r="BR108">
        <v>5</v>
      </c>
      <c r="BS108">
        <v>5</v>
      </c>
      <c r="BT108">
        <v>0</v>
      </c>
      <c r="BU108">
        <v>32</v>
      </c>
      <c r="BV108">
        <v>1</v>
      </c>
      <c r="BW108">
        <v>0</v>
      </c>
      <c r="BX108">
        <v>32</v>
      </c>
      <c r="BY108">
        <v>56.667000000000002</v>
      </c>
      <c r="CA108" t="s">
        <v>129</v>
      </c>
      <c r="CB108" t="s">
        <v>130</v>
      </c>
      <c r="CC108">
        <v>85712</v>
      </c>
      <c r="CD108">
        <v>90</v>
      </c>
      <c r="CE108">
        <v>5207951610</v>
      </c>
      <c r="CF108" t="s">
        <v>98</v>
      </c>
      <c r="CG108" t="s">
        <v>99</v>
      </c>
      <c r="CH108" s="1">
        <v>29312</v>
      </c>
      <c r="CI108" t="s">
        <v>99</v>
      </c>
      <c r="CJ108" t="s">
        <v>99</v>
      </c>
      <c r="CK108" t="s">
        <v>99</v>
      </c>
      <c r="CL108" t="s">
        <v>102</v>
      </c>
      <c r="CM108" t="s">
        <v>126</v>
      </c>
      <c r="CN108">
        <v>144</v>
      </c>
      <c r="CO108" s="1">
        <v>44621</v>
      </c>
      <c r="CP108" s="1"/>
      <c r="CV108"/>
      <c r="CW108">
        <v>2</v>
      </c>
    </row>
    <row r="109" spans="1:101" x14ac:dyDescent="0.25">
      <c r="A109" t="s">
        <v>121</v>
      </c>
      <c r="B109" s="18" t="s">
        <v>792</v>
      </c>
      <c r="C109" s="18">
        <v>35283</v>
      </c>
      <c r="D109" t="s">
        <v>669</v>
      </c>
      <c r="E109" t="s">
        <v>233</v>
      </c>
      <c r="F109" t="s">
        <v>122</v>
      </c>
      <c r="G109" t="s">
        <v>806</v>
      </c>
      <c r="H109">
        <v>68.3</v>
      </c>
      <c r="I109" t="s">
        <v>105</v>
      </c>
      <c r="K109" t="s">
        <v>99</v>
      </c>
      <c r="L109" t="s">
        <v>110</v>
      </c>
      <c r="M109">
        <v>5</v>
      </c>
      <c r="N109">
        <v>4</v>
      </c>
      <c r="O109">
        <v>4</v>
      </c>
      <c r="P109">
        <v>5</v>
      </c>
      <c r="R109">
        <v>5</v>
      </c>
      <c r="S109">
        <v>4</v>
      </c>
      <c r="U109" s="8">
        <v>4.5122</v>
      </c>
      <c r="V109" s="8">
        <v>0.87553999999999998</v>
      </c>
      <c r="W109">
        <v>59.5</v>
      </c>
      <c r="X109">
        <v>1.6367700000000001</v>
      </c>
      <c r="Y109">
        <v>2.5123099999999998</v>
      </c>
      <c r="Z109">
        <v>3.7456100000000001</v>
      </c>
      <c r="AA109">
        <v>0.47203000000000001</v>
      </c>
      <c r="AB109">
        <v>0.28233000000000003</v>
      </c>
      <c r="AD109">
        <v>1.9998899999999999</v>
      </c>
      <c r="AE109">
        <v>30.8</v>
      </c>
      <c r="AG109">
        <v>0</v>
      </c>
      <c r="AJ109">
        <v>2.18377</v>
      </c>
      <c r="AK109">
        <v>0.80164999999999997</v>
      </c>
      <c r="AL109">
        <v>0.44325999999999999</v>
      </c>
      <c r="AM109">
        <v>3.4286799999999999</v>
      </c>
      <c r="AN109">
        <v>1.8748400000000001</v>
      </c>
      <c r="AO109">
        <v>1.5018499999999999</v>
      </c>
      <c r="AP109">
        <v>0.73972000000000004</v>
      </c>
      <c r="AQ109">
        <v>4.1550599999999998</v>
      </c>
      <c r="AS109">
        <v>0</v>
      </c>
      <c r="AT109">
        <v>2</v>
      </c>
      <c r="AU109">
        <v>1</v>
      </c>
      <c r="AV109">
        <v>0</v>
      </c>
      <c r="AW109" s="4">
        <v>0</v>
      </c>
      <c r="AX109">
        <v>0</v>
      </c>
      <c r="AY109">
        <v>0</v>
      </c>
      <c r="BA109" s="1">
        <v>43769</v>
      </c>
      <c r="BB109">
        <v>6</v>
      </c>
      <c r="BC109">
        <v>6</v>
      </c>
      <c r="BD109">
        <v>2</v>
      </c>
      <c r="BE109">
        <v>24</v>
      </c>
      <c r="BF109">
        <v>1</v>
      </c>
      <c r="BG109">
        <v>0</v>
      </c>
      <c r="BH109">
        <v>24</v>
      </c>
      <c r="BI109" s="1">
        <v>43356</v>
      </c>
      <c r="BJ109">
        <v>2</v>
      </c>
      <c r="BK109">
        <v>1</v>
      </c>
      <c r="BL109">
        <v>0</v>
      </c>
      <c r="BM109">
        <v>8</v>
      </c>
      <c r="BN109">
        <v>1</v>
      </c>
      <c r="BO109">
        <v>0</v>
      </c>
      <c r="BP109">
        <v>8</v>
      </c>
      <c r="BQ109" s="1">
        <v>42922</v>
      </c>
      <c r="BR109">
        <v>0</v>
      </c>
      <c r="BS109">
        <v>0</v>
      </c>
      <c r="BT109">
        <v>0</v>
      </c>
      <c r="BU109">
        <v>0</v>
      </c>
      <c r="BV109">
        <v>0</v>
      </c>
      <c r="BW109">
        <v>0</v>
      </c>
      <c r="BX109">
        <v>0</v>
      </c>
      <c r="BY109">
        <v>14.667</v>
      </c>
      <c r="CA109" t="s">
        <v>671</v>
      </c>
      <c r="CB109" t="s">
        <v>672</v>
      </c>
      <c r="CC109">
        <v>85224</v>
      </c>
      <c r="CD109">
        <v>60</v>
      </c>
      <c r="CE109">
        <v>4803616636</v>
      </c>
      <c r="CF109" t="s">
        <v>113</v>
      </c>
      <c r="CG109" t="s">
        <v>99</v>
      </c>
      <c r="CH109" s="1">
        <v>40840</v>
      </c>
      <c r="CI109" t="s">
        <v>99</v>
      </c>
      <c r="CJ109" t="s">
        <v>100</v>
      </c>
      <c r="CK109" t="s">
        <v>99</v>
      </c>
      <c r="CL109" t="s">
        <v>102</v>
      </c>
      <c r="CM109" t="s">
        <v>670</v>
      </c>
      <c r="CN109">
        <v>70</v>
      </c>
      <c r="CO109" s="1">
        <v>44621</v>
      </c>
      <c r="CP109" s="1"/>
      <c r="CV109">
        <v>2</v>
      </c>
    </row>
    <row r="110" spans="1:101" x14ac:dyDescent="0.25">
      <c r="A110" t="s">
        <v>121</v>
      </c>
      <c r="B110" s="18" t="s">
        <v>792</v>
      </c>
      <c r="C110" s="18">
        <v>35280</v>
      </c>
      <c r="D110" t="s">
        <v>656</v>
      </c>
      <c r="E110" t="s">
        <v>162</v>
      </c>
      <c r="F110" t="s">
        <v>122</v>
      </c>
      <c r="G110" t="s">
        <v>806</v>
      </c>
      <c r="H110">
        <v>65.7</v>
      </c>
      <c r="I110" t="s">
        <v>105</v>
      </c>
      <c r="K110" t="s">
        <v>100</v>
      </c>
      <c r="L110" t="s">
        <v>110</v>
      </c>
      <c r="M110">
        <v>4</v>
      </c>
      <c r="N110">
        <v>4</v>
      </c>
      <c r="O110">
        <v>2</v>
      </c>
      <c r="P110">
        <v>5</v>
      </c>
      <c r="R110">
        <v>5</v>
      </c>
      <c r="S110">
        <v>4</v>
      </c>
      <c r="U110" s="8">
        <v>5.4763500000000001</v>
      </c>
      <c r="V110" s="8">
        <v>1.1520300000000001</v>
      </c>
      <c r="W110">
        <v>55.6</v>
      </c>
      <c r="X110">
        <v>1.5751500000000001</v>
      </c>
      <c r="Y110">
        <v>2.7271700000000001</v>
      </c>
      <c r="Z110">
        <v>4.4024299999999998</v>
      </c>
      <c r="AA110">
        <v>0.69752999999999998</v>
      </c>
      <c r="AB110">
        <v>0.34105999999999997</v>
      </c>
      <c r="AD110">
        <v>2.74918</v>
      </c>
      <c r="AE110">
        <v>58.3</v>
      </c>
      <c r="AG110">
        <v>0</v>
      </c>
      <c r="AJ110">
        <v>2.20451</v>
      </c>
      <c r="AK110">
        <v>0.79147000000000001</v>
      </c>
      <c r="AL110">
        <v>0.47171000000000002</v>
      </c>
      <c r="AM110">
        <v>3.4676900000000002</v>
      </c>
      <c r="AN110">
        <v>2.5530400000000002</v>
      </c>
      <c r="AO110">
        <v>1.4639</v>
      </c>
      <c r="AP110">
        <v>0.91461999999999999</v>
      </c>
      <c r="AQ110">
        <v>4.9861700000000004</v>
      </c>
      <c r="AS110">
        <v>1</v>
      </c>
      <c r="AT110">
        <v>0</v>
      </c>
      <c r="AU110">
        <v>0</v>
      </c>
      <c r="AV110">
        <v>1</v>
      </c>
      <c r="AW110" s="4">
        <v>650</v>
      </c>
      <c r="AX110">
        <v>0</v>
      </c>
      <c r="AY110">
        <v>1</v>
      </c>
      <c r="BA110" s="1">
        <v>44477</v>
      </c>
      <c r="BB110">
        <v>8</v>
      </c>
      <c r="BC110">
        <v>8</v>
      </c>
      <c r="BD110">
        <v>2</v>
      </c>
      <c r="BE110">
        <v>52</v>
      </c>
      <c r="BF110">
        <v>1</v>
      </c>
      <c r="BG110">
        <v>0</v>
      </c>
      <c r="BH110">
        <v>52</v>
      </c>
      <c r="BI110" s="1">
        <v>43664</v>
      </c>
      <c r="BJ110">
        <v>0</v>
      </c>
      <c r="BK110">
        <v>0</v>
      </c>
      <c r="BL110">
        <v>0</v>
      </c>
      <c r="BM110">
        <v>0</v>
      </c>
      <c r="BN110">
        <v>0</v>
      </c>
      <c r="BO110">
        <v>0</v>
      </c>
      <c r="BP110">
        <v>0</v>
      </c>
      <c r="BQ110" s="1">
        <v>43229</v>
      </c>
      <c r="BR110">
        <v>0</v>
      </c>
      <c r="BS110">
        <v>0</v>
      </c>
      <c r="BT110">
        <v>0</v>
      </c>
      <c r="BU110">
        <v>0</v>
      </c>
      <c r="BV110">
        <v>0</v>
      </c>
      <c r="BW110">
        <v>0</v>
      </c>
      <c r="BX110">
        <v>0</v>
      </c>
      <c r="BY110">
        <v>26</v>
      </c>
      <c r="CA110" t="s">
        <v>658</v>
      </c>
      <c r="CB110" t="s">
        <v>659</v>
      </c>
      <c r="CC110">
        <v>85206</v>
      </c>
      <c r="CD110">
        <v>60</v>
      </c>
      <c r="CE110">
        <v>4806999624</v>
      </c>
      <c r="CF110" t="s">
        <v>113</v>
      </c>
      <c r="CG110" t="s">
        <v>99</v>
      </c>
      <c r="CH110" s="1">
        <v>40708</v>
      </c>
      <c r="CI110" t="s">
        <v>99</v>
      </c>
      <c r="CJ110" t="s">
        <v>99</v>
      </c>
      <c r="CK110" t="s">
        <v>99</v>
      </c>
      <c r="CL110" t="s">
        <v>102</v>
      </c>
      <c r="CM110" t="s">
        <v>657</v>
      </c>
      <c r="CN110">
        <v>70</v>
      </c>
      <c r="CO110" s="1">
        <v>44621</v>
      </c>
      <c r="CP110" s="1"/>
      <c r="CV110">
        <v>2</v>
      </c>
    </row>
    <row r="111" spans="1:101" x14ac:dyDescent="0.25">
      <c r="A111" t="s">
        <v>121</v>
      </c>
      <c r="B111" s="18" t="s">
        <v>792</v>
      </c>
      <c r="C111" s="18">
        <v>35286</v>
      </c>
      <c r="D111" t="s">
        <v>681</v>
      </c>
      <c r="E111" t="s">
        <v>141</v>
      </c>
      <c r="F111" t="s">
        <v>122</v>
      </c>
      <c r="G111" t="s">
        <v>806</v>
      </c>
      <c r="H111">
        <v>62.6</v>
      </c>
      <c r="I111" t="s">
        <v>105</v>
      </c>
      <c r="K111" t="s">
        <v>100</v>
      </c>
      <c r="L111" t="s">
        <v>110</v>
      </c>
      <c r="M111">
        <v>3</v>
      </c>
      <c r="N111">
        <v>3</v>
      </c>
      <c r="O111">
        <v>2</v>
      </c>
      <c r="P111">
        <v>5</v>
      </c>
      <c r="R111">
        <v>5</v>
      </c>
      <c r="S111">
        <v>3</v>
      </c>
      <c r="U111" s="8">
        <v>4.1794200000000004</v>
      </c>
      <c r="V111" s="8">
        <v>0.63580999999999999</v>
      </c>
      <c r="W111">
        <v>80.5</v>
      </c>
      <c r="X111">
        <v>1.5762100000000001</v>
      </c>
      <c r="Y111">
        <v>2.2120199999999999</v>
      </c>
      <c r="Z111">
        <v>3.4511699999999998</v>
      </c>
      <c r="AA111">
        <v>0.26630999999999999</v>
      </c>
      <c r="AB111">
        <v>0.27189999999999998</v>
      </c>
      <c r="AD111">
        <v>1.9674</v>
      </c>
      <c r="AE111">
        <v>84.6</v>
      </c>
      <c r="AG111">
        <v>0</v>
      </c>
      <c r="AJ111">
        <v>1.98386</v>
      </c>
      <c r="AK111">
        <v>0.76178999999999997</v>
      </c>
      <c r="AL111">
        <v>0.36853999999999998</v>
      </c>
      <c r="AM111">
        <v>3.1141800000000002</v>
      </c>
      <c r="AN111">
        <v>2.03024</v>
      </c>
      <c r="AO111">
        <v>1.52197</v>
      </c>
      <c r="AP111">
        <v>0.64610000000000001</v>
      </c>
      <c r="AQ111">
        <v>4.2372899999999998</v>
      </c>
      <c r="AS111">
        <v>1</v>
      </c>
      <c r="AT111">
        <v>1</v>
      </c>
      <c r="AU111">
        <v>2</v>
      </c>
      <c r="AV111">
        <v>0</v>
      </c>
      <c r="AW111" s="4">
        <v>0</v>
      </c>
      <c r="AX111">
        <v>0</v>
      </c>
      <c r="AY111">
        <v>0</v>
      </c>
      <c r="BA111" s="1">
        <v>43895</v>
      </c>
      <c r="BB111">
        <v>7</v>
      </c>
      <c r="BC111">
        <v>7</v>
      </c>
      <c r="BD111">
        <v>3</v>
      </c>
      <c r="BE111">
        <v>36</v>
      </c>
      <c r="BF111">
        <v>1</v>
      </c>
      <c r="BG111">
        <v>0</v>
      </c>
      <c r="BH111">
        <v>36</v>
      </c>
      <c r="BI111" s="1">
        <v>43468</v>
      </c>
      <c r="BJ111">
        <v>5</v>
      </c>
      <c r="BK111">
        <v>3</v>
      </c>
      <c r="BL111">
        <v>0</v>
      </c>
      <c r="BM111">
        <v>24</v>
      </c>
      <c r="BN111">
        <v>1</v>
      </c>
      <c r="BO111">
        <v>0</v>
      </c>
      <c r="BP111">
        <v>24</v>
      </c>
      <c r="BQ111" s="1">
        <v>43000</v>
      </c>
      <c r="BR111">
        <v>5</v>
      </c>
      <c r="BS111">
        <v>5</v>
      </c>
      <c r="BT111">
        <v>0</v>
      </c>
      <c r="BU111">
        <v>28</v>
      </c>
      <c r="BV111">
        <v>1</v>
      </c>
      <c r="BW111">
        <v>0</v>
      </c>
      <c r="BX111">
        <v>28</v>
      </c>
      <c r="BY111">
        <v>30.667000000000002</v>
      </c>
      <c r="CA111" t="s">
        <v>683</v>
      </c>
      <c r="CB111" t="s">
        <v>684</v>
      </c>
      <c r="CC111">
        <v>85255</v>
      </c>
      <c r="CD111">
        <v>60</v>
      </c>
      <c r="CE111">
        <v>4805885386</v>
      </c>
      <c r="CF111" t="s">
        <v>113</v>
      </c>
      <c r="CG111" t="s">
        <v>99</v>
      </c>
      <c r="CH111" s="1">
        <v>40988</v>
      </c>
      <c r="CI111" t="s">
        <v>99</v>
      </c>
      <c r="CJ111" t="s">
        <v>99</v>
      </c>
      <c r="CK111" t="s">
        <v>99</v>
      </c>
      <c r="CL111" t="s">
        <v>102</v>
      </c>
      <c r="CM111" t="s">
        <v>682</v>
      </c>
      <c r="CN111">
        <v>72</v>
      </c>
      <c r="CO111" s="1">
        <v>44621</v>
      </c>
      <c r="CP111" s="1"/>
      <c r="CV111">
        <v>2</v>
      </c>
    </row>
    <row r="112" spans="1:101" x14ac:dyDescent="0.25">
      <c r="A112" t="s">
        <v>121</v>
      </c>
      <c r="B112" s="18" t="s">
        <v>792</v>
      </c>
      <c r="C112" s="18">
        <v>35282</v>
      </c>
      <c r="D112" t="s">
        <v>664</v>
      </c>
      <c r="E112" t="s">
        <v>666</v>
      </c>
      <c r="F112" t="s">
        <v>122</v>
      </c>
      <c r="G112" t="s">
        <v>806</v>
      </c>
      <c r="H112">
        <v>58.4</v>
      </c>
      <c r="I112" t="s">
        <v>105</v>
      </c>
      <c r="K112" t="s">
        <v>99</v>
      </c>
      <c r="L112" t="s">
        <v>110</v>
      </c>
      <c r="M112">
        <v>5</v>
      </c>
      <c r="N112">
        <v>5</v>
      </c>
      <c r="O112">
        <v>3</v>
      </c>
      <c r="P112">
        <v>5</v>
      </c>
      <c r="R112">
        <v>5</v>
      </c>
      <c r="S112">
        <v>5</v>
      </c>
      <c r="U112" s="8">
        <v>5.2337499999999997</v>
      </c>
      <c r="V112" s="8">
        <v>0.94482999999999995</v>
      </c>
      <c r="X112">
        <v>1.9048099999999999</v>
      </c>
      <c r="Y112">
        <v>2.84964</v>
      </c>
      <c r="Z112">
        <v>4.7581600000000002</v>
      </c>
      <c r="AA112">
        <v>0.83413999999999999</v>
      </c>
      <c r="AB112">
        <v>0.18176</v>
      </c>
      <c r="AC112">
        <v>6</v>
      </c>
      <c r="AD112">
        <v>2.3841100000000002</v>
      </c>
      <c r="AF112">
        <v>6</v>
      </c>
      <c r="AH112">
        <v>6</v>
      </c>
      <c r="AJ112">
        <v>2.1831999999999998</v>
      </c>
      <c r="AK112">
        <v>0.77363999999999999</v>
      </c>
      <c r="AL112">
        <v>0.33115</v>
      </c>
      <c r="AM112">
        <v>3.2879900000000002</v>
      </c>
      <c r="AN112">
        <v>2.2356199999999999</v>
      </c>
      <c r="AO112">
        <v>1.81108</v>
      </c>
      <c r="AP112">
        <v>1.0685199999999999</v>
      </c>
      <c r="AQ112">
        <v>5.0257199999999997</v>
      </c>
      <c r="AS112">
        <v>0</v>
      </c>
      <c r="AT112">
        <v>1</v>
      </c>
      <c r="AU112">
        <v>2</v>
      </c>
      <c r="AV112">
        <v>1</v>
      </c>
      <c r="AW112" s="4">
        <v>11544</v>
      </c>
      <c r="AX112">
        <v>1</v>
      </c>
      <c r="AY112">
        <v>2</v>
      </c>
      <c r="BA112" s="1">
        <v>43727</v>
      </c>
      <c r="BB112">
        <v>5</v>
      </c>
      <c r="BC112">
        <v>4</v>
      </c>
      <c r="BD112">
        <v>0</v>
      </c>
      <c r="BE112">
        <v>28</v>
      </c>
      <c r="BF112">
        <v>1</v>
      </c>
      <c r="BG112">
        <v>0</v>
      </c>
      <c r="BH112">
        <v>28</v>
      </c>
      <c r="BI112" s="1">
        <v>43322</v>
      </c>
      <c r="BJ112">
        <v>10</v>
      </c>
      <c r="BK112">
        <v>4</v>
      </c>
      <c r="BL112">
        <v>5</v>
      </c>
      <c r="BM112">
        <v>64</v>
      </c>
      <c r="BN112">
        <v>1</v>
      </c>
      <c r="BO112">
        <v>0</v>
      </c>
      <c r="BP112">
        <v>64</v>
      </c>
      <c r="BQ112" s="1">
        <v>42887</v>
      </c>
      <c r="BR112">
        <v>0</v>
      </c>
      <c r="BS112">
        <v>0</v>
      </c>
      <c r="BT112">
        <v>0</v>
      </c>
      <c r="BU112">
        <v>0</v>
      </c>
      <c r="BV112">
        <v>0</v>
      </c>
      <c r="BW112">
        <v>0</v>
      </c>
      <c r="BX112">
        <v>0</v>
      </c>
      <c r="BY112">
        <v>35.332999999999998</v>
      </c>
      <c r="CA112" t="s">
        <v>667</v>
      </c>
      <c r="CB112" t="s">
        <v>668</v>
      </c>
      <c r="CC112">
        <v>85374</v>
      </c>
      <c r="CD112">
        <v>60</v>
      </c>
      <c r="CE112">
        <v>6235945050</v>
      </c>
      <c r="CF112" t="s">
        <v>113</v>
      </c>
      <c r="CG112" t="s">
        <v>99</v>
      </c>
      <c r="CH112" s="1">
        <v>40840</v>
      </c>
      <c r="CI112" t="s">
        <v>99</v>
      </c>
      <c r="CJ112" t="s">
        <v>100</v>
      </c>
      <c r="CK112" t="s">
        <v>99</v>
      </c>
      <c r="CL112" t="s">
        <v>102</v>
      </c>
      <c r="CM112" t="s">
        <v>665</v>
      </c>
      <c r="CN112">
        <v>70</v>
      </c>
      <c r="CO112" s="1">
        <v>44621</v>
      </c>
      <c r="CP112" s="1"/>
      <c r="CV112">
        <v>2</v>
      </c>
    </row>
    <row r="113" spans="1:101" x14ac:dyDescent="0.25">
      <c r="A113" t="s">
        <v>121</v>
      </c>
      <c r="B113" s="18" t="s">
        <v>792</v>
      </c>
      <c r="C113" s="18">
        <v>35292</v>
      </c>
      <c r="D113" t="s">
        <v>706</v>
      </c>
      <c r="E113" t="s">
        <v>127</v>
      </c>
      <c r="F113" t="s">
        <v>128</v>
      </c>
      <c r="G113" t="s">
        <v>806</v>
      </c>
      <c r="H113">
        <v>89.4</v>
      </c>
      <c r="I113" t="s">
        <v>105</v>
      </c>
      <c r="K113" t="s">
        <v>99</v>
      </c>
      <c r="L113" t="s">
        <v>110</v>
      </c>
      <c r="M113">
        <v>3</v>
      </c>
      <c r="N113">
        <v>2</v>
      </c>
      <c r="O113">
        <v>2</v>
      </c>
      <c r="P113">
        <v>5</v>
      </c>
      <c r="R113">
        <v>5</v>
      </c>
      <c r="S113">
        <v>2</v>
      </c>
      <c r="U113" s="8">
        <v>3.98054</v>
      </c>
      <c r="V113" s="8">
        <v>0.70074999999999998</v>
      </c>
      <c r="W113">
        <v>65.7</v>
      </c>
      <c r="X113">
        <v>1.10673</v>
      </c>
      <c r="Y113">
        <v>1.80748</v>
      </c>
      <c r="Z113">
        <v>3.52182</v>
      </c>
      <c r="AA113">
        <v>0.59533000000000003</v>
      </c>
      <c r="AB113">
        <v>0.11332</v>
      </c>
      <c r="AD113">
        <v>2.17306</v>
      </c>
      <c r="AE113">
        <v>64.3</v>
      </c>
      <c r="AG113">
        <v>1</v>
      </c>
      <c r="AJ113">
        <v>2.0493600000000001</v>
      </c>
      <c r="AK113">
        <v>0.87997000000000003</v>
      </c>
      <c r="AL113">
        <v>0.62289000000000005</v>
      </c>
      <c r="AM113">
        <v>3.5522300000000002</v>
      </c>
      <c r="AN113">
        <v>2.1707999999999998</v>
      </c>
      <c r="AO113">
        <v>0.92512000000000005</v>
      </c>
      <c r="AP113">
        <v>0.42131000000000002</v>
      </c>
      <c r="AQ113">
        <v>3.5379999999999998</v>
      </c>
      <c r="AS113">
        <v>1</v>
      </c>
      <c r="AT113">
        <v>1</v>
      </c>
      <c r="AU113">
        <v>0</v>
      </c>
      <c r="AV113">
        <v>1</v>
      </c>
      <c r="AW113" s="4">
        <v>975</v>
      </c>
      <c r="AX113">
        <v>0</v>
      </c>
      <c r="AY113">
        <v>1</v>
      </c>
      <c r="BA113" s="1">
        <v>44536</v>
      </c>
      <c r="BB113">
        <v>15</v>
      </c>
      <c r="BC113">
        <v>15</v>
      </c>
      <c r="BD113">
        <v>1</v>
      </c>
      <c r="BE113">
        <v>104</v>
      </c>
      <c r="BF113">
        <v>1</v>
      </c>
      <c r="BG113">
        <v>0</v>
      </c>
      <c r="BH113">
        <v>104</v>
      </c>
      <c r="BI113" s="1">
        <v>43670</v>
      </c>
      <c r="BJ113">
        <v>4</v>
      </c>
      <c r="BK113">
        <v>3</v>
      </c>
      <c r="BL113">
        <v>1</v>
      </c>
      <c r="BM113">
        <v>24</v>
      </c>
      <c r="BN113">
        <v>1</v>
      </c>
      <c r="BO113">
        <v>0</v>
      </c>
      <c r="BP113">
        <v>24</v>
      </c>
      <c r="BQ113" s="1">
        <v>43223</v>
      </c>
      <c r="BR113">
        <v>2</v>
      </c>
      <c r="BS113">
        <v>2</v>
      </c>
      <c r="BT113">
        <v>0</v>
      </c>
      <c r="BU113">
        <v>24</v>
      </c>
      <c r="BV113">
        <v>1</v>
      </c>
      <c r="BW113">
        <v>0</v>
      </c>
      <c r="BX113">
        <v>24</v>
      </c>
      <c r="BY113">
        <v>64</v>
      </c>
      <c r="CA113" t="s">
        <v>708</v>
      </c>
      <c r="CB113" t="s">
        <v>709</v>
      </c>
      <c r="CC113">
        <v>85712</v>
      </c>
      <c r="CD113">
        <v>90</v>
      </c>
      <c r="CE113">
        <v>5203006115</v>
      </c>
      <c r="CF113" t="s">
        <v>113</v>
      </c>
      <c r="CG113" t="s">
        <v>99</v>
      </c>
      <c r="CH113" s="1">
        <v>42787</v>
      </c>
      <c r="CI113" t="s">
        <v>99</v>
      </c>
      <c r="CJ113" t="s">
        <v>99</v>
      </c>
      <c r="CK113" t="s">
        <v>99</v>
      </c>
      <c r="CL113" t="s">
        <v>102</v>
      </c>
      <c r="CM113" t="s">
        <v>707</v>
      </c>
      <c r="CN113">
        <v>103</v>
      </c>
      <c r="CO113" s="1">
        <v>44621</v>
      </c>
      <c r="CP113" s="1"/>
      <c r="CV113">
        <v>2</v>
      </c>
    </row>
    <row r="114" spans="1:101" x14ac:dyDescent="0.25">
      <c r="A114" t="s">
        <v>121</v>
      </c>
      <c r="B114" s="18" t="s">
        <v>792</v>
      </c>
      <c r="C114" s="18">
        <v>35217</v>
      </c>
      <c r="D114" t="s">
        <v>510</v>
      </c>
      <c r="E114" t="s">
        <v>141</v>
      </c>
      <c r="F114" t="s">
        <v>122</v>
      </c>
      <c r="G114" t="s">
        <v>806</v>
      </c>
      <c r="H114">
        <v>91.1</v>
      </c>
      <c r="I114" t="s">
        <v>97</v>
      </c>
      <c r="K114" t="s">
        <v>100</v>
      </c>
      <c r="L114" t="s">
        <v>103</v>
      </c>
      <c r="M114">
        <v>3</v>
      </c>
      <c r="N114">
        <v>4</v>
      </c>
      <c r="O114">
        <v>2</v>
      </c>
      <c r="P114">
        <v>2</v>
      </c>
      <c r="Q114">
        <v>2</v>
      </c>
      <c r="S114">
        <v>3</v>
      </c>
      <c r="U114" s="8">
        <v>5.8251900000000001</v>
      </c>
      <c r="V114" s="8">
        <v>0.38040000000000002</v>
      </c>
      <c r="W114">
        <v>50.4</v>
      </c>
      <c r="X114">
        <v>1.3618699999999999</v>
      </c>
      <c r="Y114">
        <v>1.74227</v>
      </c>
      <c r="Z114">
        <v>4.8266200000000001</v>
      </c>
      <c r="AA114">
        <v>0.12716</v>
      </c>
      <c r="AB114">
        <v>7.0200000000000002E-3</v>
      </c>
      <c r="AD114">
        <v>4.0829199999999997</v>
      </c>
      <c r="AE114">
        <v>44.4</v>
      </c>
      <c r="AH114">
        <v>6</v>
      </c>
      <c r="AJ114">
        <v>2.0669200000000001</v>
      </c>
      <c r="AK114">
        <v>0.60407</v>
      </c>
      <c r="AL114">
        <v>0.26377</v>
      </c>
      <c r="AM114">
        <v>2.9347599999999998</v>
      </c>
      <c r="AN114">
        <v>4.0440100000000001</v>
      </c>
      <c r="AO114">
        <v>1.6583399999999999</v>
      </c>
      <c r="AP114">
        <v>0.54008999999999996</v>
      </c>
      <c r="AQ114">
        <v>6.2668999999999997</v>
      </c>
      <c r="AS114">
        <v>2</v>
      </c>
      <c r="AT114">
        <v>0</v>
      </c>
      <c r="AU114">
        <v>2</v>
      </c>
      <c r="AV114">
        <v>0</v>
      </c>
      <c r="AW114" s="4">
        <v>0</v>
      </c>
      <c r="AX114">
        <v>0</v>
      </c>
      <c r="AY114">
        <v>0</v>
      </c>
      <c r="BA114" s="1">
        <v>43837</v>
      </c>
      <c r="BB114">
        <v>4</v>
      </c>
      <c r="BC114">
        <v>4</v>
      </c>
      <c r="BD114">
        <v>1</v>
      </c>
      <c r="BE114">
        <v>20</v>
      </c>
      <c r="BF114">
        <v>1</v>
      </c>
      <c r="BG114">
        <v>0</v>
      </c>
      <c r="BH114">
        <v>20</v>
      </c>
      <c r="BI114" s="1">
        <v>43399</v>
      </c>
      <c r="BJ114">
        <v>5</v>
      </c>
      <c r="BK114">
        <v>4</v>
      </c>
      <c r="BL114">
        <v>0</v>
      </c>
      <c r="BM114">
        <v>28</v>
      </c>
      <c r="BN114">
        <v>1</v>
      </c>
      <c r="BO114">
        <v>0</v>
      </c>
      <c r="BP114">
        <v>28</v>
      </c>
      <c r="BQ114" s="1">
        <v>42943</v>
      </c>
      <c r="BR114">
        <v>0</v>
      </c>
      <c r="BS114">
        <v>0</v>
      </c>
      <c r="BT114">
        <v>0</v>
      </c>
      <c r="BU114">
        <v>0</v>
      </c>
      <c r="BV114">
        <v>0</v>
      </c>
      <c r="BW114">
        <v>0</v>
      </c>
      <c r="BX114">
        <v>0</v>
      </c>
      <c r="BY114">
        <v>19.332999999999998</v>
      </c>
      <c r="CA114" t="s">
        <v>512</v>
      </c>
      <c r="CB114" t="s">
        <v>513</v>
      </c>
      <c r="CC114">
        <v>85257</v>
      </c>
      <c r="CD114">
        <v>60</v>
      </c>
      <c r="CE114">
        <v>4809466571</v>
      </c>
      <c r="CF114" t="s">
        <v>98</v>
      </c>
      <c r="CG114" t="s">
        <v>99</v>
      </c>
      <c r="CH114" s="1">
        <v>34122</v>
      </c>
      <c r="CI114" t="s">
        <v>100</v>
      </c>
      <c r="CJ114" t="s">
        <v>100</v>
      </c>
      <c r="CK114" t="s">
        <v>99</v>
      </c>
      <c r="CL114" t="s">
        <v>102</v>
      </c>
      <c r="CM114" t="s">
        <v>511</v>
      </c>
      <c r="CN114">
        <v>141</v>
      </c>
      <c r="CO114" s="1">
        <v>44621</v>
      </c>
      <c r="CP114" s="1"/>
      <c r="CV114"/>
      <c r="CW114">
        <v>2</v>
      </c>
    </row>
    <row r="115" spans="1:101" x14ac:dyDescent="0.25">
      <c r="A115" t="s">
        <v>121</v>
      </c>
      <c r="B115" s="18" t="s">
        <v>792</v>
      </c>
      <c r="C115" s="18">
        <v>35105</v>
      </c>
      <c r="D115" t="s">
        <v>265</v>
      </c>
      <c r="E115" t="s">
        <v>141</v>
      </c>
      <c r="F115" t="s">
        <v>122</v>
      </c>
      <c r="G115" t="s">
        <v>806</v>
      </c>
      <c r="H115">
        <v>90.7</v>
      </c>
      <c r="I115" t="s">
        <v>97</v>
      </c>
      <c r="K115" t="s">
        <v>99</v>
      </c>
      <c r="L115" t="s">
        <v>103</v>
      </c>
      <c r="M115">
        <v>2</v>
      </c>
      <c r="N115">
        <v>4</v>
      </c>
      <c r="O115">
        <v>1</v>
      </c>
      <c r="P115">
        <v>5</v>
      </c>
      <c r="Q115">
        <v>5</v>
      </c>
      <c r="R115">
        <v>5</v>
      </c>
      <c r="S115">
        <v>4</v>
      </c>
      <c r="U115" s="8">
        <v>3.5886399999999998</v>
      </c>
      <c r="V115" s="8">
        <v>0.79425999999999997</v>
      </c>
      <c r="W115">
        <v>48.1</v>
      </c>
      <c r="X115">
        <v>0.66979</v>
      </c>
      <c r="Y115">
        <v>1.4640500000000001</v>
      </c>
      <c r="Z115">
        <v>3.1868599999999998</v>
      </c>
      <c r="AA115">
        <v>0.51373000000000002</v>
      </c>
      <c r="AB115">
        <v>0.11053</v>
      </c>
      <c r="AD115">
        <v>2.12459</v>
      </c>
      <c r="AE115">
        <v>56.3</v>
      </c>
      <c r="AG115">
        <v>0</v>
      </c>
      <c r="AJ115">
        <v>1.85128</v>
      </c>
      <c r="AK115">
        <v>0.72216000000000002</v>
      </c>
      <c r="AL115">
        <v>0.34709000000000001</v>
      </c>
      <c r="AM115">
        <v>2.9205299999999998</v>
      </c>
      <c r="AN115">
        <v>2.3494799999999998</v>
      </c>
      <c r="AO115">
        <v>0.68223</v>
      </c>
      <c r="AP115">
        <v>0.85697999999999996</v>
      </c>
      <c r="AQ115">
        <v>3.8795799999999998</v>
      </c>
      <c r="AS115">
        <v>2</v>
      </c>
      <c r="AT115">
        <v>3</v>
      </c>
      <c r="AU115">
        <v>3</v>
      </c>
      <c r="AV115">
        <v>0</v>
      </c>
      <c r="AW115" s="4">
        <v>0</v>
      </c>
      <c r="AX115">
        <v>0</v>
      </c>
      <c r="AY115">
        <v>0</v>
      </c>
      <c r="BA115" s="1">
        <v>43804</v>
      </c>
      <c r="BB115">
        <v>11</v>
      </c>
      <c r="BC115">
        <v>10</v>
      </c>
      <c r="BD115">
        <v>3</v>
      </c>
      <c r="BE115">
        <v>84</v>
      </c>
      <c r="BF115">
        <v>2</v>
      </c>
      <c r="BG115">
        <v>42</v>
      </c>
      <c r="BH115">
        <v>126</v>
      </c>
      <c r="BI115" s="1">
        <v>43388</v>
      </c>
      <c r="BJ115">
        <v>15</v>
      </c>
      <c r="BK115">
        <v>12</v>
      </c>
      <c r="BL115">
        <v>0</v>
      </c>
      <c r="BM115">
        <v>100</v>
      </c>
      <c r="BN115">
        <v>1</v>
      </c>
      <c r="BO115">
        <v>0</v>
      </c>
      <c r="BP115">
        <v>100</v>
      </c>
      <c r="BQ115" s="1">
        <v>42935</v>
      </c>
      <c r="BR115">
        <v>5</v>
      </c>
      <c r="BS115">
        <v>5</v>
      </c>
      <c r="BT115">
        <v>0</v>
      </c>
      <c r="BU115">
        <v>28</v>
      </c>
      <c r="BV115">
        <v>1</v>
      </c>
      <c r="BW115">
        <v>0</v>
      </c>
      <c r="BX115">
        <v>28</v>
      </c>
      <c r="BY115">
        <v>101</v>
      </c>
      <c r="CA115" t="s">
        <v>267</v>
      </c>
      <c r="CB115" t="s">
        <v>268</v>
      </c>
      <c r="CC115">
        <v>85260</v>
      </c>
      <c r="CD115">
        <v>60</v>
      </c>
      <c r="CE115">
        <v>4808601766</v>
      </c>
      <c r="CF115" t="s">
        <v>98</v>
      </c>
      <c r="CG115" t="s">
        <v>99</v>
      </c>
      <c r="CH115" s="1">
        <v>31146</v>
      </c>
      <c r="CI115" t="s">
        <v>99</v>
      </c>
      <c r="CJ115" t="s">
        <v>100</v>
      </c>
      <c r="CK115" t="s">
        <v>99</v>
      </c>
      <c r="CL115" t="s">
        <v>102</v>
      </c>
      <c r="CM115" t="s">
        <v>266</v>
      </c>
      <c r="CN115">
        <v>120</v>
      </c>
      <c r="CO115" s="1">
        <v>44621</v>
      </c>
      <c r="CP115" s="1"/>
      <c r="CV115"/>
    </row>
    <row r="116" spans="1:101" x14ac:dyDescent="0.25">
      <c r="A116" t="s">
        <v>121</v>
      </c>
      <c r="B116" s="18" t="s">
        <v>792</v>
      </c>
      <c r="C116" s="18">
        <v>35231</v>
      </c>
      <c r="D116" t="s">
        <v>518</v>
      </c>
      <c r="E116" t="s">
        <v>283</v>
      </c>
      <c r="F116" t="s">
        <v>122</v>
      </c>
      <c r="G116" t="s">
        <v>807</v>
      </c>
      <c r="H116">
        <v>15.1</v>
      </c>
      <c r="I116" t="s">
        <v>109</v>
      </c>
      <c r="K116" t="s">
        <v>99</v>
      </c>
      <c r="L116" t="s">
        <v>101</v>
      </c>
      <c r="M116">
        <v>4</v>
      </c>
      <c r="N116">
        <v>3</v>
      </c>
      <c r="O116">
        <v>3</v>
      </c>
      <c r="P116">
        <v>5</v>
      </c>
      <c r="R116">
        <v>5</v>
      </c>
      <c r="S116">
        <v>3</v>
      </c>
      <c r="U116" s="8">
        <v>4.7119799999999996</v>
      </c>
      <c r="V116" s="8">
        <v>0.86789000000000005</v>
      </c>
      <c r="W116">
        <v>28.9</v>
      </c>
      <c r="X116">
        <v>1.1700600000000001</v>
      </c>
      <c r="Y116">
        <v>2.0379499999999999</v>
      </c>
      <c r="Z116">
        <v>4.2838500000000002</v>
      </c>
      <c r="AA116">
        <v>0.33102999999999999</v>
      </c>
      <c r="AB116">
        <v>0.23244000000000001</v>
      </c>
      <c r="AD116">
        <v>2.6740300000000001</v>
      </c>
      <c r="AE116">
        <v>33.299999999999997</v>
      </c>
      <c r="AG116">
        <v>0</v>
      </c>
      <c r="AJ116">
        <v>2.2317300000000002</v>
      </c>
      <c r="AK116">
        <v>0.78069999999999995</v>
      </c>
      <c r="AL116">
        <v>0.45406000000000002</v>
      </c>
      <c r="AM116">
        <v>3.4664899999999998</v>
      </c>
      <c r="AN116">
        <v>2.45296</v>
      </c>
      <c r="AO116">
        <v>1.10243</v>
      </c>
      <c r="AP116">
        <v>0.71582000000000001</v>
      </c>
      <c r="AQ116">
        <v>4.2916999999999996</v>
      </c>
      <c r="AS116">
        <v>3</v>
      </c>
      <c r="AT116">
        <v>0</v>
      </c>
      <c r="AU116">
        <v>3</v>
      </c>
      <c r="AV116">
        <v>0</v>
      </c>
      <c r="AW116" s="4">
        <v>0</v>
      </c>
      <c r="AX116">
        <v>0</v>
      </c>
      <c r="AY116">
        <v>0</v>
      </c>
      <c r="BA116" s="1">
        <v>44419</v>
      </c>
      <c r="BB116">
        <v>4</v>
      </c>
      <c r="BC116">
        <v>4</v>
      </c>
      <c r="BD116">
        <v>0</v>
      </c>
      <c r="BE116">
        <v>20</v>
      </c>
      <c r="BF116">
        <v>1</v>
      </c>
      <c r="BG116">
        <v>0</v>
      </c>
      <c r="BH116">
        <v>20</v>
      </c>
      <c r="BI116" s="1">
        <v>43615</v>
      </c>
      <c r="BJ116">
        <v>7</v>
      </c>
      <c r="BK116">
        <v>4</v>
      </c>
      <c r="BL116">
        <v>1</v>
      </c>
      <c r="BM116">
        <v>44</v>
      </c>
      <c r="BN116">
        <v>1</v>
      </c>
      <c r="BO116">
        <v>0</v>
      </c>
      <c r="BP116">
        <v>44</v>
      </c>
      <c r="BQ116" s="1">
        <v>43168</v>
      </c>
      <c r="BR116">
        <v>11</v>
      </c>
      <c r="BS116">
        <v>5</v>
      </c>
      <c r="BT116">
        <v>6</v>
      </c>
      <c r="BU116">
        <v>80</v>
      </c>
      <c r="BV116">
        <v>1</v>
      </c>
      <c r="BW116">
        <v>0</v>
      </c>
      <c r="BX116">
        <v>80</v>
      </c>
      <c r="BY116">
        <v>38</v>
      </c>
      <c r="CA116" t="s">
        <v>520</v>
      </c>
      <c r="CB116" t="s">
        <v>521</v>
      </c>
      <c r="CC116">
        <v>85382</v>
      </c>
      <c r="CD116">
        <v>60</v>
      </c>
      <c r="CE116">
        <v>6239720212</v>
      </c>
      <c r="CF116" t="s">
        <v>113</v>
      </c>
      <c r="CG116" t="s">
        <v>99</v>
      </c>
      <c r="CH116" s="1">
        <v>34765</v>
      </c>
      <c r="CI116" t="s">
        <v>100</v>
      </c>
      <c r="CJ116" t="s">
        <v>99</v>
      </c>
      <c r="CK116" t="s">
        <v>99</v>
      </c>
      <c r="CL116" t="s">
        <v>102</v>
      </c>
      <c r="CM116" t="s">
        <v>519</v>
      </c>
      <c r="CN116">
        <v>30</v>
      </c>
      <c r="CO116" s="1">
        <v>44621</v>
      </c>
      <c r="CP116" s="1"/>
      <c r="CV116">
        <v>2</v>
      </c>
    </row>
    <row r="117" spans="1:101" x14ac:dyDescent="0.25">
      <c r="A117" t="s">
        <v>121</v>
      </c>
      <c r="B117" s="18" t="s">
        <v>792</v>
      </c>
      <c r="C117" s="18">
        <v>35241</v>
      </c>
      <c r="D117" t="s">
        <v>539</v>
      </c>
      <c r="E117" t="s">
        <v>120</v>
      </c>
      <c r="F117" t="s">
        <v>122</v>
      </c>
      <c r="G117" t="s">
        <v>806</v>
      </c>
      <c r="H117">
        <v>102.5</v>
      </c>
      <c r="I117" t="s">
        <v>97</v>
      </c>
      <c r="K117" t="s">
        <v>99</v>
      </c>
      <c r="L117" t="s">
        <v>103</v>
      </c>
      <c r="M117">
        <v>5</v>
      </c>
      <c r="N117">
        <v>2</v>
      </c>
      <c r="O117">
        <v>4</v>
      </c>
      <c r="P117">
        <v>5</v>
      </c>
      <c r="Q117">
        <v>5</v>
      </c>
      <c r="R117">
        <v>5</v>
      </c>
      <c r="S117">
        <v>2</v>
      </c>
      <c r="U117" s="8">
        <v>3.4077500000000001</v>
      </c>
      <c r="V117" s="8">
        <v>0.35721999999999998</v>
      </c>
      <c r="W117">
        <v>45.9</v>
      </c>
      <c r="X117">
        <v>1.1316200000000001</v>
      </c>
      <c r="Y117">
        <v>1.4888399999999999</v>
      </c>
      <c r="Z117">
        <v>2.9377399999999998</v>
      </c>
      <c r="AA117">
        <v>0.18731</v>
      </c>
      <c r="AB117">
        <v>9.7089999999999996E-2</v>
      </c>
      <c r="AD117">
        <v>1.9189099999999999</v>
      </c>
      <c r="AE117">
        <v>50</v>
      </c>
      <c r="AG117">
        <v>0</v>
      </c>
      <c r="AJ117">
        <v>2.1495000000000002</v>
      </c>
      <c r="AK117">
        <v>0.76707999999999998</v>
      </c>
      <c r="AL117">
        <v>0.39306000000000002</v>
      </c>
      <c r="AM117">
        <v>3.3096299999999998</v>
      </c>
      <c r="AN117">
        <v>1.82761</v>
      </c>
      <c r="AO117">
        <v>1.08514</v>
      </c>
      <c r="AP117">
        <v>0.34036</v>
      </c>
      <c r="AQ117">
        <v>3.2509000000000001</v>
      </c>
      <c r="AS117">
        <v>0</v>
      </c>
      <c r="AT117">
        <v>0</v>
      </c>
      <c r="AU117">
        <v>1</v>
      </c>
      <c r="AV117">
        <v>0</v>
      </c>
      <c r="AW117" s="4">
        <v>0</v>
      </c>
      <c r="AX117">
        <v>0</v>
      </c>
      <c r="AY117">
        <v>0</v>
      </c>
      <c r="BA117" s="1">
        <v>44546</v>
      </c>
      <c r="BB117">
        <v>3</v>
      </c>
      <c r="BC117">
        <v>3</v>
      </c>
      <c r="BD117">
        <v>1</v>
      </c>
      <c r="BE117">
        <v>12</v>
      </c>
      <c r="BF117">
        <v>1</v>
      </c>
      <c r="BG117">
        <v>0</v>
      </c>
      <c r="BH117">
        <v>12</v>
      </c>
      <c r="BI117" s="1">
        <v>43700</v>
      </c>
      <c r="BJ117">
        <v>6</v>
      </c>
      <c r="BK117">
        <v>5</v>
      </c>
      <c r="BL117">
        <v>0</v>
      </c>
      <c r="BM117">
        <v>40</v>
      </c>
      <c r="BN117">
        <v>1</v>
      </c>
      <c r="BO117">
        <v>0</v>
      </c>
      <c r="BP117">
        <v>40</v>
      </c>
      <c r="BQ117" s="1">
        <v>43271</v>
      </c>
      <c r="BR117">
        <v>7</v>
      </c>
      <c r="BS117">
        <v>7</v>
      </c>
      <c r="BT117">
        <v>0</v>
      </c>
      <c r="BU117">
        <v>36</v>
      </c>
      <c r="BV117">
        <v>1</v>
      </c>
      <c r="BW117">
        <v>0</v>
      </c>
      <c r="BX117">
        <v>36</v>
      </c>
      <c r="BY117">
        <v>25.332999999999998</v>
      </c>
      <c r="CA117" t="s">
        <v>541</v>
      </c>
      <c r="CB117" t="s">
        <v>542</v>
      </c>
      <c r="CC117">
        <v>85042</v>
      </c>
      <c r="CD117">
        <v>60</v>
      </c>
      <c r="CE117">
        <v>6022432780</v>
      </c>
      <c r="CF117" t="s">
        <v>98</v>
      </c>
      <c r="CG117" t="s">
        <v>99</v>
      </c>
      <c r="CH117" s="1">
        <v>35514</v>
      </c>
      <c r="CI117" t="s">
        <v>99</v>
      </c>
      <c r="CJ117" t="s">
        <v>99</v>
      </c>
      <c r="CK117" t="s">
        <v>99</v>
      </c>
      <c r="CL117" t="s">
        <v>102</v>
      </c>
      <c r="CM117" t="s">
        <v>540</v>
      </c>
      <c r="CN117">
        <v>124</v>
      </c>
      <c r="CO117" s="1">
        <v>44621</v>
      </c>
      <c r="CP117" s="1"/>
      <c r="CV117"/>
    </row>
    <row r="118" spans="1:101" x14ac:dyDescent="0.25">
      <c r="A118" t="s">
        <v>121</v>
      </c>
      <c r="B118" s="18" t="s">
        <v>792</v>
      </c>
      <c r="C118" s="18">
        <v>35273</v>
      </c>
      <c r="D118" t="s">
        <v>634</v>
      </c>
      <c r="E118" t="s">
        <v>127</v>
      </c>
      <c r="F118" t="s">
        <v>128</v>
      </c>
      <c r="G118" t="s">
        <v>806</v>
      </c>
      <c r="H118">
        <v>37.1</v>
      </c>
      <c r="I118" t="s">
        <v>111</v>
      </c>
      <c r="K118" t="s">
        <v>99</v>
      </c>
      <c r="L118" t="s">
        <v>101</v>
      </c>
      <c r="M118">
        <v>5</v>
      </c>
      <c r="N118">
        <v>5</v>
      </c>
      <c r="O118">
        <v>4</v>
      </c>
      <c r="P118">
        <v>5</v>
      </c>
      <c r="Q118">
        <v>5</v>
      </c>
      <c r="R118">
        <v>5</v>
      </c>
      <c r="S118">
        <v>5</v>
      </c>
      <c r="U118" s="8">
        <v>4.4003800000000002</v>
      </c>
      <c r="V118" s="8">
        <v>0.88119000000000003</v>
      </c>
      <c r="W118">
        <v>42.2</v>
      </c>
      <c r="X118">
        <v>0.99824000000000002</v>
      </c>
      <c r="Y118">
        <v>1.8794299999999999</v>
      </c>
      <c r="Z118">
        <v>3.99404</v>
      </c>
      <c r="AA118">
        <v>0.62746000000000002</v>
      </c>
      <c r="AB118">
        <v>0.10724</v>
      </c>
      <c r="AD118">
        <v>2.52095</v>
      </c>
      <c r="AE118">
        <v>12.5</v>
      </c>
      <c r="AH118">
        <v>6</v>
      </c>
      <c r="AJ118">
        <v>2.0372300000000001</v>
      </c>
      <c r="AK118">
        <v>0.66042000000000001</v>
      </c>
      <c r="AL118">
        <v>0.29265999999999998</v>
      </c>
      <c r="AM118">
        <v>2.99031</v>
      </c>
      <c r="AN118">
        <v>2.5333100000000002</v>
      </c>
      <c r="AO118">
        <v>1.1118399999999999</v>
      </c>
      <c r="AP118">
        <v>1.1276299999999999</v>
      </c>
      <c r="AQ118">
        <v>4.6461199999999998</v>
      </c>
      <c r="AS118">
        <v>0</v>
      </c>
      <c r="AT118">
        <v>0</v>
      </c>
      <c r="AU118">
        <v>0</v>
      </c>
      <c r="AV118">
        <v>0</v>
      </c>
      <c r="AW118" s="4">
        <v>0</v>
      </c>
      <c r="AX118">
        <v>0</v>
      </c>
      <c r="AY118">
        <v>0</v>
      </c>
      <c r="BA118" s="1">
        <v>44273</v>
      </c>
      <c r="BB118">
        <v>4</v>
      </c>
      <c r="BC118">
        <v>4</v>
      </c>
      <c r="BD118">
        <v>0</v>
      </c>
      <c r="BE118">
        <v>20</v>
      </c>
      <c r="BF118">
        <v>1</v>
      </c>
      <c r="BG118">
        <v>0</v>
      </c>
      <c r="BH118">
        <v>20</v>
      </c>
      <c r="BI118" s="1">
        <v>43517</v>
      </c>
      <c r="BJ118">
        <v>5</v>
      </c>
      <c r="BK118">
        <v>5</v>
      </c>
      <c r="BL118">
        <v>0</v>
      </c>
      <c r="BM118">
        <v>36</v>
      </c>
      <c r="BN118">
        <v>1</v>
      </c>
      <c r="BO118">
        <v>0</v>
      </c>
      <c r="BP118">
        <v>36</v>
      </c>
      <c r="BQ118" s="1">
        <v>43053</v>
      </c>
      <c r="BR118">
        <v>0</v>
      </c>
      <c r="BS118">
        <v>0</v>
      </c>
      <c r="BT118">
        <v>0</v>
      </c>
      <c r="BU118">
        <v>0</v>
      </c>
      <c r="BV118">
        <v>0</v>
      </c>
      <c r="BW118">
        <v>0</v>
      </c>
      <c r="BX118">
        <v>0</v>
      </c>
      <c r="BY118">
        <v>22</v>
      </c>
      <c r="CA118" t="s">
        <v>636</v>
      </c>
      <c r="CB118" t="s">
        <v>637</v>
      </c>
      <c r="CC118">
        <v>85755</v>
      </c>
      <c r="CD118">
        <v>90</v>
      </c>
      <c r="CE118">
        <v>5208782600</v>
      </c>
      <c r="CF118" t="s">
        <v>113</v>
      </c>
      <c r="CG118" t="s">
        <v>99</v>
      </c>
      <c r="CH118" s="1">
        <v>39703</v>
      </c>
      <c r="CI118" t="s">
        <v>100</v>
      </c>
      <c r="CJ118" t="s">
        <v>99</v>
      </c>
      <c r="CK118" t="s">
        <v>99</v>
      </c>
      <c r="CL118" t="s">
        <v>102</v>
      </c>
      <c r="CM118" t="s">
        <v>635</v>
      </c>
      <c r="CN118">
        <v>42</v>
      </c>
      <c r="CO118" s="1">
        <v>44621</v>
      </c>
      <c r="CP118" s="1"/>
      <c r="CV118"/>
    </row>
    <row r="119" spans="1:101" x14ac:dyDescent="0.25">
      <c r="A119" t="s">
        <v>121</v>
      </c>
      <c r="B119" s="18" t="s">
        <v>792</v>
      </c>
      <c r="C119" s="18">
        <v>35207</v>
      </c>
      <c r="D119" t="s">
        <v>497</v>
      </c>
      <c r="E119" t="s">
        <v>162</v>
      </c>
      <c r="F119" t="s">
        <v>122</v>
      </c>
      <c r="G119" t="s">
        <v>806</v>
      </c>
      <c r="H119">
        <v>54.6</v>
      </c>
      <c r="I119" t="s">
        <v>111</v>
      </c>
      <c r="K119" t="s">
        <v>99</v>
      </c>
      <c r="L119" t="s">
        <v>103</v>
      </c>
      <c r="M119">
        <v>1</v>
      </c>
      <c r="N119">
        <v>3</v>
      </c>
      <c r="O119">
        <v>1</v>
      </c>
      <c r="P119">
        <v>4</v>
      </c>
      <c r="Q119">
        <v>4</v>
      </c>
      <c r="R119">
        <v>4</v>
      </c>
      <c r="S119">
        <v>3</v>
      </c>
      <c r="U119" s="8">
        <v>4.36808</v>
      </c>
      <c r="V119" s="8">
        <v>0.65880000000000005</v>
      </c>
      <c r="W119">
        <v>65.400000000000006</v>
      </c>
      <c r="X119">
        <v>1.76065</v>
      </c>
      <c r="Y119">
        <v>2.4194499999999999</v>
      </c>
      <c r="Z119">
        <v>3.7547899999999998</v>
      </c>
      <c r="AA119">
        <v>0.51224000000000003</v>
      </c>
      <c r="AB119">
        <v>0.19932</v>
      </c>
      <c r="AD119">
        <v>1.9486300000000001</v>
      </c>
      <c r="AE119">
        <v>78.599999999999994</v>
      </c>
      <c r="AG119">
        <v>2</v>
      </c>
      <c r="AJ119">
        <v>2.0069499999999998</v>
      </c>
      <c r="AK119">
        <v>0.73177000000000003</v>
      </c>
      <c r="AL119">
        <v>0.39956999999999998</v>
      </c>
      <c r="AM119">
        <v>3.1383000000000001</v>
      </c>
      <c r="AN119">
        <v>1.98773</v>
      </c>
      <c r="AO119">
        <v>1.76979</v>
      </c>
      <c r="AP119">
        <v>0.61746000000000001</v>
      </c>
      <c r="AQ119">
        <v>4.39452</v>
      </c>
      <c r="AS119">
        <v>0</v>
      </c>
      <c r="AT119">
        <v>1</v>
      </c>
      <c r="AU119">
        <v>2</v>
      </c>
      <c r="AV119">
        <v>0</v>
      </c>
      <c r="AW119" s="4">
        <v>0</v>
      </c>
      <c r="AX119">
        <v>0</v>
      </c>
      <c r="AY119">
        <v>0</v>
      </c>
      <c r="BA119" s="1">
        <v>44469</v>
      </c>
      <c r="BB119">
        <v>3</v>
      </c>
      <c r="BC119">
        <v>3</v>
      </c>
      <c r="BD119">
        <v>0</v>
      </c>
      <c r="BE119">
        <v>20</v>
      </c>
      <c r="BF119">
        <v>1</v>
      </c>
      <c r="BG119">
        <v>0</v>
      </c>
      <c r="BH119">
        <v>20</v>
      </c>
      <c r="BI119" s="1">
        <v>43644</v>
      </c>
      <c r="BJ119">
        <v>23</v>
      </c>
      <c r="BK119">
        <v>21</v>
      </c>
      <c r="BL119">
        <v>1</v>
      </c>
      <c r="BM119">
        <v>192</v>
      </c>
      <c r="BN119">
        <v>2</v>
      </c>
      <c r="BO119">
        <v>96</v>
      </c>
      <c r="BP119">
        <v>288</v>
      </c>
      <c r="BQ119" s="1">
        <v>43196</v>
      </c>
      <c r="BR119">
        <v>7</v>
      </c>
      <c r="BS119">
        <v>7</v>
      </c>
      <c r="BT119">
        <v>0</v>
      </c>
      <c r="BU119">
        <v>40</v>
      </c>
      <c r="BV119">
        <v>1</v>
      </c>
      <c r="BW119">
        <v>0</v>
      </c>
      <c r="BX119">
        <v>40</v>
      </c>
      <c r="BY119">
        <v>112.667</v>
      </c>
      <c r="CA119" t="s">
        <v>499</v>
      </c>
      <c r="CB119" t="s">
        <v>500</v>
      </c>
      <c r="CC119">
        <v>85208</v>
      </c>
      <c r="CD119">
        <v>60</v>
      </c>
      <c r="CE119">
        <v>4809818844</v>
      </c>
      <c r="CF119" t="s">
        <v>98</v>
      </c>
      <c r="CG119" t="s">
        <v>99</v>
      </c>
      <c r="CH119" s="1">
        <v>33352</v>
      </c>
      <c r="CI119" t="s">
        <v>99</v>
      </c>
      <c r="CJ119" t="s">
        <v>99</v>
      </c>
      <c r="CK119" t="s">
        <v>99</v>
      </c>
      <c r="CL119" t="s">
        <v>102</v>
      </c>
      <c r="CM119" t="s">
        <v>498</v>
      </c>
      <c r="CN119">
        <v>122</v>
      </c>
      <c r="CO119" s="1">
        <v>44621</v>
      </c>
      <c r="CP119" s="1"/>
      <c r="CV119"/>
    </row>
    <row r="120" spans="1:101" x14ac:dyDescent="0.25">
      <c r="A120" t="s">
        <v>121</v>
      </c>
      <c r="B120" s="18" t="s">
        <v>792</v>
      </c>
      <c r="C120" s="18">
        <v>35225</v>
      </c>
      <c r="D120" t="s">
        <v>514</v>
      </c>
      <c r="E120" t="s">
        <v>318</v>
      </c>
      <c r="F120" t="s">
        <v>122</v>
      </c>
      <c r="G120" t="s">
        <v>806</v>
      </c>
      <c r="H120">
        <v>65.7</v>
      </c>
      <c r="I120" t="s">
        <v>97</v>
      </c>
      <c r="J120" t="s">
        <v>106</v>
      </c>
      <c r="K120" t="s">
        <v>99</v>
      </c>
      <c r="L120" t="s">
        <v>110</v>
      </c>
      <c r="M120">
        <v>1</v>
      </c>
      <c r="N120">
        <v>3</v>
      </c>
      <c r="O120">
        <v>1</v>
      </c>
      <c r="P120">
        <v>4</v>
      </c>
      <c r="Q120">
        <v>4</v>
      </c>
      <c r="R120">
        <v>4</v>
      </c>
      <c r="S120">
        <v>4</v>
      </c>
      <c r="U120" s="8">
        <v>3.06616</v>
      </c>
      <c r="V120" s="8">
        <v>0.67764000000000002</v>
      </c>
      <c r="W120">
        <v>59</v>
      </c>
      <c r="X120">
        <v>0.86985000000000001</v>
      </c>
      <c r="Y120">
        <v>1.54749</v>
      </c>
      <c r="Z120">
        <v>2.57334</v>
      </c>
      <c r="AA120">
        <v>0.45330999999999999</v>
      </c>
      <c r="AB120">
        <v>2.5190000000000001E-2</v>
      </c>
      <c r="AD120">
        <v>1.51867</v>
      </c>
      <c r="AE120">
        <v>44.4</v>
      </c>
      <c r="AG120">
        <v>0</v>
      </c>
      <c r="AJ120">
        <v>1.8153999999999999</v>
      </c>
      <c r="AK120">
        <v>0.64300999999999997</v>
      </c>
      <c r="AL120">
        <v>0.28694999999999998</v>
      </c>
      <c r="AM120">
        <v>2.7453699999999999</v>
      </c>
      <c r="AN120">
        <v>1.7125999999999999</v>
      </c>
      <c r="AO120">
        <v>0.99504999999999999</v>
      </c>
      <c r="AP120">
        <v>0.88439999999999996</v>
      </c>
      <c r="AQ120">
        <v>3.52623</v>
      </c>
      <c r="AS120">
        <v>9</v>
      </c>
      <c r="AT120">
        <v>2</v>
      </c>
      <c r="AU120">
        <v>0</v>
      </c>
      <c r="AV120">
        <v>1</v>
      </c>
      <c r="AW120" s="4">
        <v>13601.25</v>
      </c>
      <c r="AX120">
        <v>0</v>
      </c>
      <c r="AY120">
        <v>1</v>
      </c>
      <c r="BA120" s="1">
        <v>44414</v>
      </c>
      <c r="BB120">
        <v>16</v>
      </c>
      <c r="BC120">
        <v>16</v>
      </c>
      <c r="BD120">
        <v>0</v>
      </c>
      <c r="BE120">
        <v>100</v>
      </c>
      <c r="BF120">
        <v>2</v>
      </c>
      <c r="BG120">
        <v>50</v>
      </c>
      <c r="BH120">
        <v>150</v>
      </c>
      <c r="BI120" s="1">
        <v>43601</v>
      </c>
      <c r="BJ120">
        <v>14</v>
      </c>
      <c r="BK120">
        <v>11</v>
      </c>
      <c r="BL120">
        <v>6</v>
      </c>
      <c r="BM120">
        <v>188</v>
      </c>
      <c r="BN120">
        <v>1</v>
      </c>
      <c r="BO120">
        <v>0</v>
      </c>
      <c r="BP120">
        <v>188</v>
      </c>
      <c r="BQ120" s="1">
        <v>43143</v>
      </c>
      <c r="BR120">
        <v>16</v>
      </c>
      <c r="BS120">
        <v>14</v>
      </c>
      <c r="BT120">
        <v>2</v>
      </c>
      <c r="BU120">
        <v>80</v>
      </c>
      <c r="BV120">
        <v>1</v>
      </c>
      <c r="BW120">
        <v>0</v>
      </c>
      <c r="BX120">
        <v>80</v>
      </c>
      <c r="BY120">
        <v>151</v>
      </c>
      <c r="CA120" t="s">
        <v>516</v>
      </c>
      <c r="CB120" t="s">
        <v>517</v>
      </c>
      <c r="CC120">
        <v>85373</v>
      </c>
      <c r="CD120">
        <v>60</v>
      </c>
      <c r="CE120">
        <v>6239330022</v>
      </c>
      <c r="CF120" t="s">
        <v>98</v>
      </c>
      <c r="CG120" t="s">
        <v>99</v>
      </c>
      <c r="CH120" s="1">
        <v>34481</v>
      </c>
      <c r="CI120" t="s">
        <v>99</v>
      </c>
      <c r="CJ120" t="s">
        <v>99</v>
      </c>
      <c r="CK120" t="s">
        <v>99</v>
      </c>
      <c r="CL120" t="s">
        <v>102</v>
      </c>
      <c r="CM120" t="s">
        <v>515</v>
      </c>
      <c r="CN120">
        <v>118</v>
      </c>
      <c r="CO120" s="1">
        <v>44621</v>
      </c>
      <c r="CP120" s="1"/>
      <c r="CV120"/>
    </row>
    <row r="121" spans="1:101" x14ac:dyDescent="0.25">
      <c r="A121" t="s">
        <v>121</v>
      </c>
      <c r="B121" s="18" t="s">
        <v>792</v>
      </c>
      <c r="C121" s="18">
        <v>35265</v>
      </c>
      <c r="D121" t="s">
        <v>614</v>
      </c>
      <c r="E121" t="s">
        <v>278</v>
      </c>
      <c r="F121" t="s">
        <v>122</v>
      </c>
      <c r="G121" t="s">
        <v>807</v>
      </c>
      <c r="H121">
        <v>36.299999999999997</v>
      </c>
      <c r="I121" t="s">
        <v>107</v>
      </c>
      <c r="K121" t="s">
        <v>99</v>
      </c>
      <c r="L121" t="s">
        <v>103</v>
      </c>
      <c r="M121">
        <v>5</v>
      </c>
      <c r="N121">
        <v>5</v>
      </c>
      <c r="O121">
        <v>4</v>
      </c>
      <c r="P121">
        <v>5</v>
      </c>
      <c r="Q121">
        <v>4</v>
      </c>
      <c r="R121">
        <v>5</v>
      </c>
      <c r="S121">
        <v>5</v>
      </c>
      <c r="U121" s="8">
        <v>4.7951600000000001</v>
      </c>
      <c r="V121" s="8">
        <v>1.1774500000000001</v>
      </c>
      <c r="X121">
        <v>1.1827000000000001</v>
      </c>
      <c r="Y121">
        <v>2.36015</v>
      </c>
      <c r="Z121">
        <v>4.4613500000000004</v>
      </c>
      <c r="AA121">
        <v>0.82901000000000002</v>
      </c>
      <c r="AB121">
        <v>0.13138</v>
      </c>
      <c r="AC121">
        <v>6</v>
      </c>
      <c r="AD121">
        <v>2.4350100000000001</v>
      </c>
      <c r="AF121">
        <v>6</v>
      </c>
      <c r="AG121">
        <v>5</v>
      </c>
      <c r="AJ121">
        <v>2.2242199999999999</v>
      </c>
      <c r="AK121">
        <v>0.71342000000000005</v>
      </c>
      <c r="AL121">
        <v>0.32505000000000001</v>
      </c>
      <c r="AM121">
        <v>3.2626900000000001</v>
      </c>
      <c r="AN121">
        <v>2.2412399999999999</v>
      </c>
      <c r="AO121">
        <v>1.2194199999999999</v>
      </c>
      <c r="AP121">
        <v>1.3566</v>
      </c>
      <c r="AQ121">
        <v>4.6402599999999996</v>
      </c>
      <c r="AS121">
        <v>1</v>
      </c>
      <c r="AT121">
        <v>0</v>
      </c>
      <c r="AU121">
        <v>0</v>
      </c>
      <c r="AV121">
        <v>0</v>
      </c>
      <c r="AW121" s="4">
        <v>0</v>
      </c>
      <c r="AX121">
        <v>0</v>
      </c>
      <c r="AY121">
        <v>0</v>
      </c>
      <c r="BA121" s="1">
        <v>43861</v>
      </c>
      <c r="BB121">
        <v>5</v>
      </c>
      <c r="BC121">
        <v>5</v>
      </c>
      <c r="BD121">
        <v>1</v>
      </c>
      <c r="BE121">
        <v>24</v>
      </c>
      <c r="BF121">
        <v>1</v>
      </c>
      <c r="BG121">
        <v>0</v>
      </c>
      <c r="BH121">
        <v>24</v>
      </c>
      <c r="BI121" s="1">
        <v>43440</v>
      </c>
      <c r="BJ121">
        <v>0</v>
      </c>
      <c r="BK121">
        <v>0</v>
      </c>
      <c r="BL121">
        <v>0</v>
      </c>
      <c r="BM121">
        <v>0</v>
      </c>
      <c r="BN121">
        <v>0</v>
      </c>
      <c r="BO121">
        <v>0</v>
      </c>
      <c r="BP121">
        <v>0</v>
      </c>
      <c r="BQ121" s="1">
        <v>42971</v>
      </c>
      <c r="BR121">
        <v>1</v>
      </c>
      <c r="BS121">
        <v>1</v>
      </c>
      <c r="BT121">
        <v>0</v>
      </c>
      <c r="BU121">
        <v>4</v>
      </c>
      <c r="BV121">
        <v>1</v>
      </c>
      <c r="BW121">
        <v>0</v>
      </c>
      <c r="BX121">
        <v>4</v>
      </c>
      <c r="BY121">
        <v>12.667</v>
      </c>
      <c r="CA121" t="s">
        <v>616</v>
      </c>
      <c r="CB121" t="s">
        <v>617</v>
      </c>
      <c r="CC121">
        <v>85375</v>
      </c>
      <c r="CD121">
        <v>60</v>
      </c>
      <c r="CE121">
        <v>6239758100</v>
      </c>
      <c r="CF121" t="s">
        <v>113</v>
      </c>
      <c r="CG121" t="s">
        <v>99</v>
      </c>
      <c r="CH121" s="1">
        <v>38770</v>
      </c>
      <c r="CI121" t="s">
        <v>100</v>
      </c>
      <c r="CJ121" t="s">
        <v>100</v>
      </c>
      <c r="CK121" t="s">
        <v>99</v>
      </c>
      <c r="CL121" t="s">
        <v>102</v>
      </c>
      <c r="CM121" t="s">
        <v>615</v>
      </c>
      <c r="CN121">
        <v>72</v>
      </c>
      <c r="CO121" s="1">
        <v>44621</v>
      </c>
      <c r="CP121" s="1"/>
      <c r="CV121"/>
    </row>
    <row r="122" spans="1:101" x14ac:dyDescent="0.25">
      <c r="A122" t="s">
        <v>121</v>
      </c>
      <c r="B122" s="18" t="s">
        <v>792</v>
      </c>
      <c r="C122" s="18">
        <v>35264</v>
      </c>
      <c r="D122" t="s">
        <v>609</v>
      </c>
      <c r="E122" t="s">
        <v>611</v>
      </c>
      <c r="F122" t="s">
        <v>122</v>
      </c>
      <c r="G122" t="s">
        <v>807</v>
      </c>
      <c r="H122">
        <v>23.4</v>
      </c>
      <c r="I122" t="s">
        <v>107</v>
      </c>
      <c r="K122" t="s">
        <v>99</v>
      </c>
      <c r="L122" t="s">
        <v>103</v>
      </c>
      <c r="M122">
        <v>5</v>
      </c>
      <c r="N122">
        <v>5</v>
      </c>
      <c r="O122">
        <v>4</v>
      </c>
      <c r="P122">
        <v>4</v>
      </c>
      <c r="Q122">
        <v>5</v>
      </c>
      <c r="R122">
        <v>3</v>
      </c>
      <c r="S122">
        <v>5</v>
      </c>
      <c r="U122" s="8">
        <v>6.3856000000000002</v>
      </c>
      <c r="V122" s="8">
        <v>1.32944</v>
      </c>
      <c r="X122">
        <v>1.8025</v>
      </c>
      <c r="Y122">
        <v>3.1319400000000002</v>
      </c>
      <c r="Z122">
        <v>5.6108599999999997</v>
      </c>
      <c r="AA122">
        <v>1.06891</v>
      </c>
      <c r="AB122">
        <v>0.22781000000000001</v>
      </c>
      <c r="AC122">
        <v>6</v>
      </c>
      <c r="AD122">
        <v>3.25366</v>
      </c>
      <c r="AF122">
        <v>6</v>
      </c>
      <c r="AG122">
        <v>1</v>
      </c>
      <c r="AJ122">
        <v>2.32755</v>
      </c>
      <c r="AK122">
        <v>0.70001000000000002</v>
      </c>
      <c r="AL122">
        <v>0.34025</v>
      </c>
      <c r="AM122">
        <v>3.3677999999999999</v>
      </c>
      <c r="AN122">
        <v>2.8618000000000001</v>
      </c>
      <c r="AO122">
        <v>1.8940699999999999</v>
      </c>
      <c r="AP122">
        <v>1.46329</v>
      </c>
      <c r="AQ122">
        <v>5.9864699999999997</v>
      </c>
      <c r="AS122">
        <v>0</v>
      </c>
      <c r="AT122">
        <v>1</v>
      </c>
      <c r="AU122">
        <v>0</v>
      </c>
      <c r="AV122">
        <v>2</v>
      </c>
      <c r="AW122" s="4">
        <v>1630.1</v>
      </c>
      <c r="AX122">
        <v>0</v>
      </c>
      <c r="AY122">
        <v>2</v>
      </c>
      <c r="BA122" s="1">
        <v>44518</v>
      </c>
      <c r="BB122">
        <v>5</v>
      </c>
      <c r="BC122">
        <v>5</v>
      </c>
      <c r="BD122">
        <v>0</v>
      </c>
      <c r="BE122">
        <v>32</v>
      </c>
      <c r="BF122">
        <v>1</v>
      </c>
      <c r="BG122">
        <v>0</v>
      </c>
      <c r="BH122">
        <v>32</v>
      </c>
      <c r="BI122" s="1">
        <v>43693</v>
      </c>
      <c r="BJ122">
        <v>2</v>
      </c>
      <c r="BK122">
        <v>2</v>
      </c>
      <c r="BL122">
        <v>1</v>
      </c>
      <c r="BM122">
        <v>12</v>
      </c>
      <c r="BN122">
        <v>1</v>
      </c>
      <c r="BO122">
        <v>0</v>
      </c>
      <c r="BP122">
        <v>12</v>
      </c>
      <c r="BQ122" s="1">
        <v>43271</v>
      </c>
      <c r="BR122">
        <v>2</v>
      </c>
      <c r="BS122">
        <v>2</v>
      </c>
      <c r="BT122">
        <v>0</v>
      </c>
      <c r="BU122">
        <v>8</v>
      </c>
      <c r="BV122">
        <v>1</v>
      </c>
      <c r="BW122">
        <v>0</v>
      </c>
      <c r="BX122">
        <v>8</v>
      </c>
      <c r="BY122">
        <v>21.332999999999998</v>
      </c>
      <c r="CA122" t="s">
        <v>612</v>
      </c>
      <c r="CB122" t="s">
        <v>613</v>
      </c>
      <c r="CC122">
        <v>85340</v>
      </c>
      <c r="CD122">
        <v>60</v>
      </c>
      <c r="CE122">
        <v>6235377400</v>
      </c>
      <c r="CF122" t="s">
        <v>113</v>
      </c>
      <c r="CG122" t="s">
        <v>99</v>
      </c>
      <c r="CH122" s="1">
        <v>38761</v>
      </c>
      <c r="CI122" t="s">
        <v>100</v>
      </c>
      <c r="CJ122" t="s">
        <v>99</v>
      </c>
      <c r="CK122" t="s">
        <v>99</v>
      </c>
      <c r="CL122" t="s">
        <v>102</v>
      </c>
      <c r="CM122" t="s">
        <v>610</v>
      </c>
      <c r="CN122">
        <v>43</v>
      </c>
      <c r="CO122" s="1">
        <v>44621</v>
      </c>
      <c r="CP122" s="1"/>
      <c r="CV122"/>
    </row>
    <row r="123" spans="1:101" x14ac:dyDescent="0.25">
      <c r="A123" t="s">
        <v>121</v>
      </c>
      <c r="B123" s="18" t="s">
        <v>792</v>
      </c>
      <c r="C123" s="18">
        <v>35110</v>
      </c>
      <c r="D123" t="s">
        <v>276</v>
      </c>
      <c r="E123" t="s">
        <v>278</v>
      </c>
      <c r="F123" t="s">
        <v>122</v>
      </c>
      <c r="G123" t="s">
        <v>806</v>
      </c>
      <c r="H123">
        <v>116.3</v>
      </c>
      <c r="I123" t="s">
        <v>97</v>
      </c>
      <c r="K123" t="s">
        <v>99</v>
      </c>
      <c r="L123" t="s">
        <v>103</v>
      </c>
      <c r="M123">
        <v>4</v>
      </c>
      <c r="N123">
        <v>2</v>
      </c>
      <c r="O123">
        <v>3</v>
      </c>
      <c r="P123">
        <v>5</v>
      </c>
      <c r="Q123">
        <v>5</v>
      </c>
      <c r="R123">
        <v>5</v>
      </c>
      <c r="S123">
        <v>2</v>
      </c>
      <c r="U123" s="8">
        <v>3.4521799999999998</v>
      </c>
      <c r="V123" s="8">
        <v>0.35286000000000001</v>
      </c>
      <c r="W123">
        <v>64</v>
      </c>
      <c r="X123">
        <v>1.04373</v>
      </c>
      <c r="Y123">
        <v>1.39659</v>
      </c>
      <c r="Z123">
        <v>2.8610500000000001</v>
      </c>
      <c r="AA123">
        <v>0.28332000000000002</v>
      </c>
      <c r="AB123">
        <v>6.7489999999999994E-2</v>
      </c>
      <c r="AD123">
        <v>2.05559</v>
      </c>
      <c r="AE123">
        <v>61.5</v>
      </c>
      <c r="AG123">
        <v>0</v>
      </c>
      <c r="AJ123">
        <v>1.9109100000000001</v>
      </c>
      <c r="AK123">
        <v>0.66746000000000005</v>
      </c>
      <c r="AL123">
        <v>0.29425000000000001</v>
      </c>
      <c r="AM123">
        <v>2.87262</v>
      </c>
      <c r="AN123">
        <v>2.2022300000000001</v>
      </c>
      <c r="AO123">
        <v>1.1502300000000001</v>
      </c>
      <c r="AP123">
        <v>0.4491</v>
      </c>
      <c r="AQ123">
        <v>3.7942900000000002</v>
      </c>
      <c r="AS123">
        <v>4</v>
      </c>
      <c r="AT123">
        <v>0</v>
      </c>
      <c r="AU123">
        <v>0</v>
      </c>
      <c r="AV123">
        <v>1</v>
      </c>
      <c r="AW123" s="4">
        <v>20265</v>
      </c>
      <c r="AX123">
        <v>1</v>
      </c>
      <c r="AY123">
        <v>2</v>
      </c>
      <c r="BA123" s="1">
        <v>44568</v>
      </c>
      <c r="BB123">
        <v>8</v>
      </c>
      <c r="BC123">
        <v>8</v>
      </c>
      <c r="BD123">
        <v>1</v>
      </c>
      <c r="BE123">
        <v>48</v>
      </c>
      <c r="BF123">
        <v>1</v>
      </c>
      <c r="BG123">
        <v>0</v>
      </c>
      <c r="BH123">
        <v>48</v>
      </c>
      <c r="BI123" s="1">
        <v>43658</v>
      </c>
      <c r="BJ123">
        <v>1</v>
      </c>
      <c r="BK123">
        <v>1</v>
      </c>
      <c r="BL123">
        <v>1</v>
      </c>
      <c r="BM123">
        <v>8</v>
      </c>
      <c r="BN123">
        <v>1</v>
      </c>
      <c r="BO123">
        <v>0</v>
      </c>
      <c r="BP123">
        <v>8</v>
      </c>
      <c r="BQ123" s="1">
        <v>43209</v>
      </c>
      <c r="BR123">
        <v>5</v>
      </c>
      <c r="BS123">
        <v>5</v>
      </c>
      <c r="BT123">
        <v>0</v>
      </c>
      <c r="BU123">
        <v>48</v>
      </c>
      <c r="BV123">
        <v>1</v>
      </c>
      <c r="BW123">
        <v>0</v>
      </c>
      <c r="BX123">
        <v>48</v>
      </c>
      <c r="BY123">
        <v>34.667000000000002</v>
      </c>
      <c r="CA123" t="s">
        <v>279</v>
      </c>
      <c r="CB123" t="s">
        <v>280</v>
      </c>
      <c r="CC123">
        <v>85375</v>
      </c>
      <c r="CD123">
        <v>60</v>
      </c>
      <c r="CE123">
        <v>6235846161</v>
      </c>
      <c r="CF123" t="s">
        <v>98</v>
      </c>
      <c r="CG123" t="s">
        <v>99</v>
      </c>
      <c r="CH123" s="1">
        <v>31253</v>
      </c>
      <c r="CI123" t="s">
        <v>99</v>
      </c>
      <c r="CJ123" t="s">
        <v>99</v>
      </c>
      <c r="CK123" t="s">
        <v>99</v>
      </c>
      <c r="CL123" t="s">
        <v>102</v>
      </c>
      <c r="CM123" t="s">
        <v>277</v>
      </c>
      <c r="CN123">
        <v>140</v>
      </c>
      <c r="CO123" s="1">
        <v>44621</v>
      </c>
      <c r="CP123" s="1"/>
      <c r="CV123"/>
    </row>
    <row r="124" spans="1:101" x14ac:dyDescent="0.25">
      <c r="A124" t="s">
        <v>121</v>
      </c>
      <c r="B124" s="18" t="s">
        <v>792</v>
      </c>
      <c r="C124" s="18">
        <v>35205</v>
      </c>
      <c r="D124" t="s">
        <v>493</v>
      </c>
      <c r="E124" t="s">
        <v>120</v>
      </c>
      <c r="F124" t="s">
        <v>122</v>
      </c>
      <c r="G124" t="s">
        <v>806</v>
      </c>
      <c r="H124">
        <v>59.1</v>
      </c>
      <c r="I124" t="s">
        <v>97</v>
      </c>
      <c r="K124" t="s">
        <v>99</v>
      </c>
      <c r="L124" t="s">
        <v>103</v>
      </c>
      <c r="M124">
        <v>2</v>
      </c>
      <c r="N124">
        <v>4</v>
      </c>
      <c r="O124">
        <v>1</v>
      </c>
      <c r="P124">
        <v>2</v>
      </c>
      <c r="Q124">
        <v>2</v>
      </c>
      <c r="S124">
        <v>4</v>
      </c>
      <c r="U124" s="8">
        <v>3.1088499999999999</v>
      </c>
      <c r="V124" s="8">
        <v>0.64097999999999999</v>
      </c>
      <c r="W124">
        <v>51.7</v>
      </c>
      <c r="X124">
        <v>0.84582000000000002</v>
      </c>
      <c r="Y124">
        <v>1.4867999999999999</v>
      </c>
      <c r="Z124">
        <v>2.6604899999999998</v>
      </c>
      <c r="AA124">
        <v>0.45096000000000003</v>
      </c>
      <c r="AB124">
        <v>4.6769999999999999E-2</v>
      </c>
      <c r="AD124">
        <v>1.62205</v>
      </c>
      <c r="AE124">
        <v>56.3</v>
      </c>
      <c r="AG124">
        <v>1</v>
      </c>
      <c r="AJ124">
        <v>1.75956</v>
      </c>
      <c r="AK124">
        <v>0.63661000000000001</v>
      </c>
      <c r="AL124">
        <v>0.26530999999999999</v>
      </c>
      <c r="AM124">
        <v>2.6614800000000001</v>
      </c>
      <c r="AN124">
        <v>1.88724</v>
      </c>
      <c r="AO124">
        <v>0.97731000000000001</v>
      </c>
      <c r="AP124">
        <v>0.90478000000000003</v>
      </c>
      <c r="AQ124">
        <v>3.6880199999999999</v>
      </c>
      <c r="AS124">
        <v>2</v>
      </c>
      <c r="AT124">
        <v>2</v>
      </c>
      <c r="AU124">
        <v>1</v>
      </c>
      <c r="AV124">
        <v>2</v>
      </c>
      <c r="AW124" s="4">
        <v>35988.25</v>
      </c>
      <c r="AX124">
        <v>1</v>
      </c>
      <c r="AY124">
        <v>3</v>
      </c>
      <c r="BA124" s="1">
        <v>43727</v>
      </c>
      <c r="BB124">
        <v>7</v>
      </c>
      <c r="BC124">
        <v>7</v>
      </c>
      <c r="BD124">
        <v>1</v>
      </c>
      <c r="BE124">
        <v>56</v>
      </c>
      <c r="BF124">
        <v>1</v>
      </c>
      <c r="BG124">
        <v>0</v>
      </c>
      <c r="BH124">
        <v>56</v>
      </c>
      <c r="BI124" s="1">
        <v>43308</v>
      </c>
      <c r="BJ124">
        <v>14</v>
      </c>
      <c r="BK124">
        <v>13</v>
      </c>
      <c r="BL124">
        <v>0</v>
      </c>
      <c r="BM124">
        <v>146</v>
      </c>
      <c r="BN124">
        <v>1</v>
      </c>
      <c r="BO124">
        <v>0</v>
      </c>
      <c r="BP124">
        <v>146</v>
      </c>
      <c r="BQ124" s="1">
        <v>42873</v>
      </c>
      <c r="BR124">
        <v>6</v>
      </c>
      <c r="BS124">
        <v>1</v>
      </c>
      <c r="BT124">
        <v>5</v>
      </c>
      <c r="BU124">
        <v>40</v>
      </c>
      <c r="BV124">
        <v>1</v>
      </c>
      <c r="BW124">
        <v>0</v>
      </c>
      <c r="BX124">
        <v>40</v>
      </c>
      <c r="BY124">
        <v>83.332999999999998</v>
      </c>
      <c r="CA124" t="s">
        <v>495</v>
      </c>
      <c r="CB124" t="s">
        <v>496</v>
      </c>
      <c r="CC124">
        <v>85040</v>
      </c>
      <c r="CD124">
        <v>60</v>
      </c>
      <c r="CE124">
        <v>6023057134</v>
      </c>
      <c r="CF124" t="s">
        <v>98</v>
      </c>
      <c r="CG124" t="s">
        <v>99</v>
      </c>
      <c r="CH124" s="1">
        <v>33353</v>
      </c>
      <c r="CI124" t="s">
        <v>99</v>
      </c>
      <c r="CJ124" t="s">
        <v>100</v>
      </c>
      <c r="CK124" t="s">
        <v>99</v>
      </c>
      <c r="CL124" t="s">
        <v>102</v>
      </c>
      <c r="CM124" t="s">
        <v>494</v>
      </c>
      <c r="CN124">
        <v>115</v>
      </c>
      <c r="CO124" s="1">
        <v>44621</v>
      </c>
      <c r="CP124" s="1"/>
      <c r="CV124"/>
      <c r="CW124">
        <v>2</v>
      </c>
    </row>
    <row r="125" spans="1:101" x14ac:dyDescent="0.25">
      <c r="A125" t="s">
        <v>121</v>
      </c>
      <c r="B125" s="18" t="s">
        <v>792</v>
      </c>
      <c r="C125" s="18">
        <v>35245</v>
      </c>
      <c r="D125" t="s">
        <v>553</v>
      </c>
      <c r="E125" t="s">
        <v>363</v>
      </c>
      <c r="F125" t="s">
        <v>122</v>
      </c>
      <c r="G125" t="s">
        <v>806</v>
      </c>
      <c r="H125">
        <v>103</v>
      </c>
      <c r="I125" t="s">
        <v>97</v>
      </c>
      <c r="K125" t="s">
        <v>99</v>
      </c>
      <c r="L125" t="s">
        <v>103</v>
      </c>
      <c r="M125">
        <v>3</v>
      </c>
      <c r="N125">
        <v>2</v>
      </c>
      <c r="O125">
        <v>2</v>
      </c>
      <c r="P125">
        <v>5</v>
      </c>
      <c r="Q125">
        <v>4</v>
      </c>
      <c r="R125">
        <v>5</v>
      </c>
      <c r="S125">
        <v>1</v>
      </c>
      <c r="U125" s="8">
        <v>5.1128200000000001</v>
      </c>
      <c r="V125" s="8">
        <v>0.76834999999999998</v>
      </c>
      <c r="W125">
        <v>56</v>
      </c>
      <c r="X125">
        <v>1.56219</v>
      </c>
      <c r="Y125">
        <v>2.33053</v>
      </c>
      <c r="Z125">
        <v>4.2851800000000004</v>
      </c>
      <c r="AA125">
        <v>0.61163000000000001</v>
      </c>
      <c r="AB125">
        <v>0.11559</v>
      </c>
      <c r="AD125">
        <v>2.7822900000000002</v>
      </c>
      <c r="AE125">
        <v>53.6</v>
      </c>
      <c r="AG125">
        <v>0</v>
      </c>
      <c r="AJ125">
        <v>2.3404699999999998</v>
      </c>
      <c r="AK125">
        <v>0.99389000000000005</v>
      </c>
      <c r="AL125">
        <v>1.1153299999999999</v>
      </c>
      <c r="AM125">
        <v>4.4496799999999999</v>
      </c>
      <c r="AN125">
        <v>2.4336899999999999</v>
      </c>
      <c r="AO125">
        <v>1.1561699999999999</v>
      </c>
      <c r="AP125">
        <v>0.25799</v>
      </c>
      <c r="AQ125">
        <v>3.62784</v>
      </c>
      <c r="AS125">
        <v>0</v>
      </c>
      <c r="AT125">
        <v>5</v>
      </c>
      <c r="AU125">
        <v>2</v>
      </c>
      <c r="AV125">
        <v>1</v>
      </c>
      <c r="AW125" s="4">
        <v>96346.25</v>
      </c>
      <c r="AX125">
        <v>1</v>
      </c>
      <c r="AY125">
        <v>2</v>
      </c>
      <c r="BA125" s="1">
        <v>43854</v>
      </c>
      <c r="BB125">
        <v>1</v>
      </c>
      <c r="BC125">
        <v>1</v>
      </c>
      <c r="BD125">
        <v>0</v>
      </c>
      <c r="BE125">
        <v>4</v>
      </c>
      <c r="BF125">
        <v>0</v>
      </c>
      <c r="BG125">
        <v>0</v>
      </c>
      <c r="BH125">
        <v>4</v>
      </c>
      <c r="BI125" s="1">
        <v>43413</v>
      </c>
      <c r="BJ125">
        <v>17</v>
      </c>
      <c r="BK125">
        <v>4</v>
      </c>
      <c r="BL125">
        <v>11</v>
      </c>
      <c r="BM125">
        <v>184</v>
      </c>
      <c r="BN125">
        <v>1</v>
      </c>
      <c r="BO125">
        <v>0</v>
      </c>
      <c r="BP125">
        <v>184</v>
      </c>
      <c r="BQ125" s="1">
        <v>42951</v>
      </c>
      <c r="BR125">
        <v>4</v>
      </c>
      <c r="BS125">
        <v>3</v>
      </c>
      <c r="BT125">
        <v>1</v>
      </c>
      <c r="BU125">
        <v>16</v>
      </c>
      <c r="BV125">
        <v>1</v>
      </c>
      <c r="BW125">
        <v>0</v>
      </c>
      <c r="BX125">
        <v>16</v>
      </c>
      <c r="BY125">
        <v>66</v>
      </c>
      <c r="CA125" t="s">
        <v>555</v>
      </c>
      <c r="CB125" t="s">
        <v>556</v>
      </c>
      <c r="CC125">
        <v>85363</v>
      </c>
      <c r="CD125">
        <v>60</v>
      </c>
      <c r="CE125">
        <v>6239776532</v>
      </c>
      <c r="CF125" t="s">
        <v>98</v>
      </c>
      <c r="CG125" t="s">
        <v>99</v>
      </c>
      <c r="CH125" s="1">
        <v>35732</v>
      </c>
      <c r="CI125" t="s">
        <v>99</v>
      </c>
      <c r="CJ125" t="s">
        <v>100</v>
      </c>
      <c r="CK125" t="s">
        <v>99</v>
      </c>
      <c r="CL125" t="s">
        <v>102</v>
      </c>
      <c r="CM125" t="s">
        <v>554</v>
      </c>
      <c r="CN125">
        <v>127</v>
      </c>
      <c r="CO125" s="1">
        <v>44621</v>
      </c>
      <c r="CP125" s="1"/>
      <c r="CV125"/>
    </row>
    <row r="126" spans="1:101" x14ac:dyDescent="0.25">
      <c r="A126" t="s">
        <v>121</v>
      </c>
      <c r="B126" s="18" t="s">
        <v>792</v>
      </c>
      <c r="C126" s="18">
        <v>35297</v>
      </c>
      <c r="D126" t="s">
        <v>722</v>
      </c>
      <c r="E126" t="s">
        <v>666</v>
      </c>
      <c r="F126" t="s">
        <v>122</v>
      </c>
      <c r="G126" t="s">
        <v>806</v>
      </c>
      <c r="H126">
        <v>91.8</v>
      </c>
      <c r="I126" t="s">
        <v>97</v>
      </c>
      <c r="K126" t="s">
        <v>99</v>
      </c>
      <c r="L126" t="s">
        <v>110</v>
      </c>
      <c r="M126">
        <v>5</v>
      </c>
      <c r="N126">
        <v>2</v>
      </c>
      <c r="O126">
        <v>4</v>
      </c>
      <c r="P126">
        <v>5</v>
      </c>
      <c r="R126">
        <v>5</v>
      </c>
      <c r="S126">
        <v>2</v>
      </c>
      <c r="U126" s="8">
        <v>4.8188599999999999</v>
      </c>
      <c r="V126" s="8">
        <v>0.87019999999999997</v>
      </c>
      <c r="W126">
        <v>69.8</v>
      </c>
      <c r="X126">
        <v>1.6140600000000001</v>
      </c>
      <c r="Y126">
        <v>2.4842599999999999</v>
      </c>
      <c r="Z126">
        <v>3.80742</v>
      </c>
      <c r="AA126">
        <v>0.39706999999999998</v>
      </c>
      <c r="AB126">
        <v>0.15947</v>
      </c>
      <c r="AD126">
        <v>2.3346</v>
      </c>
      <c r="AE126">
        <v>46.2</v>
      </c>
      <c r="AG126">
        <v>0</v>
      </c>
      <c r="AJ126">
        <v>2.1524899999999998</v>
      </c>
      <c r="AK126">
        <v>0.92225999999999997</v>
      </c>
      <c r="AL126">
        <v>0.77500999999999998</v>
      </c>
      <c r="AM126">
        <v>3.8497599999999998</v>
      </c>
      <c r="AN126">
        <v>2.2204299999999999</v>
      </c>
      <c r="AO126">
        <v>1.2873300000000001</v>
      </c>
      <c r="AP126">
        <v>0.42049999999999998</v>
      </c>
      <c r="AQ126">
        <v>3.95208</v>
      </c>
      <c r="AS126">
        <v>0</v>
      </c>
      <c r="AT126">
        <v>0</v>
      </c>
      <c r="AU126">
        <v>0</v>
      </c>
      <c r="AV126">
        <v>0</v>
      </c>
      <c r="AW126" s="4">
        <v>0</v>
      </c>
      <c r="AX126">
        <v>0</v>
      </c>
      <c r="AY126">
        <v>0</v>
      </c>
      <c r="BA126" s="1">
        <v>44504</v>
      </c>
      <c r="BB126">
        <v>6</v>
      </c>
      <c r="BC126">
        <v>6</v>
      </c>
      <c r="BD126">
        <v>0</v>
      </c>
      <c r="BE126">
        <v>32</v>
      </c>
      <c r="BF126">
        <v>1</v>
      </c>
      <c r="BG126">
        <v>0</v>
      </c>
      <c r="BH126">
        <v>32</v>
      </c>
      <c r="BI126" s="1">
        <v>43733</v>
      </c>
      <c r="BJ126">
        <v>3</v>
      </c>
      <c r="BK126">
        <v>3</v>
      </c>
      <c r="BL126">
        <v>0</v>
      </c>
      <c r="BM126">
        <v>8</v>
      </c>
      <c r="BN126">
        <v>1</v>
      </c>
      <c r="BO126">
        <v>0</v>
      </c>
      <c r="BP126">
        <v>8</v>
      </c>
      <c r="BQ126" s="21"/>
      <c r="BR126" t="s">
        <v>115</v>
      </c>
      <c r="BS126" t="s">
        <v>115</v>
      </c>
      <c r="BT126" t="s">
        <v>115</v>
      </c>
      <c r="BU126" t="s">
        <v>115</v>
      </c>
      <c r="BV126" t="s">
        <v>115</v>
      </c>
      <c r="BW126" t="s">
        <v>115</v>
      </c>
      <c r="BX126" t="s">
        <v>115</v>
      </c>
      <c r="BY126">
        <v>22.4</v>
      </c>
      <c r="CA126" t="s">
        <v>724</v>
      </c>
      <c r="CB126" t="s">
        <v>725</v>
      </c>
      <c r="CC126">
        <v>85374</v>
      </c>
      <c r="CD126">
        <v>60</v>
      </c>
      <c r="CE126">
        <v>6235465030</v>
      </c>
      <c r="CF126" t="s">
        <v>113</v>
      </c>
      <c r="CG126" t="s">
        <v>99</v>
      </c>
      <c r="CH126" s="1">
        <v>43742</v>
      </c>
      <c r="CI126" t="s">
        <v>99</v>
      </c>
      <c r="CJ126" t="s">
        <v>99</v>
      </c>
      <c r="CK126" t="s">
        <v>99</v>
      </c>
      <c r="CL126" t="s">
        <v>102</v>
      </c>
      <c r="CM126" t="s">
        <v>723</v>
      </c>
      <c r="CN126">
        <v>100</v>
      </c>
      <c r="CO126" s="1">
        <v>44621</v>
      </c>
      <c r="CP126" s="1"/>
      <c r="CV126">
        <v>2</v>
      </c>
    </row>
    <row r="127" spans="1:101" x14ac:dyDescent="0.25">
      <c r="A127" t="s">
        <v>121</v>
      </c>
      <c r="B127" s="18" t="s">
        <v>792</v>
      </c>
      <c r="C127" s="18">
        <v>35106</v>
      </c>
      <c r="D127" t="s">
        <v>269</v>
      </c>
      <c r="E127" t="s">
        <v>176</v>
      </c>
      <c r="F127" t="s">
        <v>122</v>
      </c>
      <c r="G127" t="s">
        <v>806</v>
      </c>
      <c r="H127">
        <v>54.1</v>
      </c>
      <c r="I127" t="s">
        <v>97</v>
      </c>
      <c r="K127" t="s">
        <v>99</v>
      </c>
      <c r="L127" t="s">
        <v>103</v>
      </c>
      <c r="M127">
        <v>4</v>
      </c>
      <c r="N127">
        <v>3</v>
      </c>
      <c r="O127">
        <v>3</v>
      </c>
      <c r="P127">
        <v>5</v>
      </c>
      <c r="Q127">
        <v>5</v>
      </c>
      <c r="R127">
        <v>5</v>
      </c>
      <c r="S127">
        <v>1</v>
      </c>
      <c r="U127" s="8">
        <v>4.7917800000000002</v>
      </c>
      <c r="V127" s="8">
        <v>0.21262</v>
      </c>
      <c r="W127">
        <v>68.900000000000006</v>
      </c>
      <c r="X127">
        <v>1.3143800000000001</v>
      </c>
      <c r="Y127">
        <v>1.5269999999999999</v>
      </c>
      <c r="Z127">
        <v>4.2934000000000001</v>
      </c>
      <c r="AA127">
        <v>0.15522</v>
      </c>
      <c r="AB127">
        <v>8.0149999999999999E-2</v>
      </c>
      <c r="AD127">
        <v>3.26478</v>
      </c>
      <c r="AE127">
        <v>94.4</v>
      </c>
      <c r="AG127">
        <v>1</v>
      </c>
      <c r="AJ127">
        <v>2.0638299999999998</v>
      </c>
      <c r="AK127">
        <v>0.77327000000000001</v>
      </c>
      <c r="AL127">
        <v>0.39116000000000001</v>
      </c>
      <c r="AM127">
        <v>3.2282600000000001</v>
      </c>
      <c r="AN127">
        <v>3.2385100000000002</v>
      </c>
      <c r="AO127">
        <v>1.2503</v>
      </c>
      <c r="AP127">
        <v>0.20357</v>
      </c>
      <c r="AQ127">
        <v>4.6864499999999998</v>
      </c>
      <c r="AS127">
        <v>0</v>
      </c>
      <c r="AT127">
        <v>0</v>
      </c>
      <c r="AU127">
        <v>0</v>
      </c>
      <c r="AV127">
        <v>0</v>
      </c>
      <c r="AW127" s="4">
        <v>0</v>
      </c>
      <c r="AX127">
        <v>0</v>
      </c>
      <c r="AY127">
        <v>0</v>
      </c>
      <c r="BA127" s="1">
        <v>44428</v>
      </c>
      <c r="BB127">
        <v>9</v>
      </c>
      <c r="BC127">
        <v>9</v>
      </c>
      <c r="BD127">
        <v>0</v>
      </c>
      <c r="BE127">
        <v>32</v>
      </c>
      <c r="BF127">
        <v>1</v>
      </c>
      <c r="BG127">
        <v>0</v>
      </c>
      <c r="BH127">
        <v>32</v>
      </c>
      <c r="BI127" s="1">
        <v>43637</v>
      </c>
      <c r="BJ127">
        <v>9</v>
      </c>
      <c r="BK127">
        <v>8</v>
      </c>
      <c r="BL127">
        <v>1</v>
      </c>
      <c r="BM127">
        <v>44</v>
      </c>
      <c r="BN127">
        <v>1</v>
      </c>
      <c r="BO127">
        <v>0</v>
      </c>
      <c r="BP127">
        <v>44</v>
      </c>
      <c r="BQ127" s="1">
        <v>43236</v>
      </c>
      <c r="BR127">
        <v>8</v>
      </c>
      <c r="BS127">
        <v>8</v>
      </c>
      <c r="BT127">
        <v>0</v>
      </c>
      <c r="BU127">
        <v>40</v>
      </c>
      <c r="BV127">
        <v>1</v>
      </c>
      <c r="BW127">
        <v>0</v>
      </c>
      <c r="BX127">
        <v>40</v>
      </c>
      <c r="BY127">
        <v>37.332999999999998</v>
      </c>
      <c r="CA127" t="s">
        <v>271</v>
      </c>
      <c r="CB127" t="s">
        <v>272</v>
      </c>
      <c r="CC127">
        <v>85283</v>
      </c>
      <c r="CD127">
        <v>60</v>
      </c>
      <c r="CE127">
        <v>4808318660</v>
      </c>
      <c r="CF127" t="s">
        <v>98</v>
      </c>
      <c r="CG127" t="s">
        <v>99</v>
      </c>
      <c r="CH127" s="1">
        <v>31257</v>
      </c>
      <c r="CI127" t="s">
        <v>100</v>
      </c>
      <c r="CJ127" t="s">
        <v>99</v>
      </c>
      <c r="CK127" t="s">
        <v>99</v>
      </c>
      <c r="CL127" t="s">
        <v>102</v>
      </c>
      <c r="CM127" t="s">
        <v>270</v>
      </c>
      <c r="CN127">
        <v>64</v>
      </c>
      <c r="CO127" s="1">
        <v>44621</v>
      </c>
      <c r="CP127" s="1"/>
      <c r="CV127"/>
    </row>
    <row r="128" spans="1:101" x14ac:dyDescent="0.25">
      <c r="A128" t="s">
        <v>121</v>
      </c>
      <c r="B128" s="18" t="s">
        <v>792</v>
      </c>
      <c r="C128" s="18">
        <v>35295</v>
      </c>
      <c r="D128" t="s">
        <v>714</v>
      </c>
      <c r="E128" t="s">
        <v>127</v>
      </c>
      <c r="F128" t="s">
        <v>128</v>
      </c>
      <c r="G128" t="s">
        <v>806</v>
      </c>
      <c r="H128">
        <v>85.3</v>
      </c>
      <c r="I128" t="s">
        <v>105</v>
      </c>
      <c r="K128" t="s">
        <v>99</v>
      </c>
      <c r="L128" t="s">
        <v>103</v>
      </c>
      <c r="M128">
        <v>5</v>
      </c>
      <c r="N128">
        <v>3</v>
      </c>
      <c r="O128">
        <v>5</v>
      </c>
      <c r="P128">
        <v>5</v>
      </c>
      <c r="R128">
        <v>5</v>
      </c>
      <c r="S128">
        <v>3</v>
      </c>
      <c r="U128" s="8">
        <v>4.1087100000000003</v>
      </c>
      <c r="V128" s="8">
        <v>0.72296000000000005</v>
      </c>
      <c r="W128">
        <v>52.4</v>
      </c>
      <c r="X128">
        <v>1.2967900000000001</v>
      </c>
      <c r="Y128">
        <v>2.0197500000000002</v>
      </c>
      <c r="Z128">
        <v>3.3522099999999999</v>
      </c>
      <c r="AA128">
        <v>0.38019999999999998</v>
      </c>
      <c r="AB128">
        <v>0.2253</v>
      </c>
      <c r="AD128">
        <v>2.0889600000000002</v>
      </c>
      <c r="AE128">
        <v>37.5</v>
      </c>
      <c r="AG128">
        <v>0</v>
      </c>
      <c r="AJ128">
        <v>1.98201</v>
      </c>
      <c r="AK128">
        <v>0.83394999999999997</v>
      </c>
      <c r="AL128">
        <v>0.46490999999999999</v>
      </c>
      <c r="AM128">
        <v>3.2808799999999998</v>
      </c>
      <c r="AN128">
        <v>2.1576900000000001</v>
      </c>
      <c r="AO128">
        <v>1.14381</v>
      </c>
      <c r="AP128">
        <v>0.58237000000000005</v>
      </c>
      <c r="AQ128">
        <v>3.9539499999999999</v>
      </c>
      <c r="AS128">
        <v>0</v>
      </c>
      <c r="AT128">
        <v>0</v>
      </c>
      <c r="AU128">
        <v>1</v>
      </c>
      <c r="AV128">
        <v>0</v>
      </c>
      <c r="AW128" s="4">
        <v>0</v>
      </c>
      <c r="AX128">
        <v>0</v>
      </c>
      <c r="AY128">
        <v>0</v>
      </c>
      <c r="BA128" s="1">
        <v>43719</v>
      </c>
      <c r="BB128">
        <v>2</v>
      </c>
      <c r="BC128">
        <v>2</v>
      </c>
      <c r="BD128">
        <v>0</v>
      </c>
      <c r="BE128">
        <v>8</v>
      </c>
      <c r="BF128">
        <v>1</v>
      </c>
      <c r="BG128">
        <v>0</v>
      </c>
      <c r="BH128">
        <v>8</v>
      </c>
      <c r="BI128" s="1">
        <v>43286</v>
      </c>
      <c r="BJ128">
        <v>1</v>
      </c>
      <c r="BK128">
        <v>0</v>
      </c>
      <c r="BL128">
        <v>0</v>
      </c>
      <c r="BM128">
        <v>8</v>
      </c>
      <c r="BN128">
        <v>0</v>
      </c>
      <c r="BO128">
        <v>0</v>
      </c>
      <c r="BP128">
        <v>8</v>
      </c>
      <c r="BQ128" s="21"/>
      <c r="BR128" t="s">
        <v>115</v>
      </c>
      <c r="BS128" t="s">
        <v>115</v>
      </c>
      <c r="BT128" t="s">
        <v>115</v>
      </c>
      <c r="BU128" t="s">
        <v>115</v>
      </c>
      <c r="BV128" t="s">
        <v>115</v>
      </c>
      <c r="BW128" t="s">
        <v>115</v>
      </c>
      <c r="BX128" t="s">
        <v>115</v>
      </c>
      <c r="BY128">
        <v>8</v>
      </c>
      <c r="CA128" t="s">
        <v>716</v>
      </c>
      <c r="CB128" t="s">
        <v>717</v>
      </c>
      <c r="CC128">
        <v>85712</v>
      </c>
      <c r="CD128">
        <v>90</v>
      </c>
      <c r="CE128">
        <v>5203475555</v>
      </c>
      <c r="CF128" t="s">
        <v>113</v>
      </c>
      <c r="CG128" t="s">
        <v>99</v>
      </c>
      <c r="CH128" s="1">
        <v>43287</v>
      </c>
      <c r="CI128" t="s">
        <v>99</v>
      </c>
      <c r="CJ128" t="s">
        <v>100</v>
      </c>
      <c r="CK128" t="s">
        <v>99</v>
      </c>
      <c r="CL128" t="s">
        <v>102</v>
      </c>
      <c r="CM128" t="s">
        <v>715</v>
      </c>
      <c r="CN128">
        <v>96</v>
      </c>
      <c r="CO128" s="1">
        <v>44621</v>
      </c>
      <c r="CP128" s="1"/>
      <c r="CV128">
        <v>2</v>
      </c>
    </row>
    <row r="129" spans="1:102" x14ac:dyDescent="0.25">
      <c r="A129" t="s">
        <v>121</v>
      </c>
      <c r="B129" s="18" t="s">
        <v>792</v>
      </c>
      <c r="C129" s="18">
        <v>35291</v>
      </c>
      <c r="D129" t="s">
        <v>702</v>
      </c>
      <c r="E129" t="s">
        <v>678</v>
      </c>
      <c r="F129" t="s">
        <v>122</v>
      </c>
      <c r="G129" t="s">
        <v>806</v>
      </c>
      <c r="H129">
        <v>65.8</v>
      </c>
      <c r="I129" t="s">
        <v>104</v>
      </c>
      <c r="K129" t="s">
        <v>99</v>
      </c>
      <c r="L129" t="s">
        <v>103</v>
      </c>
      <c r="M129">
        <v>5</v>
      </c>
      <c r="N129">
        <v>4</v>
      </c>
      <c r="O129">
        <v>4</v>
      </c>
      <c r="P129">
        <v>5</v>
      </c>
      <c r="R129">
        <v>5</v>
      </c>
      <c r="S129">
        <v>3</v>
      </c>
      <c r="U129" s="8">
        <v>4.7327599999999999</v>
      </c>
      <c r="V129" s="8">
        <v>0.60113000000000005</v>
      </c>
      <c r="W129">
        <v>53.6</v>
      </c>
      <c r="X129">
        <v>1.70692</v>
      </c>
      <c r="Y129">
        <v>2.3080500000000002</v>
      </c>
      <c r="Z129">
        <v>3.9604900000000001</v>
      </c>
      <c r="AA129">
        <v>0.31872</v>
      </c>
      <c r="AB129">
        <v>0.24218999999999999</v>
      </c>
      <c r="AD129">
        <v>2.4247100000000001</v>
      </c>
      <c r="AE129">
        <v>46.7</v>
      </c>
      <c r="AG129">
        <v>0</v>
      </c>
      <c r="AJ129">
        <v>2.0699399999999999</v>
      </c>
      <c r="AK129">
        <v>0.79018999999999995</v>
      </c>
      <c r="AL129">
        <v>0.34534999999999999</v>
      </c>
      <c r="AM129">
        <v>3.20547</v>
      </c>
      <c r="AN129">
        <v>2.3980999999999999</v>
      </c>
      <c r="AO129">
        <v>1.58894</v>
      </c>
      <c r="AP129">
        <v>0.65188000000000001</v>
      </c>
      <c r="AQ129">
        <v>4.6616299999999997</v>
      </c>
      <c r="AS129">
        <v>0</v>
      </c>
      <c r="AT129">
        <v>0</v>
      </c>
      <c r="AU129">
        <v>1</v>
      </c>
      <c r="AV129">
        <v>0</v>
      </c>
      <c r="AW129" s="4">
        <v>0</v>
      </c>
      <c r="AX129">
        <v>0</v>
      </c>
      <c r="AY129">
        <v>0</v>
      </c>
      <c r="BA129" s="1">
        <v>44370</v>
      </c>
      <c r="BB129">
        <v>3</v>
      </c>
      <c r="BC129">
        <v>3</v>
      </c>
      <c r="BD129">
        <v>0</v>
      </c>
      <c r="BE129">
        <v>12</v>
      </c>
      <c r="BF129">
        <v>1</v>
      </c>
      <c r="BG129">
        <v>0</v>
      </c>
      <c r="BH129">
        <v>12</v>
      </c>
      <c r="BI129" s="1">
        <v>43546</v>
      </c>
      <c r="BJ129">
        <v>3</v>
      </c>
      <c r="BK129">
        <v>2</v>
      </c>
      <c r="BL129">
        <v>0</v>
      </c>
      <c r="BM129">
        <v>24</v>
      </c>
      <c r="BN129">
        <v>1</v>
      </c>
      <c r="BO129">
        <v>0</v>
      </c>
      <c r="BP129">
        <v>24</v>
      </c>
      <c r="BQ129" s="1">
        <v>43105</v>
      </c>
      <c r="BR129">
        <v>2</v>
      </c>
      <c r="BS129">
        <v>2</v>
      </c>
      <c r="BT129">
        <v>0</v>
      </c>
      <c r="BU129">
        <v>12</v>
      </c>
      <c r="BV129">
        <v>1</v>
      </c>
      <c r="BW129">
        <v>0</v>
      </c>
      <c r="BX129">
        <v>12</v>
      </c>
      <c r="BY129">
        <v>16</v>
      </c>
      <c r="CA129" t="s">
        <v>704</v>
      </c>
      <c r="CB129" t="s">
        <v>705</v>
      </c>
      <c r="CC129">
        <v>85297</v>
      </c>
      <c r="CD129">
        <v>60</v>
      </c>
      <c r="CE129">
        <v>4802249500</v>
      </c>
      <c r="CF129" t="s">
        <v>113</v>
      </c>
      <c r="CG129" t="s">
        <v>99</v>
      </c>
      <c r="CH129" s="1">
        <v>42703</v>
      </c>
      <c r="CI129" t="s">
        <v>99</v>
      </c>
      <c r="CJ129" t="s">
        <v>99</v>
      </c>
      <c r="CK129" t="s">
        <v>99</v>
      </c>
      <c r="CL129" t="s">
        <v>102</v>
      </c>
      <c r="CM129" t="s">
        <v>703</v>
      </c>
      <c r="CN129">
        <v>96</v>
      </c>
      <c r="CO129" s="1">
        <v>44621</v>
      </c>
      <c r="CP129" s="1"/>
      <c r="CV129">
        <v>2</v>
      </c>
    </row>
    <row r="130" spans="1:102" x14ac:dyDescent="0.25">
      <c r="A130" t="s">
        <v>121</v>
      </c>
      <c r="B130" s="18" t="s">
        <v>792</v>
      </c>
      <c r="C130" s="18">
        <v>35249</v>
      </c>
      <c r="D130" t="s">
        <v>561</v>
      </c>
      <c r="E130" t="s">
        <v>435</v>
      </c>
      <c r="F130" t="s">
        <v>245</v>
      </c>
      <c r="G130" t="s">
        <v>806</v>
      </c>
      <c r="H130">
        <v>55.1</v>
      </c>
      <c r="I130" t="s">
        <v>97</v>
      </c>
      <c r="K130" t="s">
        <v>100</v>
      </c>
      <c r="L130" t="s">
        <v>103</v>
      </c>
      <c r="M130">
        <v>2</v>
      </c>
      <c r="N130">
        <v>3</v>
      </c>
      <c r="O130">
        <v>2</v>
      </c>
      <c r="P130">
        <v>4</v>
      </c>
      <c r="Q130">
        <v>5</v>
      </c>
      <c r="R130">
        <v>4</v>
      </c>
      <c r="S130">
        <v>3</v>
      </c>
      <c r="U130" s="8">
        <v>3.1463999999999999</v>
      </c>
      <c r="V130" s="8">
        <v>0.54344999999999999</v>
      </c>
      <c r="W130">
        <v>73</v>
      </c>
      <c r="X130">
        <v>1.0474300000000001</v>
      </c>
      <c r="Y130">
        <v>1.5908800000000001</v>
      </c>
      <c r="Z130">
        <v>2.4567199999999998</v>
      </c>
      <c r="AA130">
        <v>0.42546</v>
      </c>
      <c r="AB130">
        <v>8.6050000000000001E-2</v>
      </c>
      <c r="AD130">
        <v>1.55552</v>
      </c>
      <c r="AE130">
        <v>50</v>
      </c>
      <c r="AG130">
        <v>1</v>
      </c>
      <c r="AJ130">
        <v>2.0888599999999999</v>
      </c>
      <c r="AK130">
        <v>0.73089000000000004</v>
      </c>
      <c r="AL130">
        <v>0.33811999999999998</v>
      </c>
      <c r="AM130">
        <v>3.15788</v>
      </c>
      <c r="AN130">
        <v>1.5245200000000001</v>
      </c>
      <c r="AO130">
        <v>1.05413</v>
      </c>
      <c r="AP130">
        <v>0.60192000000000001</v>
      </c>
      <c r="AQ130">
        <v>3.1458300000000001</v>
      </c>
      <c r="AS130">
        <v>0</v>
      </c>
      <c r="AT130">
        <v>2</v>
      </c>
      <c r="AU130">
        <v>0</v>
      </c>
      <c r="AV130">
        <v>1</v>
      </c>
      <c r="AW130" s="4">
        <v>650</v>
      </c>
      <c r="AX130">
        <v>0</v>
      </c>
      <c r="AY130">
        <v>1</v>
      </c>
      <c r="BA130" s="1">
        <v>44490</v>
      </c>
      <c r="BB130">
        <v>7</v>
      </c>
      <c r="BC130">
        <v>7</v>
      </c>
      <c r="BD130">
        <v>2</v>
      </c>
      <c r="BE130">
        <v>52</v>
      </c>
      <c r="BF130">
        <v>1</v>
      </c>
      <c r="BG130">
        <v>0</v>
      </c>
      <c r="BH130">
        <v>52</v>
      </c>
      <c r="BI130" s="1">
        <v>43593</v>
      </c>
      <c r="BJ130">
        <v>1</v>
      </c>
      <c r="BK130">
        <v>1</v>
      </c>
      <c r="BL130">
        <v>0</v>
      </c>
      <c r="BM130">
        <v>8</v>
      </c>
      <c r="BN130">
        <v>1</v>
      </c>
      <c r="BO130">
        <v>0</v>
      </c>
      <c r="BP130">
        <v>8</v>
      </c>
      <c r="BQ130" s="1">
        <v>43151</v>
      </c>
      <c r="BR130">
        <v>6</v>
      </c>
      <c r="BS130">
        <v>6</v>
      </c>
      <c r="BT130">
        <v>0</v>
      </c>
      <c r="BU130">
        <v>36</v>
      </c>
      <c r="BV130">
        <v>1</v>
      </c>
      <c r="BW130">
        <v>0</v>
      </c>
      <c r="BX130">
        <v>36</v>
      </c>
      <c r="BY130">
        <v>34.667000000000002</v>
      </c>
      <c r="CA130" t="s">
        <v>563</v>
      </c>
      <c r="CB130" t="s">
        <v>564</v>
      </c>
      <c r="CC130">
        <v>86401</v>
      </c>
      <c r="CD130">
        <v>70</v>
      </c>
      <c r="CE130">
        <v>9287180718</v>
      </c>
      <c r="CF130" t="s">
        <v>98</v>
      </c>
      <c r="CG130" t="s">
        <v>99</v>
      </c>
      <c r="CH130" s="1">
        <v>36111</v>
      </c>
      <c r="CI130" t="s">
        <v>99</v>
      </c>
      <c r="CJ130" t="s">
        <v>99</v>
      </c>
      <c r="CK130" t="s">
        <v>99</v>
      </c>
      <c r="CL130" t="s">
        <v>102</v>
      </c>
      <c r="CM130" t="s">
        <v>562</v>
      </c>
      <c r="CN130">
        <v>120</v>
      </c>
      <c r="CO130" s="1">
        <v>44621</v>
      </c>
      <c r="CP130" s="1"/>
      <c r="CV130"/>
    </row>
    <row r="131" spans="1:102" x14ac:dyDescent="0.25">
      <c r="A131" t="s">
        <v>121</v>
      </c>
      <c r="B131" s="18" t="s">
        <v>792</v>
      </c>
      <c r="C131" s="18">
        <v>35097</v>
      </c>
      <c r="D131" t="s">
        <v>242</v>
      </c>
      <c r="E131" t="s">
        <v>244</v>
      </c>
      <c r="F131" t="s">
        <v>245</v>
      </c>
      <c r="G131" t="s">
        <v>806</v>
      </c>
      <c r="H131">
        <v>53.5</v>
      </c>
      <c r="I131" t="s">
        <v>97</v>
      </c>
      <c r="K131" t="s">
        <v>99</v>
      </c>
      <c r="L131" t="s">
        <v>103</v>
      </c>
      <c r="M131">
        <v>4</v>
      </c>
      <c r="N131">
        <v>4</v>
      </c>
      <c r="O131">
        <v>4</v>
      </c>
      <c r="P131">
        <v>2</v>
      </c>
      <c r="Q131">
        <v>3</v>
      </c>
      <c r="R131">
        <v>2</v>
      </c>
      <c r="S131">
        <v>3</v>
      </c>
      <c r="U131" s="8">
        <v>4.3557499999999996</v>
      </c>
      <c r="V131" s="8">
        <v>0.54066000000000003</v>
      </c>
      <c r="W131">
        <v>50.6</v>
      </c>
      <c r="X131">
        <v>1.2594099999999999</v>
      </c>
      <c r="Y131">
        <v>1.8000799999999999</v>
      </c>
      <c r="Z131">
        <v>3.6010399999999998</v>
      </c>
      <c r="AA131">
        <v>0.46499000000000001</v>
      </c>
      <c r="AB131">
        <v>9.9540000000000003E-2</v>
      </c>
      <c r="AD131">
        <v>2.5556700000000001</v>
      </c>
      <c r="AE131">
        <v>60</v>
      </c>
      <c r="AG131">
        <v>0</v>
      </c>
      <c r="AJ131">
        <v>2.0542699999999998</v>
      </c>
      <c r="AK131">
        <v>0.68179999999999996</v>
      </c>
      <c r="AL131">
        <v>0.30503999999999998</v>
      </c>
      <c r="AM131">
        <v>3.0411000000000001</v>
      </c>
      <c r="AN131">
        <v>2.5469200000000001</v>
      </c>
      <c r="AO131">
        <v>1.35873</v>
      </c>
      <c r="AP131">
        <v>0.66378999999999999</v>
      </c>
      <c r="AQ131">
        <v>4.52217</v>
      </c>
      <c r="AS131">
        <v>0</v>
      </c>
      <c r="AT131">
        <v>0</v>
      </c>
      <c r="AU131">
        <v>0</v>
      </c>
      <c r="AV131">
        <v>1</v>
      </c>
      <c r="AW131" s="4">
        <v>655.14</v>
      </c>
      <c r="AX131">
        <v>0</v>
      </c>
      <c r="AY131">
        <v>1</v>
      </c>
      <c r="BA131" s="1">
        <v>44532</v>
      </c>
      <c r="BB131">
        <v>3</v>
      </c>
      <c r="BC131">
        <v>3</v>
      </c>
      <c r="BD131">
        <v>0</v>
      </c>
      <c r="BE131">
        <v>16</v>
      </c>
      <c r="BF131">
        <v>1</v>
      </c>
      <c r="BG131">
        <v>0</v>
      </c>
      <c r="BH131">
        <v>16</v>
      </c>
      <c r="BI131" s="1">
        <v>43679</v>
      </c>
      <c r="BJ131">
        <v>7</v>
      </c>
      <c r="BK131">
        <v>7</v>
      </c>
      <c r="BL131">
        <v>0</v>
      </c>
      <c r="BM131">
        <v>40</v>
      </c>
      <c r="BN131">
        <v>1</v>
      </c>
      <c r="BO131">
        <v>0</v>
      </c>
      <c r="BP131">
        <v>40</v>
      </c>
      <c r="BQ131" s="1">
        <v>43249</v>
      </c>
      <c r="BR131">
        <v>3</v>
      </c>
      <c r="BS131">
        <v>3</v>
      </c>
      <c r="BT131">
        <v>0</v>
      </c>
      <c r="BU131">
        <v>12</v>
      </c>
      <c r="BV131">
        <v>1</v>
      </c>
      <c r="BW131">
        <v>0</v>
      </c>
      <c r="BX131">
        <v>12</v>
      </c>
      <c r="BY131">
        <v>23.332999999999998</v>
      </c>
      <c r="CA131" t="s">
        <v>246</v>
      </c>
      <c r="CB131" t="s">
        <v>247</v>
      </c>
      <c r="CC131">
        <v>86442</v>
      </c>
      <c r="CD131">
        <v>70</v>
      </c>
      <c r="CE131">
        <v>9287631404</v>
      </c>
      <c r="CF131" t="s">
        <v>98</v>
      </c>
      <c r="CG131" t="s">
        <v>99</v>
      </c>
      <c r="CH131" s="1">
        <v>31055</v>
      </c>
      <c r="CI131" t="s">
        <v>99</v>
      </c>
      <c r="CJ131" t="s">
        <v>99</v>
      </c>
      <c r="CK131" t="s">
        <v>99</v>
      </c>
      <c r="CL131" t="s">
        <v>102</v>
      </c>
      <c r="CM131" t="s">
        <v>243</v>
      </c>
      <c r="CN131">
        <v>120</v>
      </c>
      <c r="CO131" s="1">
        <v>44621</v>
      </c>
      <c r="CP131" s="1"/>
      <c r="CV131"/>
    </row>
    <row r="132" spans="1:102" x14ac:dyDescent="0.25">
      <c r="A132" t="s">
        <v>121</v>
      </c>
      <c r="B132" s="18" t="s">
        <v>792</v>
      </c>
      <c r="C132" s="18">
        <v>35262</v>
      </c>
      <c r="D132" t="s">
        <v>600</v>
      </c>
      <c r="E132" t="s">
        <v>435</v>
      </c>
      <c r="F132" t="s">
        <v>245</v>
      </c>
      <c r="G132" t="s">
        <v>806</v>
      </c>
      <c r="H132">
        <v>72.3</v>
      </c>
      <c r="I132" t="s">
        <v>97</v>
      </c>
      <c r="K132" t="s">
        <v>99</v>
      </c>
      <c r="L132" t="s">
        <v>103</v>
      </c>
      <c r="M132">
        <v>5</v>
      </c>
      <c r="N132">
        <v>4</v>
      </c>
      <c r="O132">
        <v>5</v>
      </c>
      <c r="P132">
        <v>4</v>
      </c>
      <c r="Q132">
        <v>4</v>
      </c>
      <c r="S132">
        <v>4</v>
      </c>
      <c r="U132" s="8">
        <v>3.3388399999999998</v>
      </c>
      <c r="V132" s="8">
        <v>0.60899000000000003</v>
      </c>
      <c r="W132">
        <v>52.2</v>
      </c>
      <c r="X132">
        <v>0.77408999999999994</v>
      </c>
      <c r="Y132">
        <v>1.38307</v>
      </c>
      <c r="Z132">
        <v>2.8645800000000001</v>
      </c>
      <c r="AA132">
        <v>0.38723999999999997</v>
      </c>
      <c r="AB132">
        <v>2.341E-2</v>
      </c>
      <c r="AD132">
        <v>1.95577</v>
      </c>
      <c r="AE132">
        <v>27.3</v>
      </c>
      <c r="AG132">
        <v>0</v>
      </c>
      <c r="AJ132">
        <v>2.0699900000000002</v>
      </c>
      <c r="AK132">
        <v>0.61397999999999997</v>
      </c>
      <c r="AL132">
        <v>0.25469000000000003</v>
      </c>
      <c r="AM132">
        <v>2.93866</v>
      </c>
      <c r="AN132">
        <v>1.9342600000000001</v>
      </c>
      <c r="AO132">
        <v>0.92737999999999998</v>
      </c>
      <c r="AP132">
        <v>0.89546999999999999</v>
      </c>
      <c r="AQ132">
        <v>3.58725</v>
      </c>
      <c r="AS132">
        <v>0</v>
      </c>
      <c r="AT132">
        <v>0</v>
      </c>
      <c r="AU132">
        <v>0</v>
      </c>
      <c r="AV132">
        <v>0</v>
      </c>
      <c r="AW132" s="4">
        <v>0</v>
      </c>
      <c r="AX132">
        <v>0</v>
      </c>
      <c r="AY132">
        <v>0</v>
      </c>
      <c r="BA132" s="1">
        <v>44546</v>
      </c>
      <c r="BB132">
        <v>1</v>
      </c>
      <c r="BC132">
        <v>1</v>
      </c>
      <c r="BD132">
        <v>0</v>
      </c>
      <c r="BE132">
        <v>4</v>
      </c>
      <c r="BF132">
        <v>1</v>
      </c>
      <c r="BG132">
        <v>0</v>
      </c>
      <c r="BH132">
        <v>4</v>
      </c>
      <c r="BI132" s="1">
        <v>43663</v>
      </c>
      <c r="BJ132">
        <v>1</v>
      </c>
      <c r="BK132">
        <v>1</v>
      </c>
      <c r="BL132">
        <v>0</v>
      </c>
      <c r="BM132">
        <v>4</v>
      </c>
      <c r="BN132">
        <v>1</v>
      </c>
      <c r="BO132">
        <v>0</v>
      </c>
      <c r="BP132">
        <v>4</v>
      </c>
      <c r="BQ132" s="1">
        <v>43218</v>
      </c>
      <c r="BR132">
        <v>8</v>
      </c>
      <c r="BS132">
        <v>8</v>
      </c>
      <c r="BT132">
        <v>0</v>
      </c>
      <c r="BU132">
        <v>56</v>
      </c>
      <c r="BV132">
        <v>1</v>
      </c>
      <c r="BW132">
        <v>0</v>
      </c>
      <c r="BX132">
        <v>56</v>
      </c>
      <c r="BY132">
        <v>12.667</v>
      </c>
      <c r="CA132" t="s">
        <v>602</v>
      </c>
      <c r="CB132" t="s">
        <v>603</v>
      </c>
      <c r="CC132">
        <v>86401</v>
      </c>
      <c r="CD132">
        <v>70</v>
      </c>
      <c r="CE132">
        <v>9287184852</v>
      </c>
      <c r="CF132" t="s">
        <v>98</v>
      </c>
      <c r="CG132" t="s">
        <v>99</v>
      </c>
      <c r="CH132" s="1">
        <v>37812</v>
      </c>
      <c r="CI132" t="s">
        <v>99</v>
      </c>
      <c r="CJ132" t="s">
        <v>99</v>
      </c>
      <c r="CK132" t="s">
        <v>99</v>
      </c>
      <c r="CL132" t="s">
        <v>102</v>
      </c>
      <c r="CM132" t="s">
        <v>601</v>
      </c>
      <c r="CN132">
        <v>88</v>
      </c>
      <c r="CO132" s="1">
        <v>44621</v>
      </c>
      <c r="CP132" s="1"/>
      <c r="CV132"/>
      <c r="CW132">
        <v>2</v>
      </c>
    </row>
    <row r="133" spans="1:102" x14ac:dyDescent="0.25">
      <c r="A133" t="s">
        <v>121</v>
      </c>
      <c r="B133" s="18" t="s">
        <v>792</v>
      </c>
      <c r="C133" s="18">
        <v>35257</v>
      </c>
      <c r="D133" t="s">
        <v>591</v>
      </c>
      <c r="E133" t="s">
        <v>211</v>
      </c>
      <c r="F133" t="s">
        <v>212</v>
      </c>
      <c r="G133" t="s">
        <v>807</v>
      </c>
      <c r="H133">
        <v>39.9</v>
      </c>
      <c r="I133" t="s">
        <v>109</v>
      </c>
      <c r="K133" t="s">
        <v>99</v>
      </c>
      <c r="L133" t="s">
        <v>103</v>
      </c>
      <c r="M133">
        <v>3</v>
      </c>
      <c r="N133">
        <v>5</v>
      </c>
      <c r="O133">
        <v>2</v>
      </c>
      <c r="P133">
        <v>4</v>
      </c>
      <c r="Q133">
        <v>4</v>
      </c>
      <c r="R133">
        <v>5</v>
      </c>
      <c r="S133">
        <v>5</v>
      </c>
      <c r="U133" s="8">
        <v>4.4829600000000003</v>
      </c>
      <c r="V133" s="8">
        <v>1.6206400000000001</v>
      </c>
      <c r="W133">
        <v>49.2</v>
      </c>
      <c r="X133">
        <v>0.46346999999999999</v>
      </c>
      <c r="Y133">
        <v>2.0841099999999999</v>
      </c>
      <c r="Z133">
        <v>3.8220499999999999</v>
      </c>
      <c r="AA133">
        <v>1.3349599999999999</v>
      </c>
      <c r="AB133">
        <v>9.9750000000000005E-2</v>
      </c>
      <c r="AD133">
        <v>2.3988499999999999</v>
      </c>
      <c r="AE133">
        <v>50</v>
      </c>
      <c r="AG133">
        <v>0</v>
      </c>
      <c r="AJ133">
        <v>2.0269400000000002</v>
      </c>
      <c r="AK133">
        <v>0.76446000000000003</v>
      </c>
      <c r="AL133">
        <v>0.37407000000000001</v>
      </c>
      <c r="AM133">
        <v>3.16547</v>
      </c>
      <c r="AN133">
        <v>2.4228700000000001</v>
      </c>
      <c r="AO133">
        <v>0.44595000000000001</v>
      </c>
      <c r="AP133">
        <v>1.6225099999999999</v>
      </c>
      <c r="AQ133">
        <v>4.4713900000000004</v>
      </c>
      <c r="AS133">
        <v>1</v>
      </c>
      <c r="AT133">
        <v>0</v>
      </c>
      <c r="AU133">
        <v>0</v>
      </c>
      <c r="AV133">
        <v>2</v>
      </c>
      <c r="AW133" s="4">
        <v>1625</v>
      </c>
      <c r="AX133">
        <v>0</v>
      </c>
      <c r="AY133">
        <v>2</v>
      </c>
      <c r="BA133" s="1">
        <v>43888</v>
      </c>
      <c r="BB133">
        <v>5</v>
      </c>
      <c r="BC133">
        <v>5</v>
      </c>
      <c r="BD133">
        <v>1</v>
      </c>
      <c r="BE133">
        <v>28</v>
      </c>
      <c r="BF133">
        <v>1</v>
      </c>
      <c r="BG133">
        <v>0</v>
      </c>
      <c r="BH133">
        <v>28</v>
      </c>
      <c r="BI133" s="1">
        <v>43454</v>
      </c>
      <c r="BJ133">
        <v>9</v>
      </c>
      <c r="BK133">
        <v>9</v>
      </c>
      <c r="BL133">
        <v>0</v>
      </c>
      <c r="BM133">
        <v>40</v>
      </c>
      <c r="BN133">
        <v>1</v>
      </c>
      <c r="BO133">
        <v>0</v>
      </c>
      <c r="BP133">
        <v>40</v>
      </c>
      <c r="BQ133" s="1">
        <v>42991</v>
      </c>
      <c r="BR133">
        <v>3</v>
      </c>
      <c r="BS133">
        <v>3</v>
      </c>
      <c r="BT133">
        <v>0</v>
      </c>
      <c r="BU133">
        <v>16</v>
      </c>
      <c r="BV133">
        <v>1</v>
      </c>
      <c r="BW133">
        <v>0</v>
      </c>
      <c r="BX133">
        <v>16</v>
      </c>
      <c r="BY133">
        <v>30</v>
      </c>
      <c r="CA133" t="s">
        <v>593</v>
      </c>
      <c r="CB133" t="s">
        <v>594</v>
      </c>
      <c r="CC133">
        <v>86001</v>
      </c>
      <c r="CD133">
        <v>20</v>
      </c>
      <c r="CE133">
        <v>9287747106</v>
      </c>
      <c r="CF133" t="s">
        <v>98</v>
      </c>
      <c r="CG133" t="s">
        <v>99</v>
      </c>
      <c r="CH133" s="1">
        <v>36649</v>
      </c>
      <c r="CI133" t="s">
        <v>100</v>
      </c>
      <c r="CJ133" t="s">
        <v>100</v>
      </c>
      <c r="CK133" t="s">
        <v>99</v>
      </c>
      <c r="CL133" t="s">
        <v>102</v>
      </c>
      <c r="CM133" t="s">
        <v>592</v>
      </c>
      <c r="CN133">
        <v>58</v>
      </c>
      <c r="CO133" s="1">
        <v>44621</v>
      </c>
      <c r="CP133" s="1"/>
      <c r="CV133"/>
    </row>
    <row r="134" spans="1:102" x14ac:dyDescent="0.25">
      <c r="A134" t="s">
        <v>121</v>
      </c>
      <c r="B134" s="18" t="s">
        <v>792</v>
      </c>
      <c r="C134" s="18">
        <v>35116</v>
      </c>
      <c r="D134" t="s">
        <v>297</v>
      </c>
      <c r="E134" t="s">
        <v>120</v>
      </c>
      <c r="F134" t="s">
        <v>122</v>
      </c>
      <c r="G134" t="s">
        <v>806</v>
      </c>
      <c r="H134">
        <v>43.7</v>
      </c>
      <c r="I134" t="s">
        <v>105</v>
      </c>
      <c r="K134" t="s">
        <v>99</v>
      </c>
      <c r="L134" t="s">
        <v>103</v>
      </c>
      <c r="M134">
        <v>5</v>
      </c>
      <c r="N134">
        <v>5</v>
      </c>
      <c r="O134">
        <v>3</v>
      </c>
      <c r="P134">
        <v>5</v>
      </c>
      <c r="Q134">
        <v>5</v>
      </c>
      <c r="R134">
        <v>5</v>
      </c>
      <c r="S134">
        <v>5</v>
      </c>
      <c r="U134" s="8">
        <v>3.8936600000000001</v>
      </c>
      <c r="V134" s="8">
        <v>0.90536000000000005</v>
      </c>
      <c r="W134">
        <v>62.5</v>
      </c>
      <c r="X134">
        <v>1.17655</v>
      </c>
      <c r="Y134">
        <v>2.0819000000000001</v>
      </c>
      <c r="Z134">
        <v>2.9738000000000002</v>
      </c>
      <c r="AA134">
        <v>0.39799000000000001</v>
      </c>
      <c r="AB134">
        <v>0.16816</v>
      </c>
      <c r="AD134">
        <v>1.81175</v>
      </c>
      <c r="AE134">
        <v>71.400000000000006</v>
      </c>
      <c r="AG134">
        <v>2</v>
      </c>
      <c r="AJ134">
        <v>1.9159600000000001</v>
      </c>
      <c r="AK134">
        <v>0.67201</v>
      </c>
      <c r="AL134">
        <v>0.29228999999999999</v>
      </c>
      <c r="AM134">
        <v>2.8802599999999998</v>
      </c>
      <c r="AN134">
        <v>1.93588</v>
      </c>
      <c r="AO134">
        <v>1.28783</v>
      </c>
      <c r="AP134">
        <v>1.1599999999999999</v>
      </c>
      <c r="AQ134">
        <v>4.2681699999999996</v>
      </c>
      <c r="AS134">
        <v>0</v>
      </c>
      <c r="AT134">
        <v>0</v>
      </c>
      <c r="AU134">
        <v>2</v>
      </c>
      <c r="AV134">
        <v>1</v>
      </c>
      <c r="AW134" s="4">
        <v>650</v>
      </c>
      <c r="AX134">
        <v>0</v>
      </c>
      <c r="AY134">
        <v>1</v>
      </c>
      <c r="BA134" s="1">
        <v>44105</v>
      </c>
      <c r="BB134">
        <v>6</v>
      </c>
      <c r="BC134">
        <v>6</v>
      </c>
      <c r="BD134">
        <v>0</v>
      </c>
      <c r="BE134">
        <v>36</v>
      </c>
      <c r="BF134">
        <v>1</v>
      </c>
      <c r="BG134">
        <v>0</v>
      </c>
      <c r="BH134">
        <v>36</v>
      </c>
      <c r="BI134" s="1">
        <v>43483</v>
      </c>
      <c r="BJ134">
        <v>10</v>
      </c>
      <c r="BK134">
        <v>8</v>
      </c>
      <c r="BL134">
        <v>0</v>
      </c>
      <c r="BM134">
        <v>52</v>
      </c>
      <c r="BN134">
        <v>1</v>
      </c>
      <c r="BO134">
        <v>0</v>
      </c>
      <c r="BP134">
        <v>52</v>
      </c>
      <c r="BQ134" s="1">
        <v>43021</v>
      </c>
      <c r="BR134">
        <v>6</v>
      </c>
      <c r="BS134">
        <v>6</v>
      </c>
      <c r="BT134">
        <v>0</v>
      </c>
      <c r="BU134">
        <v>32</v>
      </c>
      <c r="BV134">
        <v>1</v>
      </c>
      <c r="BW134">
        <v>0</v>
      </c>
      <c r="BX134">
        <v>32</v>
      </c>
      <c r="BY134">
        <v>40.667000000000002</v>
      </c>
      <c r="CA134" t="s">
        <v>299</v>
      </c>
      <c r="CB134" t="s">
        <v>300</v>
      </c>
      <c r="CC134">
        <v>85015</v>
      </c>
      <c r="CD134">
        <v>60</v>
      </c>
      <c r="CE134">
        <v>6024336300</v>
      </c>
      <c r="CF134" t="s">
        <v>98</v>
      </c>
      <c r="CG134" t="s">
        <v>99</v>
      </c>
      <c r="CH134" s="1">
        <v>31309</v>
      </c>
      <c r="CI134" t="s">
        <v>100</v>
      </c>
      <c r="CJ134" t="s">
        <v>99</v>
      </c>
      <c r="CK134" t="s">
        <v>99</v>
      </c>
      <c r="CL134" t="s">
        <v>102</v>
      </c>
      <c r="CM134" t="s">
        <v>298</v>
      </c>
      <c r="CN134">
        <v>60</v>
      </c>
      <c r="CO134" s="1">
        <v>44621</v>
      </c>
      <c r="CP134" s="1"/>
      <c r="CV134"/>
    </row>
    <row r="135" spans="1:102" x14ac:dyDescent="0.25">
      <c r="A135" t="s">
        <v>121</v>
      </c>
      <c r="B135" s="18" t="s">
        <v>792</v>
      </c>
      <c r="C135" s="18">
        <v>35003</v>
      </c>
      <c r="D135" t="s">
        <v>118</v>
      </c>
      <c r="E135" t="s">
        <v>120</v>
      </c>
      <c r="F135" t="s">
        <v>122</v>
      </c>
      <c r="G135" t="s">
        <v>807</v>
      </c>
      <c r="H135">
        <v>44.6</v>
      </c>
      <c r="I135" t="s">
        <v>107</v>
      </c>
      <c r="K135" t="s">
        <v>99</v>
      </c>
      <c r="L135" t="s">
        <v>103</v>
      </c>
      <c r="M135">
        <v>5</v>
      </c>
      <c r="N135">
        <v>5</v>
      </c>
      <c r="O135">
        <v>5</v>
      </c>
      <c r="P135">
        <v>5</v>
      </c>
      <c r="Q135">
        <v>5</v>
      </c>
      <c r="R135">
        <v>5</v>
      </c>
      <c r="S135">
        <v>5</v>
      </c>
      <c r="U135" s="8">
        <v>4.8263199999999999</v>
      </c>
      <c r="V135" s="8">
        <v>1.1699900000000001</v>
      </c>
      <c r="X135">
        <v>1.04532</v>
      </c>
      <c r="Y135">
        <v>2.2153100000000001</v>
      </c>
      <c r="Z135">
        <v>4.2882800000000003</v>
      </c>
      <c r="AA135">
        <v>0.76371</v>
      </c>
      <c r="AB135">
        <v>0.16653000000000001</v>
      </c>
      <c r="AC135">
        <v>6</v>
      </c>
      <c r="AD135">
        <v>2.6110099999999998</v>
      </c>
      <c r="AF135">
        <v>6</v>
      </c>
      <c r="AH135">
        <v>6</v>
      </c>
      <c r="AJ135">
        <v>2.1264099999999999</v>
      </c>
      <c r="AK135">
        <v>0.69147999999999998</v>
      </c>
      <c r="AL135">
        <v>0.34476000000000001</v>
      </c>
      <c r="AM135">
        <v>3.1626400000000001</v>
      </c>
      <c r="AN135">
        <v>2.5137900000000002</v>
      </c>
      <c r="AO135">
        <v>1.11198</v>
      </c>
      <c r="AP135">
        <v>1.2709299999999999</v>
      </c>
      <c r="AQ135">
        <v>4.8181700000000003</v>
      </c>
      <c r="AS135">
        <v>0</v>
      </c>
      <c r="AT135">
        <v>0</v>
      </c>
      <c r="AU135">
        <v>0</v>
      </c>
      <c r="AV135">
        <v>0</v>
      </c>
      <c r="AW135" s="4">
        <v>0</v>
      </c>
      <c r="AX135">
        <v>0</v>
      </c>
      <c r="AY135">
        <v>0</v>
      </c>
      <c r="BA135" s="1">
        <v>44594</v>
      </c>
      <c r="BB135">
        <v>0</v>
      </c>
      <c r="BC135">
        <v>0</v>
      </c>
      <c r="BD135">
        <v>0</v>
      </c>
      <c r="BE135">
        <v>0</v>
      </c>
      <c r="BF135">
        <v>0</v>
      </c>
      <c r="BG135">
        <v>0</v>
      </c>
      <c r="BH135">
        <v>0</v>
      </c>
      <c r="BI135" s="1">
        <v>43755</v>
      </c>
      <c r="BJ135">
        <v>5</v>
      </c>
      <c r="BK135">
        <v>5</v>
      </c>
      <c r="BL135">
        <v>0</v>
      </c>
      <c r="BM135">
        <v>24</v>
      </c>
      <c r="BN135">
        <v>1</v>
      </c>
      <c r="BO135">
        <v>0</v>
      </c>
      <c r="BP135">
        <v>24</v>
      </c>
      <c r="BQ135" s="1">
        <v>43336</v>
      </c>
      <c r="BR135">
        <v>5</v>
      </c>
      <c r="BS135">
        <v>5</v>
      </c>
      <c r="BT135">
        <v>0</v>
      </c>
      <c r="BU135">
        <v>24</v>
      </c>
      <c r="BV135">
        <v>1</v>
      </c>
      <c r="BW135">
        <v>0</v>
      </c>
      <c r="BX135">
        <v>24</v>
      </c>
      <c r="BY135">
        <v>12</v>
      </c>
      <c r="CA135" t="s">
        <v>123</v>
      </c>
      <c r="CB135" t="s">
        <v>124</v>
      </c>
      <c r="CC135">
        <v>85020</v>
      </c>
      <c r="CD135">
        <v>60</v>
      </c>
      <c r="CE135">
        <v>6029444455</v>
      </c>
      <c r="CF135" t="s">
        <v>98</v>
      </c>
      <c r="CG135" t="s">
        <v>99</v>
      </c>
      <c r="CH135" s="1">
        <v>24473</v>
      </c>
      <c r="CI135" t="s">
        <v>100</v>
      </c>
      <c r="CJ135" t="s">
        <v>99</v>
      </c>
      <c r="CK135" t="s">
        <v>99</v>
      </c>
      <c r="CL135" t="s">
        <v>102</v>
      </c>
      <c r="CM135" t="s">
        <v>119</v>
      </c>
      <c r="CN135">
        <v>64</v>
      </c>
      <c r="CO135" s="1">
        <v>44621</v>
      </c>
      <c r="CP135" s="1"/>
      <c r="CV135"/>
    </row>
    <row r="136" spans="1:102" x14ac:dyDescent="0.25">
      <c r="A136" t="s">
        <v>121</v>
      </c>
      <c r="B136" s="18" t="s">
        <v>792</v>
      </c>
      <c r="C136" s="18">
        <v>35272</v>
      </c>
      <c r="D136" t="s">
        <v>630</v>
      </c>
      <c r="E136" t="s">
        <v>141</v>
      </c>
      <c r="F136" t="s">
        <v>122</v>
      </c>
      <c r="G136" t="s">
        <v>806</v>
      </c>
      <c r="H136">
        <v>28.1</v>
      </c>
      <c r="I136" t="s">
        <v>111</v>
      </c>
      <c r="K136" t="s">
        <v>99</v>
      </c>
      <c r="L136" t="s">
        <v>103</v>
      </c>
      <c r="M136">
        <v>5</v>
      </c>
      <c r="N136">
        <v>5</v>
      </c>
      <c r="O136">
        <v>5</v>
      </c>
      <c r="P136">
        <v>5</v>
      </c>
      <c r="Q136">
        <v>4</v>
      </c>
      <c r="R136">
        <v>5</v>
      </c>
      <c r="S136">
        <v>5</v>
      </c>
      <c r="U136" s="8">
        <v>6.0380399999999996</v>
      </c>
      <c r="V136" s="8">
        <v>2.1226799999999999</v>
      </c>
      <c r="W136">
        <v>38.1</v>
      </c>
      <c r="X136">
        <v>0.79313</v>
      </c>
      <c r="Y136">
        <v>2.9157999999999999</v>
      </c>
      <c r="Z136">
        <v>4.9967100000000002</v>
      </c>
      <c r="AA136">
        <v>1.16299</v>
      </c>
      <c r="AB136">
        <v>0.13286999999999999</v>
      </c>
      <c r="AD136">
        <v>3.1222400000000001</v>
      </c>
      <c r="AE136">
        <v>30.8</v>
      </c>
      <c r="AG136">
        <v>0</v>
      </c>
      <c r="AJ136">
        <v>2.0464000000000002</v>
      </c>
      <c r="AK136">
        <v>0.74707000000000001</v>
      </c>
      <c r="AL136">
        <v>0.32244</v>
      </c>
      <c r="AM136">
        <v>3.11591</v>
      </c>
      <c r="AN136">
        <v>3.1234999999999999</v>
      </c>
      <c r="AO136">
        <v>0.78091999999999995</v>
      </c>
      <c r="AP136">
        <v>2.4653900000000002</v>
      </c>
      <c r="AQ136">
        <v>6.1182400000000001</v>
      </c>
      <c r="AS136">
        <v>0</v>
      </c>
      <c r="AT136">
        <v>0</v>
      </c>
      <c r="AU136">
        <v>0</v>
      </c>
      <c r="AV136">
        <v>0</v>
      </c>
      <c r="AW136" s="4">
        <v>0</v>
      </c>
      <c r="AX136">
        <v>0</v>
      </c>
      <c r="AY136">
        <v>0</v>
      </c>
      <c r="BA136" s="1">
        <v>44510</v>
      </c>
      <c r="BB136">
        <v>2</v>
      </c>
      <c r="BC136">
        <v>2</v>
      </c>
      <c r="BD136">
        <v>0</v>
      </c>
      <c r="BE136">
        <v>8</v>
      </c>
      <c r="BF136">
        <v>1</v>
      </c>
      <c r="BG136">
        <v>0</v>
      </c>
      <c r="BH136">
        <v>8</v>
      </c>
      <c r="BI136" s="1">
        <v>43707</v>
      </c>
      <c r="BJ136">
        <v>3</v>
      </c>
      <c r="BK136">
        <v>3</v>
      </c>
      <c r="BL136">
        <v>0</v>
      </c>
      <c r="BM136">
        <v>16</v>
      </c>
      <c r="BN136">
        <v>1</v>
      </c>
      <c r="BO136">
        <v>0</v>
      </c>
      <c r="BP136">
        <v>16</v>
      </c>
      <c r="BQ136" s="1">
        <v>43322</v>
      </c>
      <c r="BR136">
        <v>2</v>
      </c>
      <c r="BS136">
        <v>2</v>
      </c>
      <c r="BT136">
        <v>0</v>
      </c>
      <c r="BU136">
        <v>12</v>
      </c>
      <c r="BV136">
        <v>1</v>
      </c>
      <c r="BW136">
        <v>0</v>
      </c>
      <c r="BX136">
        <v>12</v>
      </c>
      <c r="BY136">
        <v>11.333</v>
      </c>
      <c r="CA136" t="s">
        <v>632</v>
      </c>
      <c r="CB136" t="s">
        <v>633</v>
      </c>
      <c r="CC136">
        <v>85255</v>
      </c>
      <c r="CD136">
        <v>60</v>
      </c>
      <c r="CE136">
        <v>4803613200</v>
      </c>
      <c r="CF136" t="s">
        <v>113</v>
      </c>
      <c r="CG136" t="s">
        <v>99</v>
      </c>
      <c r="CH136" s="1">
        <v>39710</v>
      </c>
      <c r="CI136" t="s">
        <v>100</v>
      </c>
      <c r="CJ136" t="s">
        <v>99</v>
      </c>
      <c r="CK136" t="s">
        <v>99</v>
      </c>
      <c r="CL136" t="s">
        <v>102</v>
      </c>
      <c r="CM136" t="s">
        <v>631</v>
      </c>
      <c r="CN136">
        <v>36</v>
      </c>
      <c r="CO136" s="1">
        <v>44621</v>
      </c>
      <c r="CP136" s="1"/>
      <c r="CV136"/>
    </row>
    <row r="137" spans="1:102" x14ac:dyDescent="0.25">
      <c r="A137" t="s">
        <v>121</v>
      </c>
      <c r="B137" s="18" t="s">
        <v>792</v>
      </c>
      <c r="C137" s="18">
        <v>35281</v>
      </c>
      <c r="D137" t="s">
        <v>660</v>
      </c>
      <c r="E137" t="s">
        <v>141</v>
      </c>
      <c r="F137" t="s">
        <v>122</v>
      </c>
      <c r="G137" t="s">
        <v>806</v>
      </c>
      <c r="H137">
        <v>17.7</v>
      </c>
      <c r="I137" t="s">
        <v>97</v>
      </c>
      <c r="K137" t="s">
        <v>99</v>
      </c>
      <c r="L137" t="s">
        <v>110</v>
      </c>
      <c r="M137">
        <v>5</v>
      </c>
      <c r="N137">
        <v>5</v>
      </c>
      <c r="O137">
        <v>5</v>
      </c>
      <c r="P137">
        <v>5</v>
      </c>
      <c r="Q137">
        <v>5</v>
      </c>
      <c r="R137">
        <v>5</v>
      </c>
      <c r="S137">
        <v>5</v>
      </c>
      <c r="U137" s="8">
        <v>6.9901099999999996</v>
      </c>
      <c r="V137" s="8">
        <v>2.8674499999999998</v>
      </c>
      <c r="W137">
        <v>38.9</v>
      </c>
      <c r="X137">
        <v>0.69108000000000003</v>
      </c>
      <c r="Y137">
        <v>3.5585399999999998</v>
      </c>
      <c r="Z137">
        <v>6.0155900000000004</v>
      </c>
      <c r="AA137">
        <v>2.0566800000000001</v>
      </c>
      <c r="AB137">
        <v>0.25002999999999997</v>
      </c>
      <c r="AD137">
        <v>3.4315799999999999</v>
      </c>
      <c r="AE137">
        <v>30.8</v>
      </c>
      <c r="AG137">
        <v>0</v>
      </c>
      <c r="AJ137">
        <v>2.2506599999999999</v>
      </c>
      <c r="AK137">
        <v>0.69642000000000004</v>
      </c>
      <c r="AL137">
        <v>0.30781999999999998</v>
      </c>
      <c r="AM137">
        <v>3.2549000000000001</v>
      </c>
      <c r="AN137">
        <v>3.1214</v>
      </c>
      <c r="AO137">
        <v>0.72992999999999997</v>
      </c>
      <c r="AP137">
        <v>3.4886599999999999</v>
      </c>
      <c r="AQ137">
        <v>6.7805099999999996</v>
      </c>
      <c r="AS137">
        <v>0</v>
      </c>
      <c r="AT137">
        <v>0</v>
      </c>
      <c r="AU137">
        <v>0</v>
      </c>
      <c r="AV137">
        <v>1</v>
      </c>
      <c r="AW137" s="4">
        <v>650</v>
      </c>
      <c r="AX137">
        <v>0</v>
      </c>
      <c r="AY137">
        <v>1</v>
      </c>
      <c r="BA137" s="1">
        <v>44337</v>
      </c>
      <c r="BB137">
        <v>0</v>
      </c>
      <c r="BC137">
        <v>0</v>
      </c>
      <c r="BD137">
        <v>0</v>
      </c>
      <c r="BE137">
        <v>0</v>
      </c>
      <c r="BF137">
        <v>0</v>
      </c>
      <c r="BG137">
        <v>0</v>
      </c>
      <c r="BH137">
        <v>0</v>
      </c>
      <c r="BI137" s="1">
        <v>43587</v>
      </c>
      <c r="BJ137">
        <v>0</v>
      </c>
      <c r="BK137">
        <v>0</v>
      </c>
      <c r="BL137">
        <v>0</v>
      </c>
      <c r="BM137">
        <v>0</v>
      </c>
      <c r="BN137">
        <v>0</v>
      </c>
      <c r="BO137">
        <v>0</v>
      </c>
      <c r="BP137">
        <v>0</v>
      </c>
      <c r="BQ137" s="1">
        <v>43145</v>
      </c>
      <c r="BR137">
        <v>8</v>
      </c>
      <c r="BS137">
        <v>8</v>
      </c>
      <c r="BT137">
        <v>0</v>
      </c>
      <c r="BU137">
        <v>40</v>
      </c>
      <c r="BV137">
        <v>1</v>
      </c>
      <c r="BW137">
        <v>0</v>
      </c>
      <c r="BX137">
        <v>40</v>
      </c>
      <c r="BY137">
        <v>6.6669999999999998</v>
      </c>
      <c r="CA137" t="s">
        <v>662</v>
      </c>
      <c r="CB137" t="s">
        <v>663</v>
      </c>
      <c r="CC137">
        <v>85255</v>
      </c>
      <c r="CD137">
        <v>60</v>
      </c>
      <c r="CE137">
        <v>4804786200</v>
      </c>
      <c r="CF137" t="s">
        <v>113</v>
      </c>
      <c r="CG137" t="s">
        <v>99</v>
      </c>
      <c r="CH137" s="1">
        <v>40703</v>
      </c>
      <c r="CI137" t="s">
        <v>100</v>
      </c>
      <c r="CJ137" t="s">
        <v>99</v>
      </c>
      <c r="CK137" t="s">
        <v>99</v>
      </c>
      <c r="CL137" t="s">
        <v>102</v>
      </c>
      <c r="CM137" t="s">
        <v>661</v>
      </c>
      <c r="CN137">
        <v>24</v>
      </c>
      <c r="CO137" s="1">
        <v>44621</v>
      </c>
      <c r="CP137" s="1"/>
      <c r="CV137"/>
    </row>
    <row r="138" spans="1:102" x14ac:dyDescent="0.25">
      <c r="A138" t="s">
        <v>121</v>
      </c>
      <c r="B138" s="18" t="s">
        <v>792</v>
      </c>
      <c r="C138" s="18">
        <v>35147</v>
      </c>
      <c r="D138" t="s">
        <v>396</v>
      </c>
      <c r="E138" t="s">
        <v>127</v>
      </c>
      <c r="F138" t="s">
        <v>128</v>
      </c>
      <c r="G138" t="s">
        <v>806</v>
      </c>
      <c r="H138">
        <v>43.2</v>
      </c>
      <c r="I138" t="s">
        <v>105</v>
      </c>
      <c r="K138" t="s">
        <v>99</v>
      </c>
      <c r="L138" t="s">
        <v>103</v>
      </c>
      <c r="M138">
        <v>4</v>
      </c>
      <c r="N138">
        <v>4</v>
      </c>
      <c r="O138">
        <v>3</v>
      </c>
      <c r="P138">
        <v>4</v>
      </c>
      <c r="Q138">
        <v>4</v>
      </c>
      <c r="S138">
        <v>3</v>
      </c>
      <c r="U138" s="8">
        <v>3.90943</v>
      </c>
      <c r="V138" s="8">
        <v>0.49173</v>
      </c>
      <c r="X138">
        <v>0.96457000000000004</v>
      </c>
      <c r="Y138">
        <v>1.4562999999999999</v>
      </c>
      <c r="Z138">
        <v>3.5338400000000001</v>
      </c>
      <c r="AA138">
        <v>0.45004</v>
      </c>
      <c r="AB138">
        <v>8.0229999999999996E-2</v>
      </c>
      <c r="AC138">
        <v>6</v>
      </c>
      <c r="AD138">
        <v>2.4531299999999998</v>
      </c>
      <c r="AF138">
        <v>6</v>
      </c>
      <c r="AH138">
        <v>6</v>
      </c>
      <c r="AJ138">
        <v>1.84328</v>
      </c>
      <c r="AK138">
        <v>0.65834000000000004</v>
      </c>
      <c r="AL138">
        <v>0.29885</v>
      </c>
      <c r="AM138">
        <v>2.8004699999999998</v>
      </c>
      <c r="AN138">
        <v>2.7245499999999998</v>
      </c>
      <c r="AO138">
        <v>1.0777300000000001</v>
      </c>
      <c r="AP138">
        <v>0.61621000000000004</v>
      </c>
      <c r="AQ138">
        <v>4.4075600000000001</v>
      </c>
      <c r="AS138">
        <v>0</v>
      </c>
      <c r="AT138">
        <v>0</v>
      </c>
      <c r="AU138">
        <v>1</v>
      </c>
      <c r="AV138">
        <v>2</v>
      </c>
      <c r="AW138" s="4">
        <v>1625</v>
      </c>
      <c r="AX138">
        <v>0</v>
      </c>
      <c r="AY138">
        <v>2</v>
      </c>
      <c r="BA138" s="1">
        <v>44134</v>
      </c>
      <c r="BB138">
        <v>11</v>
      </c>
      <c r="BC138">
        <v>10</v>
      </c>
      <c r="BD138">
        <v>0</v>
      </c>
      <c r="BE138">
        <v>64</v>
      </c>
      <c r="BF138">
        <v>1</v>
      </c>
      <c r="BG138">
        <v>0</v>
      </c>
      <c r="BH138">
        <v>64</v>
      </c>
      <c r="BI138" s="1">
        <v>43496</v>
      </c>
      <c r="BJ138">
        <v>9</v>
      </c>
      <c r="BK138">
        <v>9</v>
      </c>
      <c r="BL138">
        <v>0</v>
      </c>
      <c r="BM138">
        <v>40</v>
      </c>
      <c r="BN138">
        <v>1</v>
      </c>
      <c r="BO138">
        <v>0</v>
      </c>
      <c r="BP138">
        <v>40</v>
      </c>
      <c r="BQ138" s="1">
        <v>43026</v>
      </c>
      <c r="BR138">
        <v>1</v>
      </c>
      <c r="BS138">
        <v>1</v>
      </c>
      <c r="BT138">
        <v>0</v>
      </c>
      <c r="BU138">
        <v>8</v>
      </c>
      <c r="BV138">
        <v>1</v>
      </c>
      <c r="BW138">
        <v>0</v>
      </c>
      <c r="BX138">
        <v>8</v>
      </c>
      <c r="BY138">
        <v>46.667000000000002</v>
      </c>
      <c r="CA138" t="s">
        <v>398</v>
      </c>
      <c r="CB138" t="s">
        <v>399</v>
      </c>
      <c r="CC138">
        <v>85712</v>
      </c>
      <c r="CD138">
        <v>90</v>
      </c>
      <c r="CE138">
        <v>5203239351</v>
      </c>
      <c r="CF138" t="s">
        <v>98</v>
      </c>
      <c r="CG138" t="s">
        <v>99</v>
      </c>
      <c r="CH138" s="1">
        <v>32006</v>
      </c>
      <c r="CI138" t="s">
        <v>99</v>
      </c>
      <c r="CJ138" t="s">
        <v>99</v>
      </c>
      <c r="CK138" t="s">
        <v>99</v>
      </c>
      <c r="CL138" t="s">
        <v>102</v>
      </c>
      <c r="CM138" t="s">
        <v>397</v>
      </c>
      <c r="CN138">
        <v>83</v>
      </c>
      <c r="CO138" s="1">
        <v>44621</v>
      </c>
      <c r="CP138" s="1"/>
      <c r="CV138"/>
      <c r="CW138">
        <v>2</v>
      </c>
    </row>
    <row r="139" spans="1:102" x14ac:dyDescent="0.25">
      <c r="A139" t="s">
        <v>121</v>
      </c>
      <c r="B139" s="18" t="s">
        <v>792</v>
      </c>
      <c r="C139" s="18">
        <v>35298</v>
      </c>
      <c r="D139" t="s">
        <v>726</v>
      </c>
      <c r="E139" t="s">
        <v>238</v>
      </c>
      <c r="F139" t="s">
        <v>239</v>
      </c>
      <c r="G139" t="s">
        <v>806</v>
      </c>
      <c r="H139">
        <v>21.3</v>
      </c>
      <c r="I139" t="s">
        <v>97</v>
      </c>
      <c r="K139" t="s">
        <v>99</v>
      </c>
      <c r="L139" t="s">
        <v>110</v>
      </c>
      <c r="U139" s="8">
        <v>5.96035</v>
      </c>
      <c r="V139" s="8">
        <v>1.3240700000000001</v>
      </c>
      <c r="X139">
        <v>1.2184299999999999</v>
      </c>
      <c r="Y139">
        <v>2.54251</v>
      </c>
      <c r="Z139">
        <v>4.8388600000000004</v>
      </c>
      <c r="AA139">
        <v>0.95101000000000002</v>
      </c>
      <c r="AB139">
        <v>0.26971000000000001</v>
      </c>
      <c r="AC139">
        <v>6</v>
      </c>
      <c r="AD139">
        <v>3.4178500000000001</v>
      </c>
      <c r="AF139">
        <v>6</v>
      </c>
      <c r="AH139">
        <v>6</v>
      </c>
      <c r="AJ139">
        <v>2.0286599999999999</v>
      </c>
      <c r="AK139">
        <v>0.88976</v>
      </c>
      <c r="AL139">
        <v>0.51971000000000001</v>
      </c>
      <c r="AM139">
        <v>3.4381200000000001</v>
      </c>
      <c r="AS139">
        <v>0</v>
      </c>
      <c r="AT139">
        <v>0</v>
      </c>
      <c r="AV139">
        <v>6</v>
      </c>
      <c r="AW139" s="4">
        <v>8805.86</v>
      </c>
      <c r="AX139">
        <v>0</v>
      </c>
      <c r="AY139">
        <v>6</v>
      </c>
      <c r="BA139" s="1">
        <v>44125</v>
      </c>
      <c r="BB139" t="s">
        <v>115</v>
      </c>
      <c r="BC139" t="s">
        <v>115</v>
      </c>
      <c r="BD139" t="s">
        <v>115</v>
      </c>
      <c r="BE139" t="s">
        <v>115</v>
      </c>
      <c r="BF139" t="s">
        <v>115</v>
      </c>
      <c r="BG139" t="s">
        <v>115</v>
      </c>
      <c r="BH139" t="s">
        <v>115</v>
      </c>
      <c r="BI139" s="21"/>
      <c r="BJ139" t="s">
        <v>115</v>
      </c>
      <c r="BK139" t="s">
        <v>115</v>
      </c>
      <c r="BL139" t="s">
        <v>115</v>
      </c>
      <c r="BM139" t="s">
        <v>115</v>
      </c>
      <c r="BN139" t="s">
        <v>115</v>
      </c>
      <c r="BO139" t="s">
        <v>115</v>
      </c>
      <c r="BP139" t="s">
        <v>115</v>
      </c>
      <c r="BR139" t="s">
        <v>115</v>
      </c>
      <c r="BS139" t="s">
        <v>115</v>
      </c>
      <c r="BT139" t="s">
        <v>115</v>
      </c>
      <c r="BU139" t="s">
        <v>115</v>
      </c>
      <c r="BV139" t="s">
        <v>115</v>
      </c>
      <c r="BW139" t="s">
        <v>115</v>
      </c>
      <c r="BX139" t="s">
        <v>115</v>
      </c>
      <c r="CA139" t="s">
        <v>726</v>
      </c>
      <c r="CB139" t="s">
        <v>728</v>
      </c>
      <c r="CC139">
        <v>85364</v>
      </c>
      <c r="CD139">
        <v>130</v>
      </c>
      <c r="CE139">
        <v>9282564066</v>
      </c>
      <c r="CF139" t="s">
        <v>113</v>
      </c>
      <c r="CG139" t="s">
        <v>99</v>
      </c>
      <c r="CH139" s="1">
        <v>44146</v>
      </c>
      <c r="CI139" t="s">
        <v>99</v>
      </c>
      <c r="CJ139" t="s">
        <v>99</v>
      </c>
      <c r="CK139" t="s">
        <v>99</v>
      </c>
      <c r="CL139" t="s">
        <v>102</v>
      </c>
      <c r="CM139" t="s">
        <v>727</v>
      </c>
      <c r="CN139">
        <v>41</v>
      </c>
      <c r="CO139" s="1">
        <v>44621</v>
      </c>
      <c r="CP139" s="1"/>
      <c r="CR139">
        <v>1</v>
      </c>
      <c r="CS139">
        <v>1</v>
      </c>
      <c r="CT139">
        <v>1</v>
      </c>
      <c r="CU139">
        <v>1</v>
      </c>
      <c r="CV139">
        <v>1</v>
      </c>
      <c r="CW139">
        <v>1</v>
      </c>
      <c r="CX139">
        <v>1</v>
      </c>
    </row>
    <row r="140" spans="1:102" x14ac:dyDescent="0.25">
      <c r="A140" t="s">
        <v>121</v>
      </c>
      <c r="B140" s="18" t="s">
        <v>792</v>
      </c>
      <c r="C140" s="18">
        <v>35285</v>
      </c>
      <c r="D140" t="s">
        <v>676</v>
      </c>
      <c r="E140" t="s">
        <v>678</v>
      </c>
      <c r="F140" t="s">
        <v>122</v>
      </c>
      <c r="G140" t="s">
        <v>806</v>
      </c>
      <c r="H140">
        <v>29.1</v>
      </c>
      <c r="I140" t="s">
        <v>97</v>
      </c>
      <c r="K140" t="s">
        <v>99</v>
      </c>
      <c r="L140" t="s">
        <v>103</v>
      </c>
      <c r="M140">
        <v>4</v>
      </c>
      <c r="N140">
        <v>4</v>
      </c>
      <c r="O140">
        <v>4</v>
      </c>
      <c r="P140">
        <v>4</v>
      </c>
      <c r="R140">
        <v>4</v>
      </c>
      <c r="S140">
        <v>3</v>
      </c>
      <c r="U140" s="8">
        <v>5.18689</v>
      </c>
      <c r="V140" s="8">
        <v>0.97690999999999995</v>
      </c>
      <c r="W140">
        <v>46.3</v>
      </c>
      <c r="X140">
        <v>1.5784100000000001</v>
      </c>
      <c r="Y140">
        <v>2.55532</v>
      </c>
      <c r="Z140">
        <v>4.4917899999999999</v>
      </c>
      <c r="AA140">
        <v>0.61838000000000004</v>
      </c>
      <c r="AB140">
        <v>0.36314999999999997</v>
      </c>
      <c r="AD140">
        <v>2.63157</v>
      </c>
      <c r="AE140">
        <v>42.9</v>
      </c>
      <c r="AG140">
        <v>0</v>
      </c>
      <c r="AJ140">
        <v>2.11327</v>
      </c>
      <c r="AK140">
        <v>0.87843000000000004</v>
      </c>
      <c r="AL140">
        <v>0.51283000000000001</v>
      </c>
      <c r="AM140">
        <v>3.5045199999999999</v>
      </c>
      <c r="AN140">
        <v>2.5493299999999999</v>
      </c>
      <c r="AO140">
        <v>1.3217099999999999</v>
      </c>
      <c r="AP140">
        <v>0.71340999999999999</v>
      </c>
      <c r="AQ140">
        <v>4.6729799999999999</v>
      </c>
      <c r="AS140">
        <v>0</v>
      </c>
      <c r="AT140">
        <v>0</v>
      </c>
      <c r="AU140">
        <v>2</v>
      </c>
      <c r="AV140">
        <v>0</v>
      </c>
      <c r="AW140" s="4">
        <v>0</v>
      </c>
      <c r="AX140">
        <v>0</v>
      </c>
      <c r="AY140">
        <v>0</v>
      </c>
      <c r="BA140" s="1">
        <v>43881</v>
      </c>
      <c r="BB140">
        <v>1</v>
      </c>
      <c r="BC140">
        <v>1</v>
      </c>
      <c r="BD140">
        <v>0</v>
      </c>
      <c r="BE140">
        <v>4</v>
      </c>
      <c r="BF140">
        <v>1</v>
      </c>
      <c r="BG140">
        <v>0</v>
      </c>
      <c r="BH140">
        <v>4</v>
      </c>
      <c r="BI140" s="1">
        <v>43447</v>
      </c>
      <c r="BJ140">
        <v>5</v>
      </c>
      <c r="BK140">
        <v>3</v>
      </c>
      <c r="BL140">
        <v>0</v>
      </c>
      <c r="BM140">
        <v>36</v>
      </c>
      <c r="BN140">
        <v>1</v>
      </c>
      <c r="BO140">
        <v>0</v>
      </c>
      <c r="BP140">
        <v>36</v>
      </c>
      <c r="BQ140" s="1">
        <v>42985</v>
      </c>
      <c r="BR140">
        <v>3</v>
      </c>
      <c r="BS140">
        <v>3</v>
      </c>
      <c r="BT140">
        <v>0</v>
      </c>
      <c r="BU140">
        <v>20</v>
      </c>
      <c r="BV140">
        <v>1</v>
      </c>
      <c r="BW140">
        <v>0</v>
      </c>
      <c r="BX140">
        <v>20</v>
      </c>
      <c r="BY140">
        <v>17.332999999999998</v>
      </c>
      <c r="CA140" t="s">
        <v>679</v>
      </c>
      <c r="CB140" t="s">
        <v>680</v>
      </c>
      <c r="CC140">
        <v>85297</v>
      </c>
      <c r="CD140">
        <v>60</v>
      </c>
      <c r="CE140">
        <v>4807296500</v>
      </c>
      <c r="CF140" t="s">
        <v>113</v>
      </c>
      <c r="CG140" t="s">
        <v>99</v>
      </c>
      <c r="CH140" s="1">
        <v>40976</v>
      </c>
      <c r="CI140" t="s">
        <v>99</v>
      </c>
      <c r="CJ140" t="s">
        <v>100</v>
      </c>
      <c r="CK140" t="s">
        <v>99</v>
      </c>
      <c r="CL140" t="s">
        <v>102</v>
      </c>
      <c r="CM140" t="s">
        <v>677</v>
      </c>
      <c r="CN140">
        <v>32</v>
      </c>
      <c r="CO140" s="1">
        <v>44621</v>
      </c>
      <c r="CP140" s="1"/>
      <c r="CV140">
        <v>2</v>
      </c>
    </row>
    <row r="141" spans="1:102" x14ac:dyDescent="0.25">
      <c r="A141" t="s">
        <v>121</v>
      </c>
      <c r="B141" s="18" t="s">
        <v>792</v>
      </c>
      <c r="C141" s="18">
        <v>35293</v>
      </c>
      <c r="D141" t="s">
        <v>710</v>
      </c>
      <c r="E141" t="s">
        <v>120</v>
      </c>
      <c r="F141" t="s">
        <v>122</v>
      </c>
      <c r="G141" t="s">
        <v>806</v>
      </c>
      <c r="H141">
        <v>38.1</v>
      </c>
      <c r="I141" t="s">
        <v>97</v>
      </c>
      <c r="K141" t="s">
        <v>99</v>
      </c>
      <c r="L141" t="s">
        <v>110</v>
      </c>
      <c r="M141">
        <v>4</v>
      </c>
      <c r="N141">
        <v>4</v>
      </c>
      <c r="O141">
        <v>3</v>
      </c>
      <c r="P141">
        <v>3</v>
      </c>
      <c r="R141">
        <v>3</v>
      </c>
      <c r="S141">
        <v>3</v>
      </c>
      <c r="U141" s="8">
        <v>5.4308100000000001</v>
      </c>
      <c r="V141" s="8">
        <v>0.85829999999999995</v>
      </c>
      <c r="W141">
        <v>80</v>
      </c>
      <c r="X141">
        <v>1.83958</v>
      </c>
      <c r="Y141">
        <v>2.6978800000000001</v>
      </c>
      <c r="Z141">
        <v>4.9314099999999996</v>
      </c>
      <c r="AA141">
        <v>0.52590999999999999</v>
      </c>
      <c r="AB141">
        <v>0.26190999999999998</v>
      </c>
      <c r="AD141">
        <v>2.7329300000000001</v>
      </c>
      <c r="AE141">
        <v>75</v>
      </c>
      <c r="AG141">
        <v>1</v>
      </c>
      <c r="AJ141">
        <v>1.9972300000000001</v>
      </c>
      <c r="AK141">
        <v>0.84719</v>
      </c>
      <c r="AL141">
        <v>0.47665999999999997</v>
      </c>
      <c r="AM141">
        <v>3.3210799999999998</v>
      </c>
      <c r="AN141">
        <v>2.8013499999999998</v>
      </c>
      <c r="AO141">
        <v>1.5972</v>
      </c>
      <c r="AP141">
        <v>0.67435</v>
      </c>
      <c r="AQ141">
        <v>5.1629899999999997</v>
      </c>
      <c r="AS141">
        <v>0</v>
      </c>
      <c r="AT141">
        <v>1</v>
      </c>
      <c r="AU141">
        <v>0</v>
      </c>
      <c r="AV141">
        <v>0</v>
      </c>
      <c r="AW141" s="4">
        <v>0</v>
      </c>
      <c r="AX141">
        <v>0</v>
      </c>
      <c r="AY141">
        <v>0</v>
      </c>
      <c r="BA141" s="1">
        <v>44441</v>
      </c>
      <c r="BB141">
        <v>9</v>
      </c>
      <c r="BC141">
        <v>9</v>
      </c>
      <c r="BD141">
        <v>0</v>
      </c>
      <c r="BE141">
        <v>48</v>
      </c>
      <c r="BF141">
        <v>1</v>
      </c>
      <c r="BG141">
        <v>0</v>
      </c>
      <c r="BH141">
        <v>48</v>
      </c>
      <c r="BI141" s="1">
        <v>43649</v>
      </c>
      <c r="BJ141">
        <v>2</v>
      </c>
      <c r="BK141">
        <v>2</v>
      </c>
      <c r="BL141">
        <v>1</v>
      </c>
      <c r="BM141">
        <v>8</v>
      </c>
      <c r="BN141">
        <v>1</v>
      </c>
      <c r="BO141">
        <v>0</v>
      </c>
      <c r="BP141">
        <v>8</v>
      </c>
      <c r="BQ141" s="1">
        <v>43216</v>
      </c>
      <c r="BR141">
        <v>5</v>
      </c>
      <c r="BS141">
        <v>5</v>
      </c>
      <c r="BT141">
        <v>0</v>
      </c>
      <c r="BU141">
        <v>28</v>
      </c>
      <c r="BV141">
        <v>1</v>
      </c>
      <c r="BW141">
        <v>0</v>
      </c>
      <c r="BX141">
        <v>28</v>
      </c>
      <c r="BY141">
        <v>31.332999999999998</v>
      </c>
      <c r="CA141" t="s">
        <v>712</v>
      </c>
      <c r="CB141" t="s">
        <v>713</v>
      </c>
      <c r="CC141">
        <v>85012</v>
      </c>
      <c r="CD141">
        <v>60</v>
      </c>
      <c r="CE141">
        <v>6023136000</v>
      </c>
      <c r="CF141" t="s">
        <v>113</v>
      </c>
      <c r="CG141" t="s">
        <v>99</v>
      </c>
      <c r="CH141" s="1">
        <v>42811</v>
      </c>
      <c r="CI141" t="s">
        <v>99</v>
      </c>
      <c r="CJ141" t="s">
        <v>99</v>
      </c>
      <c r="CK141" t="s">
        <v>99</v>
      </c>
      <c r="CL141" t="s">
        <v>102</v>
      </c>
      <c r="CM141" t="s">
        <v>711</v>
      </c>
      <c r="CN141">
        <v>46</v>
      </c>
      <c r="CO141" s="1">
        <v>44621</v>
      </c>
      <c r="CP141" s="1"/>
      <c r="CV141">
        <v>2</v>
      </c>
    </row>
    <row r="142" spans="1:102" x14ac:dyDescent="0.25">
      <c r="A142" t="s">
        <v>121</v>
      </c>
      <c r="B142" s="18" t="s">
        <v>792</v>
      </c>
      <c r="C142" s="18">
        <v>35254</v>
      </c>
      <c r="D142" t="s">
        <v>577</v>
      </c>
      <c r="E142" t="s">
        <v>579</v>
      </c>
      <c r="F142" t="s">
        <v>369</v>
      </c>
      <c r="G142" t="s">
        <v>806</v>
      </c>
      <c r="H142">
        <v>81.5</v>
      </c>
      <c r="I142" t="s">
        <v>97</v>
      </c>
      <c r="K142" t="s">
        <v>100</v>
      </c>
      <c r="L142" t="s">
        <v>103</v>
      </c>
      <c r="M142">
        <v>2</v>
      </c>
      <c r="N142">
        <v>2</v>
      </c>
      <c r="O142">
        <v>2</v>
      </c>
      <c r="P142">
        <v>3</v>
      </c>
      <c r="Q142">
        <v>3</v>
      </c>
      <c r="S142">
        <v>2</v>
      </c>
      <c r="U142" s="8">
        <v>3.5379999999999998</v>
      </c>
      <c r="V142" s="8">
        <v>0.37245</v>
      </c>
      <c r="W142">
        <v>63.4</v>
      </c>
      <c r="X142">
        <v>0.88173999999999997</v>
      </c>
      <c r="Y142">
        <v>1.2541899999999999</v>
      </c>
      <c r="Z142">
        <v>3.2237399999999998</v>
      </c>
      <c r="AA142">
        <v>0.29913000000000001</v>
      </c>
      <c r="AB142">
        <v>5.2290000000000003E-2</v>
      </c>
      <c r="AD142">
        <v>2.2838099999999999</v>
      </c>
      <c r="AE142">
        <v>76.900000000000006</v>
      </c>
      <c r="AH142">
        <v>6</v>
      </c>
      <c r="AJ142">
        <v>2.09958</v>
      </c>
      <c r="AK142">
        <v>0.62360000000000004</v>
      </c>
      <c r="AL142">
        <v>0.29464000000000001</v>
      </c>
      <c r="AM142">
        <v>3.0178099999999999</v>
      </c>
      <c r="AN142">
        <v>2.2268599999999998</v>
      </c>
      <c r="AO142">
        <v>1.0400700000000001</v>
      </c>
      <c r="AP142">
        <v>0.47341</v>
      </c>
      <c r="AQ142">
        <v>3.70153</v>
      </c>
      <c r="AS142">
        <v>3</v>
      </c>
      <c r="AT142">
        <v>0</v>
      </c>
      <c r="AU142">
        <v>1</v>
      </c>
      <c r="AV142">
        <v>2</v>
      </c>
      <c r="AW142" s="4">
        <v>42542.5</v>
      </c>
      <c r="AX142">
        <v>0</v>
      </c>
      <c r="AY142">
        <v>2</v>
      </c>
      <c r="BA142" s="1">
        <v>43720</v>
      </c>
      <c r="BB142">
        <v>5</v>
      </c>
      <c r="BC142">
        <v>5</v>
      </c>
      <c r="BD142">
        <v>2</v>
      </c>
      <c r="BE142">
        <v>40</v>
      </c>
      <c r="BF142">
        <v>1</v>
      </c>
      <c r="BG142">
        <v>0</v>
      </c>
      <c r="BH142">
        <v>40</v>
      </c>
      <c r="BI142" s="1">
        <v>43281</v>
      </c>
      <c r="BJ142">
        <v>17</v>
      </c>
      <c r="BK142">
        <v>16</v>
      </c>
      <c r="BL142">
        <v>0</v>
      </c>
      <c r="BM142">
        <v>126</v>
      </c>
      <c r="BN142">
        <v>1</v>
      </c>
      <c r="BO142">
        <v>0</v>
      </c>
      <c r="BP142">
        <v>126</v>
      </c>
      <c r="BQ142" s="1">
        <v>42852</v>
      </c>
      <c r="BR142">
        <v>5</v>
      </c>
      <c r="BS142">
        <v>5</v>
      </c>
      <c r="BT142">
        <v>0</v>
      </c>
      <c r="BU142">
        <v>28</v>
      </c>
      <c r="BV142">
        <v>1</v>
      </c>
      <c r="BW142">
        <v>0</v>
      </c>
      <c r="BX142">
        <v>28</v>
      </c>
      <c r="BY142">
        <v>66.667000000000002</v>
      </c>
      <c r="CA142" t="s">
        <v>580</v>
      </c>
      <c r="CB142" t="s">
        <v>581</v>
      </c>
      <c r="CC142">
        <v>86047</v>
      </c>
      <c r="CD142">
        <v>80</v>
      </c>
      <c r="CE142">
        <v>9282894678</v>
      </c>
      <c r="CF142" t="s">
        <v>98</v>
      </c>
      <c r="CG142" t="s">
        <v>99</v>
      </c>
      <c r="CH142" s="1">
        <v>36320</v>
      </c>
      <c r="CI142" t="s">
        <v>99</v>
      </c>
      <c r="CJ142" t="s">
        <v>100</v>
      </c>
      <c r="CK142" t="s">
        <v>99</v>
      </c>
      <c r="CL142" t="s">
        <v>102</v>
      </c>
      <c r="CM142" t="s">
        <v>578</v>
      </c>
      <c r="CN142">
        <v>119</v>
      </c>
      <c r="CO142" s="1">
        <v>44621</v>
      </c>
      <c r="CP142" s="1"/>
      <c r="CV142"/>
      <c r="CW142">
        <v>2</v>
      </c>
    </row>
    <row r="143" spans="1:102" x14ac:dyDescent="0.25">
      <c r="A143" t="s">
        <v>121</v>
      </c>
      <c r="B143" s="18" t="s">
        <v>792</v>
      </c>
      <c r="C143" s="18">
        <v>35152</v>
      </c>
      <c r="D143" t="s">
        <v>404</v>
      </c>
      <c r="E143" t="s">
        <v>238</v>
      </c>
      <c r="F143" t="s">
        <v>239</v>
      </c>
      <c r="G143" t="s">
        <v>806</v>
      </c>
      <c r="H143">
        <v>69.7</v>
      </c>
      <c r="I143" t="s">
        <v>97</v>
      </c>
      <c r="K143" t="s">
        <v>99</v>
      </c>
      <c r="L143" t="s">
        <v>103</v>
      </c>
      <c r="M143">
        <v>4</v>
      </c>
      <c r="N143">
        <v>4</v>
      </c>
      <c r="O143">
        <v>3</v>
      </c>
      <c r="P143">
        <v>4</v>
      </c>
      <c r="Q143">
        <v>5</v>
      </c>
      <c r="R143">
        <v>3</v>
      </c>
      <c r="S143">
        <v>4</v>
      </c>
      <c r="U143" s="8">
        <v>3.8281900000000002</v>
      </c>
      <c r="V143" s="8">
        <v>0.74356999999999995</v>
      </c>
      <c r="W143">
        <v>37.5</v>
      </c>
      <c r="X143">
        <v>0.74387999999999999</v>
      </c>
      <c r="Y143">
        <v>1.4874499999999999</v>
      </c>
      <c r="Z143">
        <v>3.2606999999999999</v>
      </c>
      <c r="AA143">
        <v>0.52819000000000005</v>
      </c>
      <c r="AB143">
        <v>5.96E-2</v>
      </c>
      <c r="AD143">
        <v>2.3407399999999998</v>
      </c>
      <c r="AE143">
        <v>42.9</v>
      </c>
      <c r="AG143">
        <v>0</v>
      </c>
      <c r="AJ143">
        <v>2.1050399999999998</v>
      </c>
      <c r="AK143">
        <v>0.65266999999999997</v>
      </c>
      <c r="AL143">
        <v>0.30556</v>
      </c>
      <c r="AM143">
        <v>3.0632700000000002</v>
      </c>
      <c r="AN143">
        <v>2.2764600000000002</v>
      </c>
      <c r="AO143">
        <v>0.83836999999999995</v>
      </c>
      <c r="AP143">
        <v>0.91132999999999997</v>
      </c>
      <c r="AQ143">
        <v>3.9457</v>
      </c>
      <c r="AS143">
        <v>3</v>
      </c>
      <c r="AT143">
        <v>1</v>
      </c>
      <c r="AU143">
        <v>0</v>
      </c>
      <c r="AV143">
        <v>0</v>
      </c>
      <c r="AW143" s="4">
        <v>0</v>
      </c>
      <c r="AX143">
        <v>0</v>
      </c>
      <c r="AY143">
        <v>0</v>
      </c>
      <c r="BA143" s="1">
        <v>43748</v>
      </c>
      <c r="BB143">
        <v>9</v>
      </c>
      <c r="BC143">
        <v>8</v>
      </c>
      <c r="BD143">
        <v>3</v>
      </c>
      <c r="BE143">
        <v>60</v>
      </c>
      <c r="BF143">
        <v>1</v>
      </c>
      <c r="BG143">
        <v>0</v>
      </c>
      <c r="BH143">
        <v>60</v>
      </c>
      <c r="BI143" s="1">
        <v>43307</v>
      </c>
      <c r="BJ143">
        <v>2</v>
      </c>
      <c r="BK143">
        <v>2</v>
      </c>
      <c r="BL143">
        <v>0</v>
      </c>
      <c r="BM143">
        <v>8</v>
      </c>
      <c r="BN143">
        <v>1</v>
      </c>
      <c r="BO143">
        <v>0</v>
      </c>
      <c r="BP143">
        <v>8</v>
      </c>
      <c r="BQ143" s="1">
        <v>42866</v>
      </c>
      <c r="BR143">
        <v>7</v>
      </c>
      <c r="BS143">
        <v>7</v>
      </c>
      <c r="BT143">
        <v>0</v>
      </c>
      <c r="BU143">
        <v>40</v>
      </c>
      <c r="BV143">
        <v>1</v>
      </c>
      <c r="BW143">
        <v>0</v>
      </c>
      <c r="BX143">
        <v>40</v>
      </c>
      <c r="BY143">
        <v>39.332999999999998</v>
      </c>
      <c r="CA143" t="s">
        <v>406</v>
      </c>
      <c r="CB143" t="s">
        <v>407</v>
      </c>
      <c r="CC143">
        <v>85364</v>
      </c>
      <c r="CD143">
        <v>130</v>
      </c>
      <c r="CE143">
        <v>9287266700</v>
      </c>
      <c r="CF143" t="s">
        <v>98</v>
      </c>
      <c r="CG143" t="s">
        <v>99</v>
      </c>
      <c r="CH143" s="1">
        <v>32184</v>
      </c>
      <c r="CI143" t="s">
        <v>99</v>
      </c>
      <c r="CJ143" t="s">
        <v>100</v>
      </c>
      <c r="CK143" t="s">
        <v>99</v>
      </c>
      <c r="CL143" t="s">
        <v>102</v>
      </c>
      <c r="CM143" t="s">
        <v>405</v>
      </c>
      <c r="CN143">
        <v>120</v>
      </c>
      <c r="CO143" s="1">
        <v>44621</v>
      </c>
      <c r="CP143" s="1"/>
      <c r="CV143"/>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797</v>
      </c>
      <c r="B1" s="22" t="s">
        <v>968</v>
      </c>
      <c r="C1" s="22" t="s">
        <v>969</v>
      </c>
      <c r="D1" s="5" t="s">
        <v>970</v>
      </c>
      <c r="E1" s="22" t="s">
        <v>971</v>
      </c>
      <c r="G1" s="2" t="s">
        <v>809</v>
      </c>
      <c r="H1" s="12" t="s">
        <v>798</v>
      </c>
      <c r="I1" s="12" t="s">
        <v>799</v>
      </c>
      <c r="J1" s="12" t="s">
        <v>800</v>
      </c>
      <c r="K1" s="12" t="s">
        <v>801</v>
      </c>
      <c r="L1" s="2" t="s">
        <v>810</v>
      </c>
      <c r="M1" s="2" t="s">
        <v>811</v>
      </c>
      <c r="N1" s="2" t="s">
        <v>812</v>
      </c>
      <c r="O1" s="2" t="s">
        <v>805</v>
      </c>
    </row>
    <row r="2" spans="1:16" x14ac:dyDescent="0.25">
      <c r="A2" t="s">
        <v>798</v>
      </c>
      <c r="B2" s="6">
        <f>COUNTA(ProviderInfo[Provider Name])</f>
        <v>142</v>
      </c>
      <c r="D2" s="6">
        <v>15216</v>
      </c>
      <c r="G2" t="s">
        <v>116</v>
      </c>
      <c r="H2" s="6">
        <v>20</v>
      </c>
      <c r="I2" s="6">
        <v>0</v>
      </c>
      <c r="J2" s="6">
        <v>0</v>
      </c>
      <c r="K2" s="6">
        <v>2</v>
      </c>
      <c r="L2" s="11">
        <v>0.1</v>
      </c>
      <c r="M2" s="11">
        <v>0.55000000000000004</v>
      </c>
      <c r="N2" s="11">
        <v>0</v>
      </c>
      <c r="O2" s="8">
        <v>3.95</v>
      </c>
    </row>
    <row r="3" spans="1:16" x14ac:dyDescent="0.25">
      <c r="A3" t="s">
        <v>799</v>
      </c>
      <c r="B3" s="6">
        <f>COUNTIF(ProviderInfo[[#All],[Special Focus Status]], "SFF")</f>
        <v>1</v>
      </c>
      <c r="C3" s="7">
        <f>Summary1[[#This Row],[State Total]]/COUNTA(ProviderInfo[Provider Name])</f>
        <v>7.0422535211267607E-3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800</v>
      </c>
      <c r="B4" s="6">
        <f>COUNTIF(ProviderInfo[[#All],[Special Focus Status]], "SFF Candidate")</f>
        <v>5</v>
      </c>
      <c r="C4" s="7">
        <f>Summary1[[#This Row],[State Total]]/COUNTA(ProviderInfo[Provider Name])</f>
        <v>3.5211267605633804E-2</v>
      </c>
      <c r="D4" s="6">
        <v>441</v>
      </c>
      <c r="E4" s="7">
        <v>2.8982649842271294E-2</v>
      </c>
      <c r="G4" t="s">
        <v>737</v>
      </c>
      <c r="H4" s="6">
        <v>221</v>
      </c>
      <c r="I4" s="6">
        <v>2</v>
      </c>
      <c r="J4" s="6">
        <v>5</v>
      </c>
      <c r="K4" s="6">
        <v>36</v>
      </c>
      <c r="L4" s="11">
        <v>0.19457013574660634</v>
      </c>
      <c r="M4" s="11">
        <v>0.19909502262443438</v>
      </c>
      <c r="N4" s="11">
        <v>0</v>
      </c>
      <c r="O4" s="8">
        <v>3.0228310502283104</v>
      </c>
    </row>
    <row r="5" spans="1:16" x14ac:dyDescent="0.25">
      <c r="A5" t="s">
        <v>801</v>
      </c>
      <c r="B5" s="6">
        <f>COUNTIFS(ProviderInfo[Overall Rating], "1", ProviderInfo[Special Focus Status], "")</f>
        <v>9</v>
      </c>
      <c r="C5" s="7">
        <f>Summary1[[#This Row],[State Total]]/COUNTA(ProviderInfo[Provider Name])</f>
        <v>6.3380281690140844E-2</v>
      </c>
      <c r="D5" s="6">
        <v>2176</v>
      </c>
      <c r="E5" s="7">
        <v>0.14300736067297581</v>
      </c>
      <c r="G5" t="s">
        <v>121</v>
      </c>
      <c r="H5" s="6">
        <v>142</v>
      </c>
      <c r="I5" s="6">
        <v>1</v>
      </c>
      <c r="J5" s="6">
        <v>5</v>
      </c>
      <c r="K5" s="6">
        <v>9</v>
      </c>
      <c r="L5" s="11">
        <v>0.10563380281690141</v>
      </c>
      <c r="M5" s="11">
        <v>0.25352112676056338</v>
      </c>
      <c r="N5" s="11">
        <v>0.13380281690140844</v>
      </c>
      <c r="O5" s="8">
        <v>3.3768115942028984</v>
      </c>
    </row>
    <row r="6" spans="1:16" x14ac:dyDescent="0.25">
      <c r="A6" t="s">
        <v>802</v>
      </c>
      <c r="B6" s="6">
        <f>SUM(B3:B5)</f>
        <v>15</v>
      </c>
      <c r="C6" s="7">
        <f>Summary1[[#This Row],[State Total]]/COUNTA(ProviderInfo[Provider Name])</f>
        <v>0.10563380281690141</v>
      </c>
      <c r="D6" s="6">
        <v>2702</v>
      </c>
      <c r="E6" s="7">
        <v>0.17757623554153523</v>
      </c>
      <c r="G6" t="s">
        <v>738</v>
      </c>
      <c r="H6" s="6">
        <v>1178</v>
      </c>
      <c r="I6" s="6">
        <v>5</v>
      </c>
      <c r="J6" s="6">
        <v>30</v>
      </c>
      <c r="K6" s="6">
        <v>78</v>
      </c>
      <c r="L6" s="11">
        <v>9.5925297113752125E-2</v>
      </c>
      <c r="M6" s="11">
        <v>0.29456706281833617</v>
      </c>
      <c r="N6" s="11">
        <v>6.2818336162988112E-2</v>
      </c>
      <c r="O6" s="8">
        <v>3.4544673539518902</v>
      </c>
    </row>
    <row r="7" spans="1:16" x14ac:dyDescent="0.25">
      <c r="A7" t="s">
        <v>803</v>
      </c>
      <c r="B7" s="6">
        <f>COUNTIF(ProviderInfo[Overall Rating], "5")</f>
        <v>36</v>
      </c>
      <c r="C7" s="7">
        <f>Summary1[[#This Row],[State Total]]/COUNTA(ProviderInfo[Provider Name])</f>
        <v>0.25352112676056338</v>
      </c>
      <c r="D7" s="6">
        <v>3465</v>
      </c>
      <c r="E7" s="7">
        <v>0.22772082018927445</v>
      </c>
      <c r="G7" t="s">
        <v>740</v>
      </c>
      <c r="H7" s="6">
        <v>223</v>
      </c>
      <c r="I7" s="6">
        <v>1</v>
      </c>
      <c r="J7" s="6">
        <v>5</v>
      </c>
      <c r="K7" s="6">
        <v>17</v>
      </c>
      <c r="L7" s="11">
        <v>0.1031390134529148</v>
      </c>
      <c r="M7" s="11">
        <v>0.31390134529147984</v>
      </c>
      <c r="N7" s="11">
        <v>0.17488789237668162</v>
      </c>
      <c r="O7" s="8">
        <v>3.5475113122171944</v>
      </c>
      <c r="P7" s="6"/>
    </row>
    <row r="8" spans="1:16" x14ac:dyDescent="0.25">
      <c r="A8" t="s">
        <v>804</v>
      </c>
      <c r="B8" s="6">
        <f>COUNTIF(ProviderInfo[Abuse Icon], "Y")</f>
        <v>19</v>
      </c>
      <c r="C8" s="7">
        <f>Summary1[[#This Row],[State Total]]/COUNTA(ProviderInfo[Provider Name])</f>
        <v>0.13380281690140844</v>
      </c>
      <c r="D8" s="6">
        <v>774</v>
      </c>
      <c r="E8" s="7">
        <v>5.0867507886435334E-2</v>
      </c>
      <c r="G8" t="s">
        <v>742</v>
      </c>
      <c r="H8" s="6">
        <v>208</v>
      </c>
      <c r="I8" s="6">
        <v>1</v>
      </c>
      <c r="J8" s="6">
        <v>5</v>
      </c>
      <c r="K8" s="6">
        <v>24</v>
      </c>
      <c r="L8" s="11">
        <v>0.14423076923076922</v>
      </c>
      <c r="M8" s="11">
        <v>0.25961538461538464</v>
      </c>
      <c r="N8" s="11">
        <v>5.7692307692307696E-2</v>
      </c>
      <c r="O8" s="8">
        <v>3.2815533980582523</v>
      </c>
    </row>
    <row r="9" spans="1:16" x14ac:dyDescent="0.25">
      <c r="A9" t="s">
        <v>805</v>
      </c>
      <c r="B9" s="8">
        <f>AVERAGE(ProviderInfo[Overall Rating])</f>
        <v>3.3768115942028984</v>
      </c>
      <c r="D9" s="8">
        <v>3.1440474603386215</v>
      </c>
      <c r="G9" t="s">
        <v>744</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743</v>
      </c>
      <c r="H10" s="6">
        <v>45</v>
      </c>
      <c r="I10" s="6">
        <v>1</v>
      </c>
      <c r="J10" s="6">
        <v>5</v>
      </c>
      <c r="K10" s="6">
        <v>0</v>
      </c>
      <c r="L10" s="11">
        <v>0.13333333333333333</v>
      </c>
      <c r="M10" s="11">
        <v>0.44444444444444442</v>
      </c>
      <c r="N10" s="11">
        <v>0</v>
      </c>
      <c r="O10" s="8">
        <v>3.9302325581395348</v>
      </c>
    </row>
    <row r="11" spans="1:16" x14ac:dyDescent="0.25">
      <c r="A11" t="s">
        <v>806</v>
      </c>
      <c r="B11" s="6">
        <f>COUNTIF(ProviderInfo[[#All],[Ownership Type]], "For profit")</f>
        <v>120</v>
      </c>
      <c r="C11" s="7">
        <f>Summary1[[#This Row],[State Total]]/COUNTA(ProviderInfo[Provider Name])</f>
        <v>0.84507042253521125</v>
      </c>
      <c r="D11" s="6">
        <v>10751</v>
      </c>
      <c r="E11" s="7">
        <v>0.70655888538380651</v>
      </c>
      <c r="G11" t="s">
        <v>745</v>
      </c>
      <c r="H11" s="6">
        <v>699</v>
      </c>
      <c r="I11" s="6">
        <v>3</v>
      </c>
      <c r="J11" s="6">
        <v>15</v>
      </c>
      <c r="K11" s="6">
        <v>58</v>
      </c>
      <c r="L11" s="11">
        <v>0.10872675250357654</v>
      </c>
      <c r="M11" s="11">
        <v>0.27753934191702434</v>
      </c>
      <c r="N11" s="11">
        <v>4.005722460658083E-2</v>
      </c>
      <c r="O11" s="8">
        <v>3.4468704512372637</v>
      </c>
    </row>
    <row r="12" spans="1:16" x14ac:dyDescent="0.25">
      <c r="A12" t="s">
        <v>807</v>
      </c>
      <c r="B12" s="6">
        <f>COUNTIF(ProviderInfo[[#All],[Ownership Type]], "Non profit")</f>
        <v>18</v>
      </c>
      <c r="C12" s="7">
        <f>Summary1[[#This Row],[State Total]]/COUNTA(ProviderInfo[Provider Name])</f>
        <v>0.12676056338028169</v>
      </c>
      <c r="D12" s="6">
        <v>3513</v>
      </c>
      <c r="E12" s="7">
        <v>0.23087539432176657</v>
      </c>
      <c r="G12" t="s">
        <v>746</v>
      </c>
      <c r="H12" s="6">
        <v>360</v>
      </c>
      <c r="I12" s="6">
        <v>2</v>
      </c>
      <c r="J12" s="6">
        <v>10</v>
      </c>
      <c r="K12" s="6">
        <v>82</v>
      </c>
      <c r="L12" s="11">
        <v>0.26111111111111113</v>
      </c>
      <c r="M12" s="11">
        <v>0.125</v>
      </c>
      <c r="N12" s="11">
        <v>2.5000000000000001E-2</v>
      </c>
      <c r="O12" s="8">
        <v>2.7401129943502824</v>
      </c>
    </row>
    <row r="13" spans="1:16" x14ac:dyDescent="0.25">
      <c r="A13" t="s">
        <v>808</v>
      </c>
      <c r="B13" s="21">
        <f>COUNTIF(ProviderInfo[[#All],[Ownership Type]], "Government")</f>
        <v>4</v>
      </c>
      <c r="C13" s="7">
        <f>Summary1[[#This Row],[State Total]]/COUNTA(ProviderInfo[Provider Name])</f>
        <v>2.8169014084507043E-2</v>
      </c>
      <c r="D13">
        <v>952</v>
      </c>
      <c r="E13" s="7">
        <v>6.2565720294426919E-2</v>
      </c>
      <c r="G13" t="s">
        <v>790</v>
      </c>
      <c r="H13" s="6">
        <v>1</v>
      </c>
      <c r="I13" s="6">
        <v>0</v>
      </c>
      <c r="J13" s="6">
        <v>0</v>
      </c>
      <c r="K13" s="6">
        <v>1</v>
      </c>
      <c r="L13" s="11">
        <v>1</v>
      </c>
      <c r="M13" s="11">
        <v>0</v>
      </c>
      <c r="N13" s="11">
        <v>0</v>
      </c>
      <c r="O13" s="8">
        <v>1</v>
      </c>
    </row>
    <row r="14" spans="1:16" x14ac:dyDescent="0.25">
      <c r="G14" t="s">
        <v>747</v>
      </c>
      <c r="H14" s="6">
        <v>43</v>
      </c>
      <c r="I14" s="6">
        <v>1</v>
      </c>
      <c r="J14" s="6">
        <v>5</v>
      </c>
      <c r="K14" s="6">
        <v>0</v>
      </c>
      <c r="L14" s="11">
        <v>0.13953488372093023</v>
      </c>
      <c r="M14" s="11">
        <v>0.46511627906976744</v>
      </c>
      <c r="N14" s="11">
        <v>2.3255813953488372E-2</v>
      </c>
      <c r="O14" s="8">
        <v>4</v>
      </c>
    </row>
    <row r="15" spans="1:16" x14ac:dyDescent="0.25">
      <c r="G15" t="s">
        <v>751</v>
      </c>
      <c r="H15" s="6">
        <v>435</v>
      </c>
      <c r="I15" s="6">
        <v>2</v>
      </c>
      <c r="J15" s="6">
        <v>10</v>
      </c>
      <c r="K15" s="6">
        <v>58</v>
      </c>
      <c r="L15" s="11">
        <v>0.16091954022988506</v>
      </c>
      <c r="M15" s="11">
        <v>0.26666666666666666</v>
      </c>
      <c r="N15" s="11">
        <v>9.1954022988505746E-3</v>
      </c>
      <c r="O15" s="8">
        <v>3.2729411764705882</v>
      </c>
    </row>
    <row r="16" spans="1:16" x14ac:dyDescent="0.25">
      <c r="G16" t="s">
        <v>748</v>
      </c>
      <c r="H16" s="6">
        <v>80</v>
      </c>
      <c r="I16" s="6">
        <v>1</v>
      </c>
      <c r="J16" s="6">
        <v>5</v>
      </c>
      <c r="K16" s="6">
        <v>0</v>
      </c>
      <c r="L16" s="11">
        <v>7.4999999999999997E-2</v>
      </c>
      <c r="M16" s="11">
        <v>0.35</v>
      </c>
      <c r="N16" s="11">
        <v>0.1</v>
      </c>
      <c r="O16" s="8">
        <v>3.7564102564102564</v>
      </c>
    </row>
    <row r="17" spans="7:15" x14ac:dyDescent="0.25">
      <c r="G17" t="s">
        <v>749</v>
      </c>
      <c r="H17" s="6">
        <v>703</v>
      </c>
      <c r="I17" s="6">
        <v>3</v>
      </c>
      <c r="J17" s="6">
        <v>20</v>
      </c>
      <c r="K17" s="6">
        <v>142</v>
      </c>
      <c r="L17" s="11">
        <v>0.23470839260312945</v>
      </c>
      <c r="M17" s="11">
        <v>0.19203413940256045</v>
      </c>
      <c r="N17" s="11">
        <v>0.14935988620199148</v>
      </c>
      <c r="O17" s="8">
        <v>2.8882521489971347</v>
      </c>
    </row>
    <row r="18" spans="7:15" x14ac:dyDescent="0.25">
      <c r="G18" t="s">
        <v>750</v>
      </c>
      <c r="H18" s="6">
        <v>526</v>
      </c>
      <c r="I18" s="6">
        <v>3</v>
      </c>
      <c r="J18" s="6">
        <v>15</v>
      </c>
      <c r="K18" s="6">
        <v>72</v>
      </c>
      <c r="L18" s="11">
        <v>0.17110266159695817</v>
      </c>
      <c r="M18" s="11">
        <v>0.20912547528517111</v>
      </c>
      <c r="N18" s="11">
        <v>4.1825095057034217E-2</v>
      </c>
      <c r="O18" s="8">
        <v>3.1226053639846745</v>
      </c>
    </row>
    <row r="19" spans="7:15" x14ac:dyDescent="0.25">
      <c r="G19" t="s">
        <v>752</v>
      </c>
      <c r="H19" s="6">
        <v>321</v>
      </c>
      <c r="I19" s="6">
        <v>2</v>
      </c>
      <c r="J19" s="6">
        <v>10</v>
      </c>
      <c r="K19" s="6">
        <v>48</v>
      </c>
      <c r="L19" s="11">
        <v>0.18691588785046728</v>
      </c>
      <c r="M19" s="11">
        <v>0.21183800623052959</v>
      </c>
      <c r="N19" s="11">
        <v>5.6074766355140186E-2</v>
      </c>
      <c r="O19" s="8">
        <v>3.1514195583596214</v>
      </c>
    </row>
    <row r="20" spans="7:15" x14ac:dyDescent="0.25">
      <c r="G20" t="s">
        <v>753</v>
      </c>
      <c r="H20" s="6">
        <v>280</v>
      </c>
      <c r="I20" s="6">
        <v>1</v>
      </c>
      <c r="J20" s="6">
        <v>5</v>
      </c>
      <c r="K20" s="6">
        <v>56</v>
      </c>
      <c r="L20" s="11">
        <v>0.22142857142857142</v>
      </c>
      <c r="M20" s="11">
        <v>0.17857142857142858</v>
      </c>
      <c r="N20" s="11">
        <v>0.05</v>
      </c>
      <c r="O20" s="8">
        <v>2.9136690647482015</v>
      </c>
    </row>
    <row r="21" spans="7:15" x14ac:dyDescent="0.25">
      <c r="G21" t="s">
        <v>754</v>
      </c>
      <c r="H21" s="6">
        <v>268</v>
      </c>
      <c r="I21" s="6">
        <v>1</v>
      </c>
      <c r="J21" s="6">
        <v>5</v>
      </c>
      <c r="K21" s="6">
        <v>83</v>
      </c>
      <c r="L21" s="11">
        <v>0.33208955223880599</v>
      </c>
      <c r="M21" s="11">
        <v>8.5820895522388058E-2</v>
      </c>
      <c r="N21" s="11">
        <v>3.7313432835820892E-2</v>
      </c>
      <c r="O21" s="8">
        <v>2.4452830188679244</v>
      </c>
    </row>
    <row r="22" spans="7:15" x14ac:dyDescent="0.25">
      <c r="G22" t="s">
        <v>757</v>
      </c>
      <c r="H22" s="6">
        <v>367</v>
      </c>
      <c r="I22" s="6">
        <v>2</v>
      </c>
      <c r="J22" s="6">
        <v>10</v>
      </c>
      <c r="K22" s="6">
        <v>59</v>
      </c>
      <c r="L22" s="11">
        <v>0.19346049046321526</v>
      </c>
      <c r="M22" s="11">
        <v>0.24523160762942781</v>
      </c>
      <c r="N22" s="11">
        <v>4.0871934604904632E-2</v>
      </c>
      <c r="O22" s="8">
        <v>3.1726027397260275</v>
      </c>
    </row>
    <row r="23" spans="7:15" x14ac:dyDescent="0.25">
      <c r="G23" t="s">
        <v>756</v>
      </c>
      <c r="H23" s="6">
        <v>224</v>
      </c>
      <c r="I23" s="6">
        <v>1</v>
      </c>
      <c r="J23" s="6">
        <v>5</v>
      </c>
      <c r="K23" s="6">
        <v>21</v>
      </c>
      <c r="L23" s="11">
        <v>0.12053571428571429</v>
      </c>
      <c r="M23" s="11">
        <v>0.25892857142857145</v>
      </c>
      <c r="N23" s="11">
        <v>4.4642857142857144E-2</v>
      </c>
      <c r="O23" s="8">
        <v>3.3183856502242151</v>
      </c>
    </row>
    <row r="24" spans="7:15" x14ac:dyDescent="0.25">
      <c r="G24" t="s">
        <v>755</v>
      </c>
      <c r="H24" s="6">
        <v>90</v>
      </c>
      <c r="I24" s="6">
        <v>0</v>
      </c>
      <c r="J24" s="6">
        <v>5</v>
      </c>
      <c r="K24" s="6">
        <v>5</v>
      </c>
      <c r="L24" s="11">
        <v>0.1111111111111111</v>
      </c>
      <c r="M24" s="11">
        <v>0.36666666666666664</v>
      </c>
      <c r="N24" s="11">
        <v>0</v>
      </c>
      <c r="O24" s="8">
        <v>3.6888888888888891</v>
      </c>
    </row>
    <row r="25" spans="7:15" x14ac:dyDescent="0.25">
      <c r="G25" t="s">
        <v>758</v>
      </c>
      <c r="H25" s="6">
        <v>434</v>
      </c>
      <c r="I25" s="6">
        <v>2</v>
      </c>
      <c r="J25" s="6">
        <v>10</v>
      </c>
      <c r="K25" s="6">
        <v>48</v>
      </c>
      <c r="L25" s="11">
        <v>0.13824884792626729</v>
      </c>
      <c r="M25" s="11">
        <v>0.32488479262672809</v>
      </c>
      <c r="N25" s="11">
        <v>0.14055299539170507</v>
      </c>
      <c r="O25" s="8">
        <v>3.3799533799533799</v>
      </c>
    </row>
    <row r="26" spans="7:15" x14ac:dyDescent="0.25">
      <c r="G26" t="s">
        <v>759</v>
      </c>
      <c r="H26" s="6">
        <v>361</v>
      </c>
      <c r="I26" s="6">
        <v>2</v>
      </c>
      <c r="J26" s="6">
        <v>10</v>
      </c>
      <c r="K26" s="6">
        <v>31</v>
      </c>
      <c r="L26" s="11">
        <v>0.11911357340720222</v>
      </c>
      <c r="M26" s="11">
        <v>0.31855955678670361</v>
      </c>
      <c r="N26" s="11">
        <v>2.7700831024930747E-2</v>
      </c>
      <c r="O26" s="8">
        <v>3.5097493036211698</v>
      </c>
    </row>
    <row r="27" spans="7:15" x14ac:dyDescent="0.25">
      <c r="G27" t="s">
        <v>761</v>
      </c>
      <c r="H27" s="6">
        <v>514</v>
      </c>
      <c r="I27" s="6">
        <v>3</v>
      </c>
      <c r="J27" s="6">
        <v>15</v>
      </c>
      <c r="K27" s="6">
        <v>106</v>
      </c>
      <c r="L27" s="11">
        <v>0.24124513618677043</v>
      </c>
      <c r="M27" s="11">
        <v>0.13813229571984437</v>
      </c>
      <c r="N27" s="11">
        <v>6.2256809338521402E-2</v>
      </c>
      <c r="O27" s="8">
        <v>2.8277227722772276</v>
      </c>
    </row>
    <row r="28" spans="7:15" x14ac:dyDescent="0.25">
      <c r="G28" t="s">
        <v>760</v>
      </c>
      <c r="H28" s="6">
        <v>204</v>
      </c>
      <c r="I28" s="6">
        <v>1</v>
      </c>
      <c r="J28" s="6">
        <v>5</v>
      </c>
      <c r="K28" s="6">
        <v>46</v>
      </c>
      <c r="L28" s="11">
        <v>0.25490196078431371</v>
      </c>
      <c r="M28" s="11">
        <v>0.10294117647058823</v>
      </c>
      <c r="N28" s="11">
        <v>7.8431372549019607E-2</v>
      </c>
      <c r="O28" s="8">
        <v>2.7638190954773871</v>
      </c>
    </row>
    <row r="29" spans="7:15" x14ac:dyDescent="0.25">
      <c r="G29" t="s">
        <v>762</v>
      </c>
      <c r="H29" s="6">
        <v>71</v>
      </c>
      <c r="I29" s="6">
        <v>1</v>
      </c>
      <c r="J29" s="6">
        <v>5</v>
      </c>
      <c r="K29" s="6">
        <v>10</v>
      </c>
      <c r="L29" s="11">
        <v>0.22535211267605634</v>
      </c>
      <c r="M29" s="11">
        <v>0.26760563380281688</v>
      </c>
      <c r="N29" s="11">
        <v>9.8591549295774641E-2</v>
      </c>
      <c r="O29" s="8">
        <v>3.1884057971014492</v>
      </c>
    </row>
    <row r="30" spans="7:15" x14ac:dyDescent="0.25">
      <c r="G30" t="s">
        <v>770</v>
      </c>
      <c r="H30" s="6">
        <v>426</v>
      </c>
      <c r="I30" s="6">
        <v>2</v>
      </c>
      <c r="J30" s="6">
        <v>10</v>
      </c>
      <c r="K30" s="6">
        <v>93</v>
      </c>
      <c r="L30" s="11">
        <v>0.24647887323943662</v>
      </c>
      <c r="M30" s="11">
        <v>0.15962441314553991</v>
      </c>
      <c r="N30" s="11">
        <v>5.1643192488262914E-2</v>
      </c>
      <c r="O30" s="8">
        <v>2.8530805687203791</v>
      </c>
    </row>
    <row r="31" spans="7:15" x14ac:dyDescent="0.25">
      <c r="G31" t="s">
        <v>771</v>
      </c>
      <c r="H31" s="6">
        <v>77</v>
      </c>
      <c r="I31" s="6">
        <v>1</v>
      </c>
      <c r="J31" s="6">
        <v>5</v>
      </c>
      <c r="K31" s="6">
        <v>3</v>
      </c>
      <c r="L31" s="11">
        <v>0.11688311688311688</v>
      </c>
      <c r="M31" s="11">
        <v>0.2857142857142857</v>
      </c>
      <c r="N31" s="11">
        <v>0</v>
      </c>
      <c r="O31" s="8">
        <v>3.5333333333333332</v>
      </c>
    </row>
    <row r="32" spans="7:15" x14ac:dyDescent="0.25">
      <c r="G32" t="s">
        <v>763</v>
      </c>
      <c r="H32" s="6">
        <v>195</v>
      </c>
      <c r="I32" s="6">
        <v>1</v>
      </c>
      <c r="J32" s="6">
        <v>5</v>
      </c>
      <c r="K32" s="6">
        <v>22</v>
      </c>
      <c r="L32" s="11">
        <v>0.14358974358974358</v>
      </c>
      <c r="M32" s="11">
        <v>0.27179487179487177</v>
      </c>
      <c r="N32" s="11">
        <v>1.5384615384615385E-2</v>
      </c>
      <c r="O32" s="8">
        <v>3.3608247422680413</v>
      </c>
    </row>
    <row r="33" spans="7:15" x14ac:dyDescent="0.25">
      <c r="G33" t="s">
        <v>765</v>
      </c>
      <c r="H33" s="6">
        <v>73</v>
      </c>
      <c r="I33" s="6">
        <v>1</v>
      </c>
      <c r="J33" s="6">
        <v>6</v>
      </c>
      <c r="K33" s="6">
        <v>3</v>
      </c>
      <c r="L33" s="11">
        <v>0.13698630136986301</v>
      </c>
      <c r="M33" s="11">
        <v>0.23287671232876711</v>
      </c>
      <c r="N33" s="11">
        <v>1.3698630136986301E-2</v>
      </c>
      <c r="O33" s="8">
        <v>3.1944444444444446</v>
      </c>
    </row>
    <row r="34" spans="7:15" x14ac:dyDescent="0.25">
      <c r="G34" t="s">
        <v>766</v>
      </c>
      <c r="H34" s="6">
        <v>355</v>
      </c>
      <c r="I34" s="6">
        <v>2</v>
      </c>
      <c r="J34" s="6">
        <v>10</v>
      </c>
      <c r="K34" s="6">
        <v>17</v>
      </c>
      <c r="L34" s="11">
        <v>8.1690140845070425E-2</v>
      </c>
      <c r="M34" s="11">
        <v>0.3436619718309859</v>
      </c>
      <c r="N34" s="11">
        <v>8.4507042253521118E-3</v>
      </c>
      <c r="O34" s="8">
        <v>3.5482954545454546</v>
      </c>
    </row>
    <row r="35" spans="7:15" x14ac:dyDescent="0.25">
      <c r="G35" t="s">
        <v>767</v>
      </c>
      <c r="H35" s="6">
        <v>68</v>
      </c>
      <c r="I35" s="6">
        <v>1</v>
      </c>
      <c r="J35" s="6">
        <v>5</v>
      </c>
      <c r="K35" s="6">
        <v>7</v>
      </c>
      <c r="L35" s="11">
        <v>0.19117647058823528</v>
      </c>
      <c r="M35" s="11">
        <v>0.22058823529411764</v>
      </c>
      <c r="N35" s="11">
        <v>0.10294117647058823</v>
      </c>
      <c r="O35" s="8">
        <v>3.1940298507462686</v>
      </c>
    </row>
    <row r="36" spans="7:15" x14ac:dyDescent="0.25">
      <c r="G36" t="s">
        <v>764</v>
      </c>
      <c r="H36" s="6">
        <v>66</v>
      </c>
      <c r="I36" s="6">
        <v>1</v>
      </c>
      <c r="J36" s="6">
        <v>5</v>
      </c>
      <c r="K36" s="6">
        <v>5</v>
      </c>
      <c r="L36" s="11">
        <v>0.16666666666666666</v>
      </c>
      <c r="M36" s="11">
        <v>0.33333333333333331</v>
      </c>
      <c r="N36" s="11">
        <v>4.5454545454545456E-2</v>
      </c>
      <c r="O36" s="8">
        <v>3.3384615384615386</v>
      </c>
    </row>
    <row r="37" spans="7:15" x14ac:dyDescent="0.25">
      <c r="G37" t="s">
        <v>768</v>
      </c>
      <c r="H37" s="6">
        <v>611</v>
      </c>
      <c r="I37" s="6">
        <v>3</v>
      </c>
      <c r="J37" s="6">
        <v>15</v>
      </c>
      <c r="K37" s="6">
        <v>75</v>
      </c>
      <c r="L37" s="11">
        <v>0.15220949263502456</v>
      </c>
      <c r="M37" s="11">
        <v>0.25204582651391161</v>
      </c>
      <c r="N37" s="11">
        <v>1.6366612111292964E-2</v>
      </c>
      <c r="O37" s="8">
        <v>3.226072607260726</v>
      </c>
    </row>
    <row r="38" spans="7:15" x14ac:dyDescent="0.25">
      <c r="G38" t="s">
        <v>772</v>
      </c>
      <c r="H38" s="6">
        <v>954</v>
      </c>
      <c r="I38" s="6">
        <v>5</v>
      </c>
      <c r="J38" s="6">
        <v>25</v>
      </c>
      <c r="K38" s="6">
        <v>143</v>
      </c>
      <c r="L38" s="11">
        <v>0.18134171907756813</v>
      </c>
      <c r="M38" s="11">
        <v>0.18448637316561844</v>
      </c>
      <c r="N38" s="11">
        <v>3.3542976939203356E-2</v>
      </c>
      <c r="O38" s="8">
        <v>3.0107758620689653</v>
      </c>
    </row>
    <row r="39" spans="7:15" x14ac:dyDescent="0.25">
      <c r="G39" t="s">
        <v>773</v>
      </c>
      <c r="H39" s="6">
        <v>298</v>
      </c>
      <c r="I39" s="6">
        <v>2</v>
      </c>
      <c r="J39" s="6">
        <v>10</v>
      </c>
      <c r="K39" s="6">
        <v>54</v>
      </c>
      <c r="L39" s="11">
        <v>0.22147651006711411</v>
      </c>
      <c r="M39" s="11">
        <v>0.12416107382550336</v>
      </c>
      <c r="N39" s="11">
        <v>3.6912751677852351E-2</v>
      </c>
      <c r="O39" s="8">
        <v>2.7800687285223367</v>
      </c>
    </row>
    <row r="40" spans="7:15" x14ac:dyDescent="0.25">
      <c r="G40" t="s">
        <v>774</v>
      </c>
      <c r="H40" s="6">
        <v>130</v>
      </c>
      <c r="I40" s="6">
        <v>1</v>
      </c>
      <c r="J40" s="6">
        <v>5</v>
      </c>
      <c r="K40" s="6">
        <v>9</v>
      </c>
      <c r="L40" s="11">
        <v>0.11538461538461539</v>
      </c>
      <c r="M40" s="11">
        <v>0.27692307692307694</v>
      </c>
      <c r="N40" s="11">
        <v>9.2307692307692313E-2</v>
      </c>
      <c r="O40" s="8">
        <v>3.46875</v>
      </c>
    </row>
    <row r="41" spans="7:15" x14ac:dyDescent="0.25">
      <c r="G41" t="s">
        <v>775</v>
      </c>
      <c r="H41" s="6">
        <v>684</v>
      </c>
      <c r="I41" s="6">
        <v>4</v>
      </c>
      <c r="J41" s="6">
        <v>20</v>
      </c>
      <c r="K41" s="6">
        <v>87</v>
      </c>
      <c r="L41" s="11">
        <v>0.16228070175438597</v>
      </c>
      <c r="M41" s="11">
        <v>0.23684210526315788</v>
      </c>
      <c r="N41" s="11">
        <v>3.5087719298245612E-2</v>
      </c>
      <c r="O41" s="8">
        <v>3.1796759941089836</v>
      </c>
    </row>
    <row r="42" spans="7:15" x14ac:dyDescent="0.25">
      <c r="G42" t="s">
        <v>777</v>
      </c>
      <c r="H42" s="6">
        <v>6</v>
      </c>
      <c r="I42" s="6">
        <v>0</v>
      </c>
      <c r="J42" s="6">
        <v>0</v>
      </c>
      <c r="K42" s="6">
        <v>0</v>
      </c>
      <c r="L42" s="11">
        <v>0</v>
      </c>
      <c r="M42" s="11">
        <v>0.33333333333333331</v>
      </c>
      <c r="N42" s="11">
        <v>0</v>
      </c>
      <c r="O42" s="8">
        <v>3.8333333333333335</v>
      </c>
    </row>
    <row r="43" spans="7:15" x14ac:dyDescent="0.25">
      <c r="G43" t="s">
        <v>778</v>
      </c>
      <c r="H43" s="6">
        <v>76</v>
      </c>
      <c r="I43" s="6">
        <v>1</v>
      </c>
      <c r="J43" s="6">
        <v>5</v>
      </c>
      <c r="K43" s="6">
        <v>8</v>
      </c>
      <c r="L43" s="11">
        <v>0.18421052631578946</v>
      </c>
      <c r="M43" s="11">
        <v>0.21052631578947367</v>
      </c>
      <c r="N43" s="11">
        <v>3.9473684210526314E-2</v>
      </c>
      <c r="O43" s="8">
        <v>3.16</v>
      </c>
    </row>
    <row r="44" spans="7:15" x14ac:dyDescent="0.25">
      <c r="G44" t="s">
        <v>779</v>
      </c>
      <c r="H44" s="6">
        <v>188</v>
      </c>
      <c r="I44" s="6">
        <v>1</v>
      </c>
      <c r="J44" s="6">
        <v>5</v>
      </c>
      <c r="K44" s="6">
        <v>40</v>
      </c>
      <c r="L44" s="11">
        <v>0.24468085106382978</v>
      </c>
      <c r="M44" s="11">
        <v>0.22340425531914893</v>
      </c>
      <c r="N44" s="11">
        <v>7.9787234042553196E-2</v>
      </c>
      <c r="O44" s="8">
        <v>3.0053475935828877</v>
      </c>
    </row>
    <row r="45" spans="7:15" x14ac:dyDescent="0.25">
      <c r="G45" t="s">
        <v>780</v>
      </c>
      <c r="H45" s="6">
        <v>104</v>
      </c>
      <c r="I45" s="6">
        <v>1</v>
      </c>
      <c r="J45" s="6">
        <v>5</v>
      </c>
      <c r="K45" s="6">
        <v>15</v>
      </c>
      <c r="L45" s="11">
        <v>0.20192307692307693</v>
      </c>
      <c r="M45" s="11">
        <v>0.21153846153846154</v>
      </c>
      <c r="N45" s="11">
        <v>3.8461538461538464E-2</v>
      </c>
      <c r="O45" s="8">
        <v>3.1274509803921569</v>
      </c>
    </row>
    <row r="46" spans="7:15" x14ac:dyDescent="0.25">
      <c r="G46" t="s">
        <v>781</v>
      </c>
      <c r="H46" s="6">
        <v>313</v>
      </c>
      <c r="I46" s="6">
        <v>2</v>
      </c>
      <c r="J46" s="6">
        <v>10</v>
      </c>
      <c r="K46" s="6">
        <v>52</v>
      </c>
      <c r="L46" s="11">
        <v>0.20447284345047922</v>
      </c>
      <c r="M46" s="11">
        <v>0.16932907348242812</v>
      </c>
      <c r="N46" s="11">
        <v>7.6677316293929709E-2</v>
      </c>
      <c r="O46" s="8">
        <v>2.970779220779221</v>
      </c>
    </row>
    <row r="47" spans="7:15" x14ac:dyDescent="0.25">
      <c r="G47" t="s">
        <v>782</v>
      </c>
      <c r="H47" s="6">
        <v>1206</v>
      </c>
      <c r="I47" s="6">
        <v>6</v>
      </c>
      <c r="J47" s="6">
        <v>30</v>
      </c>
      <c r="K47" s="6">
        <v>294</v>
      </c>
      <c r="L47" s="11">
        <v>0.27363184079601988</v>
      </c>
      <c r="M47" s="11">
        <v>0.13515754560530679</v>
      </c>
      <c r="N47" s="11">
        <v>2.404643449419569E-2</v>
      </c>
      <c r="O47" s="8">
        <v>2.6810490693739424</v>
      </c>
    </row>
    <row r="48" spans="7:15" x14ac:dyDescent="0.25">
      <c r="G48" t="s">
        <v>783</v>
      </c>
      <c r="H48" s="6">
        <v>98</v>
      </c>
      <c r="I48" s="6">
        <v>1</v>
      </c>
      <c r="J48" s="6">
        <v>5</v>
      </c>
      <c r="K48" s="6">
        <v>3</v>
      </c>
      <c r="L48" s="11">
        <v>9.1836734693877556E-2</v>
      </c>
      <c r="M48" s="11">
        <v>0.41836734693877553</v>
      </c>
      <c r="N48" s="11">
        <v>5.1020408163265307E-2</v>
      </c>
      <c r="O48" s="8">
        <v>3.831578947368421</v>
      </c>
    </row>
    <row r="49" spans="7:15" x14ac:dyDescent="0.25">
      <c r="G49" t="s">
        <v>785</v>
      </c>
      <c r="H49" s="6">
        <v>287</v>
      </c>
      <c r="I49" s="6">
        <v>1</v>
      </c>
      <c r="J49" s="6">
        <v>5</v>
      </c>
      <c r="K49" s="6">
        <v>51</v>
      </c>
      <c r="L49" s="11">
        <v>0.19860627177700349</v>
      </c>
      <c r="M49" s="11">
        <v>0.21254355400696864</v>
      </c>
      <c r="N49" s="11">
        <v>4.5296167247386762E-2</v>
      </c>
      <c r="O49" s="8">
        <v>3.0750000000000002</v>
      </c>
    </row>
    <row r="50" spans="7:15" x14ac:dyDescent="0.25">
      <c r="G50" t="s">
        <v>784</v>
      </c>
      <c r="H50" s="6">
        <v>35</v>
      </c>
      <c r="I50" s="6">
        <v>1</v>
      </c>
      <c r="J50" s="6">
        <v>5</v>
      </c>
      <c r="K50" s="6">
        <v>2</v>
      </c>
      <c r="L50" s="11">
        <v>0.22857142857142856</v>
      </c>
      <c r="M50" s="11">
        <v>0.34285714285714286</v>
      </c>
      <c r="N50" s="11">
        <v>2.8571428571428571E-2</v>
      </c>
      <c r="O50" s="8">
        <v>3.2941176470588234</v>
      </c>
    </row>
    <row r="51" spans="7:15" x14ac:dyDescent="0.25">
      <c r="G51" t="s">
        <v>786</v>
      </c>
      <c r="H51" s="6">
        <v>200</v>
      </c>
      <c r="I51" s="6">
        <v>0</v>
      </c>
      <c r="J51" s="6">
        <v>5</v>
      </c>
      <c r="K51" s="6">
        <v>12</v>
      </c>
      <c r="L51" s="11">
        <v>8.5000000000000006E-2</v>
      </c>
      <c r="M51" s="11">
        <v>0.28499999999999998</v>
      </c>
      <c r="N51" s="11">
        <v>7.4999999999999997E-2</v>
      </c>
      <c r="O51" s="8">
        <v>3.4747474747474749</v>
      </c>
    </row>
    <row r="52" spans="7:15" x14ac:dyDescent="0.25">
      <c r="G52" t="s">
        <v>788</v>
      </c>
      <c r="H52" s="6">
        <v>345</v>
      </c>
      <c r="I52" s="6">
        <v>2</v>
      </c>
      <c r="J52" s="6">
        <v>10</v>
      </c>
      <c r="K52" s="6">
        <v>44</v>
      </c>
      <c r="L52" s="11">
        <v>0.16231884057971013</v>
      </c>
      <c r="M52" s="11">
        <v>0.28115942028985508</v>
      </c>
      <c r="N52" s="11">
        <v>1.7391304347826087E-2</v>
      </c>
      <c r="O52" s="8">
        <v>3.3771929824561404</v>
      </c>
    </row>
    <row r="53" spans="7:15" x14ac:dyDescent="0.25">
      <c r="G53" t="s">
        <v>787</v>
      </c>
      <c r="H53" s="6">
        <v>123</v>
      </c>
      <c r="I53" s="6">
        <v>1</v>
      </c>
      <c r="J53" s="6">
        <v>5</v>
      </c>
      <c r="K53" s="6">
        <v>15</v>
      </c>
      <c r="L53" s="11">
        <v>0.17073170731707318</v>
      </c>
      <c r="M53" s="11">
        <v>0.17073170731707318</v>
      </c>
      <c r="N53" s="11">
        <v>6.5040650406504072E-2</v>
      </c>
      <c r="O53" s="8">
        <v>2.9166666666666665</v>
      </c>
    </row>
    <row r="54" spans="7:15" x14ac:dyDescent="0.25">
      <c r="G54" t="s">
        <v>789</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797</v>
      </c>
      <c r="B1" s="22" t="s">
        <v>968</v>
      </c>
      <c r="C1" s="22" t="s">
        <v>969</v>
      </c>
      <c r="D1" s="22" t="s">
        <v>970</v>
      </c>
      <c r="E1" s="22" t="s">
        <v>971</v>
      </c>
      <c r="G1" s="2" t="s">
        <v>791</v>
      </c>
      <c r="H1" s="12" t="s">
        <v>798</v>
      </c>
      <c r="I1" s="12" t="s">
        <v>799</v>
      </c>
      <c r="J1" s="12" t="s">
        <v>800</v>
      </c>
      <c r="K1" s="12" t="s">
        <v>801</v>
      </c>
      <c r="L1" s="2" t="s">
        <v>810</v>
      </c>
      <c r="M1" s="2" t="s">
        <v>811</v>
      </c>
      <c r="N1" s="2" t="s">
        <v>812</v>
      </c>
      <c r="O1" s="2" t="s">
        <v>805</v>
      </c>
      <c r="Q1" t="s">
        <v>821</v>
      </c>
      <c r="R1" s="12" t="s">
        <v>822</v>
      </c>
      <c r="S1" s="6" t="s">
        <v>823</v>
      </c>
      <c r="T1" s="6"/>
      <c r="U1" s="6"/>
    </row>
    <row r="2" spans="1:21" x14ac:dyDescent="0.25">
      <c r="A2" t="s">
        <v>798</v>
      </c>
      <c r="B2" s="6">
        <f>COUNTA(ProviderInfo[Provider Name])</f>
        <v>142</v>
      </c>
      <c r="D2" s="6">
        <v>15216</v>
      </c>
      <c r="G2">
        <v>1</v>
      </c>
      <c r="H2" s="6">
        <v>849</v>
      </c>
      <c r="I2" s="6">
        <v>6</v>
      </c>
      <c r="J2" s="6">
        <v>36</v>
      </c>
      <c r="K2" s="6">
        <v>101</v>
      </c>
      <c r="L2" s="11">
        <v>0.16843345111896349</v>
      </c>
      <c r="M2" s="11">
        <v>0.26148409893992935</v>
      </c>
      <c r="N2" s="11">
        <v>3.7691401648998819E-2</v>
      </c>
      <c r="O2" s="8">
        <v>3.2600950118764844</v>
      </c>
      <c r="Q2" t="s">
        <v>824</v>
      </c>
      <c r="R2" s="6" t="s">
        <v>825</v>
      </c>
      <c r="S2" s="6" t="s">
        <v>826</v>
      </c>
      <c r="T2" s="6"/>
    </row>
    <row r="3" spans="1:21" x14ac:dyDescent="0.25">
      <c r="A3" t="s">
        <v>799</v>
      </c>
      <c r="B3" s="6">
        <f>COUNTIF(ProviderInfo[[#All],[Special Focus Status]], "SFF")</f>
        <v>1</v>
      </c>
      <c r="C3" s="7">
        <f>Summary2[[#This Row],[State Total]]/COUNTA(ProviderInfo[Provider Name])</f>
        <v>7.0422535211267607E-3</v>
      </c>
      <c r="D3" s="6">
        <v>85</v>
      </c>
      <c r="E3" s="7">
        <v>5.5862250262881177E-3</v>
      </c>
      <c r="G3">
        <v>2</v>
      </c>
      <c r="H3" s="6">
        <v>972</v>
      </c>
      <c r="I3" s="6">
        <v>5</v>
      </c>
      <c r="J3" s="6">
        <v>25</v>
      </c>
      <c r="K3" s="6">
        <v>92</v>
      </c>
      <c r="L3" s="11">
        <v>0.12551440329218108</v>
      </c>
      <c r="M3" s="11">
        <v>0.28600823045267487</v>
      </c>
      <c r="N3" s="11">
        <v>1.3374485596707819E-2</v>
      </c>
      <c r="O3" s="8">
        <v>3.3475103734439835</v>
      </c>
      <c r="Q3" t="s">
        <v>827</v>
      </c>
      <c r="R3" s="6" t="s">
        <v>769</v>
      </c>
      <c r="S3" s="6" t="s">
        <v>828</v>
      </c>
      <c r="T3" s="6"/>
    </row>
    <row r="4" spans="1:21" x14ac:dyDescent="0.25">
      <c r="A4" t="s">
        <v>800</v>
      </c>
      <c r="B4" s="6">
        <f>COUNTIF(ProviderInfo[[#All],[Special Focus Status]], "SFF Candidate")</f>
        <v>5</v>
      </c>
      <c r="C4" s="7">
        <f>Summary2[[#This Row],[State Total]]/COUNTA(ProviderInfo[Provider Name])</f>
        <v>3.5211267605633804E-2</v>
      </c>
      <c r="D4" s="6">
        <v>441</v>
      </c>
      <c r="E4" s="7">
        <v>2.8982649842271294E-2</v>
      </c>
      <c r="G4">
        <v>3</v>
      </c>
      <c r="H4" s="6">
        <v>1380</v>
      </c>
      <c r="I4" s="6">
        <v>8</v>
      </c>
      <c r="J4" s="6">
        <v>40</v>
      </c>
      <c r="K4" s="6">
        <v>175</v>
      </c>
      <c r="L4" s="11">
        <v>0.16159420289855073</v>
      </c>
      <c r="M4" s="11">
        <v>0.23985507246376811</v>
      </c>
      <c r="N4" s="11">
        <v>4.1304347826086954E-2</v>
      </c>
      <c r="O4" s="8">
        <v>3.1894273127753303</v>
      </c>
      <c r="Q4" t="s">
        <v>829</v>
      </c>
      <c r="R4" s="6" t="s">
        <v>776</v>
      </c>
      <c r="S4" s="6" t="s">
        <v>830</v>
      </c>
      <c r="T4" s="6"/>
    </row>
    <row r="5" spans="1:21" x14ac:dyDescent="0.25">
      <c r="A5" t="s">
        <v>801</v>
      </c>
      <c r="B5" s="6">
        <f>COUNTIFS(ProviderInfo[Overall Rating], "1", ProviderInfo[Special Focus Status], "")</f>
        <v>9</v>
      </c>
      <c r="C5" s="7">
        <f>Summary2[[#This Row],[State Total]]/COUNTA(ProviderInfo[Provider Name])</f>
        <v>6.3380281690140844E-2</v>
      </c>
      <c r="D5" s="6">
        <v>2176</v>
      </c>
      <c r="E5" s="7">
        <v>0.14300736067297581</v>
      </c>
      <c r="G5">
        <v>4</v>
      </c>
      <c r="H5" s="6">
        <v>2697</v>
      </c>
      <c r="I5" s="6">
        <v>13</v>
      </c>
      <c r="J5" s="6">
        <v>65</v>
      </c>
      <c r="K5" s="6">
        <v>455</v>
      </c>
      <c r="L5" s="11">
        <v>0.19762699295513533</v>
      </c>
      <c r="M5" s="11">
        <v>0.19577308120133483</v>
      </c>
      <c r="N5" s="11">
        <v>4.8943270300333706E-2</v>
      </c>
      <c r="O5" s="8">
        <v>3.054887218045113</v>
      </c>
      <c r="Q5" t="s">
        <v>831</v>
      </c>
      <c r="R5" s="6" t="s">
        <v>832</v>
      </c>
      <c r="S5" s="6" t="s">
        <v>833</v>
      </c>
      <c r="T5" s="6"/>
    </row>
    <row r="6" spans="1:21" x14ac:dyDescent="0.25">
      <c r="A6" t="s">
        <v>802</v>
      </c>
      <c r="B6" s="6">
        <f>SUM(B3:B5)</f>
        <v>15</v>
      </c>
      <c r="C6" s="7">
        <f>Summary2[[#This Row],[State Total]]/COUNTA(ProviderInfo[Provider Name])</f>
        <v>0.10563380281690141</v>
      </c>
      <c r="D6" s="6">
        <v>2702</v>
      </c>
      <c r="E6" s="7">
        <v>0.17757623554153523</v>
      </c>
      <c r="G6">
        <v>5</v>
      </c>
      <c r="H6" s="6">
        <v>3323</v>
      </c>
      <c r="I6" s="6">
        <v>17</v>
      </c>
      <c r="J6" s="6">
        <v>90</v>
      </c>
      <c r="K6" s="6">
        <v>480</v>
      </c>
      <c r="L6" s="11">
        <v>0.17664760758350886</v>
      </c>
      <c r="M6" s="11">
        <v>0.23292205838098104</v>
      </c>
      <c r="N6" s="11">
        <v>7.1020162503761655E-2</v>
      </c>
      <c r="O6" s="8">
        <v>3.1436851738865164</v>
      </c>
      <c r="Q6" t="s">
        <v>834</v>
      </c>
      <c r="R6" s="6" t="s">
        <v>835</v>
      </c>
      <c r="S6" s="6" t="s">
        <v>836</v>
      </c>
      <c r="T6" s="6"/>
    </row>
    <row r="7" spans="1:21" x14ac:dyDescent="0.25">
      <c r="A7" t="s">
        <v>803</v>
      </c>
      <c r="B7" s="6">
        <f>COUNTIF(ProviderInfo[Overall Rating], "5")</f>
        <v>36</v>
      </c>
      <c r="C7" s="7">
        <f>Summary2[[#This Row],[State Total]]/COUNTA(ProviderInfo[Provider Name])</f>
        <v>0.25352112676056338</v>
      </c>
      <c r="D7" s="6">
        <v>3465</v>
      </c>
      <c r="E7" s="7">
        <v>0.22772082018927445</v>
      </c>
      <c r="G7">
        <v>6</v>
      </c>
      <c r="H7" s="6">
        <v>2061</v>
      </c>
      <c r="I7" s="6">
        <v>12</v>
      </c>
      <c r="J7" s="6">
        <v>55</v>
      </c>
      <c r="K7" s="6">
        <v>474</v>
      </c>
      <c r="L7" s="11">
        <v>0.26249393498301793</v>
      </c>
      <c r="M7" s="11">
        <v>0.13682678311499272</v>
      </c>
      <c r="N7" s="11">
        <v>2.7656477438136828E-2</v>
      </c>
      <c r="O7" s="8">
        <v>2.7183794466403164</v>
      </c>
      <c r="Q7" t="s">
        <v>837</v>
      </c>
      <c r="R7" s="6" t="s">
        <v>108</v>
      </c>
      <c r="S7" s="6" t="s">
        <v>838</v>
      </c>
      <c r="T7" s="6"/>
    </row>
    <row r="8" spans="1:21" x14ac:dyDescent="0.25">
      <c r="A8" t="s">
        <v>804</v>
      </c>
      <c r="B8" s="6">
        <f>COUNTIF(ProviderInfo[Abuse Icon], "Y")</f>
        <v>19</v>
      </c>
      <c r="C8" s="7">
        <f>Summary2[[#This Row],[State Total]]/COUNTA(ProviderInfo[Provider Name])</f>
        <v>0.13380281690140844</v>
      </c>
      <c r="D8" s="6">
        <v>774</v>
      </c>
      <c r="E8" s="7">
        <v>5.0867507886435334E-2</v>
      </c>
      <c r="G8">
        <v>7</v>
      </c>
      <c r="H8" s="6">
        <v>1465</v>
      </c>
      <c r="I8" s="6">
        <v>8</v>
      </c>
      <c r="J8" s="6">
        <v>40</v>
      </c>
      <c r="K8" s="6">
        <v>234</v>
      </c>
      <c r="L8" s="11">
        <v>0.19249146757679181</v>
      </c>
      <c r="M8" s="11">
        <v>0.21023890784982935</v>
      </c>
      <c r="N8" s="11">
        <v>3.8907849829351533E-2</v>
      </c>
      <c r="O8" s="8">
        <v>3.1020124913254685</v>
      </c>
      <c r="Q8" t="s">
        <v>839</v>
      </c>
      <c r="R8" s="6" t="s">
        <v>840</v>
      </c>
      <c r="S8" s="6" t="s">
        <v>841</v>
      </c>
      <c r="T8" s="6"/>
    </row>
    <row r="9" spans="1:21" x14ac:dyDescent="0.25">
      <c r="A9" t="s">
        <v>805</v>
      </c>
      <c r="B9" s="8">
        <f>AVERAGE(ProviderInfo[Overall Rating])</f>
        <v>3.3768115942028984</v>
      </c>
      <c r="D9" s="8">
        <v>3.1440474603386215</v>
      </c>
      <c r="G9">
        <v>8</v>
      </c>
      <c r="H9" s="6">
        <v>609</v>
      </c>
      <c r="I9" s="6">
        <v>6</v>
      </c>
      <c r="J9" s="6">
        <v>30</v>
      </c>
      <c r="K9" s="6">
        <v>49</v>
      </c>
      <c r="L9" s="11">
        <v>0.13957307060755336</v>
      </c>
      <c r="M9" s="11">
        <v>0.30377668308702793</v>
      </c>
      <c r="N9" s="11">
        <v>9.5238095238095233E-2</v>
      </c>
      <c r="O9" s="8">
        <v>3.4690117252931323</v>
      </c>
      <c r="Q9" t="s">
        <v>837</v>
      </c>
      <c r="R9" s="6" t="s">
        <v>108</v>
      </c>
      <c r="S9" s="6" t="s">
        <v>838</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839</v>
      </c>
      <c r="R10" s="6" t="s">
        <v>840</v>
      </c>
      <c r="S10" s="6" t="s">
        <v>841</v>
      </c>
      <c r="T10" s="6"/>
    </row>
    <row r="11" spans="1:21" x14ac:dyDescent="0.25">
      <c r="A11" t="s">
        <v>806</v>
      </c>
      <c r="B11" s="6">
        <f>COUNTIF(ProviderInfo[[#All],[Ownership Type]], "For profit")</f>
        <v>120</v>
      </c>
      <c r="C11" s="7">
        <f>Summary2[[#This Row],[State Total]]/COUNTA(ProviderInfo[Provider Name])</f>
        <v>0.84507042253521125</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842</v>
      </c>
      <c r="R11" s="6" t="s">
        <v>741</v>
      </c>
      <c r="S11" s="6" t="s">
        <v>843</v>
      </c>
      <c r="T11" s="6"/>
    </row>
    <row r="12" spans="1:21" x14ac:dyDescent="0.25">
      <c r="A12" t="s">
        <v>807</v>
      </c>
      <c r="B12" s="6">
        <f>COUNTIF(ProviderInfo[[#All],[Ownership Type]], "Non profit")</f>
        <v>18</v>
      </c>
      <c r="C12" s="7">
        <f>Summary2[[#This Row],[State Total]]/COUNTA(ProviderInfo[Provider Name])</f>
        <v>0.12676056338028169</v>
      </c>
      <c r="D12" s="6">
        <v>3513</v>
      </c>
      <c r="E12" s="7">
        <v>0.23087539432176657</v>
      </c>
      <c r="Q12" t="s">
        <v>844</v>
      </c>
      <c r="R12" s="6" t="s">
        <v>739</v>
      </c>
      <c r="S12" s="6" t="s">
        <v>845</v>
      </c>
      <c r="T12" s="6"/>
    </row>
    <row r="13" spans="1:21" x14ac:dyDescent="0.25">
      <c r="A13" t="s">
        <v>808</v>
      </c>
      <c r="B13" s="21">
        <f>COUNTIF(ProviderInfo[[#All],[Ownership Type]], "Government")</f>
        <v>4</v>
      </c>
      <c r="C13" s="7">
        <f>Summary2[[#This Row],[State Total]]/COUNTA(ProviderInfo[Provider Name])</f>
        <v>2.8169014084507043E-2</v>
      </c>
      <c r="D13">
        <v>952</v>
      </c>
      <c r="E13" s="7">
        <v>6.2565720294426919E-2</v>
      </c>
      <c r="Q13" t="s">
        <v>846</v>
      </c>
      <c r="R13" s="6" t="s">
        <v>847</v>
      </c>
      <c r="S13" s="6" t="s">
        <v>848</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849</v>
      </c>
      <c r="K2" s="21" t="s">
        <v>850</v>
      </c>
      <c r="L2" s="21" t="s">
        <v>958</v>
      </c>
      <c r="N2" s="24" t="s">
        <v>796</v>
      </c>
      <c r="O2" s="25"/>
    </row>
    <row r="3" spans="10:15" x14ac:dyDescent="0.25">
      <c r="J3" s="21" t="s">
        <v>0</v>
      </c>
      <c r="K3" s="21" t="s">
        <v>0</v>
      </c>
      <c r="L3" s="21" t="s">
        <v>864</v>
      </c>
      <c r="N3" s="13">
        <v>1</v>
      </c>
      <c r="O3" s="23" t="s">
        <v>967</v>
      </c>
    </row>
    <row r="4" spans="10:15" x14ac:dyDescent="0.25">
      <c r="J4" s="21" t="s">
        <v>1</v>
      </c>
      <c r="K4" s="21" t="s">
        <v>1</v>
      </c>
      <c r="L4" s="21" t="s">
        <v>865</v>
      </c>
      <c r="N4" s="15">
        <v>2</v>
      </c>
      <c r="O4" s="14" t="s">
        <v>959</v>
      </c>
    </row>
    <row r="5" spans="10:15" x14ac:dyDescent="0.25">
      <c r="J5" s="21" t="s">
        <v>2</v>
      </c>
      <c r="K5" s="21" t="s">
        <v>2</v>
      </c>
      <c r="L5" s="21" t="s">
        <v>865</v>
      </c>
      <c r="N5" s="15">
        <v>6</v>
      </c>
      <c r="O5" s="14" t="s">
        <v>960</v>
      </c>
    </row>
    <row r="6" spans="10:15" x14ac:dyDescent="0.25">
      <c r="J6" s="21" t="s">
        <v>3</v>
      </c>
      <c r="K6" s="21" t="s">
        <v>3</v>
      </c>
      <c r="L6" s="21" t="s">
        <v>865</v>
      </c>
      <c r="N6" s="15">
        <v>9</v>
      </c>
      <c r="O6" s="14" t="s">
        <v>961</v>
      </c>
    </row>
    <row r="7" spans="10:15" x14ac:dyDescent="0.25">
      <c r="J7" s="21" t="s">
        <v>4</v>
      </c>
      <c r="K7" s="21" t="s">
        <v>4</v>
      </c>
      <c r="L7" s="21" t="s">
        <v>866</v>
      </c>
      <c r="N7" s="15">
        <v>10</v>
      </c>
      <c r="O7" s="14" t="s">
        <v>962</v>
      </c>
    </row>
    <row r="8" spans="10:15" x14ac:dyDescent="0.25">
      <c r="J8" s="21" t="s">
        <v>5</v>
      </c>
      <c r="K8" s="21" t="s">
        <v>5</v>
      </c>
      <c r="L8" s="21" t="s">
        <v>867</v>
      </c>
      <c r="N8" s="15">
        <v>12</v>
      </c>
      <c r="O8" s="14" t="s">
        <v>963</v>
      </c>
    </row>
    <row r="9" spans="10:15" x14ac:dyDescent="0.25">
      <c r="J9" s="21" t="s">
        <v>6</v>
      </c>
      <c r="K9" s="21" t="s">
        <v>6</v>
      </c>
      <c r="L9" s="21" t="s">
        <v>868</v>
      </c>
      <c r="N9" s="15">
        <v>13</v>
      </c>
      <c r="O9" s="14" t="s">
        <v>813</v>
      </c>
    </row>
    <row r="10" spans="10:15" x14ac:dyDescent="0.25">
      <c r="J10" s="21" t="s">
        <v>7</v>
      </c>
      <c r="K10" s="21" t="s">
        <v>851</v>
      </c>
      <c r="L10" s="21" t="s">
        <v>869</v>
      </c>
      <c r="N10" s="15">
        <v>14</v>
      </c>
      <c r="O10" s="14" t="s">
        <v>964</v>
      </c>
    </row>
    <row r="11" spans="10:15" x14ac:dyDescent="0.25">
      <c r="J11" s="21" t="s">
        <v>8</v>
      </c>
      <c r="K11" s="21" t="s">
        <v>8</v>
      </c>
      <c r="L11" s="21" t="s">
        <v>865</v>
      </c>
      <c r="N11" s="15">
        <v>18</v>
      </c>
      <c r="O11" s="14" t="s">
        <v>965</v>
      </c>
    </row>
    <row r="12" spans="10:15" ht="15.75" thickBot="1" x14ac:dyDescent="0.3">
      <c r="J12" s="21" t="s">
        <v>9</v>
      </c>
      <c r="K12" s="21" t="s">
        <v>852</v>
      </c>
      <c r="L12" s="21" t="s">
        <v>957</v>
      </c>
      <c r="N12" s="16">
        <v>19</v>
      </c>
      <c r="O12" s="17" t="s">
        <v>966</v>
      </c>
    </row>
    <row r="13" spans="10:15" x14ac:dyDescent="0.25">
      <c r="J13" s="21" t="s">
        <v>10</v>
      </c>
      <c r="K13" s="21" t="s">
        <v>853</v>
      </c>
      <c r="L13" s="21" t="s">
        <v>870</v>
      </c>
    </row>
    <row r="14" spans="10:15" x14ac:dyDescent="0.25">
      <c r="J14" s="21" t="s">
        <v>11</v>
      </c>
      <c r="K14" s="21" t="s">
        <v>854</v>
      </c>
      <c r="L14" s="21" t="s">
        <v>871</v>
      </c>
      <c r="O14" s="21"/>
    </row>
    <row r="15" spans="10:15" x14ac:dyDescent="0.25">
      <c r="J15" s="21" t="s">
        <v>12</v>
      </c>
      <c r="K15" s="21" t="s">
        <v>855</v>
      </c>
      <c r="L15" s="21" t="s">
        <v>872</v>
      </c>
      <c r="O15" s="21"/>
    </row>
    <row r="16" spans="10:15" x14ac:dyDescent="0.25">
      <c r="J16" s="21" t="s">
        <v>13</v>
      </c>
      <c r="K16" s="21" t="s">
        <v>856</v>
      </c>
      <c r="L16" s="21" t="s">
        <v>865</v>
      </c>
      <c r="O16" s="21"/>
    </row>
    <row r="17" spans="10:15" x14ac:dyDescent="0.25">
      <c r="J17" s="21" t="s">
        <v>14</v>
      </c>
      <c r="K17" s="21" t="s">
        <v>857</v>
      </c>
      <c r="L17" s="21" t="s">
        <v>873</v>
      </c>
      <c r="O17" s="21"/>
    </row>
    <row r="18" spans="10:15" x14ac:dyDescent="0.25">
      <c r="J18" s="21" t="s">
        <v>15</v>
      </c>
      <c r="K18" s="21" t="s">
        <v>15</v>
      </c>
      <c r="L18" s="21" t="s">
        <v>865</v>
      </c>
      <c r="O18" s="21"/>
    </row>
    <row r="19" spans="10:15" x14ac:dyDescent="0.25">
      <c r="J19" s="21" t="s">
        <v>858</v>
      </c>
      <c r="K19" s="21" t="s">
        <v>859</v>
      </c>
      <c r="L19" s="21" t="s">
        <v>874</v>
      </c>
      <c r="O19" s="21"/>
    </row>
    <row r="20" spans="10:15" x14ac:dyDescent="0.25">
      <c r="J20" s="21" t="s">
        <v>17</v>
      </c>
      <c r="K20" s="21" t="s">
        <v>860</v>
      </c>
      <c r="L20" s="21" t="s">
        <v>873</v>
      </c>
      <c r="O20" s="21"/>
    </row>
    <row r="21" spans="10:15" x14ac:dyDescent="0.25">
      <c r="J21" s="21" t="s">
        <v>18</v>
      </c>
      <c r="K21" s="21" t="s">
        <v>18</v>
      </c>
      <c r="L21" s="21" t="s">
        <v>875</v>
      </c>
      <c r="O21" s="21"/>
    </row>
    <row r="22" spans="10:15" x14ac:dyDescent="0.25">
      <c r="J22" s="21" t="s">
        <v>19</v>
      </c>
      <c r="K22" s="21" t="s">
        <v>861</v>
      </c>
      <c r="L22" s="21" t="s">
        <v>873</v>
      </c>
      <c r="O22" s="21"/>
    </row>
    <row r="23" spans="10:15" x14ac:dyDescent="0.25">
      <c r="J23" s="21" t="s">
        <v>20</v>
      </c>
      <c r="K23" s="21" t="s">
        <v>862</v>
      </c>
      <c r="L23" s="21" t="s">
        <v>873</v>
      </c>
      <c r="O23" s="21"/>
    </row>
    <row r="24" spans="10:15" x14ac:dyDescent="0.25">
      <c r="J24" s="21" t="s">
        <v>21</v>
      </c>
      <c r="K24" s="21" t="s">
        <v>863</v>
      </c>
      <c r="L24" s="21" t="s">
        <v>873</v>
      </c>
      <c r="O24" s="21"/>
    </row>
    <row r="25" spans="10:15" x14ac:dyDescent="0.25">
      <c r="J25" s="21" t="s">
        <v>22</v>
      </c>
      <c r="K25" s="21" t="s">
        <v>22</v>
      </c>
      <c r="L25" s="21" t="s">
        <v>876</v>
      </c>
    </row>
    <row r="26" spans="10:15" x14ac:dyDescent="0.25">
      <c r="J26" s="21" t="s">
        <v>23</v>
      </c>
      <c r="K26" s="21" t="s">
        <v>23</v>
      </c>
      <c r="L26" s="21" t="s">
        <v>877</v>
      </c>
    </row>
    <row r="27" spans="10:15" x14ac:dyDescent="0.25">
      <c r="J27" s="21" t="s">
        <v>24</v>
      </c>
      <c r="K27" s="21" t="s">
        <v>24</v>
      </c>
      <c r="L27" s="21" t="s">
        <v>878</v>
      </c>
    </row>
    <row r="28" spans="10:15" x14ac:dyDescent="0.25">
      <c r="J28" s="21" t="s">
        <v>25</v>
      </c>
      <c r="K28" s="21" t="s">
        <v>25</v>
      </c>
      <c r="L28" s="21" t="s">
        <v>872</v>
      </c>
    </row>
    <row r="29" spans="10:15" x14ac:dyDescent="0.25">
      <c r="J29" s="21" t="s">
        <v>26</v>
      </c>
      <c r="K29" s="21" t="s">
        <v>26</v>
      </c>
      <c r="L29" s="21" t="s">
        <v>878</v>
      </c>
    </row>
    <row r="30" spans="10:15" x14ac:dyDescent="0.25">
      <c r="J30" s="21" t="s">
        <v>27</v>
      </c>
      <c r="K30" s="21" t="s">
        <v>27</v>
      </c>
      <c r="L30" s="21" t="s">
        <v>872</v>
      </c>
    </row>
    <row r="31" spans="10:15" x14ac:dyDescent="0.25">
      <c r="J31" s="21" t="s">
        <v>28</v>
      </c>
      <c r="K31" s="21" t="s">
        <v>28</v>
      </c>
      <c r="L31" s="21" t="s">
        <v>878</v>
      </c>
    </row>
    <row r="32" spans="10:15" x14ac:dyDescent="0.25">
      <c r="J32" s="21" t="s">
        <v>29</v>
      </c>
      <c r="K32" s="21" t="s">
        <v>29</v>
      </c>
      <c r="L32" s="21" t="s">
        <v>872</v>
      </c>
    </row>
    <row r="33" spans="10:16" x14ac:dyDescent="0.25">
      <c r="J33" s="21" t="s">
        <v>30</v>
      </c>
      <c r="K33" s="21" t="s">
        <v>879</v>
      </c>
      <c r="L33" s="21" t="s">
        <v>878</v>
      </c>
    </row>
    <row r="34" spans="10:16" x14ac:dyDescent="0.25">
      <c r="J34" s="21" t="s">
        <v>31</v>
      </c>
      <c r="K34" s="21" t="s">
        <v>31</v>
      </c>
      <c r="L34" s="21" t="s">
        <v>872</v>
      </c>
    </row>
    <row r="35" spans="10:16" x14ac:dyDescent="0.25">
      <c r="J35" s="21" t="s">
        <v>32</v>
      </c>
      <c r="K35" s="21" t="s">
        <v>32</v>
      </c>
      <c r="L35" s="21" t="s">
        <v>878</v>
      </c>
      <c r="P35" s="21"/>
    </row>
    <row r="36" spans="10:16" x14ac:dyDescent="0.25">
      <c r="J36" s="21" t="s">
        <v>33</v>
      </c>
      <c r="K36" s="21" t="s">
        <v>33</v>
      </c>
      <c r="L36" s="21" t="s">
        <v>872</v>
      </c>
      <c r="P36" s="21"/>
    </row>
    <row r="37" spans="10:16" x14ac:dyDescent="0.25">
      <c r="J37" s="21" t="s">
        <v>34</v>
      </c>
      <c r="K37" s="21" t="s">
        <v>34</v>
      </c>
      <c r="L37" s="21" t="s">
        <v>878</v>
      </c>
      <c r="P37" s="21"/>
    </row>
    <row r="38" spans="10:16" x14ac:dyDescent="0.25">
      <c r="J38" s="21" t="s">
        <v>35</v>
      </c>
      <c r="K38" s="21" t="s">
        <v>35</v>
      </c>
      <c r="L38" s="21" t="s">
        <v>872</v>
      </c>
      <c r="P38" s="21"/>
    </row>
    <row r="39" spans="10:16" x14ac:dyDescent="0.25">
      <c r="J39" s="21" t="s">
        <v>36</v>
      </c>
      <c r="K39" s="21" t="s">
        <v>36</v>
      </c>
      <c r="L39" s="21" t="s">
        <v>878</v>
      </c>
      <c r="P39" s="21"/>
    </row>
    <row r="40" spans="10:16" x14ac:dyDescent="0.25">
      <c r="J40" s="21" t="s">
        <v>37</v>
      </c>
      <c r="K40" s="21" t="s">
        <v>37</v>
      </c>
      <c r="L40" s="21" t="s">
        <v>872</v>
      </c>
      <c r="P40" s="21"/>
    </row>
    <row r="41" spans="10:16" x14ac:dyDescent="0.25">
      <c r="J41" s="21" t="s">
        <v>38</v>
      </c>
      <c r="K41" s="21" t="s">
        <v>38</v>
      </c>
      <c r="L41" s="21" t="s">
        <v>880</v>
      </c>
      <c r="P41" s="21"/>
    </row>
    <row r="42" spans="10:16" x14ac:dyDescent="0.25">
      <c r="J42" s="21" t="s">
        <v>39</v>
      </c>
      <c r="K42" s="21" t="s">
        <v>881</v>
      </c>
      <c r="L42" s="21" t="s">
        <v>880</v>
      </c>
      <c r="P42" s="21"/>
    </row>
    <row r="43" spans="10:16" x14ac:dyDescent="0.25">
      <c r="J43" s="21" t="s">
        <v>40</v>
      </c>
      <c r="K43" s="21" t="s">
        <v>882</v>
      </c>
      <c r="L43" s="21" t="s">
        <v>883</v>
      </c>
      <c r="P43" s="21"/>
    </row>
    <row r="44" spans="10:16" x14ac:dyDescent="0.25">
      <c r="J44" s="21" t="s">
        <v>41</v>
      </c>
      <c r="K44" s="21" t="s">
        <v>884</v>
      </c>
      <c r="L44" s="21" t="s">
        <v>883</v>
      </c>
      <c r="P44" s="21"/>
    </row>
    <row r="45" spans="10:16" x14ac:dyDescent="0.25">
      <c r="J45" s="21" t="s">
        <v>42</v>
      </c>
      <c r="K45" s="21" t="s">
        <v>885</v>
      </c>
      <c r="L45" s="21" t="s">
        <v>883</v>
      </c>
      <c r="P45" s="21"/>
    </row>
    <row r="46" spans="10:16" x14ac:dyDescent="0.25">
      <c r="J46" s="21" t="s">
        <v>43</v>
      </c>
      <c r="K46" s="21" t="s">
        <v>886</v>
      </c>
      <c r="L46" s="21" t="s">
        <v>883</v>
      </c>
    </row>
    <row r="47" spans="10:16" x14ac:dyDescent="0.25">
      <c r="J47" s="21" t="s">
        <v>44</v>
      </c>
      <c r="K47" s="21" t="s">
        <v>887</v>
      </c>
      <c r="L47" s="21" t="s">
        <v>883</v>
      </c>
    </row>
    <row r="48" spans="10:16" x14ac:dyDescent="0.25">
      <c r="J48" s="21" t="s">
        <v>45</v>
      </c>
      <c r="K48" s="21" t="s">
        <v>888</v>
      </c>
      <c r="L48" s="21" t="s">
        <v>883</v>
      </c>
    </row>
    <row r="49" spans="10:12" x14ac:dyDescent="0.25">
      <c r="J49" s="21" t="s">
        <v>46</v>
      </c>
      <c r="K49" s="21" t="s">
        <v>889</v>
      </c>
      <c r="L49" s="21" t="s">
        <v>883</v>
      </c>
    </row>
    <row r="50" spans="10:12" x14ac:dyDescent="0.25">
      <c r="J50" s="21" t="s">
        <v>47</v>
      </c>
      <c r="K50" s="21" t="s">
        <v>890</v>
      </c>
      <c r="L50" s="21" t="s">
        <v>883</v>
      </c>
    </row>
    <row r="51" spans="10:12" x14ac:dyDescent="0.25">
      <c r="J51" s="21" t="s">
        <v>48</v>
      </c>
      <c r="K51" s="21" t="s">
        <v>48</v>
      </c>
      <c r="L51" s="21" t="s">
        <v>891</v>
      </c>
    </row>
    <row r="52" spans="10:12" x14ac:dyDescent="0.25">
      <c r="J52" s="21" t="s">
        <v>49</v>
      </c>
      <c r="K52" s="21" t="s">
        <v>49</v>
      </c>
      <c r="L52" s="21" t="s">
        <v>872</v>
      </c>
    </row>
    <row r="53" spans="10:12" x14ac:dyDescent="0.25">
      <c r="J53" s="21" t="s">
        <v>50</v>
      </c>
      <c r="K53" s="21" t="s">
        <v>50</v>
      </c>
      <c r="L53" s="21" t="s">
        <v>891</v>
      </c>
    </row>
    <row r="54" spans="10:12" x14ac:dyDescent="0.25">
      <c r="J54" s="21" t="s">
        <v>51</v>
      </c>
      <c r="K54" s="21" t="s">
        <v>51</v>
      </c>
      <c r="L54" s="21" t="s">
        <v>872</v>
      </c>
    </row>
    <row r="55" spans="10:12" x14ac:dyDescent="0.25">
      <c r="J55" s="21" t="s">
        <v>52</v>
      </c>
      <c r="K55" s="21" t="s">
        <v>52</v>
      </c>
      <c r="L55" s="21" t="s">
        <v>872</v>
      </c>
    </row>
    <row r="56" spans="10:12" x14ac:dyDescent="0.25">
      <c r="J56" s="21" t="s">
        <v>53</v>
      </c>
      <c r="K56" s="21" t="s">
        <v>53</v>
      </c>
      <c r="L56" s="21" t="s">
        <v>872</v>
      </c>
    </row>
    <row r="57" spans="10:12" x14ac:dyDescent="0.25">
      <c r="J57" s="21" t="s">
        <v>54</v>
      </c>
      <c r="K57" s="21" t="s">
        <v>892</v>
      </c>
      <c r="L57" s="21" t="s">
        <v>883</v>
      </c>
    </row>
    <row r="58" spans="10:12" x14ac:dyDescent="0.25">
      <c r="J58" s="21" t="s">
        <v>55</v>
      </c>
      <c r="K58" s="21" t="s">
        <v>893</v>
      </c>
      <c r="L58" s="21" t="s">
        <v>883</v>
      </c>
    </row>
    <row r="59" spans="10:12" x14ac:dyDescent="0.25">
      <c r="J59" s="21" t="s">
        <v>56</v>
      </c>
      <c r="K59" s="21" t="s">
        <v>894</v>
      </c>
      <c r="L59" s="21" t="s">
        <v>883</v>
      </c>
    </row>
    <row r="60" spans="10:12" x14ac:dyDescent="0.25">
      <c r="J60" s="21" t="s">
        <v>57</v>
      </c>
      <c r="K60" s="21" t="s">
        <v>895</v>
      </c>
      <c r="L60" s="21" t="s">
        <v>883</v>
      </c>
    </row>
    <row r="61" spans="10:12" x14ac:dyDescent="0.25">
      <c r="J61" s="21" t="s">
        <v>58</v>
      </c>
      <c r="K61" s="21" t="s">
        <v>896</v>
      </c>
      <c r="L61" s="21" t="s">
        <v>883</v>
      </c>
    </row>
    <row r="62" spans="10:12" x14ac:dyDescent="0.25">
      <c r="J62" s="21" t="s">
        <v>59</v>
      </c>
      <c r="K62" s="21" t="s">
        <v>897</v>
      </c>
      <c r="L62" s="21" t="s">
        <v>883</v>
      </c>
    </row>
    <row r="63" spans="10:12" x14ac:dyDescent="0.25">
      <c r="J63" s="21" t="s">
        <v>60</v>
      </c>
      <c r="K63" s="21" t="s">
        <v>898</v>
      </c>
      <c r="L63" s="21" t="s">
        <v>883</v>
      </c>
    </row>
    <row r="64" spans="10:12" x14ac:dyDescent="0.25">
      <c r="J64" s="21" t="s">
        <v>61</v>
      </c>
      <c r="K64" s="21" t="s">
        <v>899</v>
      </c>
      <c r="L64" s="21" t="s">
        <v>883</v>
      </c>
    </row>
    <row r="65" spans="10:12" x14ac:dyDescent="0.25">
      <c r="J65" s="21" t="s">
        <v>900</v>
      </c>
      <c r="K65" s="21" t="s">
        <v>901</v>
      </c>
      <c r="L65" s="21" t="s">
        <v>874</v>
      </c>
    </row>
    <row r="66" spans="10:12" x14ac:dyDescent="0.25">
      <c r="J66" s="21" t="s">
        <v>902</v>
      </c>
      <c r="K66" s="21" t="s">
        <v>903</v>
      </c>
      <c r="L66" s="21" t="s">
        <v>870</v>
      </c>
    </row>
    <row r="67" spans="10:12" x14ac:dyDescent="0.25">
      <c r="J67" s="21" t="s">
        <v>904</v>
      </c>
      <c r="K67" s="21" t="s">
        <v>905</v>
      </c>
      <c r="L67" s="21" t="s">
        <v>870</v>
      </c>
    </row>
    <row r="68" spans="10:12" x14ac:dyDescent="0.25">
      <c r="J68" s="21" t="s">
        <v>906</v>
      </c>
      <c r="K68" s="21" t="s">
        <v>907</v>
      </c>
      <c r="L68" s="21" t="s">
        <v>870</v>
      </c>
    </row>
    <row r="69" spans="10:12" x14ac:dyDescent="0.25">
      <c r="J69" s="21" t="s">
        <v>908</v>
      </c>
      <c r="K69" s="21" t="s">
        <v>909</v>
      </c>
      <c r="L69" s="21" t="s">
        <v>870</v>
      </c>
    </row>
    <row r="70" spans="10:12" x14ac:dyDescent="0.25">
      <c r="J70" s="21" t="s">
        <v>910</v>
      </c>
      <c r="K70" s="21" t="s">
        <v>911</v>
      </c>
      <c r="L70" s="21" t="s">
        <v>870</v>
      </c>
    </row>
    <row r="71" spans="10:12" x14ac:dyDescent="0.25">
      <c r="J71" s="21" t="s">
        <v>912</v>
      </c>
      <c r="K71" s="21" t="s">
        <v>913</v>
      </c>
      <c r="L71" s="21" t="s">
        <v>870</v>
      </c>
    </row>
    <row r="72" spans="10:12" x14ac:dyDescent="0.25">
      <c r="J72" s="21" t="s">
        <v>914</v>
      </c>
      <c r="K72" s="21" t="s">
        <v>915</v>
      </c>
      <c r="L72" s="21" t="s">
        <v>870</v>
      </c>
    </row>
    <row r="73" spans="10:12" x14ac:dyDescent="0.25">
      <c r="J73" s="21" t="s">
        <v>916</v>
      </c>
      <c r="K73" s="21" t="s">
        <v>917</v>
      </c>
      <c r="L73" s="21" t="s">
        <v>874</v>
      </c>
    </row>
    <row r="74" spans="10:12" x14ac:dyDescent="0.25">
      <c r="J74" s="21" t="s">
        <v>918</v>
      </c>
      <c r="K74" s="21" t="s">
        <v>919</v>
      </c>
      <c r="L74" s="21" t="s">
        <v>870</v>
      </c>
    </row>
    <row r="75" spans="10:12" x14ac:dyDescent="0.25">
      <c r="J75" s="21" t="s">
        <v>920</v>
      </c>
      <c r="K75" s="21" t="s">
        <v>921</v>
      </c>
      <c r="L75" s="21" t="s">
        <v>870</v>
      </c>
    </row>
    <row r="76" spans="10:12" x14ac:dyDescent="0.25">
      <c r="J76" s="21" t="s">
        <v>922</v>
      </c>
      <c r="K76" s="21" t="s">
        <v>923</v>
      </c>
      <c r="L76" s="21" t="s">
        <v>870</v>
      </c>
    </row>
    <row r="77" spans="10:12" x14ac:dyDescent="0.25">
      <c r="J77" s="21" t="s">
        <v>924</v>
      </c>
      <c r="K77" s="21" t="s">
        <v>925</v>
      </c>
      <c r="L77" s="21" t="s">
        <v>870</v>
      </c>
    </row>
    <row r="78" spans="10:12" x14ac:dyDescent="0.25">
      <c r="J78" s="21" t="s">
        <v>926</v>
      </c>
      <c r="K78" s="21" t="s">
        <v>927</v>
      </c>
      <c r="L78" s="21" t="s">
        <v>870</v>
      </c>
    </row>
    <row r="79" spans="10:12" x14ac:dyDescent="0.25">
      <c r="J79" s="21" t="s">
        <v>928</v>
      </c>
      <c r="K79" s="21" t="s">
        <v>929</v>
      </c>
      <c r="L79" s="21" t="s">
        <v>870</v>
      </c>
    </row>
    <row r="80" spans="10:12" x14ac:dyDescent="0.25">
      <c r="J80" s="21" t="s">
        <v>930</v>
      </c>
      <c r="K80" s="21" t="s">
        <v>931</v>
      </c>
      <c r="L80" s="21" t="s">
        <v>870</v>
      </c>
    </row>
    <row r="81" spans="10:12" x14ac:dyDescent="0.25">
      <c r="J81" s="21" t="s">
        <v>932</v>
      </c>
      <c r="K81" s="21" t="s">
        <v>933</v>
      </c>
      <c r="L81" s="21" t="s">
        <v>874</v>
      </c>
    </row>
    <row r="82" spans="10:12" x14ac:dyDescent="0.25">
      <c r="J82" s="21" t="s">
        <v>934</v>
      </c>
      <c r="K82" s="21" t="s">
        <v>935</v>
      </c>
      <c r="L82" s="21" t="s">
        <v>870</v>
      </c>
    </row>
    <row r="83" spans="10:12" x14ac:dyDescent="0.25">
      <c r="J83" s="21" t="s">
        <v>936</v>
      </c>
      <c r="K83" s="21" t="s">
        <v>937</v>
      </c>
      <c r="L83" s="21" t="s">
        <v>870</v>
      </c>
    </row>
    <row r="84" spans="10:12" x14ac:dyDescent="0.25">
      <c r="J84" s="21" t="s">
        <v>938</v>
      </c>
      <c r="K84" s="21" t="s">
        <v>939</v>
      </c>
      <c r="L84" s="21" t="s">
        <v>870</v>
      </c>
    </row>
    <row r="85" spans="10:12" x14ac:dyDescent="0.25">
      <c r="J85" s="21" t="s">
        <v>940</v>
      </c>
      <c r="K85" s="21" t="s">
        <v>941</v>
      </c>
      <c r="L85" s="21" t="s">
        <v>870</v>
      </c>
    </row>
    <row r="86" spans="10:12" x14ac:dyDescent="0.25">
      <c r="J86" s="21" t="s">
        <v>942</v>
      </c>
      <c r="K86" s="21" t="s">
        <v>943</v>
      </c>
      <c r="L86" s="21" t="s">
        <v>870</v>
      </c>
    </row>
    <row r="87" spans="10:12" x14ac:dyDescent="0.25">
      <c r="J87" s="21" t="s">
        <v>944</v>
      </c>
      <c r="K87" s="21" t="s">
        <v>945</v>
      </c>
      <c r="L87" s="21" t="s">
        <v>870</v>
      </c>
    </row>
    <row r="88" spans="10:12" x14ac:dyDescent="0.25">
      <c r="J88" s="21" t="s">
        <v>946</v>
      </c>
      <c r="K88" s="21" t="s">
        <v>947</v>
      </c>
      <c r="L88" s="21" t="s">
        <v>870</v>
      </c>
    </row>
    <row r="89" spans="10:12" x14ac:dyDescent="0.25">
      <c r="J89" s="21" t="s">
        <v>86</v>
      </c>
      <c r="K89" s="21" t="s">
        <v>948</v>
      </c>
      <c r="L89" s="21" t="s">
        <v>949</v>
      </c>
    </row>
    <row r="90" spans="10:12" x14ac:dyDescent="0.25">
      <c r="J90" s="21" t="s">
        <v>87</v>
      </c>
      <c r="K90" s="21" t="s">
        <v>950</v>
      </c>
      <c r="L90" s="21" t="s">
        <v>870</v>
      </c>
    </row>
    <row r="91" spans="10:12" x14ac:dyDescent="0.25">
      <c r="J91" s="21" t="s">
        <v>88</v>
      </c>
      <c r="K91" s="21" t="s">
        <v>951</v>
      </c>
      <c r="L91" s="21" t="s">
        <v>870</v>
      </c>
    </row>
    <row r="92" spans="10:12" x14ac:dyDescent="0.25">
      <c r="J92" s="21" t="s">
        <v>952</v>
      </c>
      <c r="K92" s="21" t="s">
        <v>953</v>
      </c>
      <c r="L92" s="21" t="s">
        <v>954</v>
      </c>
    </row>
    <row r="93" spans="10:12" x14ac:dyDescent="0.25">
      <c r="J93" s="21" t="s">
        <v>90</v>
      </c>
      <c r="K93" s="21" t="s">
        <v>90</v>
      </c>
      <c r="L93" s="21" t="s">
        <v>870</v>
      </c>
    </row>
    <row r="94" spans="10:12" x14ac:dyDescent="0.25">
      <c r="J94" s="21" t="s">
        <v>91</v>
      </c>
      <c r="K94" s="21" t="s">
        <v>91</v>
      </c>
      <c r="L94" s="21" t="s">
        <v>870</v>
      </c>
    </row>
    <row r="95" spans="10:12" x14ac:dyDescent="0.25">
      <c r="J95" s="21" t="s">
        <v>92</v>
      </c>
      <c r="K95" s="21" t="s">
        <v>92</v>
      </c>
      <c r="L95" s="21" t="s">
        <v>870</v>
      </c>
    </row>
    <row r="96" spans="10:12" x14ac:dyDescent="0.25">
      <c r="J96" s="21" t="s">
        <v>93</v>
      </c>
      <c r="K96" s="21" t="s">
        <v>93</v>
      </c>
      <c r="L96" s="21" t="s">
        <v>870</v>
      </c>
    </row>
    <row r="97" spans="10:12" x14ac:dyDescent="0.25">
      <c r="J97" s="21" t="s">
        <v>94</v>
      </c>
      <c r="K97" s="21" t="s">
        <v>955</v>
      </c>
      <c r="L97" s="21" t="s">
        <v>865</v>
      </c>
    </row>
    <row r="98" spans="10:12" x14ac:dyDescent="0.25">
      <c r="J98" s="21" t="s">
        <v>95</v>
      </c>
      <c r="K98" s="21" t="s">
        <v>956</v>
      </c>
      <c r="L98" s="21" t="s">
        <v>874</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2022-04-29T19:13:42Z</dcterms:modified>
</cp:coreProperties>
</file>