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66925"/>
  <mc:AlternateContent xmlns:mc="http://schemas.openxmlformats.org/markup-compatibility/2006">
    <mc:Choice Requires="x15">
      <x15ac:absPath xmlns:x15ac="http://schemas.microsoft.com/office/spreadsheetml/2010/11/ac" url="C:\Users\egold\Desktop\LTCCC\Data\Provider Info &amp; 1-star SFFs\Provider Info - March 2022\Providers.032022\"/>
    </mc:Choice>
  </mc:AlternateContent>
  <xr:revisionPtr revIDLastSave="0" documentId="13_ncr:1_{4DF2C4BF-68B4-4C7F-97F4-150FB80FBFE6}" xr6:coauthVersionLast="47" xr6:coauthVersionMax="47" xr10:uidLastSave="{00000000-0000-0000-0000-000000000000}"/>
  <bookViews>
    <workbookView xWindow="-120" yWindow="-120" windowWidth="29040" windowHeight="15720" xr2:uid="{00000000-000D-0000-FFFF-FFFF00000000}"/>
  </bookViews>
  <sheets>
    <sheet name="Provider Info - March 2022" sheetId="1" r:id="rId1"/>
    <sheet name="State Summary Data" sheetId="6" r:id="rId2"/>
    <sheet name="CMS Region Summary Data" sheetId="8" r:id="rId3"/>
    <sheet name="Notes" sheetId="7" r:id="rId4"/>
  </sheets>
  <definedNames>
    <definedName name="Slicer_County">#N/A</definedName>
    <definedName name="Slicer_Ownership_Typ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6" l="1"/>
  <c r="C13" i="6" s="1"/>
  <c r="B12" i="6"/>
  <c r="C12" i="6" s="1"/>
  <c r="B11" i="6"/>
  <c r="C11" i="6" s="1"/>
  <c r="B9" i="6"/>
  <c r="B8" i="6"/>
  <c r="C8" i="6" s="1"/>
  <c r="B7" i="6"/>
  <c r="C7" i="6" s="1"/>
  <c r="B5" i="6"/>
  <c r="C5" i="6" s="1"/>
  <c r="B4" i="6"/>
  <c r="C4" i="6" s="1"/>
  <c r="B3" i="6"/>
  <c r="B2" i="6"/>
  <c r="B13" i="8"/>
  <c r="C13" i="8" s="1"/>
  <c r="B12" i="8"/>
  <c r="C12" i="8" s="1"/>
  <c r="B11" i="8"/>
  <c r="C11" i="8" s="1"/>
  <c r="B9" i="8"/>
  <c r="B8" i="8"/>
  <c r="C8" i="8" s="1"/>
  <c r="B7" i="8"/>
  <c r="C7" i="8" s="1"/>
  <c r="B5" i="8"/>
  <c r="C5" i="8" s="1"/>
  <c r="B4" i="8"/>
  <c r="C4" i="8" s="1"/>
  <c r="B3" i="8"/>
  <c r="B2" i="8"/>
  <c r="B6" i="6" l="1"/>
  <c r="C6" i="6" s="1"/>
  <c r="B6" i="8"/>
  <c r="C6" i="8" s="1"/>
  <c r="C3" i="6"/>
  <c r="C3" i="8"/>
</calcChain>
</file>

<file path=xl/sharedStrings.xml><?xml version="1.0" encoding="utf-8"?>
<sst xmlns="http://schemas.openxmlformats.org/spreadsheetml/2006/main" count="4566" uniqueCount="1376">
  <si>
    <t>Federal Provider Number</t>
  </si>
  <si>
    <t>Provider Name</t>
  </si>
  <si>
    <t>Provider Address</t>
  </si>
  <si>
    <t>Provider City</t>
  </si>
  <si>
    <t>Provider State</t>
  </si>
  <si>
    <t>Provider Zip Code</t>
  </si>
  <si>
    <t>Provider Phone Number</t>
  </si>
  <si>
    <t>Provider SSA County Code</t>
  </si>
  <si>
    <t>Provider County Name</t>
  </si>
  <si>
    <t>Ownership Type</t>
  </si>
  <si>
    <t>Number of Certified Beds</t>
  </si>
  <si>
    <t>Average Number of Residents per Day</t>
  </si>
  <si>
    <t>Average Number of Residents per Day Footnote</t>
  </si>
  <si>
    <t>Provider Type</t>
  </si>
  <si>
    <t>Provider Resides in Hospital</t>
  </si>
  <si>
    <t>Legal Business Name</t>
  </si>
  <si>
    <t>Date First Approved to Provide Medicare and Medicaid Services</t>
  </si>
  <si>
    <t>Continuing Care Retirement Community</t>
  </si>
  <si>
    <t>Special Focus Status</t>
  </si>
  <si>
    <t>Abuse Icon</t>
  </si>
  <si>
    <t>Most Recent Health Inspection More Than 2 Years Ago</t>
  </si>
  <si>
    <t>Provider Changed Ownership in Last 12 Months</t>
  </si>
  <si>
    <t>With a Resident and Family Council</t>
  </si>
  <si>
    <t>Automatic Sprinkler Systems in All Required Areas</t>
  </si>
  <si>
    <t>Overall Rating</t>
  </si>
  <si>
    <t>Overall Rating Footnote</t>
  </si>
  <si>
    <t>Health Inspection Rating</t>
  </si>
  <si>
    <t>Health Inspection Rating Footnote</t>
  </si>
  <si>
    <t>QM Rating</t>
  </si>
  <si>
    <t>QM Rating Footnote</t>
  </si>
  <si>
    <t>Long-Stay QM Rating</t>
  </si>
  <si>
    <t>Long-Stay QM Rating Footnote</t>
  </si>
  <si>
    <t>Short-Stay QM Rating</t>
  </si>
  <si>
    <t>Short-Stay QM Rating Footnote</t>
  </si>
  <si>
    <t>Staffing Rating</t>
  </si>
  <si>
    <t>Staffing Rating Footnote</t>
  </si>
  <si>
    <t>RN Staffing Rating</t>
  </si>
  <si>
    <t>RN Staffing Rating Footnote</t>
  </si>
  <si>
    <t>Reported Staffing Footnote</t>
  </si>
  <si>
    <t>Physical Therapist Staffing Footnote</t>
  </si>
  <si>
    <t>Reported Nurse Aide Staffing Hours per Resident per Day</t>
  </si>
  <si>
    <t>Reported LPN Staffing Hours per Resident per Day</t>
  </si>
  <si>
    <t>Reported RN Staffing Hours per Resident per Day</t>
  </si>
  <si>
    <t>Reported Licensed Staffing Hours per Resident per Day</t>
  </si>
  <si>
    <t>Reported Total Nurse Staffing Hours per Resident per Day</t>
  </si>
  <si>
    <t>Total number of nurse staff hours per resident per day on the weekend</t>
  </si>
  <si>
    <t>Registered Nurse hours per resident per day on the weekend</t>
  </si>
  <si>
    <t>Reported Physical Therapist Staffing Hours per Resident Per Day</t>
  </si>
  <si>
    <t>Total nursing staff turnover</t>
  </si>
  <si>
    <t>Total nursing staff turnover footnote</t>
  </si>
  <si>
    <t>Registered Nurse turnover</t>
  </si>
  <si>
    <t>Registered Nurse turnover footnote</t>
  </si>
  <si>
    <t>Number of administrators who have left the nursing home</t>
  </si>
  <si>
    <t>Administrator turnover footnote</t>
  </si>
  <si>
    <t>Case-Mix Nurse Aide Staffing Hours per Resident per Day</t>
  </si>
  <si>
    <t>Case-Mix LPN Staffing Hours per Resident per Day</t>
  </si>
  <si>
    <t>Case-Mix RN Staffing Hours per Resident per Day</t>
  </si>
  <si>
    <t>Case-Mix Total Nurse Staffing Hours per Resident per Day</t>
  </si>
  <si>
    <t>Adjusted Nurse Aide Staffing Hours per Resident per Day</t>
  </si>
  <si>
    <t>Adjusted LPN Staffing Hours per Resident per Day</t>
  </si>
  <si>
    <t>Adjusted RN Staffing Hours per Resident per Day</t>
  </si>
  <si>
    <t>Adjusted Total Nurse Staffing Hours per Resident per Day</t>
  </si>
  <si>
    <t>Rating Cycle 1 Standard Survey Health Date</t>
  </si>
  <si>
    <t>Rating Cycle 1 Total Number of Health Deficiencies</t>
  </si>
  <si>
    <t>Rating Cycle 1 Number of Standard Health Deficiencies</t>
  </si>
  <si>
    <t>Rating Cycle 1 Number of Complaint Health Deficiencies</t>
  </si>
  <si>
    <t>Rating Cycle 1 Health Deficiency Score</t>
  </si>
  <si>
    <t>Rating Cycle 1 Number of Health Revisits</t>
  </si>
  <si>
    <t>Rating Cycle 1 Health Revisit Score</t>
  </si>
  <si>
    <t>Rating Cycle 1 Total Health Score</t>
  </si>
  <si>
    <t>Rating Cycle 2 Standard Health Survey Date</t>
  </si>
  <si>
    <t>Rating Cycle 2 Total Number of Health Deficiencies</t>
  </si>
  <si>
    <t>Rating Cycle 2 Number of Standard Health Deficiencies</t>
  </si>
  <si>
    <t>Rating Cycle 2 Number of Complaint Health Deficiencies</t>
  </si>
  <si>
    <t>Rating Cycle 2 Health Deficiency Score</t>
  </si>
  <si>
    <t>Rating Cycle 2 Number of Health Revisits</t>
  </si>
  <si>
    <t>Rating Cycle 2 Health Revisit Score</t>
  </si>
  <si>
    <t>Rating Cycle 2 Total Health Score</t>
  </si>
  <si>
    <t>Rating Cycle 3 Standard Health Survey Date</t>
  </si>
  <si>
    <t>Rating Cycle 3 Total Number of Health Deficiencies</t>
  </si>
  <si>
    <t>Rating Cycle 3 Number of Standard Health Deficiencies</t>
  </si>
  <si>
    <t>Rating Cycle 3 Number of Complaint Health Deficiencies</t>
  </si>
  <si>
    <t>Rating Cycle 3 Health Deficiency Score</t>
  </si>
  <si>
    <t>Rating Cycle 3 Number of Health Revisits</t>
  </si>
  <si>
    <t>Rating Cycle 3 Health Revisit Score</t>
  </si>
  <si>
    <t>Rating Cycle 3 Total Health Score</t>
  </si>
  <si>
    <t>Total Weighted Health Survey Score</t>
  </si>
  <si>
    <t>Number of Facility Reported Incidents</t>
  </si>
  <si>
    <t>Number of Substantiated Complaints</t>
  </si>
  <si>
    <t>Number of Citations from Infection Control Inspections</t>
  </si>
  <si>
    <t>Number of Fines</t>
  </si>
  <si>
    <t>Total Amount of Fines in Dollars</t>
  </si>
  <si>
    <t>Number of Payment Denials</t>
  </si>
  <si>
    <t>Total Number of Penalties</t>
  </si>
  <si>
    <t>Location</t>
  </si>
  <si>
    <t>Processing Date</t>
  </si>
  <si>
    <t>RUSSELLVILLE</t>
  </si>
  <si>
    <t>AL</t>
  </si>
  <si>
    <t>Franklin</t>
  </si>
  <si>
    <t>For profit - Corporation</t>
  </si>
  <si>
    <t>Medicare and Medicaid</t>
  </si>
  <si>
    <t>N</t>
  </si>
  <si>
    <t>Y</t>
  </si>
  <si>
    <t>Both</t>
  </si>
  <si>
    <t>Yes</t>
  </si>
  <si>
    <t>Jackson</t>
  </si>
  <si>
    <t>Government - County</t>
  </si>
  <si>
    <t>Resident</t>
  </si>
  <si>
    <t>Jefferson</t>
  </si>
  <si>
    <t>For profit - Limited Liability company</t>
  </si>
  <si>
    <t>SFF Candidate</t>
  </si>
  <si>
    <t>Montgomery</t>
  </si>
  <si>
    <t>Non profit - Corporation</t>
  </si>
  <si>
    <t>Cleburne</t>
  </si>
  <si>
    <t>Dallas</t>
  </si>
  <si>
    <t>MARION</t>
  </si>
  <si>
    <t>Perry</t>
  </si>
  <si>
    <t>HUNTSVILLE</t>
  </si>
  <si>
    <t>Madison</t>
  </si>
  <si>
    <t>JASPER</t>
  </si>
  <si>
    <t>Washington</t>
  </si>
  <si>
    <t>Clay</t>
  </si>
  <si>
    <t>Randolph</t>
  </si>
  <si>
    <t>Lawrence</t>
  </si>
  <si>
    <t>None</t>
  </si>
  <si>
    <t>SFF</t>
  </si>
  <si>
    <t>Marion</t>
  </si>
  <si>
    <t>Greene</t>
  </si>
  <si>
    <t>Lee</t>
  </si>
  <si>
    <t>Government - City</t>
  </si>
  <si>
    <t>OZARK</t>
  </si>
  <si>
    <t>Pike</t>
  </si>
  <si>
    <t>Monroe</t>
  </si>
  <si>
    <t>CAMDEN</t>
  </si>
  <si>
    <t>JACKSONVILLE</t>
  </si>
  <si>
    <t>Medicare</t>
  </si>
  <si>
    <t>Legal Business Name Not Available</t>
  </si>
  <si>
    <t>.</t>
  </si>
  <si>
    <t>Medicaid</t>
  </si>
  <si>
    <t>AK</t>
  </si>
  <si>
    <t>AZ</t>
  </si>
  <si>
    <t>PRESCOTT</t>
  </si>
  <si>
    <t>THE EVANGELICAL LUTHERAN GOOD SAMARITAN SOCIETY</t>
  </si>
  <si>
    <t>Government - State</t>
  </si>
  <si>
    <t>ROGERS HEALTH AND REHABILITATION CENTER</t>
  </si>
  <si>
    <t>1149 W NEW HOPE RD</t>
  </si>
  <si>
    <t>ROGERS</t>
  </si>
  <si>
    <t>AR</t>
  </si>
  <si>
    <t>Benton</t>
  </si>
  <si>
    <t>ROGERS SNF OPERATIONS, LLC</t>
  </si>
  <si>
    <t>1149 W NEW HOPE RD,ROGERS,AR,72758</t>
  </si>
  <si>
    <t>THE BLOSSOMS AT HOT SPRINGS REHAB AND NURSING CENT</t>
  </si>
  <si>
    <t>552 GOLF LINKS ROAD</t>
  </si>
  <si>
    <t>HOT SPRINGS</t>
  </si>
  <si>
    <t>Garland</t>
  </si>
  <si>
    <t>GOLF LINKS ROAD OPERATING LLC</t>
  </si>
  <si>
    <t>552 GOLF LINKS ROAD,HOT SPRINGS,AR,71901</t>
  </si>
  <si>
    <t>BUTTERFIELD TRAIL VILLAGE</t>
  </si>
  <si>
    <t>1923 EAST JOYCE BLVD</t>
  </si>
  <si>
    <t>FAYETTEVILLE</t>
  </si>
  <si>
    <t>BUTTERFIELD TRAIL VILLAGE INC</t>
  </si>
  <si>
    <t>1923 EAST JOYCE BLVD,FAYETTEVILLE,AR,72703</t>
  </si>
  <si>
    <t>THE SPRINGS JONESBORO</t>
  </si>
  <si>
    <t>1705 LATOURETTE DRIVE</t>
  </si>
  <si>
    <t>JONESBORO</t>
  </si>
  <si>
    <t>Craighead</t>
  </si>
  <si>
    <t>JONESBORO WELLNESS LLC</t>
  </si>
  <si>
    <t>1705 LATOURETTE DRIVE,JONESBORO,AR,72404</t>
  </si>
  <si>
    <t>THE SPRINGS MAGNOLIA</t>
  </si>
  <si>
    <t>2642 NORTH DUDNEY ROAD</t>
  </si>
  <si>
    <t>MAGNOLIA</t>
  </si>
  <si>
    <t>Columbia</t>
  </si>
  <si>
    <t>MAGNOLIA HEALTHCARE LLC</t>
  </si>
  <si>
    <t>2642 NORTH DUDNEY ROAD,MAGNOLIA,AR,71753</t>
  </si>
  <si>
    <t>VALLEY SPRINGS REHABILITATION AND HEALTH CENTER</t>
  </si>
  <si>
    <t>228 POINTER TRAIL WEST</t>
  </si>
  <si>
    <t>VAN BUREN</t>
  </si>
  <si>
    <t>Crawford</t>
  </si>
  <si>
    <t>VAN BUREN SNF OPERATIONS LLC</t>
  </si>
  <si>
    <t>228 POINTER TRAIL WEST,VAN BUREN,AR,72956</t>
  </si>
  <si>
    <t>THE SPRINGS SEARCY</t>
  </si>
  <si>
    <t>1205 SKYLINE DRIVE</t>
  </si>
  <si>
    <t>SEARCY</t>
  </si>
  <si>
    <t>White</t>
  </si>
  <si>
    <t>SEARCY HEALTHCARE LLC</t>
  </si>
  <si>
    <t>1205 SKYLINE DRIVE,SEARCY,AR,72143</t>
  </si>
  <si>
    <t>SOMERSET SENIOR LIVING AT CANYON SPRINGS</t>
  </si>
  <si>
    <t>1401 PARK AVENUE</t>
  </si>
  <si>
    <t>1401 PARK AVENUE,HOT SPRINGS,AR,71901</t>
  </si>
  <si>
    <t>CONCORDIA NURSING &amp; REHAB, LLC</t>
  </si>
  <si>
    <t>7 PROFESSIONAL DRIVE</t>
  </si>
  <si>
    <t>BELLA VISTA</t>
  </si>
  <si>
    <t>CONCORDIA NURSING &amp; REHAB LLC</t>
  </si>
  <si>
    <t>7 PROFESSIONAL DRIVE,BELLA VISTA,AR,72714</t>
  </si>
  <si>
    <t>THE BLOSSOMS AT MOUNTAIN VIEW REHAB &amp; NURSING CEN</t>
  </si>
  <si>
    <t>706 OAK GROVE ST</t>
  </si>
  <si>
    <t>MOUNTAIN VIEW</t>
  </si>
  <si>
    <t>Stone</t>
  </si>
  <si>
    <t>OAK GROVE STREET OPERATING LLC</t>
  </si>
  <si>
    <t>706 OAK GROVE ST,MOUNTAIN VIEW,AR,72560</t>
  </si>
  <si>
    <t>BROOKRIDGE COVE REHABILITATION AND CARE  CENTER</t>
  </si>
  <si>
    <t>1000 BROOKRIDGE LANE</t>
  </si>
  <si>
    <t>MORRILTON</t>
  </si>
  <si>
    <t>Conway</t>
  </si>
  <si>
    <t>MORRILTON SNF OPERATIONS, LLC</t>
  </si>
  <si>
    <t>1000 BROOKRIDGE LANE,MORRILTON,AR,72110</t>
  </si>
  <si>
    <t>CAVE CITY NURSING HOME INC</t>
  </si>
  <si>
    <t>442 TAYLOR CIRCLE</t>
  </si>
  <si>
    <t>CAVE CITY</t>
  </si>
  <si>
    <t>Sharp</t>
  </si>
  <si>
    <t>CAVE CITY NURSING HOME, INC</t>
  </si>
  <si>
    <t>442 TAYLOR CIRCLE,CAVE CITY,AR,72521</t>
  </si>
  <si>
    <t>WALNUT RIDGE NURSING AND REHABILITATION CENTER</t>
  </si>
  <si>
    <t>1500 WEST MAIN STREET</t>
  </si>
  <si>
    <t>WALNUT RIDGE</t>
  </si>
  <si>
    <t>WALNUT RIDGE SNF OPERATIONS LLC</t>
  </si>
  <si>
    <t>1500 WEST MAIN STREET,WALNUT RIDGE,AR,72476</t>
  </si>
  <si>
    <t>INDIAN ROCK VILLAGE HEALTH CENTER</t>
  </si>
  <si>
    <t>265 DAVE CREEK PARKWAY</t>
  </si>
  <si>
    <t>FAIRFIELD BAY</t>
  </si>
  <si>
    <t>Van Buren</t>
  </si>
  <si>
    <t>INDIAN ROCK VILLAGE, LLC</t>
  </si>
  <si>
    <t>265 DAVE CREEK PARKWAY,FAIRFIELD BAY,AR,72088</t>
  </si>
  <si>
    <t>ASH FLAT HEALTHCARE AND REHABILITATION CENTER</t>
  </si>
  <si>
    <t>66 OZBIRN LANE</t>
  </si>
  <si>
    <t>ASH FLAT</t>
  </si>
  <si>
    <t>SHARP SNF OPERATIONS LLC</t>
  </si>
  <si>
    <t>66 OZBIRN LANE,ASH FLAT,AR,72513</t>
  </si>
  <si>
    <t>RIVER RIDGE REHABILITATION AND CARE CENTER</t>
  </si>
  <si>
    <t>1100 EAST MARTIN DRIVE</t>
  </si>
  <si>
    <t>WYNNE</t>
  </si>
  <si>
    <t>Cross</t>
  </si>
  <si>
    <t>CROSS SNF OPERATIONS LLC</t>
  </si>
  <si>
    <t>1100 EAST MARTIN DRIVE,WYNNE,AR,72396</t>
  </si>
  <si>
    <t>SOMERSET SENIOR LIVING AT SEVEN SPRINGS</t>
  </si>
  <si>
    <t>1040 WEDDING FORD ROAD</t>
  </si>
  <si>
    <t>HEBER SPRINGS</t>
  </si>
  <si>
    <t>1040 WEDDING FORD ROAD,HEBER SPRINGS,AR,72543</t>
  </si>
  <si>
    <t>CRESTPARK WYNNE, LLC</t>
  </si>
  <si>
    <t>400 ARKANSAS STREET</t>
  </si>
  <si>
    <t>400 ARKANSAS STREET,WYNNE,AR,72396</t>
  </si>
  <si>
    <t>SPRINGDALE HEALTH AND REHABILITATION CENTER</t>
  </si>
  <si>
    <t>102 NORTH GUTENSOHN</t>
  </si>
  <si>
    <t>SPRINGDALE</t>
  </si>
  <si>
    <t>NORTHPORT HEALTH SERVICES OF ARKANSAS, LLC</t>
  </si>
  <si>
    <t>102 NORTH GUTENSOHN,SPRINGDALE,AR,72762</t>
  </si>
  <si>
    <t>JOHNSON COUNTY HEALTH AND REHAB, LLC</t>
  </si>
  <si>
    <t>1451 EAST POPLAR STREET</t>
  </si>
  <si>
    <t>CLARKSVILLE</t>
  </si>
  <si>
    <t>Johnson</t>
  </si>
  <si>
    <t>1451 EAST POPLAR STREET,CLARKSVILLE,AR,72830</t>
  </si>
  <si>
    <t>THE GREEN HOUSE COTTAGES OF BELLE MEADE</t>
  </si>
  <si>
    <t>2200 CHATEAU BOULEVARD</t>
  </si>
  <si>
    <t>PARAGOULD</t>
  </si>
  <si>
    <t>PARAGOULD GH OPERATIONS LLC</t>
  </si>
  <si>
    <t>2200 CHATEAU BOULEVARD,PARAGOULD,AR,72450</t>
  </si>
  <si>
    <t>DERMOTT CITY NURSING HOME</t>
  </si>
  <si>
    <t>702 WEST GAINES ST</t>
  </si>
  <si>
    <t>DERMOTT</t>
  </si>
  <si>
    <t>Chicot</t>
  </si>
  <si>
    <t>702 WEST GAINES ST,DERMOTT,AR,71638</t>
  </si>
  <si>
    <t>SILVER OAKS HEALTH AND REHABILITATION</t>
  </si>
  <si>
    <t>1875 OLD WIRE ROAD</t>
  </si>
  <si>
    <t>Ouachita</t>
  </si>
  <si>
    <t>OCNC, INC.</t>
  </si>
  <si>
    <t>1875 OLD WIRE ROAD,CAMDEN,AR,71701</t>
  </si>
  <si>
    <t>THE WOODS OF MONTICELLO HEALTH AND REHABILITATION</t>
  </si>
  <si>
    <t>1194 N CHESTER ST</t>
  </si>
  <si>
    <t>MONTICELLO</t>
  </si>
  <si>
    <t>Drew</t>
  </si>
  <si>
    <t>MONTICELLO - PROGRESSIVE ELDERCARE SERVICES, INC.</t>
  </si>
  <si>
    <t>1194 N CHESTER ST,MONTICELLO,AR,71655</t>
  </si>
  <si>
    <t>CRESTPARK DEWITT, LLC</t>
  </si>
  <si>
    <t>1325 LIBERTY DRIVE</t>
  </si>
  <si>
    <t>DE WITT</t>
  </si>
  <si>
    <t>Arkansas</t>
  </si>
  <si>
    <t>1325 LIBERTY DRIVE,DE WITT,AR,72042</t>
  </si>
  <si>
    <t>GENERAL BAPTIST NURSING HOME OF PIGGOTT</t>
  </si>
  <si>
    <t>450 S 9TH AVE</t>
  </si>
  <si>
    <t>PIGGOTT</t>
  </si>
  <si>
    <t>450 S 9TH AVE,PIGGOTT,AR,72454</t>
  </si>
  <si>
    <t>THE SPRINGS OF MINE CREEK</t>
  </si>
  <si>
    <t>1407 NORTH MAIN STREET</t>
  </si>
  <si>
    <t>NASHVILLE</t>
  </si>
  <si>
    <t>Howard</t>
  </si>
  <si>
    <t>NASHVILLE WELLNESS LLC</t>
  </si>
  <si>
    <t>1407 NORTH MAIN STREET,NASHVILLE,AR,71852</t>
  </si>
  <si>
    <t>COURTYARD REHABILITATION AND HEALTH CENTER, LLC</t>
  </si>
  <si>
    <t>2415 W HILLSBORO</t>
  </si>
  <si>
    <t>EL DORADO</t>
  </si>
  <si>
    <t>Union</t>
  </si>
  <si>
    <t>COURTYARD REHABILITATION AND HEALTH</t>
  </si>
  <si>
    <t>2415 W HILLSBORO,EL DORADO,AR,71730</t>
  </si>
  <si>
    <t>SALEM PLACE NURSING AND REHABILITATION CENTER, INC</t>
  </si>
  <si>
    <t>2401 CHRISTINA LANE</t>
  </si>
  <si>
    <t>CONWAY</t>
  </si>
  <si>
    <t>Faulkner</t>
  </si>
  <si>
    <t>SALEM PLACE NURSING AND REHABILITATION CENTER INC</t>
  </si>
  <si>
    <t>2401 CHRISTINA LANE,CONWAY,AR,72034</t>
  </si>
  <si>
    <t>LAKE VILLAGE REHABILITATION AND CARE CENTER</t>
  </si>
  <si>
    <t>903 BORGOGNONI DRIVE</t>
  </si>
  <si>
    <t>LAKE VILLAGE</t>
  </si>
  <si>
    <t>JSKMF,LLC</t>
  </si>
  <si>
    <t>903 BORGOGNONI DRIVE,LAKE VILLAGE,AR,71653</t>
  </si>
  <si>
    <t>THE GREEN HOUSE COTTAGES OF WENTWORTH PLACE</t>
  </si>
  <si>
    <t>26 WARNOCK SPRINGS ROAD</t>
  </si>
  <si>
    <t>WENTWORTH, LLC</t>
  </si>
  <si>
    <t>26 WARNOCK SPRINGS ROAD,MAGNOLIA,AR,71753</t>
  </si>
  <si>
    <t>SOMERSET SENIOR LIVING AT PINE HILLS</t>
  </si>
  <si>
    <t>900 MAGNOLIA RD</t>
  </si>
  <si>
    <t>900 MAGNOLIA RD,CAMDEN,AR,71701</t>
  </si>
  <si>
    <t>SOMERSET SENIOR LIVING AT CROSSETT</t>
  </si>
  <si>
    <t>1101 WATERWELL RD</t>
  </si>
  <si>
    <t>CROSSETT</t>
  </si>
  <si>
    <t>Ashley</t>
  </si>
  <si>
    <t>SOMERSET SENIOR LIVING AT CROSSETT, INC.</t>
  </si>
  <si>
    <t>1101 WATERWELL RD,CROSSETT,AR,71635</t>
  </si>
  <si>
    <t>GOOD SAMARITAN SOCIETY - HOT SPRINGS VILLAGE</t>
  </si>
  <si>
    <t>121 CORTEZ RD</t>
  </si>
  <si>
    <t>HOT SPRINGS VILLAGE</t>
  </si>
  <si>
    <t>121 CORTEZ RD,HOT SPRINGS VILLAGE,AR,71909</t>
  </si>
  <si>
    <t>SOMERSET SENIOR LIVING AT MOUNT VISTA</t>
  </si>
  <si>
    <t>202 TIMS AVENUE</t>
  </si>
  <si>
    <t>HARRISON</t>
  </si>
  <si>
    <t>Boone</t>
  </si>
  <si>
    <t>202 TIMS AVENUE,HARRISON,AR,72601</t>
  </si>
  <si>
    <t>BENTLEY REHABILITATION AND HEALTH CENTER</t>
  </si>
  <si>
    <t>1100 EAST 36TH STREET</t>
  </si>
  <si>
    <t>TEXARKANA</t>
  </si>
  <si>
    <t>Miller</t>
  </si>
  <si>
    <t>TEXARKANA SNF OPERATIONS, LLC</t>
  </si>
  <si>
    <t>1100 EAST 36TH STREET,TEXARKANA,AR,71854</t>
  </si>
  <si>
    <t>THE SPRINGS BROADWAY</t>
  </si>
  <si>
    <t>800 WEST BROADWAY</t>
  </si>
  <si>
    <t>WEST MEMPHIS</t>
  </si>
  <si>
    <t>Crittenden</t>
  </si>
  <si>
    <t>WEST MEMPHIS WELLNESS LLC</t>
  </si>
  <si>
    <t>800 WEST BROADWAY,WEST MEMPHIS,AR,72301</t>
  </si>
  <si>
    <t>SOUTHRIDGE VILLAGE NURSING AND REHAB</t>
  </si>
  <si>
    <t>400 SOUTHRIDGE PARKWAY</t>
  </si>
  <si>
    <t>HBNC, INC.</t>
  </si>
  <si>
    <t>400 SOUTHRIDGE PARKWAY,HEBER SPRINGS,AR,72543</t>
  </si>
  <si>
    <t>SOMERSET SENIOR LIVING AT HARRISON</t>
  </si>
  <si>
    <t>115 ORENDORFF AVENUE</t>
  </si>
  <si>
    <t>115 ORENDORFF AVENUE,HARRISON,AR,72601</t>
  </si>
  <si>
    <t>HEARTLAND REHABILITATION AND CARE CENTER</t>
  </si>
  <si>
    <t>19701 INTERSTATE 30</t>
  </si>
  <si>
    <t>BENTON</t>
  </si>
  <si>
    <t>Saline</t>
  </si>
  <si>
    <t>SALINE SNF OPERATIONS, LLC</t>
  </si>
  <si>
    <t>19701 INTERSTATE 30,BENTON,AR,72015</t>
  </si>
  <si>
    <t>CHAPEL WOODS HEALTH AND REHABILITATION</t>
  </si>
  <si>
    <t>1440 EAST CHURCH</t>
  </si>
  <si>
    <t>WARREN</t>
  </si>
  <si>
    <t>Bradley</t>
  </si>
  <si>
    <t>WRNC,INC</t>
  </si>
  <si>
    <t>1440 EAST CHURCH,WARREN,AR,71671</t>
  </si>
  <si>
    <t>LAKEWOOD HEALTH AND REHAB, LLC</t>
  </si>
  <si>
    <t>2323 MCCAIN BOULEVARD</t>
  </si>
  <si>
    <t>NORTH LITTLE ROCK</t>
  </si>
  <si>
    <t>Pulaski</t>
  </si>
  <si>
    <t>LAKEWOOD HEALTH AND REHAB LLC</t>
  </si>
  <si>
    <t>2323 MCCAIN BOULEVARD,NORTH LITTLE ROCK,AR,72116</t>
  </si>
  <si>
    <t>THE SPRINGS BATESVILLE</t>
  </si>
  <si>
    <t>1975 WHITE DRIVE</t>
  </si>
  <si>
    <t>BATESVILLE</t>
  </si>
  <si>
    <t>Independence</t>
  </si>
  <si>
    <t>BATESVILLE HEALTHCARE LLC</t>
  </si>
  <si>
    <t>1975 WHITE DRIVE,BATESVILLE,AR,72501</t>
  </si>
  <si>
    <t>OUACHITA NURSING AND REHABILITATION CENTER</t>
  </si>
  <si>
    <t>1411 COUNTRY CLUB ROAD</t>
  </si>
  <si>
    <t>CAMDEN SNF OPERATIONS, LLC</t>
  </si>
  <si>
    <t>1411 COUNTRY CLUB ROAD,CAMDEN,AR,71701</t>
  </si>
  <si>
    <t>CABOT HEALTH AND REHAB, LLC</t>
  </si>
  <si>
    <t>200 NORTHPORT DRIVE</t>
  </si>
  <si>
    <t>CABOT</t>
  </si>
  <si>
    <t>Lonoke</t>
  </si>
  <si>
    <t>CABOT HEALTH AND REHAB LLC</t>
  </si>
  <si>
    <t>200 NORTHPORT DRIVE,CABOT,AR,72023</t>
  </si>
  <si>
    <t>THE CROSSING AT RIVERSIDE HEALTH AND REHABILITATIO</t>
  </si>
  <si>
    <t>2500 EAST MOORE AVENUE</t>
  </si>
  <si>
    <t>SRCNC, INC</t>
  </si>
  <si>
    <t>2500 EAST MOORE AVENUE,SEARCY,AR,72143</t>
  </si>
  <si>
    <t>ARKANSAS NURSING AND REHABILITATION CENTER</t>
  </si>
  <si>
    <t>2107 DUDLEY STREET</t>
  </si>
  <si>
    <t>ANR1-LLC</t>
  </si>
  <si>
    <t>2107 DUDLEY STREET,TEXARKANA,AR,71854</t>
  </si>
  <si>
    <t>THE BLOSSOMS AT ROGERS REHAB &amp; NURSING CENTER</t>
  </si>
  <si>
    <t>1513 SOUTH DIXIELAND RD</t>
  </si>
  <si>
    <t>SOUTH DIXIELAND ROAD OPERATING LLC</t>
  </si>
  <si>
    <t>1513 SOUTH DIXIELAND RD,ROGERS,AR,72758</t>
  </si>
  <si>
    <t>HUDSON MEMORIAL NURSING HOME</t>
  </si>
  <si>
    <t>700 N. COLLEGE AVENUE</t>
  </si>
  <si>
    <t>700 N. COLLEGE AVENUE,EL DORADO,AR,71730</t>
  </si>
  <si>
    <t>TWIN RIVERS HEALTH AND REHABILITATION</t>
  </si>
  <si>
    <t>3021 TWIN RIVERS DRIVE</t>
  </si>
  <si>
    <t>ARKADELPHIA</t>
  </si>
  <si>
    <t>Clark</t>
  </si>
  <si>
    <t>TWIN RIVERS HEALTH AND REHAB LLC</t>
  </si>
  <si>
    <t>3021 TWIN RIVERS DRIVE,ARKADELPHIA,AR,71923</t>
  </si>
  <si>
    <t>WEST MEMPHIS OPERATORS, LLC</t>
  </si>
  <si>
    <t>610 SOUTH AVALON ST</t>
  </si>
  <si>
    <t>610 SOUTH AVALON ST,WEST MEMPHIS,AR,72301</t>
  </si>
  <si>
    <t>GASSVILLE THERAPY AND LIVING</t>
  </si>
  <si>
    <t>203 COTTER ROAD</t>
  </si>
  <si>
    <t>GASSVILLE</t>
  </si>
  <si>
    <t>Baxter</t>
  </si>
  <si>
    <t>GVNC, INC.</t>
  </si>
  <si>
    <t>203 COTTER ROAD,GASSVILLE,AR,72635</t>
  </si>
  <si>
    <t>CRESTPARK FORREST CITY, LLC</t>
  </si>
  <si>
    <t>500 KITTLE RD</t>
  </si>
  <si>
    <t>FORREST CITY</t>
  </si>
  <si>
    <t>St. Francis</t>
  </si>
  <si>
    <t>500 KITTLE RD,FORREST CITY,AR,72335</t>
  </si>
  <si>
    <t>FAYETTEVILLE HEALTH AND REHABILITATION CENTER</t>
  </si>
  <si>
    <t>3100 OLD MISSOURI RD</t>
  </si>
  <si>
    <t>3100 OLD MISSOURI RD,FAYETTEVILLE,AR,72703</t>
  </si>
  <si>
    <t>CRESTPARK HELENA, LLC</t>
  </si>
  <si>
    <t>116 NOVEMBER DRIVE</t>
  </si>
  <si>
    <t>HELENA</t>
  </si>
  <si>
    <t>Phillips</t>
  </si>
  <si>
    <t>116 NOVEMBER DRIVE,HELENA,AR,72342</t>
  </si>
  <si>
    <t>WOODRUFF COUNTY HEALTH CENTER</t>
  </si>
  <si>
    <t>139 WEST HIGHWAY 64</t>
  </si>
  <si>
    <t>MCCRORY</t>
  </si>
  <si>
    <t>Woodruff</t>
  </si>
  <si>
    <t>139 WEST HIGHWAY 64,MCCRORY,AR,72101</t>
  </si>
  <si>
    <t>PLEASANT MANOR NURSING &amp; REHAB</t>
  </si>
  <si>
    <t>950 HOMESTEAD</t>
  </si>
  <si>
    <t>ASHDOWN</t>
  </si>
  <si>
    <t>Little River</t>
  </si>
  <si>
    <t>950 HOMESTEAD,ASHDOWN,AR,71822</t>
  </si>
  <si>
    <t>MAPLE HEALTHCARE</t>
  </si>
  <si>
    <t>200 S MAPLE STREET</t>
  </si>
  <si>
    <t>HAZEN</t>
  </si>
  <si>
    <t>Prairie</t>
  </si>
  <si>
    <t>HAZEN SNF OPERATOR LLC</t>
  </si>
  <si>
    <t>200 S MAPLE STREET,HAZEN,AR,72064</t>
  </si>
  <si>
    <t>THE BLOSSOMS AT STAMPS REHAB &amp; NURSING CENTER</t>
  </si>
  <si>
    <t>826 NORTH STREET</t>
  </si>
  <si>
    <t>STAMPS</t>
  </si>
  <si>
    <t>Lafayette</t>
  </si>
  <si>
    <t>NORTH STREET OPERATING LLC</t>
  </si>
  <si>
    <t>826 NORTH STREET,STAMPS,AR,71860</t>
  </si>
  <si>
    <t>DES ARC NURSING AND REHABILITATION CENTER</t>
  </si>
  <si>
    <t>2216 WEST MAIN STREET</t>
  </si>
  <si>
    <t>DES ARC</t>
  </si>
  <si>
    <t>PRAIRIE SNF OPERATIONS LLC</t>
  </si>
  <si>
    <t>2216 WEST MAIN STREET,DES ARC,AR,72040</t>
  </si>
  <si>
    <t>BELLE VIEW ESTATES REHABILITATION AND CARE CENTER</t>
  </si>
  <si>
    <t>1052 OLD WARREN ROAD</t>
  </si>
  <si>
    <t>DREW SNF OPERATIONS, LLC</t>
  </si>
  <si>
    <t>1052 OLD WARREN ROAD,MONTICELLO,AR,71655</t>
  </si>
  <si>
    <t>BAILEY CREEK HEALTH AND REHAB</t>
  </si>
  <si>
    <t>1621 EAST 42ND ST</t>
  </si>
  <si>
    <t>TXKNC, INC.</t>
  </si>
  <si>
    <t>1621 EAST 42ND ST,TEXARKANA,AR,71854</t>
  </si>
  <si>
    <t>BRIGHTON RIDGE</t>
  </si>
  <si>
    <t>235 HUNTSVILLE ROAD</t>
  </si>
  <si>
    <t>EUREKA SPRINGS</t>
  </si>
  <si>
    <t>Carroll</t>
  </si>
  <si>
    <t>LTC OF EUREKA SPRINGS LLC</t>
  </si>
  <si>
    <t>235 HUNTSVILLE ROAD,EUREKA SPRINGS,AR,72632</t>
  </si>
  <si>
    <t>THE PINES NURSING AND REHABILITATION CENTER</t>
  </si>
  <si>
    <t>524 CARPENTER DAM ROAD</t>
  </si>
  <si>
    <t>PINES SNF OPERATIONS, LLC</t>
  </si>
  <si>
    <t>524 CARPENTER DAM ROAD,HOT SPRINGS,AR,71901</t>
  </si>
  <si>
    <t>LITTLE RIVER NURSING &amp; REHAB</t>
  </si>
  <si>
    <t>162 HWY 32-2A</t>
  </si>
  <si>
    <t>LITTLE RIVER NURSING HOME</t>
  </si>
  <si>
    <t>162 HWY 32-2A,ASHDOWN,AR,71822</t>
  </si>
  <si>
    <t>CONWAY HEALTHCARE AND REHABILITATION CENTER</t>
  </si>
  <si>
    <t>2603 DAVE WARD DRIVE</t>
  </si>
  <si>
    <t>FAULKNER SNF OPERATIONS LLC</t>
  </si>
  <si>
    <t>2603 DAVE WARD DRIVE,CONWAY,AR,72034</t>
  </si>
  <si>
    <t>PERRY COUNTY NURSING AND REHABILITATION CENTER</t>
  </si>
  <si>
    <t>1321 SCENIC DRIVE</t>
  </si>
  <si>
    <t>PERRYVILLE</t>
  </si>
  <si>
    <t>PERRY COUNTY CARE CENTER INC</t>
  </si>
  <si>
    <t>1321 SCENIC DRIVE,PERRYVILLE,AR,72126</t>
  </si>
  <si>
    <t>STELLA MANOR NURSING AND REHABILITATION CENTER</t>
  </si>
  <si>
    <t>400 NORTH VANCOUVER AVENUE</t>
  </si>
  <si>
    <t>Pope</t>
  </si>
  <si>
    <t>STELLA MANOR CARE CENTER INC</t>
  </si>
  <si>
    <t>400 NORTH VANCOUVER AVENUE,RUSSELLVILLE,AR,72801</t>
  </si>
  <si>
    <t>SOUTHFORK RIVER THERAPY AND LIVING</t>
  </si>
  <si>
    <t>624 HWY 62/412 WEST</t>
  </si>
  <si>
    <t>SALEM</t>
  </si>
  <si>
    <t>Fulton</t>
  </si>
  <si>
    <t>SLNC, INC.</t>
  </si>
  <si>
    <t>624 HWY 62/412 WEST,SALEM,AR,72576</t>
  </si>
  <si>
    <t>GOOD SAMARITAN SOCIETY - MOUNTAIN HOME</t>
  </si>
  <si>
    <t>300 GOOD SAMARITAN DRIVE</t>
  </si>
  <si>
    <t>MOUNTAIN HOME</t>
  </si>
  <si>
    <t>300 GOOD SAMARITAN DRIVE,MOUNTAIN HOME,AR,72653</t>
  </si>
  <si>
    <t>VILLAGE SPRINGS HEALTH AND REHABILITATION</t>
  </si>
  <si>
    <t>1208 NORTH HIGHWAY 7</t>
  </si>
  <si>
    <t>HSNC, INC</t>
  </si>
  <si>
    <t>1208 NORTH HIGHWAY 7,HOT SPRINGS,AR,71909</t>
  </si>
  <si>
    <t>SHERIDAN HEALTHCARE AND REHABILITATION CENTER</t>
  </si>
  <si>
    <t>113 SOUTH BRIARWOOD DRIVE</t>
  </si>
  <si>
    <t>SHERIDAN</t>
  </si>
  <si>
    <t>Grant</t>
  </si>
  <si>
    <t>GRANT SNF OPERATIONS, LLC</t>
  </si>
  <si>
    <t>113 SOUTH BRIARWOOD DRIVE,SHERIDAN,AR,72150</t>
  </si>
  <si>
    <t>THE BLOSSOMS AT WOODLAND HILLS REHAB &amp; NURSING CEN</t>
  </si>
  <si>
    <t>8701 RILEY DRIVE</t>
  </si>
  <si>
    <t>LITTLE ROCK</t>
  </si>
  <si>
    <t>RILEY DRIVE OPERATING LLC</t>
  </si>
  <si>
    <t>8701 RILEY DRIVE,LITTLE ROCK,AR,72205</t>
  </si>
  <si>
    <t>MONTGOMERY COUNTY NURSING HOME</t>
  </si>
  <si>
    <t>741 SOUTH DRIVE</t>
  </si>
  <si>
    <t>MOUNT IDA</t>
  </si>
  <si>
    <t>741 SOUTH DRIVE,MOUNT IDA,AR,71957</t>
  </si>
  <si>
    <t>LEGACY HEALTH AND REHABILITATION CENTER</t>
  </si>
  <si>
    <t>3310 NORTH 50TH STREET</t>
  </si>
  <si>
    <t>FORT SMITH</t>
  </si>
  <si>
    <t>Sebastian</t>
  </si>
  <si>
    <t>3310 NORTH 50TH STREET,FORT SMITH,AR,72904</t>
  </si>
  <si>
    <t>VAN BUREN HEALTHCARE AND REHABILITATION CENTER</t>
  </si>
  <si>
    <t>1404 NORTH 28TH STREET</t>
  </si>
  <si>
    <t>WONDER BOYS PROPERTIES OF ARKANSAS, LLC</t>
  </si>
  <si>
    <t>1404 NORTH 28TH STREET,VAN BUREN,AR,72956</t>
  </si>
  <si>
    <t>GARDNER NURSING AND REHABILITATION</t>
  </si>
  <si>
    <t>702 N DREW ST</t>
  </si>
  <si>
    <t>STAR CITY</t>
  </si>
  <si>
    <t>Lincoln</t>
  </si>
  <si>
    <t>SCG HEALTH OPERATIONS, LLC</t>
  </si>
  <si>
    <t>702 N DREW ST,STAR CITY,AR,71667</t>
  </si>
  <si>
    <t>ARBOR OAKS HEALTHCARE AND REHABILITATION CENTER</t>
  </si>
  <si>
    <t>105 RUSSELLVILLE ROAD</t>
  </si>
  <si>
    <t>MALVERN</t>
  </si>
  <si>
    <t>Hot Spring</t>
  </si>
  <si>
    <t>MALVERN SNF OPERATIONS LLC</t>
  </si>
  <si>
    <t>105 RUSSELLVILLE ROAD,MALVERN,AR,72104</t>
  </si>
  <si>
    <t>OAK RIDGE HEALTH AND REHABILITATION</t>
  </si>
  <si>
    <t>501 HUDSON ST</t>
  </si>
  <si>
    <t>OR OPS INC</t>
  </si>
  <si>
    <t>501 HUDSON ST,EL DORADO,AR,71730</t>
  </si>
  <si>
    <t>THE SPRINGS OF EL DORADO</t>
  </si>
  <si>
    <t>1700 EAST SHORT HILLSBORO</t>
  </si>
  <si>
    <t>1700 EAST SHORT HILLSBORO,EL DORADO,AR,71730</t>
  </si>
  <si>
    <t>ARKANSAS CONVALESCENT CENTER</t>
  </si>
  <si>
    <t>6301 SOUTH  HAZEL STREET</t>
  </si>
  <si>
    <t>PINE BLUFF</t>
  </si>
  <si>
    <t>ACC 1, LLC</t>
  </si>
  <si>
    <t>6301 SOUTH  HAZEL STREET,PINE BLUFF,AR,71603</t>
  </si>
  <si>
    <t>TWIN LAKES THERAPY AND LIVING</t>
  </si>
  <si>
    <t>6152 HIGHWAY 202 EAST</t>
  </si>
  <si>
    <t>FLIPPIN</t>
  </si>
  <si>
    <t>FPNC, INC.</t>
  </si>
  <si>
    <t>6152 HIGHWAY 202 EAST,FLIPPIN,AR,72634</t>
  </si>
  <si>
    <t>POCAHONTAS HEALTHCARE AND REHABILITATION CENTER</t>
  </si>
  <si>
    <t>105 COUNTRY CLUB ROAD</t>
  </si>
  <si>
    <t>POCAHONTAS</t>
  </si>
  <si>
    <t>RANDOLPH SNF OPERATIONS LLC</t>
  </si>
  <si>
    <t>105 COUNTRY CLUB ROAD,POCAHONTAS,AR,72455</t>
  </si>
  <si>
    <t>BEAR CREEK HEALTHCARE LLC</t>
  </si>
  <si>
    <t>322 WEST COLLIN RAYE DRIVE</t>
  </si>
  <si>
    <t>DE QUEEN</t>
  </si>
  <si>
    <t>Sevier</t>
  </si>
  <si>
    <t>BEAR CREEK HEALTHCARE, LLC</t>
  </si>
  <si>
    <t>322 WEST COLLIN RAYE DRIVE,DE QUEEN,AR,71832</t>
  </si>
  <si>
    <t>ALLAY HEALTH AND REHAB</t>
  </si>
  <si>
    <t>3115 BOWMAN ROAD</t>
  </si>
  <si>
    <t>3115 BOWMAN ROAD,LITTLE ROCK,AR,72211</t>
  </si>
  <si>
    <t>LONOKE HEALTH AND REHAB CENTER, LLC</t>
  </si>
  <si>
    <t>1501 LINCOLN STREET</t>
  </si>
  <si>
    <t>LONOKE</t>
  </si>
  <si>
    <t>LONOKE HEALTH AND REHAB CENTER LLC</t>
  </si>
  <si>
    <t>1501 LINCOLN STREET,LONOKE,AR,72086</t>
  </si>
  <si>
    <t>DARDANELLE NURSING AND REHABILITATION CENTER,INC</t>
  </si>
  <si>
    <t>2199 STATE HWY 7 NORTH</t>
  </si>
  <si>
    <t>DARDANELLE</t>
  </si>
  <si>
    <t>Yell</t>
  </si>
  <si>
    <t>DARDANELLE NURSING AND REHABILITATION CENTER INC</t>
  </si>
  <si>
    <t>2199 STATE HWY 7 NORTH,DARDANELLE,AR,72834</t>
  </si>
  <si>
    <t>AUTUMN HILL</t>
  </si>
  <si>
    <t>500 HAMMOND AVENUE</t>
  </si>
  <si>
    <t>BERRYVILLE</t>
  </si>
  <si>
    <t>LTC OF BERRYVILLE, LLC</t>
  </si>
  <si>
    <t>500 HAMMOND AVENUE,BERRYVILLE,AR,72616</t>
  </si>
  <si>
    <t>MANILA HEALTHCARE CENTER</t>
  </si>
  <si>
    <t>814 NORTH DAVIS ST</t>
  </si>
  <si>
    <t>MANILA</t>
  </si>
  <si>
    <t>Mississippi</t>
  </si>
  <si>
    <t>CHC MANILA NURSING CENTER LLC</t>
  </si>
  <si>
    <t>814 NORTH DAVIS ST,MANILA,AR,72442</t>
  </si>
  <si>
    <t>PARIS HEALTH AND REHABILITATION CENTER</t>
  </si>
  <si>
    <t>1414 S ELM ST</t>
  </si>
  <si>
    <t>PARIS</t>
  </si>
  <si>
    <t>Logan</t>
  </si>
  <si>
    <t>1414 S ELM ST,PARIS,AR,72855</t>
  </si>
  <si>
    <t>OAK MANOR NURSING AND REHABILITATION CENTER INC</t>
  </si>
  <si>
    <t>150 MORTON AVENUE</t>
  </si>
  <si>
    <t>BOONEVILLE</t>
  </si>
  <si>
    <t>OAK MANOR NURSING AND REHABILITATION CENTER, INC.</t>
  </si>
  <si>
    <t>150 MORTON AVENUE,BOONEVILLE,AR,72927</t>
  </si>
  <si>
    <t>INNISFREE HEALTH AND REHAB, LLC</t>
  </si>
  <si>
    <t>301 SOUTH 24TH STREET</t>
  </si>
  <si>
    <t>301 SOUTH 24TH STREET,ROGERS,AR,72758</t>
  </si>
  <si>
    <t>CRESTPARK STUTTGART, LLC</t>
  </si>
  <si>
    <t>707 WEST 20TH STREET</t>
  </si>
  <si>
    <t>STUTTGART</t>
  </si>
  <si>
    <t>707 WEST 20TH STREET,STUTTGART,AR,72160</t>
  </si>
  <si>
    <t>BEEBE RETIREMENT CENTER, INC.</t>
  </si>
  <si>
    <t>709 MCAFEE LANE</t>
  </si>
  <si>
    <t>BEEBE</t>
  </si>
  <si>
    <t>709 MCAFEE LANE,BEEBE,AR,72012</t>
  </si>
  <si>
    <t>SOUTHERN TRACE REHABILITATION AND CARE CENTER</t>
  </si>
  <si>
    <t>22515 I 30</t>
  </si>
  <si>
    <t>BRYANT</t>
  </si>
  <si>
    <t>BRYANT SNF OPERATIONS, LLC</t>
  </si>
  <si>
    <t>22515 I 30,BRYANT,AR,72022</t>
  </si>
  <si>
    <t>THE SPRINGS OF HILLCREST</t>
  </si>
  <si>
    <t>1421 WEST SECOND ST NORTH</t>
  </si>
  <si>
    <t>Nevada</t>
  </si>
  <si>
    <t>1421 WEST SECOND ST NORTH,PRESCOTT,AR,71857</t>
  </si>
  <si>
    <t>HERITAGE LIVING CENTER</t>
  </si>
  <si>
    <t>1175 MORNINGSIDE DRIVE</t>
  </si>
  <si>
    <t>HLNC, INC</t>
  </si>
  <si>
    <t>1175 MORNINGSIDE DRIVE,CONWAY,AR,72034</t>
  </si>
  <si>
    <t>THE VILLAGES OF GENERAL BAPTIST HEALTH CARE  EAST</t>
  </si>
  <si>
    <t>6811 SOUTH HAZEL STREET</t>
  </si>
  <si>
    <t>THE VILLAGES OF GENERAL BAPTIST HEALTH CARE EAST</t>
  </si>
  <si>
    <t>6811 SOUTH HAZEL STREET,PINE BLUFF,AR,71603</t>
  </si>
  <si>
    <t>MONETTE MANOR LLC</t>
  </si>
  <si>
    <t>669 HWY 139 NORTH</t>
  </si>
  <si>
    <t>MONETTE</t>
  </si>
  <si>
    <t>MONETTE MANOR, LLC</t>
  </si>
  <si>
    <t>669 HWY 139 NORTH,MONETTE,AR,72447</t>
  </si>
  <si>
    <t>ST ANDREWS HEALTHCARE</t>
  </si>
  <si>
    <t>3501 COLLEGE AVENUE</t>
  </si>
  <si>
    <t>LTC OF CONWAY, LLC</t>
  </si>
  <si>
    <t>3501 COLLEGE AVENUE,CONWAY,AR,72034</t>
  </si>
  <si>
    <t>BARNES HEALTHCARE</t>
  </si>
  <si>
    <t>1010 BARNES STREET</t>
  </si>
  <si>
    <t>LNH ONE LLC</t>
  </si>
  <si>
    <t>1010 BARNES STREET,LONOKE,AR,72086</t>
  </si>
  <si>
    <t>LAKESIDE HEALTH AND REHAB</t>
  </si>
  <si>
    <t>1207 WILLOW RUN ROAD</t>
  </si>
  <si>
    <t>LAKE CITY</t>
  </si>
  <si>
    <t>CHC LAKESIDE NURSING CENTER, LLC</t>
  </si>
  <si>
    <t>1207 WILLOW RUN ROAD,LAKE CITY,AR,72437</t>
  </si>
  <si>
    <t>WOOD-LAWN HEIGHTS</t>
  </si>
  <si>
    <t>2800 NEELEY STREET</t>
  </si>
  <si>
    <t>WOOD-LAWN, INC</t>
  </si>
  <si>
    <t>2800 NEELEY STREET,BATESVILLE,AR,72501</t>
  </si>
  <si>
    <t>CHAMBERS NURSING HOME CENTER, INC</t>
  </si>
  <si>
    <t>1001 EAST PARK STREET</t>
  </si>
  <si>
    <t>CARLISLE</t>
  </si>
  <si>
    <t>1001 EAST PARK STREET,CARLISLE,AR,72024</t>
  </si>
  <si>
    <t>PIONEER THERAPY AND LIVING</t>
  </si>
  <si>
    <t>1506 EAST MAIN STREET</t>
  </si>
  <si>
    <t>MELBOURNE</t>
  </si>
  <si>
    <t>Izard</t>
  </si>
  <si>
    <t>MLBNC INC</t>
  </si>
  <si>
    <t>1506 EAST MAIN STREET,MELBOURNE,AR,72556</t>
  </si>
  <si>
    <t>ST MICHAEL'S HEALTHCARE</t>
  </si>
  <si>
    <t>1311 NORTH PECAN ST</t>
  </si>
  <si>
    <t>NEWPORT</t>
  </si>
  <si>
    <t>LTC OF NEWPORT LLC</t>
  </si>
  <si>
    <t>1311 NORTH PECAN ST,NEWPORT,AR,72112</t>
  </si>
  <si>
    <t>CRAWFORD HEALTHCARE AND REHABILITATION CENTER</t>
  </si>
  <si>
    <t>2010 MAIN STREET</t>
  </si>
  <si>
    <t>LTC OF VAN BUREN, LLC</t>
  </si>
  <si>
    <t>2010 MAIN STREET,VAN BUREN,AR,72956</t>
  </si>
  <si>
    <t>RIDGECREST HEALTH AND REHABILITATION</t>
  </si>
  <si>
    <t>5504 E JOHNSON AVE</t>
  </si>
  <si>
    <t>JBNC, INC.</t>
  </si>
  <si>
    <t>5504 E JOHNSON AVE,JONESBORO,AR,72401</t>
  </si>
  <si>
    <t>THE BLOSSOMS AT NEWPORT REHAB &amp; NURSING CENTER</t>
  </si>
  <si>
    <t>326 LINDLEY LANE</t>
  </si>
  <si>
    <t>LINDLEY LANE OPERATING LLC</t>
  </si>
  <si>
    <t>326 LINDLEY LANE,NEWPORT,AR,72112</t>
  </si>
  <si>
    <t>HEATHER MANOR NURSING AND REHABILITATION CENTER</t>
  </si>
  <si>
    <t>400 WEST 23RD STREET</t>
  </si>
  <si>
    <t>HOPE</t>
  </si>
  <si>
    <t>Hempstead</t>
  </si>
  <si>
    <t>HEATHER MANOR CARE CENTER INC</t>
  </si>
  <si>
    <t>400 WEST 23RD STREET,HOPE,AR,71801</t>
  </si>
  <si>
    <t>QUAPAW CARE AND REHABILITATION CENTER LLC</t>
  </si>
  <si>
    <t>138 BRIGHTON TERRACE</t>
  </si>
  <si>
    <t>138 BRIGHTON TERRACE,HOT SPRINGS,AR,71913</t>
  </si>
  <si>
    <t>ATKINS NURSING AND REHABILITATION CENTER</t>
  </si>
  <si>
    <t>605 NORTHWEST 7TH STREET</t>
  </si>
  <si>
    <t>ATKINS</t>
  </si>
  <si>
    <t>ATKINS CARE CENTER INC</t>
  </si>
  <si>
    <t>605 NORTHWEST 7TH STREET,ATKINS,AR,72823</t>
  </si>
  <si>
    <t>RUSSELLVILLE NURSING AND REHABILITATION CENTER</t>
  </si>
  <si>
    <t>215 SOUTH PORTLAND AVENUE</t>
  </si>
  <si>
    <t>RUSSELLVILLE CARE CENTER, INC.</t>
  </si>
  <si>
    <t>215 SOUTH PORTLAND AVENUE,RUSSELLVILLE,AR,72801</t>
  </si>
  <si>
    <t>MEADOWVIEW HEALTHCARE AND REHAB</t>
  </si>
  <si>
    <t>825 NORTH GASKILL</t>
  </si>
  <si>
    <t>825 NORTH GASKILL,HUNTSVILLE,AR,72740</t>
  </si>
  <si>
    <t>NASHVILLE NURSING AND REHAB, INC</t>
  </si>
  <si>
    <t>810 NORTH 8TH ST</t>
  </si>
  <si>
    <t>NASHVILLE NURSING AND REHAB, INC.</t>
  </si>
  <si>
    <t>810 NORTH 8TH ST,NASHVILLE,AR,71852</t>
  </si>
  <si>
    <t>NURSING AND REHABILITATION CENTER AT GOOD SHEPHERD</t>
  </si>
  <si>
    <t>3001 ALDERSGATE ROAD</t>
  </si>
  <si>
    <t>NURSING AND REHABILITATION CENTER AT GOOD SHEPHERD LLC</t>
  </si>
  <si>
    <t>3001 ALDERSGATE ROAD,LITTLE ROCK,AR,72205</t>
  </si>
  <si>
    <t>THE BLOSSOMS AT FORT SMITH REHAB &amp; NURSING CENTER</t>
  </si>
  <si>
    <t>5301 WHEELER AVENUE</t>
  </si>
  <si>
    <t>WHEELER AVENUE OPERATING LLC</t>
  </si>
  <si>
    <t>5301 WHEELER AVENUE,FORT SMITH,AR,72901</t>
  </si>
  <si>
    <t>DIERKS HEALTH &amp; REHAB</t>
  </si>
  <si>
    <t>402 S ARKANSAS AVENUE</t>
  </si>
  <si>
    <t>DIERKS</t>
  </si>
  <si>
    <t>PM OPS INC</t>
  </si>
  <si>
    <t>402 S ARKANSAS AVENUE,DIERKS,AR,71833</t>
  </si>
  <si>
    <t>LONGMEADOW NURSING CENTER - CAMDEN</t>
  </si>
  <si>
    <t>365 ALPHA STREET</t>
  </si>
  <si>
    <t>JACQUELINE KILGORE LLC</t>
  </si>
  <si>
    <t>365 ALPHA STREET,CAMDEN,AR,71701</t>
  </si>
  <si>
    <t>COURTYARD GARDENS HEALTH AND REHABILITATION CENTER</t>
  </si>
  <si>
    <t>2701 TWIN RIVERS DRIVE</t>
  </si>
  <si>
    <t>CLARK PROGRESSIVE ELDERCARE SERVICES INC</t>
  </si>
  <si>
    <t>2701 TWIN RIVERS DRIVE,ARKADELPHIA,AR,71923</t>
  </si>
  <si>
    <t>CARE MANOR NURSING AND REHAB</t>
  </si>
  <si>
    <t>804 BURNETT DRIVE</t>
  </si>
  <si>
    <t>MHCNC, INC.</t>
  </si>
  <si>
    <t>804 BURNETT DRIVE,MOUNTAIN HOME,AR,72653</t>
  </si>
  <si>
    <t>EAGLECREST NURSING AND REHAB</t>
  </si>
  <si>
    <t>916 HIGHWAY 62/412</t>
  </si>
  <si>
    <t>AFNC, INC.</t>
  </si>
  <si>
    <t>916 HIGHWAY 62/412,ASH FLAT,AR,72513</t>
  </si>
  <si>
    <t>HIGHLAND COURT, A REHABILITATION AND RESIDENT CARE</t>
  </si>
  <si>
    <t>942 NORTH HIGHWAY 65</t>
  </si>
  <si>
    <t>MARSHALL</t>
  </si>
  <si>
    <t>Searcy</t>
  </si>
  <si>
    <t>SEARCY SNF OPERATIONS, LLC</t>
  </si>
  <si>
    <t>942 NORTH HIGHWAY 65,MARSHALL,AR,72650</t>
  </si>
  <si>
    <t>FIANNA HILLS NURSING AND REHABILITATION CENTER</t>
  </si>
  <si>
    <t>8411 SOUTH 28TH STREET</t>
  </si>
  <si>
    <t>KMJ ENTERPRISES FIANNA HILLS LLC</t>
  </si>
  <si>
    <t>8411 SOUTH 28TH STREET,FORT SMITH,AR,72908</t>
  </si>
  <si>
    <t>SILOAM HEALTHCARE, LLC</t>
  </si>
  <si>
    <t>811 WEST ELGIN STREET</t>
  </si>
  <si>
    <t>SILOAM SPRINGS</t>
  </si>
  <si>
    <t>SILOAM HEALTHCARE LLC</t>
  </si>
  <si>
    <t>811 WEST ELGIN STREET,SILOAM SPRINGS,AR,72761</t>
  </si>
  <si>
    <t>SOMERSET SENIOR LIVING AT PREMIER</t>
  </si>
  <si>
    <t>3600 RICHARDS ROAD</t>
  </si>
  <si>
    <t>3600 RICHARDS ROAD,NORTH LITTLE ROCK,AR,72117</t>
  </si>
  <si>
    <t>THE GREEN HOUSE COTTAGES OF HOMEWOOD</t>
  </si>
  <si>
    <t>215 HOMEWOOD CIRCLE</t>
  </si>
  <si>
    <t>MENA</t>
  </si>
  <si>
    <t>Polk</t>
  </si>
  <si>
    <t>MENA SNF OPERATIONS LLC</t>
  </si>
  <si>
    <t>215 HOMEWOOD CIRCLE,MENA,AR,71953</t>
  </si>
  <si>
    <t>THE BLOSSOMS AT CUMBERLAND REHAB &amp; NURSING CENTER</t>
  </si>
  <si>
    <t>1516  CUMBERLAND ST</t>
  </si>
  <si>
    <t>CUMBERLAND STREET OPERATING LLC</t>
  </si>
  <si>
    <t>1516  CUMBERLAND ST,LITTLE ROCK,AR,72202</t>
  </si>
  <si>
    <t>PROMENADE HEALTH AND REHABILITATION</t>
  </si>
  <si>
    <t>1101 S PROMENADE BOULEVARD</t>
  </si>
  <si>
    <t>SRN MANAGEMENT 2 LLC</t>
  </si>
  <si>
    <t>1101 S PROMENADE BOULEVARD,ROGERS,AR,72758</t>
  </si>
  <si>
    <t>COVINGTON COURT HEALTH AND REHABILITATION CENTER</t>
  </si>
  <si>
    <t>4500 OLD GREENWOOD RD</t>
  </si>
  <si>
    <t>4500 OLD GREENWOOD RD,FORT SMITH,AR,72903</t>
  </si>
  <si>
    <t>CHAPEL RIDGE HEALTH AND REHAB</t>
  </si>
  <si>
    <t>4623 ROGERS AVE</t>
  </si>
  <si>
    <t>CHAPEL RIDGE NURSING CENTER LLC</t>
  </si>
  <si>
    <t>4623 ROGERS AVE,FORT SMITH,AR,72903</t>
  </si>
  <si>
    <t>DEWITT NURSING HOME</t>
  </si>
  <si>
    <t>1605 SOUTH MADISON ST</t>
  </si>
  <si>
    <t>DEWITT HOSPITAL &amp; NURSING HOME INC</t>
  </si>
  <si>
    <t>1605 SOUTH MADISON ST,DE WITT,AR,72042</t>
  </si>
  <si>
    <t>HERITAGE SQUARE HEALTHCARE CENTER</t>
  </si>
  <si>
    <t>710 NO RUDDLE ROAD</t>
  </si>
  <si>
    <t>BLYTHEVILLE</t>
  </si>
  <si>
    <t>CHC HERITAGE SQUARE NURSING CENTER, LLC</t>
  </si>
  <si>
    <t>710 NO RUDDLE ROAD,BLYTHEVILLE,AR,72316</t>
  </si>
  <si>
    <t>WINDCREST HEALTH AND REHAB INC</t>
  </si>
  <si>
    <t>2455 LOWELL ROAD</t>
  </si>
  <si>
    <t>WINDCREST HEALTH AND REHAB, INC.</t>
  </si>
  <si>
    <t>2455 LOWELL ROAD,SPRINGDALE,AR,72764</t>
  </si>
  <si>
    <t>MOUNTAIN MEADOWS HEALTH AND REHABILITATION</t>
  </si>
  <si>
    <t>1680 BATESVILLE BOULEVARD</t>
  </si>
  <si>
    <t>BVNC, INC</t>
  </si>
  <si>
    <t>1680 BATESVILLE BOULEVARD,BATESVILLE,AR,72501</t>
  </si>
  <si>
    <t>ALMA NURSING AND REHAB</t>
  </si>
  <si>
    <t>401 HEATHER LANE</t>
  </si>
  <si>
    <t>ALMA</t>
  </si>
  <si>
    <t>ALMA NURSING AND REHAB, LLC</t>
  </si>
  <si>
    <t>401 HEATHER LANE,ALMA,AR,72921</t>
  </si>
  <si>
    <t>WESTWOOD HEALTH AND REHAB, INC</t>
  </si>
  <si>
    <t>802 S WEST END STREET</t>
  </si>
  <si>
    <t>WESTWOOD HEALTH AND REHAB, INC.</t>
  </si>
  <si>
    <t>802 S WEST END STREET,SPRINGDALE,AR,72764</t>
  </si>
  <si>
    <t>THE BLOSSOMS AT WHITE HALL REHAB &amp; NURSING CENTER</t>
  </si>
  <si>
    <t>9209 DOLLARWAY ROAD</t>
  </si>
  <si>
    <t>WHITE HALL</t>
  </si>
  <si>
    <t>DOLLARWAY ROAD OPERATING LLC</t>
  </si>
  <si>
    <t>9209 DOLLARWAY ROAD,WHITE HALL,AR,71602</t>
  </si>
  <si>
    <t>BRADFORD HOUSE NURSING AND REHAB, LLC</t>
  </si>
  <si>
    <t>1202 S E 30TH STREET</t>
  </si>
  <si>
    <t>BENTONVILLE</t>
  </si>
  <si>
    <t>1202 S E 30TH STREET,BENTONVILLE,AR,72712</t>
  </si>
  <si>
    <t>ROBINSON NURSING AND REHABILITATION CENTER LLC</t>
  </si>
  <si>
    <t>519 DONOVAN BRILEY BLVD.</t>
  </si>
  <si>
    <t>519 DONOVAN BRILEY BLVD.,NORTH LITTLE ROCK,AR,72118</t>
  </si>
  <si>
    <t>SHERWOOD NURSING &amp; REHABILITATION CENTER, INC</t>
  </si>
  <si>
    <t>245 INDIAN BAY DRIVE</t>
  </si>
  <si>
    <t>SHERWOOD</t>
  </si>
  <si>
    <t>SHERWOOD NURSING &amp; REHABILITATION CENTER INC</t>
  </si>
  <si>
    <t>245 INDIAN BAY DRIVE,SHERWOOD,AR,72120</t>
  </si>
  <si>
    <t>THE GREEN HOUSE COTTAGES OF SOUTHERN HILLS</t>
  </si>
  <si>
    <t>701 SOUTH MAIN STREET</t>
  </si>
  <si>
    <t>RISON</t>
  </si>
  <si>
    <t>Cleveland</t>
  </si>
  <si>
    <t>RISON GH OPERATIONS LLC</t>
  </si>
  <si>
    <t>701 SOUTH MAIN STREET,RISON,AR,71665</t>
  </si>
  <si>
    <t>WOODLAND HILLS HEALTHCARE AND REHABILITATION</t>
  </si>
  <si>
    <t>1320 WEST BRADEN STREET</t>
  </si>
  <si>
    <t>LTC OF JACKSONVILLE, LLC</t>
  </si>
  <si>
    <t>1320 WEST BRADEN STREET,JACKSONVILLE,AR,72076</t>
  </si>
  <si>
    <t>THE VILLAGES OF GENERAL BAPTIST HEALTH CARE WEST</t>
  </si>
  <si>
    <t>6810 SOUTH HAZEL STREET</t>
  </si>
  <si>
    <t>6810 SOUTH HAZEL STREET,PINE BLUFF,AR,71603</t>
  </si>
  <si>
    <t>ST ELIZABETH'S PLACE</t>
  </si>
  <si>
    <t>3010 MIDDLEFIELD DRIVE</t>
  </si>
  <si>
    <t>JONESBORO CARE AND REHABILITATION CENTER, LLC</t>
  </si>
  <si>
    <t>3010 MIDDLEFIELD DRIVE,JONESBORO,AR,72401</t>
  </si>
  <si>
    <t>GREENBRIER NURSING AND REHABILITATION CENTER</t>
  </si>
  <si>
    <t>#16 WILSON FARM ROAD</t>
  </si>
  <si>
    <t>GREENBRIER</t>
  </si>
  <si>
    <t>GREENBRIER CARE CENTER, INC.</t>
  </si>
  <si>
    <t>#16 WILSON FARM ROAD,GREENBRIER,AR,72058</t>
  </si>
  <si>
    <t>WALDRON NURSING AND REHAB</t>
  </si>
  <si>
    <t>1369 WEST 6TH STREET</t>
  </si>
  <si>
    <t>WALDRON</t>
  </si>
  <si>
    <t>Scott</t>
  </si>
  <si>
    <t>WALDRON SNF OPERATIONS LLC</t>
  </si>
  <si>
    <t>1369 WEST 6TH STREET,WALDRON,AR,72958</t>
  </si>
  <si>
    <t>WOODBRIAR NURSING HOME</t>
  </si>
  <si>
    <t>204 CATHERINE ST</t>
  </si>
  <si>
    <t>HARRISBURG</t>
  </si>
  <si>
    <t>Poinsett</t>
  </si>
  <si>
    <t>T-LYNN INC.</t>
  </si>
  <si>
    <t>204 CATHERINE ST,HARRISBURG,AR,72432</t>
  </si>
  <si>
    <t>THE BLOSSOMS AT NORTH LITTLE ROCK  REHAB &amp; NURSING</t>
  </si>
  <si>
    <t>2501 JOHN ASHLEY DRIVE</t>
  </si>
  <si>
    <t>JOHN ASHLEY DRIVE OPERATING LLC</t>
  </si>
  <si>
    <t>2501 JOHN ASHLEY DRIVE,NORTH LITTLE ROCK,AR,72114</t>
  </si>
  <si>
    <t>OZARK NURSING HOME INC</t>
  </si>
  <si>
    <t>600 NORTH 12TH ST</t>
  </si>
  <si>
    <t>OZARK NURSING HOME, INC.</t>
  </si>
  <si>
    <t>600 NORTH 12TH ST,OZARK,AR,72949</t>
  </si>
  <si>
    <t>BRIARWOOD NURSING AND REHABILITATION CENTER,INC</t>
  </si>
  <si>
    <t>516 SO RODNEY PARHAM RD</t>
  </si>
  <si>
    <t>BRIARWOOD NURSING AND REHABILITATION CENTER INC</t>
  </si>
  <si>
    <t>516 SO RODNEY PARHAM RD,LITTLE ROCK,AR,72205</t>
  </si>
  <si>
    <t>ENCORE HEALTHCARE AND REHABILITATION OF WEST LITTL</t>
  </si>
  <si>
    <t>12111 HINSON RD</t>
  </si>
  <si>
    <t>PLEASANT VALLEY NURSING LLC</t>
  </si>
  <si>
    <t>12111 HINSON RD,LITTLE ROCK,AR,72212</t>
  </si>
  <si>
    <t>THREE RIVERS HEALTHCARE AND REHABILITATION</t>
  </si>
  <si>
    <t>33904 HIGHWAY 63 E</t>
  </si>
  <si>
    <t>MARKED TREE</t>
  </si>
  <si>
    <t>THREE RIVERS NURSING AND REHABILITATION LLC</t>
  </si>
  <si>
    <t>33904 HIGHWAY 63 E,MARKED TREE,AR,72365</t>
  </si>
  <si>
    <t>SPRING CREEK HEALTH &amp; REHAB</t>
  </si>
  <si>
    <t>804 N 2ND ST</t>
  </si>
  <si>
    <t>SCNC, INC.</t>
  </si>
  <si>
    <t>804 N 2ND ST,CABOT,AR,72023</t>
  </si>
  <si>
    <t>ENCORE HEALTHCARE AND REHABILITATION</t>
  </si>
  <si>
    <t>1820 WEST MOLINE STREET</t>
  </si>
  <si>
    <t>ENCORE HEALTHCARE LLC</t>
  </si>
  <si>
    <t>1820 WEST MOLINE STREET,MALVERN,AR,72104</t>
  </si>
  <si>
    <t>RECTOR NURSING AND REHAB</t>
  </si>
  <si>
    <t>1023 HIGHWAY 119</t>
  </si>
  <si>
    <t>RECTOR</t>
  </si>
  <si>
    <t>RTNC INC</t>
  </si>
  <si>
    <t>1023 HIGHWAY 119,RECTOR,AR,72461</t>
  </si>
  <si>
    <t>ST JOHNS PLACE OF ARKANSAS, LLC</t>
  </si>
  <si>
    <t>1400 HWY 79/167 BYPASS</t>
  </si>
  <si>
    <t>FORDYCE</t>
  </si>
  <si>
    <t>ST JOHN'S PLACE OF ARKANSAS, LLC</t>
  </si>
  <si>
    <t>1400 HWY 79/167 BYPASS,FORDYCE,AR,71742</t>
  </si>
  <si>
    <t>NORTH HILLS LIFE CARE AND REHAB</t>
  </si>
  <si>
    <t>27 E APPLEBY ROAD</t>
  </si>
  <si>
    <t>NORTHWEST HEALTH AND REHAB, INC.</t>
  </si>
  <si>
    <t>27 E APPLEBY ROAD,FAYETTEVILLE,AR,72703</t>
  </si>
  <si>
    <t>WHITE RIVER HEALTHCARE</t>
  </si>
  <si>
    <t>1569 AR HIGHWAY 56</t>
  </si>
  <si>
    <t>CALICO ROCK</t>
  </si>
  <si>
    <t>WHITE RIVER HEALTHCARE LLC</t>
  </si>
  <si>
    <t>1569 AR HIGHWAY 56,CALICO ROCK,AR,72519</t>
  </si>
  <si>
    <t>HIGHLANDS OF BELLA VISTA HEALTH &amp; REHAB, LLC</t>
  </si>
  <si>
    <t>670 ROGERS ROAD</t>
  </si>
  <si>
    <t>670 ROGERS ROAD,BELLA VISTA,AR,72715</t>
  </si>
  <si>
    <t>SOMERSET SENIOR LIVING AT GLENWOOD</t>
  </si>
  <si>
    <t>615 MOUNTAIN VIEW ROAD</t>
  </si>
  <si>
    <t>GLENWOOD</t>
  </si>
  <si>
    <t>615 MOUNTAIN VIEW ROAD,GLENWOOD,AR,71943</t>
  </si>
  <si>
    <t>LAKEWOOD THERAPY AND LIVING CENTER</t>
  </si>
  <si>
    <t>260 LAKEPARK DRIVE</t>
  </si>
  <si>
    <t>BAYSHORE, LLC</t>
  </si>
  <si>
    <t>260 LAKEPARK DRIVE,HOT SPRINGS,AR,71901</t>
  </si>
  <si>
    <t>THE MAPLES AT HAR-BER MEADOWS</t>
  </si>
  <si>
    <t>6456 LYNCHS PRAIRIE COVE</t>
  </si>
  <si>
    <t>NWA NURSING CENTER, LLC</t>
  </si>
  <si>
    <t>6456 LYNCHS PRAIRIE COVE,SPRINGDALE,AR,72762</t>
  </si>
  <si>
    <t>ALCOA PINES HEALTH AND REHABILITATION</t>
  </si>
  <si>
    <t>3300 ALCOA ROAD</t>
  </si>
  <si>
    <t>BNNC INC</t>
  </si>
  <si>
    <t>3300 ALCOA ROAD,BENTON,AR,72015</t>
  </si>
  <si>
    <t>PRAIRIE GROVE HEALTH AND REHABILITATION, LLC</t>
  </si>
  <si>
    <t>621 SOUTH MOCK STREET</t>
  </si>
  <si>
    <t>PRAIRIE GROVE</t>
  </si>
  <si>
    <t>621 SOUTH MOCK STREET,PRAIRIE GROVE,AR,72753</t>
  </si>
  <si>
    <t>LEGACY HEIGHTS NURSING AND REHAB, LLC</t>
  </si>
  <si>
    <t>900 WEST 12TH ST</t>
  </si>
  <si>
    <t>900 WEST 12TH ST,RUSSELLVILLE,AR,72801</t>
  </si>
  <si>
    <t>SUMMIT HEALTH &amp; REHAB CENTER</t>
  </si>
  <si>
    <t>506 NORTH LONG AVENUE</t>
  </si>
  <si>
    <t>TAYLOR</t>
  </si>
  <si>
    <t>SUMMIT HEALTH &amp; REHABILITATION, LLC</t>
  </si>
  <si>
    <t>506 NORTH LONG AVENUE,TAYLOR,AR,71861</t>
  </si>
  <si>
    <t>WILLOWBEND HEALTHCARE AND REHABILITATION</t>
  </si>
  <si>
    <t>830 CANAL ST</t>
  </si>
  <si>
    <t>830 CANAL ST,MARION,AR,72364</t>
  </si>
  <si>
    <t>METHODIST HEALTH AND REHAB</t>
  </si>
  <si>
    <t>7425 EUPER LANE</t>
  </si>
  <si>
    <t>METHODIST NURSING HOME OF FORT SMITH, INC.</t>
  </si>
  <si>
    <t>7425 EUPER LANE,FORT SMITH,AR,72903</t>
  </si>
  <si>
    <t>OZARK HEALTH NURSING AND REHAB  CENTER</t>
  </si>
  <si>
    <t>2500 HIGHWAY 65 SOUTH</t>
  </si>
  <si>
    <t>CLINTON</t>
  </si>
  <si>
    <t>OZARK HEALTH, INC</t>
  </si>
  <si>
    <t>2500 HIGHWAY 65 SOUTH,CLINTON,AR,72031</t>
  </si>
  <si>
    <t>MURFREESBORO REHAB AND NURSING, INC</t>
  </si>
  <si>
    <t>110 W 13TH STREET</t>
  </si>
  <si>
    <t>MURFREESBORO</t>
  </si>
  <si>
    <t>110 W 13TH STREET,MURFREESBORO,AR,71958</t>
  </si>
  <si>
    <t>TIMBERLANE HEALTH &amp; REHABILITATION</t>
  </si>
  <si>
    <t>2002 TIMBERWOOD ROAD</t>
  </si>
  <si>
    <t>TIMBERLANE CARE AND REHABILITATION CENTER, LLC</t>
  </si>
  <si>
    <t>2002 TIMBERWOOD ROAD,EL DORADO,AR,71730</t>
  </si>
  <si>
    <t>ARKANSAS VETERANS HOME AT FAYETTEVILLE</t>
  </si>
  <si>
    <t>1179 NORTH COLLEGE AVENUE</t>
  </si>
  <si>
    <t>STATE OF ARKANSAS</t>
  </si>
  <si>
    <t>1179 NORTH COLLEGE AVENUE,FAYETTEVILLE,AR,72703</t>
  </si>
  <si>
    <t>OAKDALE NURSING FACILITY</t>
  </si>
  <si>
    <t>101 CYNTHIA STREET</t>
  </si>
  <si>
    <t>JUDSONIA</t>
  </si>
  <si>
    <t>SENIOR CARE INC</t>
  </si>
  <si>
    <t>101 CYNTHIA STREET,JUDSONIA,AR,72081</t>
  </si>
  <si>
    <t>ASHTON PLACE HEALTH AND REHAB, LLC</t>
  </si>
  <si>
    <t>318 STROZIER LANE</t>
  </si>
  <si>
    <t>BARLING</t>
  </si>
  <si>
    <t>318 STROZIER LANE,BARLING,AR,72923</t>
  </si>
  <si>
    <t>ASHLEY REHABILITATION AND HEALTH CARE CENTER</t>
  </si>
  <si>
    <t>2600 N 22ND STREET</t>
  </si>
  <si>
    <t>LTC OF ROGERS, LLC</t>
  </si>
  <si>
    <t>2600 N 22ND STREET,ROGERS,AR,72756</t>
  </si>
  <si>
    <t>THE LAKES AT MAUMELLE HEALTH AND REHABILITATION</t>
  </si>
  <si>
    <t>103 ALEXANDRIA DRIVE</t>
  </si>
  <si>
    <t>MAUMELLE</t>
  </si>
  <si>
    <t>MMNC, INC.</t>
  </si>
  <si>
    <t>103 ALEXANDRIA DRIVE,MAUMELLE,AR,72113</t>
  </si>
  <si>
    <t>GREENE ACRES NURSING HOME</t>
  </si>
  <si>
    <t>2402 COUNTRY CLUB ROAD</t>
  </si>
  <si>
    <t>GREENE ACRES NURSING HOME ASSOCIATION,INC.</t>
  </si>
  <si>
    <t>2402 COUNTRY CLUB ROAD,PARAGOULD,AR,72450</t>
  </si>
  <si>
    <t>SHILOH NURSING AND REHAB, LLC</t>
  </si>
  <si>
    <t>1092 WEST STULTZ ROAD</t>
  </si>
  <si>
    <t>1092 WEST STULTZ ROAD,SPRINGDALE,AR,72764</t>
  </si>
  <si>
    <t>EDGEWOOD HEALTH AND REHAB</t>
  </si>
  <si>
    <t>1393 E DON TYSON PARKWAY</t>
  </si>
  <si>
    <t>CWNC OPS, INC.</t>
  </si>
  <si>
    <t>1393 E DON TYSON PARKWAY,SPRINGDALE,AR,72764</t>
  </si>
  <si>
    <t>CLA-CLIF NURSING AND REHAB CENTER, INC</t>
  </si>
  <si>
    <t>1214 NORTH MAIN</t>
  </si>
  <si>
    <t>BRINKLEY</t>
  </si>
  <si>
    <t>CLA-CLIF NURSING AND REHAB CENTER, INC.</t>
  </si>
  <si>
    <t>1214 NORTH MAIN,BRINKLEY,AR,72021</t>
  </si>
  <si>
    <t>THE SPRINGS OF PINNACLE MOUNTAIN</t>
  </si>
  <si>
    <t>6411 VALLEY RANCH DRIVE</t>
  </si>
  <si>
    <t>6411 VALLEY RANCH DRIVE,LITTLE ROCK,AR,72223</t>
  </si>
  <si>
    <t>BARROW HEALTHCARE LLC</t>
  </si>
  <si>
    <t>2600  BARROW ROAD</t>
  </si>
  <si>
    <t>2600  BARROW ROAD,LITTLE ROCK,AR,72204</t>
  </si>
  <si>
    <t>CORNING THERAPY AND LIVING CENTER</t>
  </si>
  <si>
    <t>831 NORTH MISSOURI</t>
  </si>
  <si>
    <t>CORNING</t>
  </si>
  <si>
    <t>CNNC, INC.</t>
  </si>
  <si>
    <t>831 NORTH MISSOURI,CORNING,AR,72422</t>
  </si>
  <si>
    <t>KATHERINE'S PLACE AT WEDINGTON</t>
  </si>
  <si>
    <t>4405 WEST PERSIMMON STREET</t>
  </si>
  <si>
    <t>WCNC, INC.</t>
  </si>
  <si>
    <t>4405 WEST PERSIMMON STREET,FAYETTEVILLE,AR,72704</t>
  </si>
  <si>
    <t>JAMESTOWN NURSING AND REHAB, LLC</t>
  </si>
  <si>
    <t>2001 HAMPTON PLACE</t>
  </si>
  <si>
    <t>2001 HAMPTON PLACE,ROGERS,AR,72758</t>
  </si>
  <si>
    <t>PRESBYTERIAN VILLAGE, INC</t>
  </si>
  <si>
    <t>500 BROOKSIDE DRIVE</t>
  </si>
  <si>
    <t>PRESBYTERIAN VILLAGE INC.</t>
  </si>
  <si>
    <t>500 BROOKSIDE DRIVE,LITTLE ROCK,AR,72205</t>
  </si>
  <si>
    <t>SOMERSET SENIOR LIVING AT STONEGATE</t>
  </si>
  <si>
    <t>118 JERRY SELBY DRIVE</t>
  </si>
  <si>
    <t>COMMUNITY COMPASSION STONEGATE</t>
  </si>
  <si>
    <t>118 JERRY SELBY DRIVE,CROSSETT,AR,71635</t>
  </si>
  <si>
    <t>TRINITY VILLAGE MEDICAL CENTER</t>
  </si>
  <si>
    <t>6400 TRINITY DRIVE</t>
  </si>
  <si>
    <t>TRINITY VILLAGE, INC.</t>
  </si>
  <si>
    <t>6400 TRINITY DRIVE,PINE BLUFF,AR,71603</t>
  </si>
  <si>
    <t>GOSNELL HEALTH AND REHAB</t>
  </si>
  <si>
    <t>700 MOODY STREET</t>
  </si>
  <si>
    <t>GOSNELL</t>
  </si>
  <si>
    <t>CHC GOSNELL HEALTH AND REHAB LLC</t>
  </si>
  <si>
    <t>700 MOODY STREET,GOSNELL,AR,72315</t>
  </si>
  <si>
    <t>HARRIS HEALTH AND REHAB</t>
  </si>
  <si>
    <t>287 SOUTH COUNTRY CLUB ROAD</t>
  </si>
  <si>
    <t>OSCEOLA</t>
  </si>
  <si>
    <t>CHC HARRIS HEALTHCARE, LLC</t>
  </si>
  <si>
    <t>287 SOUTH COUNTRY CLUB ROAD,OSCEOLA,AR,72370</t>
  </si>
  <si>
    <t>HILLCREST HOME</t>
  </si>
  <si>
    <t>1111 MAPLEWOOD RD</t>
  </si>
  <si>
    <t>MISSION INTERESTS COMMITTEE OF THE AMISH MENNONITE CHURCHES OF THE UNI</t>
  </si>
  <si>
    <t>1111 MAPLEWOOD RD,HARRISON,AR,72601</t>
  </si>
  <si>
    <t>CAVALIER HEALTHCARE OF ENGLAND</t>
  </si>
  <si>
    <t>400 STUTTGART HIGHWAY</t>
  </si>
  <si>
    <t>ENGLAND</t>
  </si>
  <si>
    <t>CAVALIER HEALTHCARE OF ENGLAND, LLC</t>
  </si>
  <si>
    <t>400 STUTTGART HIGHWAY,ENGLAND,AR,72046</t>
  </si>
  <si>
    <t>RANDOLPH COUNTY NURSING HOME</t>
  </si>
  <si>
    <t>500 CAMP ROAD</t>
  </si>
  <si>
    <t>500 CAMP ROAD,POCAHONTAS,AR,72455</t>
  </si>
  <si>
    <t>LAKE HAMILTON HEALTH AND REHAB</t>
  </si>
  <si>
    <t>120 PITTMAN ROAD</t>
  </si>
  <si>
    <t>COUNTRY CLUB GARDENS, LLC</t>
  </si>
  <si>
    <t>120 PITTMAN ROAD,HOT SPRINGS,AR,71913</t>
  </si>
  <si>
    <t>THE BLOSSOMS AT WEST DIXON REHAB &amp; NURSING CENTER</t>
  </si>
  <si>
    <t>2821 W DIXON RD</t>
  </si>
  <si>
    <t>WEST DIXON ROAD OPERATING LLC</t>
  </si>
  <si>
    <t>2821 W DIXON RD,LITTLE ROCK,AR,72206</t>
  </si>
  <si>
    <t>GREENHURST NURSING CENTER</t>
  </si>
  <si>
    <t>226 SKYLER DRIVE</t>
  </si>
  <si>
    <t>CHARLESTON</t>
  </si>
  <si>
    <t>GREENHURST, INC.</t>
  </si>
  <si>
    <t>226 SKYLER DRIVE,CHARLESTON,AR,72933</t>
  </si>
  <si>
    <t>CRESTPARK MARIANNA, L L C</t>
  </si>
  <si>
    <t>700 WEST CHESTNUT</t>
  </si>
  <si>
    <t>MARIANNA</t>
  </si>
  <si>
    <t>CRESTPARK MARIANNA LLC</t>
  </si>
  <si>
    <t>700 WEST CHESTNUT,MARIANNA,AR,72360</t>
  </si>
  <si>
    <t>THE BLOSSOMS AT MIDTOWN REHAB &amp; NURSING CENTER</t>
  </si>
  <si>
    <t>5720 WEST MARKHAM STREET</t>
  </si>
  <si>
    <t>5720 WEST MARKHAM STREET,LITTLE ROCK,AR,72205</t>
  </si>
  <si>
    <t>COMMUNITY COMPASSION CENTER OF YELLVILLE</t>
  </si>
  <si>
    <t>620 NORTH PANTHER AVENUE</t>
  </si>
  <si>
    <t>YELLVILLE</t>
  </si>
  <si>
    <t>COMMUNITY COMPASSION YELLVILLE</t>
  </si>
  <si>
    <t>620 NORTH PANTHER AVENUE,YELLVILLE,AR,72687</t>
  </si>
  <si>
    <t>LAWRENCE HALL HEALTH &amp; REHABILITATION</t>
  </si>
  <si>
    <t>1051 WEST FREE STREET</t>
  </si>
  <si>
    <t>1051 WEST FREE STREET,WALNUT RIDGE,AR,72476</t>
  </si>
  <si>
    <t>GREYSTONE NURSING AND REHAB, LLC</t>
  </si>
  <si>
    <t>121 SPRING VALLEY ROAD</t>
  </si>
  <si>
    <t>121 SPRING VALLEY ROAD,CABOT,AR,72023</t>
  </si>
  <si>
    <t>MITCHELL'S NURSING HOME, INC</t>
  </si>
  <si>
    <t>501 W 10TH</t>
  </si>
  <si>
    <t>DANVILLE</t>
  </si>
  <si>
    <t>MITCHELLS NURSING HOME INC</t>
  </si>
  <si>
    <t>501 W 10TH,DANVILLE,AR,72833</t>
  </si>
  <si>
    <t>HICKORY HEIGHTS HEALTH AND REHAB, LLC</t>
  </si>
  <si>
    <t>#3 CHENAL HEIGHTS DRIVE</t>
  </si>
  <si>
    <t>HICKORY HEIGHTS HEALTH AND REHAB LLC</t>
  </si>
  <si>
    <t>#3 CHENAL HEIGHTS DRIVE,LITTLE ROCK,AR,72223</t>
  </si>
  <si>
    <t>PINK BUD HOME FOR THE GOLDEN YEARS</t>
  </si>
  <si>
    <t>400 SO COKER</t>
  </si>
  <si>
    <t>GREENWOOD</t>
  </si>
  <si>
    <t>ERRS, INC.</t>
  </si>
  <si>
    <t>400 SO COKER,GREENWOOD,AR,72936</t>
  </si>
  <si>
    <t>EVERGREEN LIVING CENTER AT STAGECOACH</t>
  </si>
  <si>
    <t>6907 HIGHWAY 5 NORTH</t>
  </si>
  <si>
    <t>SALCO NC INC</t>
  </si>
  <si>
    <t>6907 HIGHWAY 5 NORTH,BRYANT,AR,72022</t>
  </si>
  <si>
    <t>COTTAGE LANE HEALTH AND REHAB</t>
  </si>
  <si>
    <t>800 BROOKSIDE DRIVE</t>
  </si>
  <si>
    <t>CLHP OPERATIONS, LLC</t>
  </si>
  <si>
    <t>800 BROOKSIDE DRIVE,LITTLE ROCK,AR,72205</t>
  </si>
  <si>
    <t>HAPPY VALLEY NURSING &amp; REHABILITATION</t>
  </si>
  <si>
    <t>955 DIVISION STREET</t>
  </si>
  <si>
    <t>HAPPY VALLEY LLC</t>
  </si>
  <si>
    <t>955 DIVISION STREET,MALVERN,AR,72104</t>
  </si>
  <si>
    <t>COLONEL GLENN HEALTH AND REHAB, LLC</t>
  </si>
  <si>
    <t>13700 DAVID O DODD ROAD</t>
  </si>
  <si>
    <t>COLONEL GLENN HEALTH AND REHAB LLC</t>
  </si>
  <si>
    <t>13700 DAVID O DODD ROAD,LITTLE ROCK,AR,72210</t>
  </si>
  <si>
    <t>ARKANSAS STATE VETERANS HOME AT NORTH LITTLE ROCK</t>
  </si>
  <si>
    <t>2401 JOHN ASHLEY DRIVE</t>
  </si>
  <si>
    <t>2401 JOHN ASHLEY DRIVE,NORTH LITTLE ROCK,AR,72114</t>
  </si>
  <si>
    <t>BELVEDERE NURSING AND REHABILITATION CENTER, LLC</t>
  </si>
  <si>
    <t>2600 PARK AVE</t>
  </si>
  <si>
    <t>2600 PARK AVE,HOT SPRINGS,AR,71901</t>
  </si>
  <si>
    <t>AMBERWOOD HEALTH AND REHABILITATION</t>
  </si>
  <si>
    <t>6420 ALCOA ROAD</t>
  </si>
  <si>
    <t>SALCO NC 2 INC</t>
  </si>
  <si>
    <t>6420 ALCOA ROAD,BENTON,AR,72015</t>
  </si>
  <si>
    <t>APPLE CREEK HEALTH AND REHAB, LLC</t>
  </si>
  <si>
    <t>1570 W CENTERTON BLVD</t>
  </si>
  <si>
    <t>CENTERTON</t>
  </si>
  <si>
    <t>1570 W CENTERTON BLVD,CENTERTON,AR,72719</t>
  </si>
  <si>
    <t>THE GREEN HOUSE COTTAGES OF POPLAR GROVE</t>
  </si>
  <si>
    <t>7801 KANIS RD</t>
  </si>
  <si>
    <t>POPLAR GROVE OPERATIONS, LLC</t>
  </si>
  <si>
    <t>7801 KANIS RD,LITTLE ROCK,AR,72204</t>
  </si>
  <si>
    <t>SUPERIOR HEALTH &amp; REHAB, LLC</t>
  </si>
  <si>
    <t>625 TOMMY LEWIS DR</t>
  </si>
  <si>
    <t>SUPERIOR HEALTH &amp; REHAB LLC</t>
  </si>
  <si>
    <t>625 TOMMY LEWIS DR,CONWAY,AR,72033</t>
  </si>
  <si>
    <t>EAST POINT HEALTH AND REHAB</t>
  </si>
  <si>
    <t>505 E VICTORY ST</t>
  </si>
  <si>
    <t>STAR CITY SNF OPERATIONS, LLC</t>
  </si>
  <si>
    <t>505 E VICTORY ST,STAR CITY,AR,71667</t>
  </si>
  <si>
    <t>SOUTHERN PINES HEALTH AND REHAB</t>
  </si>
  <si>
    <t>700 MANOR RD</t>
  </si>
  <si>
    <t>PRESCOTT SNF OPERATIONS, LLC</t>
  </si>
  <si>
    <t>700 MANOR RD,PRESCOTT,AR,71857</t>
  </si>
  <si>
    <t>HIRAM SHADDOX HEALTH AND REHAB</t>
  </si>
  <si>
    <t>1100 PINETREE LANE</t>
  </si>
  <si>
    <t>MHPNC INC</t>
  </si>
  <si>
    <t>1100 PINETREE LANE,MOUNTAIN HOME,AR,72653</t>
  </si>
  <si>
    <t>04A158</t>
  </si>
  <si>
    <t>CRAIGHEAD NURSING CENTER</t>
  </si>
  <si>
    <t>5101 HARRISBURG RD</t>
  </si>
  <si>
    <t>5101 HARRISBURG RD,JONESBORO,AR,72404</t>
  </si>
  <si>
    <t>04A293</t>
  </si>
  <si>
    <t>ARKANSAS HEALTH CENTER</t>
  </si>
  <si>
    <t>6701 HWY 67</t>
  </si>
  <si>
    <t>6701 HWY 67,BENTON,AR,72015</t>
  </si>
  <si>
    <t>NEWTON COUNTY NURSING HOME</t>
  </si>
  <si>
    <t>610 EAST COURT STREET</t>
  </si>
  <si>
    <t>Newton</t>
  </si>
  <si>
    <t>610 EAST COURT STREET,JASPER,AR,72641</t>
  </si>
  <si>
    <t>CA</t>
  </si>
  <si>
    <t>San Francisco</t>
  </si>
  <si>
    <t>CO</t>
  </si>
  <si>
    <t>Denver</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</si>
  <si>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</si>
  <si>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</si>
  <si>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</si>
  <si>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</si>
  <si>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</si>
  <si>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</si>
  <si>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</si>
  <si>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</si>
  <si>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</si>
  <si>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</si>
  <si>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</si>
  <si>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</si>
  <si>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</si>
  <si>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</si>
  <si>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</si>
  <si>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</si>
  <si>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</si>
  <si>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</si>
  <si>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</si>
  <si>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</si>
  <si>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</si>
  <si>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</si>
  <si>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</si>
  <si>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</si>
  <si>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</si>
  <si>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</si>
  <si>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</si>
  <si>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New York</t>
  </si>
  <si>
    <t>NC</t>
  </si>
  <si>
    <t>ND</t>
  </si>
  <si>
    <t>OH</t>
  </si>
  <si>
    <t>OK</t>
  </si>
  <si>
    <t>OR</t>
  </si>
  <si>
    <t>PA</t>
  </si>
  <si>
    <t>Philadelphia</t>
  </si>
  <si>
    <t>PR</t>
  </si>
  <si>
    <t>RI</t>
  </si>
  <si>
    <t>SC</t>
  </si>
  <si>
    <t>SD</t>
  </si>
  <si>
    <t>TN</t>
  </si>
  <si>
    <t>TX</t>
  </si>
  <si>
    <t>UT</t>
  </si>
  <si>
    <t>VT</t>
  </si>
  <si>
    <t>VA</t>
  </si>
  <si>
    <t>WA</t>
  </si>
  <si>
    <t>WV</t>
  </si>
  <si>
    <t>WI</t>
  </si>
  <si>
    <t>WY</t>
  </si>
  <si>
    <t>GU</t>
  </si>
  <si>
    <t>CMS Region Number</t>
  </si>
  <si>
    <t>6</t>
  </si>
  <si>
    <t>Ownership Type - Full</t>
  </si>
  <si>
    <t>County</t>
  </si>
  <si>
    <t>City</t>
  </si>
  <si>
    <t>Footnotes</t>
  </si>
  <si>
    <t>Summary Data</t>
  </si>
  <si>
    <t>Total Facilities</t>
  </si>
  <si>
    <t>Special Focus Facilities (SFFs)</t>
  </si>
  <si>
    <t>SFF Candidates</t>
  </si>
  <si>
    <t>One-Star Facilities (excl. SFF Candidates)</t>
  </si>
  <si>
    <t>Problem Facilities (SFFs, Candidates, One-Star)</t>
  </si>
  <si>
    <t>Five-Star Facilities</t>
  </si>
  <si>
    <t>Number of Facilities with Abuse Icon</t>
  </si>
  <si>
    <t>Avg. Overall Five-Star Rating</t>
  </si>
  <si>
    <t>For profit</t>
  </si>
  <si>
    <t>Non profit</t>
  </si>
  <si>
    <t>Government</t>
  </si>
  <si>
    <t>State</t>
  </si>
  <si>
    <t>% Problem Facilities (SFFs, Candidates, One-Star)</t>
  </si>
  <si>
    <t>% Five-Star Facilities</t>
  </si>
  <si>
    <t>% Facilities with Abuse Icon</t>
  </si>
  <si>
    <t>Results are based on a shorter time period than required.</t>
  </si>
  <si>
    <t>Select "+" above for expanded ratings</t>
  </si>
  <si>
    <t>Select "+" for expanded staffing &amp; turnover</t>
  </si>
  <si>
    <t>Select "+" above for case-mix and adjusted staffing</t>
  </si>
  <si>
    <t>Select "+" above for survey &amp; enforcement data</t>
  </si>
  <si>
    <t>Select "+" above for health survey data</t>
  </si>
  <si>
    <t>Select "+" above for more facility info</t>
  </si>
  <si>
    <t>Select "+" above for footnotes</t>
  </si>
  <si>
    <t>Region</t>
  </si>
  <si>
    <t>Regional Office Location</t>
  </si>
  <si>
    <t>States served by the Region</t>
  </si>
  <si>
    <t>Region 1</t>
  </si>
  <si>
    <t>Boston</t>
  </si>
  <si>
    <t>Connecticut, Maine, Massachusetts, New Hampshire, Rhode Island, Vermont</t>
  </si>
  <si>
    <t>Region 2</t>
  </si>
  <si>
    <t>New Jersey, New York, Puerto Rico, Virgin Islands</t>
  </si>
  <si>
    <t>Region 3</t>
  </si>
  <si>
    <t>Delaware, District of Columbia, Maryland, Pennsylvania, Virginia, West Virginia</t>
  </si>
  <si>
    <t>Region 4</t>
  </si>
  <si>
    <t>Atlanta</t>
  </si>
  <si>
    <t>Alabama, Florida, Georgia, Kentucky, Mississippi, North Carolina, South Carolina, Tennessee</t>
  </si>
  <si>
    <t>Region 5</t>
  </si>
  <si>
    <t>Chicago</t>
  </si>
  <si>
    <t>Illinois, Indiana, Michigan, Minnesota, Ohio, Wisconsin</t>
  </si>
  <si>
    <t>Region 6</t>
  </si>
  <si>
    <t>Arkansas, Louisiana, New Mexico, Oklahoma, Texas</t>
  </si>
  <si>
    <t>Region 7</t>
  </si>
  <si>
    <t>Kansas City</t>
  </si>
  <si>
    <t>Iowa, Kansas, Missouri, Nebraska</t>
  </si>
  <si>
    <t>Region 8</t>
  </si>
  <si>
    <t>Colorado, Montana, North Dakota, South Dakota, Utah, Wyoming</t>
  </si>
  <si>
    <t>Region 9</t>
  </si>
  <si>
    <t>Arizona, California, Hawaii, Nevada, Pacific Territories</t>
  </si>
  <si>
    <t>Region 10</t>
  </si>
  <si>
    <t>Seattle</t>
  </si>
  <si>
    <t>Alaska, Idaho, Oregon, Washington</t>
  </si>
  <si>
    <t>Label (column headers on PDC)</t>
  </si>
  <si>
    <t>Description</t>
  </si>
  <si>
    <t>SSA county code</t>
  </si>
  <si>
    <t xml:space="preserve">Nature of organization that operates a provider of services </t>
  </si>
  <si>
    <t>Number of Federally Certified Beds</t>
  </si>
  <si>
    <t>Average number of residents based on MDS daily census</t>
  </si>
  <si>
    <t>Footnote for Resident Census value</t>
  </si>
  <si>
    <t>Category which is most indicative of provider</t>
  </si>
  <si>
    <t>Facility Resides in Hospital Indicator</t>
  </si>
  <si>
    <t>Date First Approved to Provide Medicare and Medicaid services</t>
  </si>
  <si>
    <t>Date First Approved to Provide Medicare/Medicaid Services</t>
  </si>
  <si>
    <t>Continuing Care Retirement Community Indicator</t>
  </si>
  <si>
    <t>Cited for abuse or neglect at harm level or above on survey cycle 1  (Scope/severity G or greater) or cited for abuse or neglect at potential harm level (Scope/Severity D or above) on both survey cycles 1 and 2.</t>
  </si>
  <si>
    <t>Most recent survey occurred more than 2 years ago indicator</t>
  </si>
  <si>
    <t>Facility Changed Ownership in Last 12 Months Indicator</t>
  </si>
  <si>
    <t>6 alphanumeric characters</t>
  </si>
  <si>
    <t>text</t>
  </si>
  <si>
    <t>2-character postal abbreviation</t>
  </si>
  <si>
    <t>5-digit zip code</t>
  </si>
  <si>
    <t>10 digit phone number</t>
  </si>
  <si>
    <t>3-digit SSA code</t>
  </si>
  <si>
    <t>integer</t>
  </si>
  <si>
    <t>number with one decimal place 000.0; can be null</t>
  </si>
  <si>
    <t>blank or integer</t>
  </si>
  <si>
    <t>Y/N</t>
  </si>
  <si>
    <t>date</t>
  </si>
  <si>
    <t>SFF, SFF Candidate, null - with null indicating provider is not an SFF and not a candidate</t>
  </si>
  <si>
    <t>Resident, Family, Both, None</t>
  </si>
  <si>
    <t>Yes, Partial, No, Data Not Available</t>
  </si>
  <si>
    <t>one-digit, values 1-5</t>
  </si>
  <si>
    <t>Long-stay QM Rating</t>
  </si>
  <si>
    <t>blank or integer (Data Not Available)</t>
  </si>
  <si>
    <t>Physical Therapy Staffing Footnote</t>
  </si>
  <si>
    <t>Reported Nurse Aide Staffing - Hours per Resident per Day</t>
  </si>
  <si>
    <t>real number, up to 5 decimal places</t>
  </si>
  <si>
    <t>Reported LPN Staffing - Hours per Resident per Day</t>
  </si>
  <si>
    <t>Reported RN Staffing - Hours per Resident per Day</t>
  </si>
  <si>
    <t>Reported Licensed Staffing - Hours per Resident per Day (RN + LPN)</t>
  </si>
  <si>
    <t>Reported Total Nurse Staffing - Hours per Resident per Day (Aide+LPN+RN)</t>
  </si>
  <si>
    <t>Total number of nurse staff hours on the weekend - Hours per resident per day</t>
  </si>
  <si>
    <t>Registered Nurse hours on the weekend - Hours per resident per day</t>
  </si>
  <si>
    <t>Reported Physical Therapy Staffing - Hours per Resident Per Day</t>
  </si>
  <si>
    <t>blank or real number, 1 decimal</t>
  </si>
  <si>
    <t>Case-Mix Nurse Aide Staffing - Hours per Resident per Day</t>
  </si>
  <si>
    <t>Case-Mix LPN Staffing - Hours per Resident per Day</t>
  </si>
  <si>
    <t>Case-Mix RN Staffing - Hours per Resident per Day</t>
  </si>
  <si>
    <t>Case-Mix Total Nurse Staffing - Hours per Resident per Day (Aide+LPN+RN)</t>
  </si>
  <si>
    <t>Adjusted Nurse Aide Staffing - Hours per Resident per Day</t>
  </si>
  <si>
    <t>Adjusted LPN Staffing - Hours per Resident per Day</t>
  </si>
  <si>
    <t>Adjusted RN Staffing - Hours per Resident per Day</t>
  </si>
  <si>
    <t>Adjusted Total Nurse Staffing - Hours per Resident per Day (Aide+LPN+RN)</t>
  </si>
  <si>
    <t>Rating cycle 1 Standard Survey Health Date</t>
  </si>
  <si>
    <t>Date of Rating cycle 1 Standard Health Survey Date, which is the most recent health inspection See CMS 5-Star Techinical Users' Guide for description of Rating cycles and Health Inspection Scoring</t>
  </si>
  <si>
    <t>Rating cycle 1 Total Number of Health Deficiencies</t>
  </si>
  <si>
    <t>Total Number of Health Deficiencies in Rating cycle 1</t>
  </si>
  <si>
    <t>Rating cycle 1 Number of Standard Health Deficiencies</t>
  </si>
  <si>
    <t>Number of Health Deficiencies from the Standard Survey During Rating cycle 1</t>
  </si>
  <si>
    <t>Rating cycle 1 Number of Complaint Health Deficiencies</t>
  </si>
  <si>
    <t>Number of Health Deficiencies from Complaint Surveys during Rating cycle 1 for complaints (11/28/2016 - 11/27/2017)</t>
  </si>
  <si>
    <t>Rating cycle 1 Health Deficiency Score</t>
  </si>
  <si>
    <t>Rating cycle 1 - Health Deficiency Score</t>
  </si>
  <si>
    <t>Rating cycle 1 Number of Health Revisits</t>
  </si>
  <si>
    <t>Number of Health Survey Repeat-Revisits for Rating cycle 1</t>
  </si>
  <si>
    <t>Rating cycle 1 Health Revisit Score</t>
  </si>
  <si>
    <t>Points Associated with Health Survey Repeat Revisits for Rating cycle 1</t>
  </si>
  <si>
    <t>Rating cycle 1 Total Health Score</t>
  </si>
  <si>
    <t>Rating cycle 1 - Total Health Inspection Score</t>
  </si>
  <si>
    <t>Rating cycle 2 Standard Health Survey Date</t>
  </si>
  <si>
    <t>Date of Rating cycle 2 Standard Health Survey Date</t>
  </si>
  <si>
    <t>Rating cycle 2 Total Number of Health Deficiencies</t>
  </si>
  <si>
    <t>Total Number of Health Deficiencies in Rating cycle 2 - See CMS 5-Star Techinical Users' Guide for description of Rating cycles</t>
  </si>
  <si>
    <t>Rating cycle 2 Number of Standard Health Deficiencies</t>
  </si>
  <si>
    <t>Number of Health Deficiencies from the Standard Survey during Rating cycle 2</t>
  </si>
  <si>
    <t>Rating cycle 2 Number of Complaint Health Deficiencies</t>
  </si>
  <si>
    <t>Number of Health Deficiencies from Complaint Surveys during Rating cycle 2 for complaints (11/28/2015 - 11/27/2016)</t>
  </si>
  <si>
    <t>Rating cycle 2 Health Deficiency Score</t>
  </si>
  <si>
    <t>Rating cycle 2 - Health Deficiency Score</t>
  </si>
  <si>
    <t>Rating cycle 2 Number of Health Revisits</t>
  </si>
  <si>
    <t>Number of Health Survey Repeat-Revisits for Rating cycle 2</t>
  </si>
  <si>
    <t>Rating cycle 2 Health Revisit Score</t>
  </si>
  <si>
    <t>Points Associated with Health Survey Repeat Revisits for Rating cycle 2</t>
  </si>
  <si>
    <t>Rating cycle 2 Total Health Score</t>
  </si>
  <si>
    <t>Rating cycle 2 - Total Health Inspection Score</t>
  </si>
  <si>
    <t>Rating cycle 3 Standard Health Survey Date</t>
  </si>
  <si>
    <t>Date of Rating cycle 3 Standard Health Survey Date</t>
  </si>
  <si>
    <t>Rating cycle 3 Total Number of Health Deficiencies</t>
  </si>
  <si>
    <t>Total Number of Health Deficiencies in Rating cycle 3 - See CMS 5-Star Techinical Users' Guide for description of Rating cycles</t>
  </si>
  <si>
    <t>Rating cycle 3 Number of Standard Health Deficiencies</t>
  </si>
  <si>
    <t>Number of Health Deficiencies from the Standard Survey during Rating cycle 3</t>
  </si>
  <si>
    <t>Rating cycle 3 Number of Complaint Health Deficiencies</t>
  </si>
  <si>
    <t>Number of Health Deficiencies from Complaint Surveys during Rating cycle 3 for complaints (11/28/2015 - 11/27/2016)</t>
  </si>
  <si>
    <t>Rating cycle 3 Health Deficiency Score</t>
  </si>
  <si>
    <t>Rating cycle 3 - Health Deficiency Score</t>
  </si>
  <si>
    <t>Rating cycle 3 Number of Health Revisits</t>
  </si>
  <si>
    <t>Number of Health Survey Repeat-Revisits for Rating cycle 3</t>
  </si>
  <si>
    <t>Rating cycle 3 Health Revisit Score</t>
  </si>
  <si>
    <t>Points Associated with Health Survey Repeat Revisits for Rating cycle 3</t>
  </si>
  <si>
    <t>Rating cycle 3 Total Health Score</t>
  </si>
  <si>
    <t>Rating cycle 3 - Total Health Inspection Score</t>
  </si>
  <si>
    <t>Total Weighted Health Survey Score for three  cycles - See CMS 5-Star Techical Users' Guide for detailed explanation</t>
  </si>
  <si>
    <t>real number, up to 3 decimal places</t>
  </si>
  <si>
    <t>Number of times in the past 3 years that a facility-reported issue resulted in a citation</t>
  </si>
  <si>
    <t>Number of Complaints in the past 3 years that resulted in a citation</t>
  </si>
  <si>
    <t>Number of citations from infection control inspections</t>
  </si>
  <si>
    <t>Number of citations from infectjion control inspections in the past 3 years</t>
  </si>
  <si>
    <t>integer (or text if provider has had no infection control inspections in past 3 years)</t>
  </si>
  <si>
    <t>Location of facility (provider address, city, state, zip)</t>
  </si>
  <si>
    <t>Date the data were retrieved</t>
  </si>
  <si>
    <t>text; (format "Non profit - &lt;type&gt;"; "Government - &lt;type&gt;"; "For profit - &lt;type&gt;")</t>
  </si>
  <si>
    <t>Format / Values</t>
  </si>
  <si>
    <t>Not enough data available to calculate a star rating.</t>
  </si>
  <si>
    <t>This facility did not submit staffing data, or submitted data that did not meet the criteria required to calculate a staffing measure.</t>
  </si>
  <si>
    <t>The number of residents or resident stays is too small to report.  Call the facility to discuss this quality measure.</t>
  </si>
  <si>
    <t>The data for this measure is missing or was not submitted.  Call the facility to discuss this quality measure.</t>
  </si>
  <si>
    <t>This facility either did not submit staffing data, has reported a high number of days without a registered nurse onsite, or submitted data that could not be verified through an audit.</t>
  </si>
  <si>
    <t>This nursing home is not required to submit data for the Skilled Nursing Facility Quality Reporting Program.</t>
  </si>
  <si>
    <t>This facility is not rated due to a history of serious quality issues and is included in the special focus facility program.</t>
  </si>
  <si>
    <t>Scores for individual quarters are not reported for this measure</t>
  </si>
  <si>
    <t xml:space="preserve">Newly certified nursing home with less than 12-15 months of data available or the nursing opened less than 6 months ago, and there were no data to submit or claims for this measure. </t>
  </si>
  <si>
    <t>State Total</t>
  </si>
  <si>
    <t>Percent of State Total</t>
  </si>
  <si>
    <t>US Total</t>
  </si>
  <si>
    <t>Percent of US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</si>
</sst>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i/>
      <sz val="11"/>
      <color theme="1"/>
      <name val="Calibri"/>
      <family val="2"/>
      <scheme val="minor"/>
    </font>
    <font>
      <sz val="16"/>
      <color theme="1"/>
      <name val="Calibri"/>
      <family val="2"/>
      <scheme val="minor"/>
    </font>
    <font>
      <sz val="11"/>
      <color rgb="FF9C65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49998474074526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1" fillId="4" borderId="0" applyNumberFormat="0" applyBorder="0" applyAlignment="0" applyProtection="0"/>
    <xf numFmtId="0" fontId="2" fillId="0" borderId="0" applyNumberFormat="0" applyFill="0" applyBorder="0" applyAlignment="0" applyProtection="0"/>
  </cellStyleXfs>
  <cellXfs count="27">
    <xf numFmtId="0" fontId="0" fillId="0" borderId="0" xfId="0"/>
    <xf numFmtId="14" fontId="0" fillId="0" borderId="0" xfId="0" applyNumberFormat="1"/>
    <xf numFmtId="0" fontId="0" fillId="0" borderId="0" xfId="0" applyAlignment="1">
      <alignment wrapText="1"/>
    </xf>
    <xf numFmtId="164" fontId="0" fillId="0" borderId="0" xfId="42" applyNumberFormat="1" applyFont="1" applyAlignment="1">
      <alignment wrapText="1"/>
    </xf>
    <xf numFmtId="164" fontId="0" fillId="0" borderId="0" xfId="42" applyNumberFormat="1" applyFont="1"/>
    <xf numFmtId="0" fontId="16" fillId="0" borderId="0" xfId="0" applyFont="1"/>
    <xf numFmtId="3" fontId="0" fillId="0" borderId="0" xfId="0" applyNumberFormat="1"/>
    <xf numFmtId="165" fontId="0" fillId="0" borderId="0" xfId="0" applyNumberFormat="1"/>
    <xf numFmtId="2" fontId="0" fillId="0" borderId="0" xfId="0" applyNumberFormat="1"/>
    <xf numFmtId="0" fontId="19" fillId="33" borderId="10" xfId="0" applyFont="1" applyFill="1" applyBorder="1" applyAlignment="1">
      <alignment horizontal="left"/>
    </xf>
    <xf numFmtId="0" fontId="0" fillId="33" borderId="10" xfId="0" applyFill="1" applyBorder="1"/>
    <xf numFmtId="10" fontId="0" fillId="0" borderId="0" xfId="0" applyNumberFormat="1"/>
    <xf numFmtId="3" fontId="0" fillId="0" borderId="0" xfId="0" applyNumberFormat="1" applyAlignment="1">
      <alignment wrapText="1"/>
    </xf>
    <xf numFmtId="0" fontId="0" fillId="0" borderId="13" xfId="0" applyBorder="1" applyAlignment="1">
      <alignment horizontal="right"/>
    </xf>
    <xf numFmtId="0" fontId="0" fillId="0" borderId="14" xfId="0" applyBorder="1"/>
    <xf numFmtId="0" fontId="0" fillId="0" borderId="15" xfId="0" applyBorder="1" applyAlignment="1">
      <alignment horizontal="right"/>
    </xf>
    <xf numFmtId="0" fontId="0" fillId="0" borderId="16" xfId="0" applyBorder="1" applyAlignment="1">
      <alignment horizontal="right"/>
    </xf>
    <xf numFmtId="0" fontId="0" fillId="0" borderId="17" xfId="0" applyBorder="1"/>
    <xf numFmtId="49" fontId="0" fillId="0" borderId="0" xfId="0" applyNumberFormat="1"/>
    <xf numFmtId="0" fontId="0" fillId="0" borderId="0" xfId="0" applyAlignment="1">
      <alignment textRotation="90"/>
    </xf>
    <xf numFmtId="0" fontId="20" fillId="34" borderId="0" xfId="0" applyFont="1" applyFill="1" applyAlignment="1">
      <alignment horizontal="center" vertical="center" textRotation="90" wrapText="1"/>
    </xf>
    <xf numFmtId="0" fontId="0" fillId="0" borderId="0" xfId="0"/>
    <xf numFmtId="0" fontId="16" fillId="0" borderId="0" xfId="0" applyFont="1" applyAlignment="1">
      <alignment wrapText="1"/>
    </xf>
    <xf numFmtId="0" fontId="0" fillId="0" borderId="18" xfId="0" applyBorder="1"/>
    <xf numFmtId="0" fontId="16" fillId="33" borderId="11" xfId="0" applyFont="1" applyFill="1" applyBorder="1"/>
    <xf numFmtId="0" fontId="16" fillId="33" borderId="12" xfId="0" applyFont="1" applyFill="1" applyBorder="1"/>
    <xf numFmtId="2" fontId="0" fillId="0" borderId="0" xfId="0" applyNumberFormat="1" applyAlignment="1">
      <alignment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EFF861A-899A-4CEA-B985-A93DB3819EC8}"/>
    <cellStyle name="60% - Accent2" xfId="25" builtinId="36" customBuiltin="1"/>
    <cellStyle name="60% - Accent2 2" xfId="44" xr:uid="{0B5FEF40-E5AC-4D71-80F9-08169D08AD15}"/>
    <cellStyle name="60% - Accent3" xfId="29" builtinId="40" customBuiltin="1"/>
    <cellStyle name="60% - Accent3 2" xfId="45" xr:uid="{91BED56A-52D7-4F42-B034-831F3A05CBA6}"/>
    <cellStyle name="60% - Accent4" xfId="33" builtinId="44" customBuiltin="1"/>
    <cellStyle name="60% - Accent4 2" xfId="46" xr:uid="{F4A418E2-2F87-49FE-B291-9984AE7A2A3B}"/>
    <cellStyle name="60% - Accent5" xfId="37" builtinId="48" customBuiltin="1"/>
    <cellStyle name="60% - Accent5 2" xfId="47" xr:uid="{3FDE2994-771A-4FCA-9298-67937A5860D9}"/>
    <cellStyle name="60% - Accent6" xfId="41" builtinId="52" customBuiltin="1"/>
    <cellStyle name="60% - Accent6 2" xfId="48" xr:uid="{13FDC15B-4BB5-4BDC-B2C1-BFF2956B6003}"/>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9" xr:uid="{26505F6F-769F-46DF-BECC-2D9C8CB91EE5}"/>
    <cellStyle name="Normal" xfId="0" builtinId="0"/>
    <cellStyle name="Note" xfId="15" builtinId="10" customBuiltin="1"/>
    <cellStyle name="Output" xfId="10" builtinId="21" customBuiltin="1"/>
    <cellStyle name="Title" xfId="1" builtinId="15" customBuiltin="1"/>
    <cellStyle name="Title 2" xfId="50" xr:uid="{67CAEDF8-1A24-4287-B424-367F267787D8}"/>
    <cellStyle name="Total" xfId="17" builtinId="25" customBuiltin="1"/>
    <cellStyle name="Warning Text" xfId="14" builtinId="11" customBuiltin="1"/>
  </cellStyles>
  <dxfs count="54">
    <dxf>
      <numFmt numFmtId="2" formatCode="0.00"/>
    </dxf>
    <dxf>
      <numFmt numFmtId="2" formatCode="0.00"/>
    </dxf>
    <dxf>
      <alignment horizontal="general" vertical="bottom" textRotation="90" indent="0" justifyLastLine="0" shrinkToFit="0" readingOrder="0"/>
    </dxf>
    <dxf>
      <numFmt numFmtId="3" formatCode="#,##0"/>
    </dxf>
    <dxf>
      <numFmt numFmtId="3" formatCode="#,##0"/>
    </dxf>
    <dxf>
      <numFmt numFmtId="3" formatCode="#,##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rgb="FF000000"/>
          <bgColor rgb="FFFFFFFF"/>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alignment horizontal="general" vertical="bottom" textRotation="90" indent="0" justifyLastLine="0" shrinkToFit="0" readingOrder="0"/>
    </dxf>
    <dxf>
      <numFmt numFmtId="164" formatCode="&quot;$&quot;#,##0"/>
    </dxf>
    <dxf>
      <alignment horizontal="general" vertical="bottom" textRotation="90" indent="0" justifyLastLine="0" shrinkToFit="0" readingOrder="0"/>
    </dxf>
    <dxf>
      <alignment horizontal="general" vertical="bottom" textRotation="90" indent="0" justifyLastLine="0" shrinkToFit="0" readingOrder="0"/>
    </dxf>
    <dxf>
      <numFmt numFmtId="30" formatCode="@"/>
    </dxf>
    <dxf>
      <numFmt numFmtId="30" formatCode="@"/>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xdr:col>
      <xdr:colOff>1493237</xdr:colOff>
      <xdr:row>0</xdr:row>
      <xdr:rowOff>102054</xdr:rowOff>
    </xdr:from>
    <xdr:to>
      <xdr:col>3</xdr:col>
      <xdr:colOff>3326572</xdr:colOff>
      <xdr:row>0</xdr:row>
      <xdr:rowOff>1363890</xdr:rowOff>
    </xdr:to>
    <mc:AlternateContent xmlns:mc="http://schemas.openxmlformats.org/markup-compatibility/2006" xmlns:sle15="http://schemas.microsoft.com/office/drawing/2012/slicer">
      <mc:Choice Requires="sle15">
        <xdr:graphicFrame macro="">
          <xdr:nvGraphicFramePr>
            <xdr:cNvPr id="3" name="Ownership Type">
              <a:extLst>
                <a:ext uri="{FF2B5EF4-FFF2-40B4-BE49-F238E27FC236}">
                  <a16:creationId xmlns:a16="http://schemas.microsoft.com/office/drawing/2014/main" id="{943DB8ED-9A7D-4DF1-BAE1-10437CB61B1D}"/>
                </a:ext>
              </a:extLst>
            </xdr:cNvPr>
            <xdr:cNvGraphicFramePr/>
          </xdr:nvGraphicFramePr>
          <xdr:xfrm>
            <a:off x="0" y="0"/>
            <a:ext cx="0" cy="0"/>
          </xdr:xfrm>
          <a:graphic>
            <a:graphicData uri="http://schemas.microsoft.com/office/drawing/2010/slicer">
              <sle:slicer xmlns:sle="http://schemas.microsoft.com/office/drawing/2010/slicer" name="Ownership Type"/>
            </a:graphicData>
          </a:graphic>
        </xdr:graphicFrame>
      </mc:Choice>
      <mc:Fallback xmlns="">
        <xdr:sp macro="" textlink="">
          <xdr:nvSpPr>
            <xdr:cNvPr id="0" name=""/>
            <xdr:cNvSpPr>
              <a:spLocks noTextEdit="1"/>
            </xdr:cNvSpPr>
          </xdr:nvSpPr>
          <xdr:spPr>
            <a:xfrm>
              <a:off x="2977242" y="98879"/>
              <a:ext cx="1839685" cy="126183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4</xdr:col>
      <xdr:colOff>313764</xdr:colOff>
      <xdr:row>0</xdr:row>
      <xdr:rowOff>134471</xdr:rowOff>
    </xdr:from>
    <xdr:to>
      <xdr:col>9</xdr:col>
      <xdr:colOff>280147</xdr:colOff>
      <xdr:row>0</xdr:row>
      <xdr:rowOff>762001</xdr:rowOff>
    </xdr:to>
    <xdr:sp macro="" textlink="">
      <xdr:nvSpPr>
        <xdr:cNvPr id="4" name="TextBox 3">
          <a:extLst>
            <a:ext uri="{FF2B5EF4-FFF2-40B4-BE49-F238E27FC236}">
              <a16:creationId xmlns:a16="http://schemas.microsoft.com/office/drawing/2014/main" id="{DE7F81A7-8F70-4ABF-8888-FDEEDC9AD21E}"/>
            </a:ext>
          </a:extLst>
        </xdr:cNvPr>
        <xdr:cNvSpPr txBox="1"/>
      </xdr:nvSpPr>
      <xdr:spPr>
        <a:xfrm>
          <a:off x="6219264" y="134471"/>
          <a:ext cx="4359089" cy="627530"/>
        </a:xfrm>
        <a:prstGeom prst="rect">
          <a:avLst/>
        </a:prstGeom>
        <a:solidFill>
          <a:schemeClr val="accent2">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See "Notes" tab below for more info on ratings, staffing, data categories, and footnotes.</a:t>
          </a:r>
          <a:endParaRPr lang="en-US" sz="1600" baseline="0"/>
        </a:p>
      </xdr:txBody>
    </xdr:sp>
    <xdr:clientData/>
  </xdr:twoCellAnchor>
  <xdr:twoCellAnchor editAs="absolute">
    <xdr:from>
      <xdr:col>0</xdr:col>
      <xdr:colOff>446741</xdr:colOff>
      <xdr:row>0</xdr:row>
      <xdr:rowOff>115421</xdr:rowOff>
    </xdr:from>
    <xdr:to>
      <xdr:col>3</xdr:col>
      <xdr:colOff>799166</xdr:colOff>
      <xdr:row>0</xdr:row>
      <xdr:rowOff>1487021</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A1AEBC8D-7A86-4669-89CE-3D98D00FF15F}"/>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449916" y="115421"/>
              <a:ext cx="1825625" cy="13716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0</xdr:row>
      <xdr:rowOff>914400</xdr:rowOff>
    </xdr:from>
    <xdr:to>
      <xdr:col>32</xdr:col>
      <xdr:colOff>400051</xdr:colOff>
      <xdr:row>22</xdr:row>
      <xdr:rowOff>139700</xdr:rowOff>
    </xdr:to>
    <xdr:sp macro="" textlink="">
      <xdr:nvSpPr>
        <xdr:cNvPr id="2" name="TextBox 1">
          <a:extLst>
            <a:ext uri="{FF2B5EF4-FFF2-40B4-BE49-F238E27FC236}">
              <a16:creationId xmlns:a16="http://schemas.microsoft.com/office/drawing/2014/main" id="{9BBCEDA7-7565-492C-A77C-24B4830A5F07}"/>
            </a:ext>
          </a:extLst>
        </xdr:cNvPr>
        <xdr:cNvSpPr txBox="1"/>
      </xdr:nvSpPr>
      <xdr:spPr>
        <a:xfrm>
          <a:off x="10753725" y="914400"/>
          <a:ext cx="10134601" cy="395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133351</xdr:colOff>
      <xdr:row>13</xdr:row>
      <xdr:rowOff>171450</xdr:rowOff>
    </xdr:from>
    <xdr:to>
      <xdr:col>13</xdr:col>
      <xdr:colOff>323851</xdr:colOff>
      <xdr:row>35</xdr:row>
      <xdr:rowOff>152400</xdr:rowOff>
    </xdr:to>
    <xdr:sp macro="" textlink="">
      <xdr:nvSpPr>
        <xdr:cNvPr id="2" name="TextBox 1">
          <a:extLst>
            <a:ext uri="{FF2B5EF4-FFF2-40B4-BE49-F238E27FC236}">
              <a16:creationId xmlns:a16="http://schemas.microsoft.com/office/drawing/2014/main" id="{35466B2C-968F-4230-A519-6BC229E12605}"/>
            </a:ext>
          </a:extLst>
        </xdr:cNvPr>
        <xdr:cNvSpPr txBox="1"/>
      </xdr:nvSpPr>
      <xdr:spPr>
        <a:xfrm>
          <a:off x="742951" y="3276600"/>
          <a:ext cx="8362950" cy="39624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1</xdr:row>
      <xdr:rowOff>38100</xdr:rowOff>
    </xdr:from>
    <xdr:to>
      <xdr:col>6</xdr:col>
      <xdr:colOff>552450</xdr:colOff>
      <xdr:row>32</xdr:row>
      <xdr:rowOff>76200</xdr:rowOff>
    </xdr:to>
    <xdr:sp macro="" textlink="">
      <xdr:nvSpPr>
        <xdr:cNvPr id="3" name="TextBox 2">
          <a:extLst>
            <a:ext uri="{FF2B5EF4-FFF2-40B4-BE49-F238E27FC236}">
              <a16:creationId xmlns:a16="http://schemas.microsoft.com/office/drawing/2014/main" id="{40740C70-6D04-4EE8-8D4D-EE209F1D4E8B}"/>
            </a:ext>
          </a:extLst>
        </xdr:cNvPr>
        <xdr:cNvSpPr txBox="1"/>
      </xdr:nvSpPr>
      <xdr:spPr>
        <a:xfrm>
          <a:off x="219075" y="228600"/>
          <a:ext cx="6200775" cy="56578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wnership_Type" xr10:uid="{09BB8BF4-44CD-4538-8120-2DA59BC606F3}" sourceName="Ownership Type">
  <extLst>
    <x:ext xmlns:x15="http://schemas.microsoft.com/office/spreadsheetml/2010/11/main" uri="{2F2917AC-EB37-4324-AD4E-5DD8C200BD13}">
      <x15:tableSlicerCache tableId="1" column="10"/>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1BAF9D76-AFC3-435A-9959-24116672755F}" sourceName="County">
  <extLst>
    <x:ext xmlns:x15="http://schemas.microsoft.com/office/spreadsheetml/2010/11/main" uri="{2F2917AC-EB37-4324-AD4E-5DD8C200BD13}">
      <x15:tableSlicerCache tableId="1"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wnership Type" xr10:uid="{C8C7030B-C075-4003-A0A8-3D22F0AF42CC}" cache="Slicer_Ownership_Type" caption="Ownership Type" style="SlicerStyleLight2" rowHeight="241300"/>
  <slicer name="County" xr10:uid="{B7C4F298-EE2B-4A19-9F2F-FEA9BB7BE35B}" cache="Slicer_County" caption="Filter by County" rowHeight="228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viderInfo" displayName="ProviderInfo" ref="A1:DA222" totalsRowShown="0" headerRowDxfId="53">
  <autoFilter ref="A1:DA222" xr:uid="{00000000-0009-0000-0100-000001000000}"/>
  <sortState xmlns:xlrd2="http://schemas.microsoft.com/office/spreadsheetml/2017/richdata2" ref="A2:DA222">
    <sortCondition ref="D1:D222"/>
  </sortState>
  <tableColumns count="105">
    <tableColumn id="5" xr3:uid="{00000000-0010-0000-0000-000005000000}" name="Provider State"/>
    <tableColumn id="97" xr3:uid="{00000000-0010-0000-0000-000061000000}" name="CMS Region Number" dataDxfId="52"/>
    <tableColumn id="1" xr3:uid="{00000000-0010-0000-0000-000001000000}" name="Federal Provider Number" dataDxfId="51"/>
    <tableColumn id="2" xr3:uid="{00000000-0010-0000-0000-000002000000}" name="Provider Name"/>
    <tableColumn id="4" xr3:uid="{00000000-0010-0000-0000-000004000000}" name="City"/>
    <tableColumn id="9" xr3:uid="{00000000-0010-0000-0000-000009000000}" name="County"/>
    <tableColumn id="10" xr3:uid="{00000000-0010-0000-0000-00000A000000}" name="Ownership Type"/>
    <tableColumn id="12" xr3:uid="{00000000-0010-0000-0000-00000C000000}" name="Average Number of Residents per Day"/>
    <tableColumn id="98" xr3:uid="{00000000-0010-0000-0000-000062000000}" name="Ownership Type - Full"/>
    <tableColumn id="19" xr3:uid="{00000000-0010-0000-0000-000013000000}" name="Special Focus Status"/>
    <tableColumn id="20" xr3:uid="{00000000-0010-0000-0000-000014000000}" name="Abuse Icon"/>
    <tableColumn id="23" xr3:uid="{00000000-0010-0000-0000-000017000000}" name="With a Resident and Family Council"/>
    <tableColumn id="25" xr3:uid="{00000000-0010-0000-0000-000019000000}" name="Overall Rating"/>
    <tableColumn id="35" xr3:uid="{00000000-0010-0000-0000-000023000000}" name="Staffing Rating"/>
    <tableColumn id="27" xr3:uid="{00000000-0010-0000-0000-00001B000000}" name="Health Inspection Rating"/>
    <tableColumn id="29" xr3:uid="{00000000-0010-0000-0000-00001D000000}" name="QM Rating"/>
    <tableColumn id="31" xr3:uid="{00000000-0010-0000-0000-00001F000000}" name="Long-Stay QM Rating"/>
    <tableColumn id="33" xr3:uid="{00000000-0010-0000-0000-000021000000}" name="Short-Stay QM Rating"/>
    <tableColumn id="37" xr3:uid="{00000000-0010-0000-0000-000025000000}" name="RN Staffing Rating"/>
    <tableColumn id="105" xr3:uid="{00000000-0010-0000-0000-000069000000}" name="Select &quot;+&quot; above for expanded ratings" dataDxfId="2"/>
    <tableColumn id="45" xr3:uid="{00000000-0010-0000-0000-00002D000000}" name="Reported Total Nurse Staffing Hours per Resident per Day" dataDxfId="1"/>
    <tableColumn id="43" xr3:uid="{00000000-0010-0000-0000-00002B000000}" name="Reported RN Staffing Hours per Resident per Day" dataDxfId="0"/>
    <tableColumn id="49" xr3:uid="{00000000-0010-0000-0000-000031000000}" name="Total nursing staff turnover"/>
    <tableColumn id="42" xr3:uid="{00000000-0010-0000-0000-00002A000000}" name="Reported LPN Staffing Hours per Resident per Day"/>
    <tableColumn id="44" xr3:uid="{00000000-0010-0000-0000-00002C000000}" name="Reported Licensed Staffing Hours per Resident per Day"/>
    <tableColumn id="46" xr3:uid="{00000000-0010-0000-0000-00002E000000}" name="Total number of nurse staff hours per resident per day on the weekend"/>
    <tableColumn id="47" xr3:uid="{00000000-0010-0000-0000-00002F000000}" name="Registered Nurse hours per resident per day on the weekend"/>
    <tableColumn id="48" xr3:uid="{00000000-0010-0000-0000-000030000000}" name="Reported Physical Therapist Staffing Hours per Resident Per Day"/>
    <tableColumn id="50" xr3:uid="{00000000-0010-0000-0000-000032000000}" name="Total nursing staff turnover footnote"/>
    <tableColumn id="41" xr3:uid="{00000000-0010-0000-0000-000029000000}" name="Reported Nurse Aide Staffing Hours per Resident per Day"/>
    <tableColumn id="51" xr3:uid="{00000000-0010-0000-0000-000033000000}" name="Registered Nurse turnover"/>
    <tableColumn id="52" xr3:uid="{00000000-0010-0000-0000-000034000000}" name="Registered Nurse turnover footnote"/>
    <tableColumn id="53" xr3:uid="{00000000-0010-0000-0000-000035000000}" name="Number of administrators who have left the nursing home"/>
    <tableColumn id="54" xr3:uid="{00000000-0010-0000-0000-000036000000}" name="Administrator turnover footnote"/>
    <tableColumn id="104" xr3:uid="{00000000-0010-0000-0000-000068000000}" name="Select &quot;+&quot; for expanded staffing &amp; turnover" dataDxfId="50"/>
    <tableColumn id="55" xr3:uid="{00000000-0010-0000-0000-000037000000}" name="Case-Mix Nurse Aide Staffing Hours per Resident per Day"/>
    <tableColumn id="56" xr3:uid="{00000000-0010-0000-0000-000038000000}" name="Case-Mix LPN Staffing Hours per Resident per Day"/>
    <tableColumn id="57" xr3:uid="{00000000-0010-0000-0000-000039000000}" name="Case-Mix RN Staffing Hours per Resident per Day"/>
    <tableColumn id="58" xr3:uid="{00000000-0010-0000-0000-00003A000000}" name="Case-Mix Total Nurse Staffing Hours per Resident per Day"/>
    <tableColumn id="59" xr3:uid="{00000000-0010-0000-0000-00003B000000}" name="Adjusted Nurse Aide Staffing Hours per Resident per Day"/>
    <tableColumn id="60" xr3:uid="{00000000-0010-0000-0000-00003C000000}" name="Adjusted LPN Staffing Hours per Resident per Day"/>
    <tableColumn id="61" xr3:uid="{00000000-0010-0000-0000-00003D000000}" name="Adjusted RN Staffing Hours per Resident per Day"/>
    <tableColumn id="62" xr3:uid="{00000000-0010-0000-0000-00003E000000}" name="Adjusted Total Nurse Staffing Hours per Resident per Day"/>
    <tableColumn id="102" xr3:uid="{00000000-0010-0000-0000-000066000000}" name="Select &quot;+&quot; above for case-mix and adjusted staffing" dataDxfId="49"/>
    <tableColumn id="88" xr3:uid="{00000000-0010-0000-0000-000058000000}" name="Number of Facility Reported Incidents"/>
    <tableColumn id="89" xr3:uid="{00000000-0010-0000-0000-000059000000}" name="Number of Substantiated Complaints"/>
    <tableColumn id="90" xr3:uid="{00000000-0010-0000-0000-00005A000000}" name="Number of Citations from Infection Control Inspections"/>
    <tableColumn id="91" xr3:uid="{00000000-0010-0000-0000-00005B000000}" name="Number of Fines"/>
    <tableColumn id="92" xr3:uid="{00000000-0010-0000-0000-00005C000000}" name="Total Amount of Fines in Dollars" dataDxfId="48" dataCellStyle="Currency"/>
    <tableColumn id="93" xr3:uid="{00000000-0010-0000-0000-00005D000000}" name="Number of Payment Denials"/>
    <tableColumn id="94" xr3:uid="{00000000-0010-0000-0000-00005E000000}" name="Total Number of Penalties"/>
    <tableColumn id="100" xr3:uid="{645125D5-1DB7-4D1C-9285-44881C1A2F7B}" name="Select &quot;+&quot; above for survey &amp; enforcement data" dataDxfId="47"/>
    <tableColumn id="63" xr3:uid="{00000000-0010-0000-0000-00003F000000}" name="Rating Cycle 1 Standard Survey Health Date" dataDxfId="46"/>
    <tableColumn id="64" xr3:uid="{00000000-0010-0000-0000-000040000000}" name="Rating Cycle 1 Total Number of Health Deficiencies"/>
    <tableColumn id="65" xr3:uid="{00000000-0010-0000-0000-000041000000}" name="Rating Cycle 1 Number of Standard Health Deficiencies"/>
    <tableColumn id="66" xr3:uid="{00000000-0010-0000-0000-000042000000}" name="Rating Cycle 1 Number of Complaint Health Deficiencies"/>
    <tableColumn id="67" xr3:uid="{00000000-0010-0000-0000-000043000000}" name="Rating Cycle 1 Health Deficiency Score"/>
    <tableColumn id="68" xr3:uid="{00000000-0010-0000-0000-000044000000}" name="Rating Cycle 1 Number of Health Revisits"/>
    <tableColumn id="69" xr3:uid="{00000000-0010-0000-0000-000045000000}" name="Rating Cycle 1 Health Revisit Score"/>
    <tableColumn id="70" xr3:uid="{00000000-0010-0000-0000-000046000000}" name="Rating Cycle 1 Total Health Score"/>
    <tableColumn id="71" xr3:uid="{00000000-0010-0000-0000-000047000000}" name="Rating Cycle 2 Standard Health Survey Date"/>
    <tableColumn id="72" xr3:uid="{00000000-0010-0000-0000-000048000000}" name="Rating Cycle 2 Total Number of Health Deficiencies"/>
    <tableColumn id="73" xr3:uid="{00000000-0010-0000-0000-000049000000}" name="Rating Cycle 2 Number of Standard Health Deficiencies"/>
    <tableColumn id="74" xr3:uid="{00000000-0010-0000-0000-00004A000000}" name="Rating Cycle 2 Number of Complaint Health Deficiencies"/>
    <tableColumn id="75" xr3:uid="{00000000-0010-0000-0000-00004B000000}" name="Rating Cycle 2 Health Deficiency Score"/>
    <tableColumn id="76" xr3:uid="{00000000-0010-0000-0000-00004C000000}" name="Rating Cycle 2 Number of Health Revisits"/>
    <tableColumn id="77" xr3:uid="{00000000-0010-0000-0000-00004D000000}" name="Rating Cycle 2 Health Revisit Score"/>
    <tableColumn id="78" xr3:uid="{00000000-0010-0000-0000-00004E000000}" name="Rating Cycle 2 Total Health Score"/>
    <tableColumn id="79" xr3:uid="{00000000-0010-0000-0000-00004F000000}" name="Rating Cycle 3 Standard Health Survey Date"/>
    <tableColumn id="80" xr3:uid="{00000000-0010-0000-0000-000050000000}" name="Rating Cycle 3 Total Number of Health Deficiencies"/>
    <tableColumn id="81" xr3:uid="{00000000-0010-0000-0000-000051000000}" name="Rating Cycle 3 Number of Standard Health Deficiencies"/>
    <tableColumn id="82" xr3:uid="{00000000-0010-0000-0000-000052000000}" name="Rating Cycle 3 Number of Complaint Health Deficiencies"/>
    <tableColumn id="83" xr3:uid="{00000000-0010-0000-0000-000053000000}" name="Rating Cycle 3 Health Deficiency Score"/>
    <tableColumn id="84" xr3:uid="{00000000-0010-0000-0000-000054000000}" name="Rating Cycle 3 Number of Health Revisits"/>
    <tableColumn id="85" xr3:uid="{00000000-0010-0000-0000-000055000000}" name="Rating Cycle 3 Health Revisit Score"/>
    <tableColumn id="86" xr3:uid="{00000000-0010-0000-0000-000056000000}" name="Rating Cycle 3 Total Health Score"/>
    <tableColumn id="87" xr3:uid="{00000000-0010-0000-0000-000057000000}" name="Total Weighted Health Survey Score"/>
    <tableColumn id="103" xr3:uid="{00000000-0010-0000-0000-000067000000}" name="Select &quot;+&quot; above for health survey data"/>
    <tableColumn id="16" xr3:uid="{00000000-0010-0000-0000-000010000000}" name="Legal Business Name"/>
    <tableColumn id="95" xr3:uid="{00000000-0010-0000-0000-00005F000000}" name="Location"/>
    <tableColumn id="6" xr3:uid="{00000000-0010-0000-0000-000006000000}" name="Provider Zip Code"/>
    <tableColumn id="8" xr3:uid="{00000000-0010-0000-0000-000008000000}" name="Provider SSA County Code"/>
    <tableColumn id="7" xr3:uid="{00000000-0010-0000-0000-000007000000}" name="Provider Phone Number"/>
    <tableColumn id="14" xr3:uid="{00000000-0010-0000-0000-00000E000000}" name="Provider Type"/>
    <tableColumn id="15" xr3:uid="{00000000-0010-0000-0000-00000F000000}" name="Provider Resides in Hospital"/>
    <tableColumn id="17" xr3:uid="{00000000-0010-0000-0000-000011000000}" name="Date First Approved to Provide Medicare and Medicaid Services" dataDxfId="45"/>
    <tableColumn id="18" xr3:uid="{00000000-0010-0000-0000-000012000000}" name="Continuing Care Retirement Community"/>
    <tableColumn id="21" xr3:uid="{00000000-0010-0000-0000-000015000000}" name="Most Recent Health Inspection More Than 2 Years Ago"/>
    <tableColumn id="22" xr3:uid="{00000000-0010-0000-0000-000016000000}" name="Provider Changed Ownership in Last 12 Months"/>
    <tableColumn id="24" xr3:uid="{00000000-0010-0000-0000-000018000000}" name="Automatic Sprinkler Systems in All Required Areas"/>
    <tableColumn id="3" xr3:uid="{00000000-0010-0000-0000-000003000000}" name="Provider Address"/>
    <tableColumn id="11" xr3:uid="{00000000-0010-0000-0000-00000B000000}" name="Number of Certified Beds"/>
    <tableColumn id="96" xr3:uid="{00000000-0010-0000-0000-000060000000}" name="Processing Date" dataDxfId="44"/>
    <tableColumn id="106" xr3:uid="{85744012-D5B3-4B3E-BD30-110F8A6C7C91}" name="Select &quot;+&quot; above for more facility info" dataDxfId="43"/>
    <tableColumn id="13" xr3:uid="{00000000-0010-0000-0000-00000D000000}" name="Average Number of Residents per Day Footnote" dataDxfId="42"/>
    <tableColumn id="26" xr3:uid="{00000000-0010-0000-0000-00001A000000}" name="Overall Rating Footnote" dataDxfId="41"/>
    <tableColumn id="36" xr3:uid="{00000000-0010-0000-0000-000024000000}" name="Staffing Rating Footnote" dataDxfId="40"/>
    <tableColumn id="28" xr3:uid="{00000000-0010-0000-0000-00001C000000}" name="Health Inspection Rating Footnote" dataDxfId="39"/>
    <tableColumn id="30" xr3:uid="{00000000-0010-0000-0000-00001E000000}" name="QM Rating Footnote" dataDxfId="38"/>
    <tableColumn id="32" xr3:uid="{00000000-0010-0000-0000-000020000000}" name="Long-Stay QM Rating Footnote" dataDxfId="37"/>
    <tableColumn id="34" xr3:uid="{00000000-0010-0000-0000-000022000000}" name="Short-Stay QM Rating Footnote" dataDxfId="36"/>
    <tableColumn id="38" xr3:uid="{00000000-0010-0000-0000-000026000000}" name="RN Staffing Rating Footnote" dataDxfId="35"/>
    <tableColumn id="39" xr3:uid="{00000000-0010-0000-0000-000027000000}" name="Reported Staffing Footnote" dataDxfId="34"/>
    <tableColumn id="40" xr3:uid="{00000000-0010-0000-0000-000028000000}" name="Physical Therapist Staffing Footnote" dataDxfId="33"/>
    <tableColumn id="101" xr3:uid="{3AF02DBD-1088-4301-995B-DA48163179CF}" name="Select &quot;+&quot; above for footnotes" dataDxfId="32"/>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CB013DF-B395-485C-AA1A-01097C1257F7}" name="State" displayName="State" ref="G1:O54" totalsRowShown="0" headerRowDxfId="31" dataDxfId="30">
  <autoFilter ref="G1:O54" xr:uid="{0048C46C-D9B5-4466-97A6-38E1FAA67001}"/>
  <sortState xmlns:xlrd2="http://schemas.microsoft.com/office/spreadsheetml/2017/richdata2" ref="G2:O54">
    <sortCondition ref="G1:G54"/>
  </sortState>
  <tableColumns count="9">
    <tableColumn id="1" xr3:uid="{A008655D-8457-45D5-953B-7D5CB3018EDF}" name="State" dataDxfId="29"/>
    <tableColumn id="2" xr3:uid="{2EA324D5-DCEE-4675-8907-DB04B848D174}" name="Total Facilities" dataDxfId="28"/>
    <tableColumn id="3" xr3:uid="{478AD736-B7A9-4A2D-86E7-14C3A0D7E4B7}" name="Special Focus Facilities (SFFs)" dataDxfId="27"/>
    <tableColumn id="4" xr3:uid="{A4E2AD6B-6EA4-4B27-87BB-081743E354A7}" name="SFF Candidates" dataDxfId="26"/>
    <tableColumn id="5" xr3:uid="{3816856E-D8DA-4D33-89D0-1376AB575407}" name="One-Star Facilities (excl. SFF Candidates)" dataDxfId="25"/>
    <tableColumn id="6" xr3:uid="{41618F57-0329-4B83-9F13-E7620411C5A0}" name="% Problem Facilities (SFFs, Candidates, One-Star)" dataDxfId="24"/>
    <tableColumn id="7" xr3:uid="{3EDE36FD-480A-4326-9747-67F5FE10CDA7}" name="% Five-Star Facilities" dataDxfId="23"/>
    <tableColumn id="8" xr3:uid="{A2CDBB38-BD43-422B-AEE1-046E7C9551AA}" name="% Facilities with Abuse Icon" dataDxfId="22"/>
    <tableColumn id="9" xr3:uid="{660A9D2C-2CCD-40CF-AD52-A995ABDC98CF}" name="Avg. Overall Five-Star Rating" dataDxfId="21"/>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6CE5F2-D763-4620-89F6-0D5E8F89C6E3}" name="Summary1" displayName="Summary1" ref="A1:E13" totalsRowShown="0" headerRowDxfId="20">
  <autoFilter ref="A1:E13" xr:uid="{B5245062-D459-4939-9E12-3A0ACE58295D}"/>
  <tableColumns count="5">
    <tableColumn id="1" xr3:uid="{070C9036-3199-4242-8A35-F93E0089CA4A}" name="Summary Data"/>
    <tableColumn id="5" xr3:uid="{72077394-D250-406D-9F9C-483CB21EDE89}" name="State Total"/>
    <tableColumn id="4" xr3:uid="{112B0F02-0518-434F-AEF9-CC6B19054DD0}" name="Percent of State Total"/>
    <tableColumn id="3" xr3:uid="{48790257-9AEA-466E-8213-751D193D3FB3}" name="US Total"/>
    <tableColumn id="2" xr3:uid="{B2234CDD-F3A5-40FF-B811-498D5199F7D1}" name="Percent of US Total" dataDxfId="19"/>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5718AC-A224-4E4D-AACD-D1E417B2020A}" name="Region" displayName="Region" ref="G1:O11" totalsRowShown="0" headerRowDxfId="18" dataDxfId="17">
  <autoFilter ref="G1:O11" xr:uid="{0048C46C-D9B5-4466-97A6-38E1FAA67001}"/>
  <sortState xmlns:xlrd2="http://schemas.microsoft.com/office/spreadsheetml/2017/richdata2" ref="G2:O11">
    <sortCondition ref="G1:G11"/>
  </sortState>
  <tableColumns count="9">
    <tableColumn id="1" xr3:uid="{BAF73436-BE04-4BFF-BDF1-E8DA431EE174}" name="CMS Region Number" dataDxfId="16"/>
    <tableColumn id="2" xr3:uid="{49E79A4B-3632-4084-9811-6E4693840106}" name="Total Facilities" dataDxfId="15"/>
    <tableColumn id="3" xr3:uid="{7BD94326-10D3-488A-A8F3-5F624F64FBAF}" name="Special Focus Facilities (SFFs)" dataDxfId="14"/>
    <tableColumn id="4" xr3:uid="{2277944E-DF31-4638-A1BC-BA10F88C7339}" name="SFF Candidates" dataDxfId="13"/>
    <tableColumn id="5" xr3:uid="{85ECFC91-D6DC-4EA8-BFC8-C466CA395AB1}" name="One-Star Facilities (excl. SFF Candidates)" dataDxfId="12"/>
    <tableColumn id="6" xr3:uid="{DD75697E-22B0-495C-B0AD-57774A90BB17}" name="% Problem Facilities (SFFs, Candidates, One-Star)" dataDxfId="11"/>
    <tableColumn id="7" xr3:uid="{B65FD004-E4C2-4AEF-A22A-17D1482BF7BE}" name="% Five-Star Facilities" dataDxfId="10"/>
    <tableColumn id="8" xr3:uid="{2DB7E1C1-5AB0-4AEE-85CE-3564C37CB490}" name="% Facilities with Abuse Icon" dataDxfId="9"/>
    <tableColumn id="9" xr3:uid="{AFDD9CD9-6B48-49E0-8D88-EA7871A08AA8}" name="Avg. Overall Five-Star Rating" dataDxfId="8"/>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446807D-77FF-4614-A864-ACA9B1961A46}" name="Summary2" displayName="Summary2" ref="A1:E13" totalsRowShown="0" headerRowDxfId="7">
  <autoFilter ref="A1:E13" xr:uid="{B5245062-D459-4939-9E12-3A0ACE58295D}"/>
  <tableColumns count="5">
    <tableColumn id="1" xr3:uid="{077CE941-2343-4424-99D2-CC453AC18CD3}" name="Summary Data"/>
    <tableColumn id="5" xr3:uid="{8955E234-7977-40B2-BA90-D42CB23AEA65}" name="State Total"/>
    <tableColumn id="4" xr3:uid="{16F133DC-2674-44FE-AA97-483C303D5F19}" name="Percent of State Total"/>
    <tableColumn id="3" xr3:uid="{EFDBAD5C-5196-4FC8-BF6F-5695F5D80B29}" name="US Total"/>
    <tableColumn id="2" xr3:uid="{84A02A66-8E32-4804-9815-F55F91563118}" name="Percent of US Total" dataDxfId="6"/>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A13C8E5-02B1-4520-8A8F-48590CAC2D8B}" name="RegionKey" displayName="RegionKey" ref="Q1:S13" totalsRowShown="0" headerRowDxfId="5">
  <autoFilter ref="Q1:S13" xr:uid="{1A13C8E5-02B1-4520-8A8F-48590CAC2D8B}"/>
  <tableColumns count="3">
    <tableColumn id="1" xr3:uid="{AF41FDC9-4901-4D76-82BE-DE1264ED9F8F}" name="Region"/>
    <tableColumn id="2" xr3:uid="{60A84FDA-77F3-4D6B-AE9A-26F275396614}" name="Regional Office Location" dataDxfId="4"/>
    <tableColumn id="4" xr3:uid="{8B4B35C9-FDFF-455A-A0A9-72FADF72CA6E}" name="States served by the Region" dataDxfId="3"/>
  </tableColumns>
  <tableStyleInfo name="TableStyleMedium1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7D2F374-EC64-444F-BDB8-6E7865013CEB}" name="Labels" displayName="Labels" ref="J2:L98" totalsRowShown="0">
  <autoFilter ref="J2:L98" xr:uid="{F7D2F374-EC64-444F-BDB8-6E7865013CEB}"/>
  <tableColumns count="3">
    <tableColumn id="1" xr3:uid="{5E9729FE-A8D3-4ABD-9C5E-DCF588D5BC27}" name="Label (column headers on PDC)"/>
    <tableColumn id="2" xr3:uid="{ABB27647-00BF-4247-AE8F-9687D2BD3092}" name="Description"/>
    <tableColumn id="3" xr3:uid="{106B498F-981E-4E20-8B4C-DFAA262F7877}" name="Format / Values"/>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222"/>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10.5703125" customWidth="1"/>
    <col min="2" max="2" width="10.5703125" hidden="1" customWidth="1"/>
    <col min="3" max="3" width="10.5703125" customWidth="1"/>
    <col min="4" max="4" width="55.7109375" bestFit="1" customWidth="1"/>
    <col min="5" max="8" width="15.5703125" customWidth="1"/>
    <col min="9" max="9" width="15.5703125" hidden="1" customWidth="1"/>
    <col min="10" max="15" width="15.5703125" customWidth="1"/>
    <col min="16" max="19" width="15.5703125" hidden="1" customWidth="1" outlineLevel="1"/>
    <col min="20" max="20" width="10.5703125" style="19" customWidth="1" collapsed="1"/>
    <col min="21" max="22" width="15.5703125" style="8" customWidth="1"/>
    <col min="23" max="23" width="15.5703125" customWidth="1"/>
    <col min="24" max="34" width="15.5703125" hidden="1" customWidth="1" outlineLevel="1"/>
    <col min="35" max="35" width="10.5703125" style="19" customWidth="1" collapsed="1"/>
    <col min="36" max="43" width="15.5703125" hidden="1" customWidth="1" outlineLevel="1"/>
    <col min="44" max="44" width="10.5703125" style="19" customWidth="1" collapsed="1"/>
    <col min="45" max="51" width="15.5703125" hidden="1" customWidth="1" outlineLevel="1"/>
    <col min="52" max="52" width="10.5703125" style="19" customWidth="1" collapsed="1"/>
    <col min="53" max="77" width="15.5703125" hidden="1" customWidth="1" outlineLevel="1"/>
    <col min="78" max="78" width="10.5703125" customWidth="1" collapsed="1"/>
    <col min="79" max="93" width="15.5703125" hidden="1" customWidth="1" outlineLevel="1"/>
    <col min="94" max="94" width="10.5703125" customWidth="1" collapsed="1"/>
    <col min="95" max="99" width="15.5703125" hidden="1" customWidth="1" outlineLevel="1"/>
    <col min="100" max="100" width="15.5703125" style="4" hidden="1" customWidth="1" outlineLevel="1"/>
    <col min="101" max="104" width="15.5703125" hidden="1" customWidth="1" outlineLevel="1"/>
    <col min="105" max="105" width="10.5703125" customWidth="1" collapsed="1"/>
    <col min="106" max="106" width="23" customWidth="1"/>
    <col min="107" max="107" width="31" customWidth="1"/>
    <col min="108" max="108" width="11.5703125" customWidth="1"/>
    <col min="109" max="109" width="19.5703125" customWidth="1"/>
    <col min="110" max="110" width="20" customWidth="1"/>
    <col min="111" max="111" width="28" customWidth="1"/>
    <col min="120" max="120" width="20" customWidth="1"/>
    <col min="123" max="123" width="20.5703125" customWidth="1"/>
    <col min="124" max="124" width="28.5703125" customWidth="1"/>
    <col min="125" max="126" width="14.7109375" customWidth="1"/>
    <col min="127" max="127" width="22.7109375" customWidth="1"/>
    <col min="128" max="128" width="17.5703125" customWidth="1"/>
    <col min="129" max="129" width="25.5703125" customWidth="1"/>
    <col min="130" max="130" width="25.28515625" customWidth="1"/>
    <col min="131" max="132" width="32.42578125" customWidth="1"/>
    <col min="133" max="133" width="46.7109375" customWidth="1"/>
    <col min="134" max="134" width="44.140625" customWidth="1"/>
    <col min="135" max="135" width="43.42578125" customWidth="1"/>
    <col min="136" max="139" width="46.7109375" customWidth="1"/>
    <col min="140" max="140" width="29.85546875" customWidth="1"/>
    <col min="141" max="141" width="46.7109375" customWidth="1"/>
    <col min="142" max="142" width="44" customWidth="1"/>
    <col min="143" max="144" width="43.28515625" customWidth="1"/>
    <col min="145" max="146" width="46.7109375" customWidth="1"/>
    <col min="147" max="147" width="43.7109375" customWidth="1"/>
    <col min="148" max="148" width="43" customWidth="1"/>
    <col min="149" max="149" width="46.7109375" customWidth="1"/>
    <col min="150" max="150" width="38.42578125" customWidth="1"/>
    <col min="151" max="151" width="44.42578125" customWidth="1"/>
    <col min="152" max="153" width="46.7109375" customWidth="1"/>
    <col min="154" max="154" width="34" customWidth="1"/>
    <col min="155" max="155" width="36.140625" customWidth="1"/>
    <col min="156" max="156" width="30.85546875" customWidth="1"/>
    <col min="157" max="157" width="29.7109375" customWidth="1"/>
    <col min="158" max="160" width="15.140625" customWidth="1"/>
    <col min="165" max="165" width="22.85546875" customWidth="1"/>
    <col min="166" max="166" width="38.42578125" customWidth="1"/>
    <col min="167" max="167" width="44.42578125" customWidth="1"/>
    <col min="168" max="169" width="46.7109375" customWidth="1"/>
    <col min="170" max="170" width="34" customWidth="1"/>
    <col min="171" max="171" width="36.140625" customWidth="1"/>
    <col min="172" max="172" width="30.85546875" customWidth="1"/>
    <col min="173" max="173" width="29.7109375" customWidth="1"/>
    <col min="174" max="174" width="38.42578125" customWidth="1"/>
    <col min="175" max="175" width="44.42578125" customWidth="1"/>
    <col min="176" max="177" width="46.7109375" customWidth="1"/>
    <col min="178" max="178" width="34" customWidth="1"/>
    <col min="179" max="179" width="36.140625" customWidth="1"/>
    <col min="180" max="180" width="30.85546875" customWidth="1"/>
    <col min="181" max="181" width="29.7109375" customWidth="1"/>
    <col min="182" max="182" width="32.42578125" customWidth="1"/>
    <col min="183" max="183" width="34.140625" customWidth="1"/>
    <col min="184" max="185" width="33.5703125" customWidth="1"/>
    <col min="186" max="186" width="31.5703125" bestFit="1" customWidth="1"/>
    <col min="188" max="189" width="23.5703125" bestFit="1" customWidth="1"/>
    <col min="190" max="190" width="46.7109375" customWidth="1"/>
    <col min="191" max="191" width="16.5703125" customWidth="1"/>
    <col min="192" max="192" width="29.42578125" customWidth="1"/>
    <col min="193" max="193" width="26.140625" customWidth="1"/>
    <col min="194" max="194" width="24.42578125" customWidth="1"/>
    <col min="195" max="195" width="9.85546875" customWidth="1"/>
    <col min="196" max="196" width="15.85546875" customWidth="1"/>
  </cols>
  <sheetData>
    <row r="1" spans="1:105" s="2" customFormat="1" ht="185.45" customHeight="1" x14ac:dyDescent="0.25">
      <c r="A1" s="2" t="s">
        <v>4</v>
      </c>
      <c r="B1" s="2" t="s">
        <v>1195</v>
      </c>
      <c r="C1" s="2" t="s">
        <v>0</v>
      </c>
      <c r="D1" s="2" t="s">
        <v>1</v>
      </c>
      <c r="E1" s="2" t="s">
        <v>1199</v>
      </c>
      <c r="F1" s="2" t="s">
        <v>1198</v>
      </c>
      <c r="G1" s="2" t="s">
        <v>9</v>
      </c>
      <c r="H1" s="2" t="s">
        <v>11</v>
      </c>
      <c r="I1" s="2" t="s">
        <v>1197</v>
      </c>
      <c r="J1" s="2" t="s">
        <v>18</v>
      </c>
      <c r="K1" s="2" t="s">
        <v>19</v>
      </c>
      <c r="L1" s="2" t="s">
        <v>22</v>
      </c>
      <c r="M1" s="2" t="s">
        <v>24</v>
      </c>
      <c r="N1" s="2" t="s">
        <v>34</v>
      </c>
      <c r="O1" s="2" t="s">
        <v>26</v>
      </c>
      <c r="P1" s="2" t="s">
        <v>28</v>
      </c>
      <c r="Q1" s="2" t="s">
        <v>30</v>
      </c>
      <c r="R1" s="2" t="s">
        <v>32</v>
      </c>
      <c r="S1" s="2" t="s">
        <v>36</v>
      </c>
      <c r="T1" s="20" t="s">
        <v>1218</v>
      </c>
      <c r="U1" s="26" t="s">
        <v>44</v>
      </c>
      <c r="V1" s="26" t="s">
        <v>42</v>
      </c>
      <c r="W1" s="2" t="s">
        <v>48</v>
      </c>
      <c r="X1" s="2" t="s">
        <v>41</v>
      </c>
      <c r="Y1" s="2" t="s">
        <v>43</v>
      </c>
      <c r="Z1" s="2" t="s">
        <v>45</v>
      </c>
      <c r="AA1" s="2" t="s">
        <v>46</v>
      </c>
      <c r="AB1" s="2" t="s">
        <v>47</v>
      </c>
      <c r="AC1" s="2" t="s">
        <v>49</v>
      </c>
      <c r="AD1" s="2" t="s">
        <v>40</v>
      </c>
      <c r="AE1" s="2" t="s">
        <v>50</v>
      </c>
      <c r="AF1" s="2" t="s">
        <v>51</v>
      </c>
      <c r="AG1" s="2" t="s">
        <v>52</v>
      </c>
      <c r="AH1" s="2" t="s">
        <v>53</v>
      </c>
      <c r="AI1" s="20" t="s">
        <v>1219</v>
      </c>
      <c r="AJ1" s="2" t="s">
        <v>54</v>
      </c>
      <c r="AK1" s="2" t="s">
        <v>55</v>
      </c>
      <c r="AL1" s="2" t="s">
        <v>56</v>
      </c>
      <c r="AM1" s="2" t="s">
        <v>57</v>
      </c>
      <c r="AN1" s="2" t="s">
        <v>58</v>
      </c>
      <c r="AO1" s="2" t="s">
        <v>59</v>
      </c>
      <c r="AP1" s="2" t="s">
        <v>60</v>
      </c>
      <c r="AQ1" s="2" t="s">
        <v>61</v>
      </c>
      <c r="AR1" s="20" t="s">
        <v>1220</v>
      </c>
      <c r="AS1" s="2" t="s">
        <v>87</v>
      </c>
      <c r="AT1" s="2" t="s">
        <v>88</v>
      </c>
      <c r="AU1" s="2" t="s">
        <v>89</v>
      </c>
      <c r="AV1" s="2" t="s">
        <v>90</v>
      </c>
      <c r="AW1" s="3" t="s">
        <v>91</v>
      </c>
      <c r="AX1" s="2" t="s">
        <v>92</v>
      </c>
      <c r="AY1" s="2" t="s">
        <v>93</v>
      </c>
      <c r="AZ1" s="20" t="s">
        <v>1221</v>
      </c>
      <c r="BA1" s="2" t="s">
        <v>62</v>
      </c>
      <c r="BB1" s="2" t="s">
        <v>63</v>
      </c>
      <c r="BC1" s="2" t="s">
        <v>64</v>
      </c>
      <c r="BD1" s="2" t="s">
        <v>65</v>
      </c>
      <c r="BE1" s="2" t="s">
        <v>66</v>
      </c>
      <c r="BF1" s="2" t="s">
        <v>67</v>
      </c>
      <c r="BG1" s="2" t="s">
        <v>68</v>
      </c>
      <c r="BH1" s="2" t="s">
        <v>69</v>
      </c>
      <c r="BI1" s="2" t="s">
        <v>70</v>
      </c>
      <c r="BJ1" s="2" t="s">
        <v>71</v>
      </c>
      <c r="BK1" s="2" t="s">
        <v>72</v>
      </c>
      <c r="BL1" s="2" t="s">
        <v>73</v>
      </c>
      <c r="BM1" s="2" t="s">
        <v>74</v>
      </c>
      <c r="BN1" s="2" t="s">
        <v>75</v>
      </c>
      <c r="BO1" s="2" t="s">
        <v>76</v>
      </c>
      <c r="BP1" s="2" t="s">
        <v>77</v>
      </c>
      <c r="BQ1" s="2" t="s">
        <v>78</v>
      </c>
      <c r="BR1" s="2" t="s">
        <v>79</v>
      </c>
      <c r="BS1" s="2" t="s">
        <v>80</v>
      </c>
      <c r="BT1" s="2" t="s">
        <v>81</v>
      </c>
      <c r="BU1" s="2" t="s">
        <v>82</v>
      </c>
      <c r="BV1" s="2" t="s">
        <v>83</v>
      </c>
      <c r="BW1" s="2" t="s">
        <v>84</v>
      </c>
      <c r="BX1" s="2" t="s">
        <v>85</v>
      </c>
      <c r="BY1" s="2" t="s">
        <v>86</v>
      </c>
      <c r="BZ1" s="20" t="s">
        <v>1222</v>
      </c>
      <c r="CA1" s="2" t="s">
        <v>15</v>
      </c>
      <c r="CB1" s="2" t="s">
        <v>94</v>
      </c>
      <c r="CC1" s="2" t="s">
        <v>5</v>
      </c>
      <c r="CD1" s="2" t="s">
        <v>7</v>
      </c>
      <c r="CE1" s="2" t="s">
        <v>6</v>
      </c>
      <c r="CF1" s="2" t="s">
        <v>13</v>
      </c>
      <c r="CG1" s="2" t="s">
        <v>14</v>
      </c>
      <c r="CH1" s="2" t="s">
        <v>16</v>
      </c>
      <c r="CI1" s="2" t="s">
        <v>17</v>
      </c>
      <c r="CJ1" s="2" t="s">
        <v>20</v>
      </c>
      <c r="CK1" s="2" t="s">
        <v>21</v>
      </c>
      <c r="CL1" s="2" t="s">
        <v>23</v>
      </c>
      <c r="CM1" s="2" t="s">
        <v>2</v>
      </c>
      <c r="CN1" s="2" t="s">
        <v>10</v>
      </c>
      <c r="CO1" s="2" t="s">
        <v>95</v>
      </c>
      <c r="CP1" s="20" t="s">
        <v>1223</v>
      </c>
      <c r="CQ1" s="2" t="s">
        <v>12</v>
      </c>
      <c r="CR1" s="2" t="s">
        <v>25</v>
      </c>
      <c r="CS1" s="2" t="s">
        <v>35</v>
      </c>
      <c r="CT1" s="2" t="s">
        <v>27</v>
      </c>
      <c r="CU1" s="2" t="s">
        <v>29</v>
      </c>
      <c r="CV1" s="2" t="s">
        <v>31</v>
      </c>
      <c r="CW1" s="2" t="s">
        <v>33</v>
      </c>
      <c r="CX1" s="2" t="s">
        <v>37</v>
      </c>
      <c r="CY1" s="2" t="s">
        <v>38</v>
      </c>
      <c r="CZ1" s="2" t="s">
        <v>39</v>
      </c>
      <c r="DA1" s="20" t="s">
        <v>1224</v>
      </c>
    </row>
    <row r="2" spans="1:105" x14ac:dyDescent="0.25">
      <c r="A2" t="s">
        <v>147</v>
      </c>
      <c r="B2" s="18" t="s">
        <v>1196</v>
      </c>
      <c r="C2" s="18">
        <v>45408</v>
      </c>
      <c r="D2" t="s">
        <v>908</v>
      </c>
      <c r="E2" t="s">
        <v>347</v>
      </c>
      <c r="F2" t="s">
        <v>348</v>
      </c>
      <c r="G2" t="s">
        <v>1210</v>
      </c>
      <c r="H2">
        <v>67.5</v>
      </c>
      <c r="I2" t="s">
        <v>99</v>
      </c>
      <c r="K2" t="s">
        <v>101</v>
      </c>
      <c r="L2" t="s">
        <v>107</v>
      </c>
      <c r="M2">
        <v>4</v>
      </c>
      <c r="N2">
        <v>2</v>
      </c>
      <c r="O2">
        <v>4</v>
      </c>
      <c r="P2">
        <v>3</v>
      </c>
      <c r="Q2">
        <v>2</v>
      </c>
      <c r="R2">
        <v>4</v>
      </c>
      <c r="S2">
        <v>1</v>
      </c>
      <c r="U2" s="8">
        <v>3.5643099999999999</v>
      </c>
      <c r="V2" s="8">
        <v>0.19106999999999999</v>
      </c>
      <c r="W2">
        <v>64</v>
      </c>
      <c r="X2">
        <v>1.1176900000000001</v>
      </c>
      <c r="Y2">
        <v>1.3087599999999999</v>
      </c>
      <c r="Z2">
        <v>2.7967599999999999</v>
      </c>
      <c r="AA2">
        <v>0.15426999999999999</v>
      </c>
      <c r="AB2">
        <v>6.5229999999999996E-2</v>
      </c>
      <c r="AD2">
        <v>2.2555499999999999</v>
      </c>
      <c r="AE2">
        <v>87.5</v>
      </c>
      <c r="AG2">
        <v>0</v>
      </c>
      <c r="AJ2">
        <v>2.0208300000000001</v>
      </c>
      <c r="AK2">
        <v>0.65559999999999996</v>
      </c>
      <c r="AL2">
        <v>0.29870000000000002</v>
      </c>
      <c r="AM2">
        <v>2.9751300000000001</v>
      </c>
      <c r="AN2">
        <v>2.2850100000000002</v>
      </c>
      <c r="AO2">
        <v>1.2540199999999999</v>
      </c>
      <c r="AP2">
        <v>0.23956</v>
      </c>
      <c r="AQ2">
        <v>3.7825600000000001</v>
      </c>
      <c r="AS2">
        <v>0</v>
      </c>
      <c r="AT2">
        <v>3</v>
      </c>
      <c r="AU2">
        <v>3</v>
      </c>
      <c r="AV2">
        <v>2</v>
      </c>
      <c r="AW2" s="4">
        <v>13000</v>
      </c>
      <c r="AX2">
        <v>0</v>
      </c>
      <c r="AY2">
        <v>2</v>
      </c>
      <c r="BA2" s="1">
        <v>44456</v>
      </c>
      <c r="BB2">
        <v>7</v>
      </c>
      <c r="BC2">
        <v>5</v>
      </c>
      <c r="BD2">
        <v>1</v>
      </c>
      <c r="BE2">
        <v>44</v>
      </c>
      <c r="BF2">
        <v>1</v>
      </c>
      <c r="BG2">
        <v>0</v>
      </c>
      <c r="BH2">
        <v>44</v>
      </c>
      <c r="BI2" s="1">
        <v>43903</v>
      </c>
      <c r="BJ2">
        <v>8</v>
      </c>
      <c r="BK2">
        <v>7</v>
      </c>
      <c r="BL2">
        <v>1</v>
      </c>
      <c r="BM2">
        <v>76</v>
      </c>
      <c r="BN2">
        <v>1</v>
      </c>
      <c r="BO2">
        <v>0</v>
      </c>
      <c r="BP2">
        <v>76</v>
      </c>
      <c r="BQ2" s="1">
        <v>43525</v>
      </c>
      <c r="BR2">
        <v>7</v>
      </c>
      <c r="BS2">
        <v>5</v>
      </c>
      <c r="BT2">
        <v>3</v>
      </c>
      <c r="BU2">
        <v>40</v>
      </c>
      <c r="BV2">
        <v>1</v>
      </c>
      <c r="BW2">
        <v>0</v>
      </c>
      <c r="BX2">
        <v>40</v>
      </c>
      <c r="BY2">
        <v>54</v>
      </c>
      <c r="CA2" t="s">
        <v>910</v>
      </c>
      <c r="CB2" t="s">
        <v>911</v>
      </c>
      <c r="CC2">
        <v>72015</v>
      </c>
      <c r="CD2">
        <v>620</v>
      </c>
      <c r="CE2">
        <v>5013151700</v>
      </c>
      <c r="CF2" t="s">
        <v>100</v>
      </c>
      <c r="CG2" t="s">
        <v>101</v>
      </c>
      <c r="CH2" s="1">
        <v>38618</v>
      </c>
      <c r="CI2" t="s">
        <v>101</v>
      </c>
      <c r="CJ2" t="s">
        <v>101</v>
      </c>
      <c r="CK2" t="s">
        <v>101</v>
      </c>
      <c r="CL2" t="s">
        <v>104</v>
      </c>
      <c r="CM2" t="s">
        <v>909</v>
      </c>
      <c r="CN2">
        <v>120</v>
      </c>
      <c r="CO2" s="1">
        <v>44621</v>
      </c>
      <c r="CP2" s="1"/>
      <c r="CV2"/>
    </row>
    <row r="3" spans="1:105" x14ac:dyDescent="0.25">
      <c r="A3" t="s">
        <v>147</v>
      </c>
      <c r="B3" s="18" t="s">
        <v>1196</v>
      </c>
      <c r="C3" s="18">
        <v>45288</v>
      </c>
      <c r="D3" t="s">
        <v>563</v>
      </c>
      <c r="E3" t="s">
        <v>507</v>
      </c>
      <c r="F3" t="s">
        <v>360</v>
      </c>
      <c r="G3" t="s">
        <v>1210</v>
      </c>
      <c r="H3">
        <v>33.299999999999997</v>
      </c>
      <c r="I3" t="s">
        <v>109</v>
      </c>
      <c r="K3" t="s">
        <v>101</v>
      </c>
      <c r="L3" t="s">
        <v>107</v>
      </c>
      <c r="M3">
        <v>2</v>
      </c>
      <c r="N3">
        <v>3</v>
      </c>
      <c r="O3">
        <v>2</v>
      </c>
      <c r="P3">
        <v>2</v>
      </c>
      <c r="Q3">
        <v>3</v>
      </c>
      <c r="R3">
        <v>2</v>
      </c>
      <c r="S3">
        <v>2</v>
      </c>
      <c r="U3" s="8">
        <v>6.2197100000000001</v>
      </c>
      <c r="V3" s="8">
        <v>0.71755000000000002</v>
      </c>
      <c r="X3">
        <v>1.7749900000000001</v>
      </c>
      <c r="Y3">
        <v>2.49254</v>
      </c>
      <c r="Z3">
        <v>5.2868700000000004</v>
      </c>
      <c r="AA3">
        <v>0.52915000000000001</v>
      </c>
      <c r="AB3">
        <v>0.32055</v>
      </c>
      <c r="AC3">
        <v>6</v>
      </c>
      <c r="AD3">
        <v>3.7271700000000001</v>
      </c>
      <c r="AF3">
        <v>6</v>
      </c>
      <c r="AG3">
        <v>2</v>
      </c>
      <c r="AJ3">
        <v>2.1282700000000001</v>
      </c>
      <c r="AK3">
        <v>0.86417999999999995</v>
      </c>
      <c r="AL3">
        <v>0.68618000000000001</v>
      </c>
      <c r="AM3">
        <v>3.67862</v>
      </c>
      <c r="AN3">
        <v>3.5852499999999998</v>
      </c>
      <c r="AO3">
        <v>1.5108299999999999</v>
      </c>
      <c r="AP3">
        <v>0.39162000000000002</v>
      </c>
      <c r="AQ3">
        <v>5.3382699999999996</v>
      </c>
      <c r="AS3">
        <v>0</v>
      </c>
      <c r="AT3">
        <v>7</v>
      </c>
      <c r="AU3">
        <v>9</v>
      </c>
      <c r="AV3">
        <v>3</v>
      </c>
      <c r="AW3" s="4">
        <v>53400</v>
      </c>
      <c r="AX3">
        <v>0</v>
      </c>
      <c r="AY3">
        <v>3</v>
      </c>
      <c r="BA3" s="1">
        <v>44260</v>
      </c>
      <c r="BB3">
        <v>13</v>
      </c>
      <c r="BC3">
        <v>5</v>
      </c>
      <c r="BD3">
        <v>8</v>
      </c>
      <c r="BE3">
        <v>128</v>
      </c>
      <c r="BF3">
        <v>1</v>
      </c>
      <c r="BG3">
        <v>0</v>
      </c>
      <c r="BH3">
        <v>128</v>
      </c>
      <c r="BI3" s="1">
        <v>43714</v>
      </c>
      <c r="BJ3">
        <v>10</v>
      </c>
      <c r="BK3">
        <v>8</v>
      </c>
      <c r="BL3">
        <v>1</v>
      </c>
      <c r="BM3">
        <v>88</v>
      </c>
      <c r="BN3">
        <v>1</v>
      </c>
      <c r="BO3">
        <v>0</v>
      </c>
      <c r="BP3">
        <v>88</v>
      </c>
      <c r="BQ3" s="1">
        <v>43362</v>
      </c>
      <c r="BR3">
        <v>11</v>
      </c>
      <c r="BS3">
        <v>8</v>
      </c>
      <c r="BT3">
        <v>3</v>
      </c>
      <c r="BU3">
        <v>76</v>
      </c>
      <c r="BV3">
        <v>1</v>
      </c>
      <c r="BW3">
        <v>0</v>
      </c>
      <c r="BX3">
        <v>76</v>
      </c>
      <c r="BY3">
        <v>106</v>
      </c>
      <c r="CA3" t="s">
        <v>136</v>
      </c>
      <c r="CB3" t="s">
        <v>565</v>
      </c>
      <c r="CC3">
        <v>72211</v>
      </c>
      <c r="CD3">
        <v>590</v>
      </c>
      <c r="CE3">
        <v>5012284848</v>
      </c>
      <c r="CF3" t="s">
        <v>100</v>
      </c>
      <c r="CG3" t="s">
        <v>101</v>
      </c>
      <c r="CH3" s="1">
        <v>34880</v>
      </c>
      <c r="CI3" t="s">
        <v>101</v>
      </c>
      <c r="CJ3" t="s">
        <v>101</v>
      </c>
      <c r="CK3" t="s">
        <v>101</v>
      </c>
      <c r="CL3" t="s">
        <v>104</v>
      </c>
      <c r="CM3" t="s">
        <v>564</v>
      </c>
      <c r="CN3">
        <v>70</v>
      </c>
      <c r="CO3" s="1">
        <v>44621</v>
      </c>
      <c r="CP3" s="1"/>
      <c r="CV3"/>
    </row>
    <row r="4" spans="1:105" x14ac:dyDescent="0.25">
      <c r="A4" t="s">
        <v>147</v>
      </c>
      <c r="B4" s="18" t="s">
        <v>1196</v>
      </c>
      <c r="C4" s="18">
        <v>45370</v>
      </c>
      <c r="D4" t="s">
        <v>785</v>
      </c>
      <c r="E4" t="s">
        <v>787</v>
      </c>
      <c r="F4" t="s">
        <v>177</v>
      </c>
      <c r="G4" t="s">
        <v>1210</v>
      </c>
      <c r="H4">
        <v>59.1</v>
      </c>
      <c r="I4" t="s">
        <v>109</v>
      </c>
      <c r="K4" t="s">
        <v>101</v>
      </c>
      <c r="L4" t="s">
        <v>107</v>
      </c>
      <c r="M4">
        <v>4</v>
      </c>
      <c r="N4">
        <v>3</v>
      </c>
      <c r="O4">
        <v>4</v>
      </c>
      <c r="P4">
        <v>4</v>
      </c>
      <c r="Q4">
        <v>4</v>
      </c>
      <c r="R4">
        <v>4</v>
      </c>
      <c r="S4">
        <v>2</v>
      </c>
      <c r="U4" s="8">
        <v>4.1561399999999997</v>
      </c>
      <c r="V4" s="8">
        <v>0.26762000000000002</v>
      </c>
      <c r="X4">
        <v>1.2380899999999999</v>
      </c>
      <c r="Y4">
        <v>1.5057100000000001</v>
      </c>
      <c r="Z4">
        <v>3.4424700000000001</v>
      </c>
      <c r="AA4">
        <v>0.14077999999999999</v>
      </c>
      <c r="AB4">
        <v>1.355E-2</v>
      </c>
      <c r="AC4">
        <v>6</v>
      </c>
      <c r="AD4">
        <v>2.6504300000000001</v>
      </c>
      <c r="AF4">
        <v>6</v>
      </c>
      <c r="AG4">
        <v>1</v>
      </c>
      <c r="AJ4">
        <v>2.03009</v>
      </c>
      <c r="AK4">
        <v>0.65642999999999996</v>
      </c>
      <c r="AL4">
        <v>0.27764</v>
      </c>
      <c r="AM4">
        <v>2.9641600000000001</v>
      </c>
      <c r="AN4">
        <v>2.6728100000000001</v>
      </c>
      <c r="AO4">
        <v>1.3873500000000001</v>
      </c>
      <c r="AP4">
        <v>0.36098000000000002</v>
      </c>
      <c r="AQ4">
        <v>4.4269499999999997</v>
      </c>
      <c r="AS4">
        <v>0</v>
      </c>
      <c r="AT4">
        <v>0</v>
      </c>
      <c r="AU4">
        <v>0</v>
      </c>
      <c r="AV4">
        <v>1</v>
      </c>
      <c r="AW4" s="4">
        <v>655.14</v>
      </c>
      <c r="AX4">
        <v>0</v>
      </c>
      <c r="AY4">
        <v>1</v>
      </c>
      <c r="BA4" s="1">
        <v>44218</v>
      </c>
      <c r="BB4">
        <v>8</v>
      </c>
      <c r="BC4">
        <v>7</v>
      </c>
      <c r="BD4">
        <v>1</v>
      </c>
      <c r="BE4">
        <v>52</v>
      </c>
      <c r="BF4">
        <v>1</v>
      </c>
      <c r="BG4">
        <v>0</v>
      </c>
      <c r="BH4">
        <v>52</v>
      </c>
      <c r="BI4" s="1">
        <v>43685</v>
      </c>
      <c r="BJ4">
        <v>6</v>
      </c>
      <c r="BK4">
        <v>6</v>
      </c>
      <c r="BL4">
        <v>0</v>
      </c>
      <c r="BM4">
        <v>52</v>
      </c>
      <c r="BN4">
        <v>1</v>
      </c>
      <c r="BO4">
        <v>0</v>
      </c>
      <c r="BP4">
        <v>52</v>
      </c>
      <c r="BQ4" s="1">
        <v>43384</v>
      </c>
      <c r="BR4">
        <v>4</v>
      </c>
      <c r="BS4">
        <v>4</v>
      </c>
      <c r="BT4">
        <v>0</v>
      </c>
      <c r="BU4">
        <v>28</v>
      </c>
      <c r="BV4">
        <v>1</v>
      </c>
      <c r="BW4">
        <v>0</v>
      </c>
      <c r="BX4">
        <v>28</v>
      </c>
      <c r="BY4">
        <v>48</v>
      </c>
      <c r="CA4" t="s">
        <v>788</v>
      </c>
      <c r="CB4" t="s">
        <v>789</v>
      </c>
      <c r="CC4">
        <v>72921</v>
      </c>
      <c r="CD4">
        <v>160</v>
      </c>
      <c r="CE4">
        <v>4796324343</v>
      </c>
      <c r="CF4" t="s">
        <v>100</v>
      </c>
      <c r="CG4" t="s">
        <v>101</v>
      </c>
      <c r="CH4" s="1">
        <v>37271</v>
      </c>
      <c r="CI4" t="s">
        <v>101</v>
      </c>
      <c r="CJ4" t="s">
        <v>101</v>
      </c>
      <c r="CK4" t="s">
        <v>101</v>
      </c>
      <c r="CL4" t="s">
        <v>104</v>
      </c>
      <c r="CM4" t="s">
        <v>786</v>
      </c>
      <c r="CN4">
        <v>80</v>
      </c>
      <c r="CO4" s="1">
        <v>44621</v>
      </c>
      <c r="CP4" s="1"/>
      <c r="CV4"/>
    </row>
    <row r="5" spans="1:105" x14ac:dyDescent="0.25">
      <c r="A5" t="s">
        <v>147</v>
      </c>
      <c r="B5" s="18" t="s">
        <v>1196</v>
      </c>
      <c r="C5" s="18">
        <v>45464</v>
      </c>
      <c r="D5" t="s">
        <v>1102</v>
      </c>
      <c r="E5" t="s">
        <v>347</v>
      </c>
      <c r="F5" t="s">
        <v>348</v>
      </c>
      <c r="G5" t="s">
        <v>1210</v>
      </c>
      <c r="H5">
        <v>94</v>
      </c>
      <c r="I5" t="s">
        <v>99</v>
      </c>
      <c r="K5" t="s">
        <v>101</v>
      </c>
      <c r="L5" t="s">
        <v>107</v>
      </c>
      <c r="M5">
        <v>3</v>
      </c>
      <c r="N5">
        <v>1</v>
      </c>
      <c r="O5">
        <v>4</v>
      </c>
      <c r="P5">
        <v>3</v>
      </c>
      <c r="Q5">
        <v>4</v>
      </c>
      <c r="R5">
        <v>2</v>
      </c>
      <c r="S5">
        <v>1</v>
      </c>
      <c r="U5" s="8">
        <v>3.42</v>
      </c>
      <c r="V5" s="8">
        <v>0.23719000000000001</v>
      </c>
      <c r="W5">
        <v>73.7</v>
      </c>
      <c r="X5">
        <v>0.9627</v>
      </c>
      <c r="Y5">
        <v>1.1998899999999999</v>
      </c>
      <c r="Z5">
        <v>2.8712900000000001</v>
      </c>
      <c r="AA5">
        <v>0.14258999999999999</v>
      </c>
      <c r="AB5">
        <v>5.7540000000000001E-2</v>
      </c>
      <c r="AD5">
        <v>2.22011</v>
      </c>
      <c r="AE5">
        <v>40</v>
      </c>
      <c r="AG5">
        <v>1</v>
      </c>
      <c r="AJ5">
        <v>2.0484300000000002</v>
      </c>
      <c r="AK5">
        <v>0.68559000000000003</v>
      </c>
      <c r="AL5">
        <v>0.28294999999999998</v>
      </c>
      <c r="AM5">
        <v>3.0169700000000002</v>
      </c>
      <c r="AN5">
        <v>2.2188099999999999</v>
      </c>
      <c r="AO5">
        <v>1.03288</v>
      </c>
      <c r="AP5">
        <v>0.31394</v>
      </c>
      <c r="AQ5">
        <v>3.5790799999999998</v>
      </c>
      <c r="AS5">
        <v>0</v>
      </c>
      <c r="AT5">
        <v>2</v>
      </c>
      <c r="AU5">
        <v>0</v>
      </c>
      <c r="AV5">
        <v>0</v>
      </c>
      <c r="AW5" s="4">
        <v>0</v>
      </c>
      <c r="AX5">
        <v>0</v>
      </c>
      <c r="AY5">
        <v>0</v>
      </c>
      <c r="BA5" s="1">
        <v>44344</v>
      </c>
      <c r="BB5">
        <v>7</v>
      </c>
      <c r="BC5">
        <v>7</v>
      </c>
      <c r="BD5">
        <v>0</v>
      </c>
      <c r="BE5">
        <v>48</v>
      </c>
      <c r="BF5">
        <v>1</v>
      </c>
      <c r="BG5">
        <v>0</v>
      </c>
      <c r="BH5">
        <v>48</v>
      </c>
      <c r="BI5" s="1">
        <v>43805</v>
      </c>
      <c r="BJ5">
        <v>1</v>
      </c>
      <c r="BK5">
        <v>1</v>
      </c>
      <c r="BL5">
        <v>0</v>
      </c>
      <c r="BM5">
        <v>16</v>
      </c>
      <c r="BN5">
        <v>1</v>
      </c>
      <c r="BO5">
        <v>0</v>
      </c>
      <c r="BP5">
        <v>16</v>
      </c>
      <c r="BQ5" s="1">
        <v>43405</v>
      </c>
      <c r="BR5">
        <v>3</v>
      </c>
      <c r="BS5">
        <v>1</v>
      </c>
      <c r="BT5">
        <v>2</v>
      </c>
      <c r="BU5">
        <v>32</v>
      </c>
      <c r="BV5">
        <v>1</v>
      </c>
      <c r="BW5">
        <v>0</v>
      </c>
      <c r="BX5">
        <v>32</v>
      </c>
      <c r="BY5">
        <v>34.667000000000002</v>
      </c>
      <c r="CA5" t="s">
        <v>1104</v>
      </c>
      <c r="CB5" t="s">
        <v>1105</v>
      </c>
      <c r="CC5">
        <v>72015</v>
      </c>
      <c r="CD5">
        <v>620</v>
      </c>
      <c r="CE5">
        <v>5017785401</v>
      </c>
      <c r="CF5" t="s">
        <v>100</v>
      </c>
      <c r="CG5" t="s">
        <v>101</v>
      </c>
      <c r="CH5" s="1">
        <v>43011</v>
      </c>
      <c r="CI5" t="s">
        <v>101</v>
      </c>
      <c r="CJ5" t="s">
        <v>101</v>
      </c>
      <c r="CK5" t="s">
        <v>101</v>
      </c>
      <c r="CL5" t="s">
        <v>104</v>
      </c>
      <c r="CM5" t="s">
        <v>1103</v>
      </c>
      <c r="CN5">
        <v>101</v>
      </c>
      <c r="CO5" s="1">
        <v>44621</v>
      </c>
      <c r="CP5" s="1"/>
      <c r="CV5"/>
    </row>
    <row r="6" spans="1:105" x14ac:dyDescent="0.25">
      <c r="A6" t="s">
        <v>147</v>
      </c>
      <c r="B6" s="18" t="s">
        <v>1196</v>
      </c>
      <c r="C6" s="18">
        <v>45465</v>
      </c>
      <c r="D6" t="s">
        <v>1106</v>
      </c>
      <c r="E6" t="s">
        <v>1108</v>
      </c>
      <c r="F6" t="s">
        <v>148</v>
      </c>
      <c r="G6" t="s">
        <v>1210</v>
      </c>
      <c r="H6">
        <v>82.9</v>
      </c>
      <c r="I6" t="s">
        <v>109</v>
      </c>
      <c r="K6" t="s">
        <v>101</v>
      </c>
      <c r="L6" t="s">
        <v>107</v>
      </c>
      <c r="M6">
        <v>4</v>
      </c>
      <c r="N6">
        <v>2</v>
      </c>
      <c r="O6">
        <v>3</v>
      </c>
      <c r="P6">
        <v>5</v>
      </c>
      <c r="Q6">
        <v>5</v>
      </c>
      <c r="R6">
        <v>5</v>
      </c>
      <c r="S6">
        <v>2</v>
      </c>
      <c r="U6" s="8">
        <v>3.6375099999999998</v>
      </c>
      <c r="V6" s="8">
        <v>0.28767999999999999</v>
      </c>
      <c r="W6">
        <v>65.7</v>
      </c>
      <c r="X6">
        <v>1.2522599999999999</v>
      </c>
      <c r="Y6">
        <v>1.5399400000000001</v>
      </c>
      <c r="Z6">
        <v>2.8910900000000002</v>
      </c>
      <c r="AA6">
        <v>0.24154999999999999</v>
      </c>
      <c r="AB6">
        <v>1.5769999999999999E-2</v>
      </c>
      <c r="AD6">
        <v>2.0975700000000002</v>
      </c>
      <c r="AE6">
        <v>60</v>
      </c>
      <c r="AG6">
        <v>0</v>
      </c>
      <c r="AJ6">
        <v>2.0600700000000001</v>
      </c>
      <c r="AK6">
        <v>0.62592999999999999</v>
      </c>
      <c r="AL6">
        <v>0.26617000000000002</v>
      </c>
      <c r="AM6">
        <v>2.9521700000000002</v>
      </c>
      <c r="AN6">
        <v>2.0844900000000002</v>
      </c>
      <c r="AO6">
        <v>1.4716199999999999</v>
      </c>
      <c r="AP6">
        <v>0.40477000000000002</v>
      </c>
      <c r="AQ6">
        <v>3.8902600000000001</v>
      </c>
      <c r="AS6">
        <v>0</v>
      </c>
      <c r="AT6">
        <v>0</v>
      </c>
      <c r="AU6">
        <v>0</v>
      </c>
      <c r="AV6">
        <v>1</v>
      </c>
      <c r="AW6" s="4">
        <v>650</v>
      </c>
      <c r="AX6">
        <v>0</v>
      </c>
      <c r="AY6">
        <v>1</v>
      </c>
      <c r="BA6" s="1">
        <v>44372</v>
      </c>
      <c r="BB6">
        <v>10</v>
      </c>
      <c r="BC6">
        <v>10</v>
      </c>
      <c r="BD6">
        <v>0</v>
      </c>
      <c r="BE6">
        <v>72</v>
      </c>
      <c r="BF6">
        <v>1</v>
      </c>
      <c r="BG6">
        <v>0</v>
      </c>
      <c r="BH6">
        <v>72</v>
      </c>
      <c r="BI6" s="1">
        <v>43840</v>
      </c>
      <c r="BJ6">
        <v>8</v>
      </c>
      <c r="BK6">
        <v>8</v>
      </c>
      <c r="BL6">
        <v>0</v>
      </c>
      <c r="BM6">
        <v>76</v>
      </c>
      <c r="BN6">
        <v>1</v>
      </c>
      <c r="BO6">
        <v>0</v>
      </c>
      <c r="BP6">
        <v>76</v>
      </c>
      <c r="BQ6" s="1">
        <v>43412</v>
      </c>
      <c r="BR6">
        <v>5</v>
      </c>
      <c r="BS6">
        <v>5</v>
      </c>
      <c r="BT6">
        <v>0</v>
      </c>
      <c r="BU6">
        <v>40</v>
      </c>
      <c r="BV6">
        <v>1</v>
      </c>
      <c r="BW6">
        <v>0</v>
      </c>
      <c r="BX6">
        <v>40</v>
      </c>
      <c r="BY6">
        <v>68</v>
      </c>
      <c r="CA6" t="s">
        <v>1106</v>
      </c>
      <c r="CB6" t="s">
        <v>1109</v>
      </c>
      <c r="CC6">
        <v>72719</v>
      </c>
      <c r="CD6">
        <v>30</v>
      </c>
      <c r="CE6">
        <v>4792244817</v>
      </c>
      <c r="CF6" t="s">
        <v>100</v>
      </c>
      <c r="CG6" t="s">
        <v>101</v>
      </c>
      <c r="CH6" s="1">
        <v>42990</v>
      </c>
      <c r="CI6" t="s">
        <v>101</v>
      </c>
      <c r="CJ6" t="s">
        <v>101</v>
      </c>
      <c r="CK6" t="s">
        <v>101</v>
      </c>
      <c r="CL6" t="s">
        <v>104</v>
      </c>
      <c r="CM6" t="s">
        <v>1107</v>
      </c>
      <c r="CN6">
        <v>114</v>
      </c>
      <c r="CO6" s="1">
        <v>44621</v>
      </c>
      <c r="CP6" s="1"/>
      <c r="CV6"/>
    </row>
    <row r="7" spans="1:105" x14ac:dyDescent="0.25">
      <c r="A7" t="s">
        <v>147</v>
      </c>
      <c r="B7" s="18" t="s">
        <v>1196</v>
      </c>
      <c r="C7" s="18">
        <v>45270</v>
      </c>
      <c r="D7" t="s">
        <v>529</v>
      </c>
      <c r="E7" t="s">
        <v>531</v>
      </c>
      <c r="F7" t="s">
        <v>532</v>
      </c>
      <c r="G7" t="s">
        <v>1210</v>
      </c>
      <c r="H7">
        <v>66.099999999999994</v>
      </c>
      <c r="I7" t="s">
        <v>109</v>
      </c>
      <c r="K7" t="s">
        <v>101</v>
      </c>
      <c r="L7" t="s">
        <v>103</v>
      </c>
      <c r="M7">
        <v>3</v>
      </c>
      <c r="N7">
        <v>2</v>
      </c>
      <c r="O7">
        <v>3</v>
      </c>
      <c r="P7">
        <v>4</v>
      </c>
      <c r="Q7">
        <v>5</v>
      </c>
      <c r="R7">
        <v>3</v>
      </c>
      <c r="S7">
        <v>1</v>
      </c>
      <c r="U7" s="8">
        <v>3.8364500000000001</v>
      </c>
      <c r="V7" s="8">
        <v>0.22470000000000001</v>
      </c>
      <c r="W7">
        <v>51.6</v>
      </c>
      <c r="X7">
        <v>1.2490600000000001</v>
      </c>
      <c r="Y7">
        <v>1.4737499999999999</v>
      </c>
      <c r="Z7">
        <v>3.2377600000000002</v>
      </c>
      <c r="AA7">
        <v>0.13389000000000001</v>
      </c>
      <c r="AB7">
        <v>2.3890000000000002E-2</v>
      </c>
      <c r="AD7">
        <v>2.3626999999999998</v>
      </c>
      <c r="AF7">
        <v>6</v>
      </c>
      <c r="AG7">
        <v>0</v>
      </c>
      <c r="AJ7">
        <v>2.0600700000000001</v>
      </c>
      <c r="AK7">
        <v>0.65307000000000004</v>
      </c>
      <c r="AL7">
        <v>0.28277999999999998</v>
      </c>
      <c r="AM7">
        <v>2.9959199999999999</v>
      </c>
      <c r="AN7">
        <v>2.3479800000000002</v>
      </c>
      <c r="AO7">
        <v>1.4068400000000001</v>
      </c>
      <c r="AP7">
        <v>0.29758000000000001</v>
      </c>
      <c r="AQ7">
        <v>4.04312</v>
      </c>
      <c r="AS7">
        <v>1</v>
      </c>
      <c r="AT7">
        <v>2</v>
      </c>
      <c r="AU7">
        <v>1</v>
      </c>
      <c r="AV7">
        <v>0</v>
      </c>
      <c r="AW7" s="4">
        <v>0</v>
      </c>
      <c r="AX7">
        <v>0</v>
      </c>
      <c r="AY7">
        <v>0</v>
      </c>
      <c r="BA7" s="1">
        <v>44239</v>
      </c>
      <c r="BB7">
        <v>3</v>
      </c>
      <c r="BC7">
        <v>1</v>
      </c>
      <c r="BD7">
        <v>1</v>
      </c>
      <c r="BE7">
        <v>24</v>
      </c>
      <c r="BF7">
        <v>1</v>
      </c>
      <c r="BG7">
        <v>0</v>
      </c>
      <c r="BH7">
        <v>24</v>
      </c>
      <c r="BI7" s="1">
        <v>43686</v>
      </c>
      <c r="BJ7">
        <v>6</v>
      </c>
      <c r="BK7">
        <v>6</v>
      </c>
      <c r="BL7">
        <v>0</v>
      </c>
      <c r="BM7">
        <v>145</v>
      </c>
      <c r="BN7">
        <v>1</v>
      </c>
      <c r="BO7">
        <v>0</v>
      </c>
      <c r="BP7">
        <v>145</v>
      </c>
      <c r="BQ7" s="1">
        <v>43378</v>
      </c>
      <c r="BR7">
        <v>4</v>
      </c>
      <c r="BS7">
        <v>4</v>
      </c>
      <c r="BT7">
        <v>0</v>
      </c>
      <c r="BU7">
        <v>12</v>
      </c>
      <c r="BV7">
        <v>1</v>
      </c>
      <c r="BW7">
        <v>0</v>
      </c>
      <c r="BX7">
        <v>12</v>
      </c>
      <c r="BY7">
        <v>62.332999999999998</v>
      </c>
      <c r="CA7" t="s">
        <v>533</v>
      </c>
      <c r="CB7" t="s">
        <v>534</v>
      </c>
      <c r="CC7">
        <v>72104</v>
      </c>
      <c r="CD7">
        <v>290</v>
      </c>
      <c r="CE7">
        <v>5013325251</v>
      </c>
      <c r="CF7" t="s">
        <v>100</v>
      </c>
      <c r="CG7" t="s">
        <v>101</v>
      </c>
      <c r="CH7" s="1">
        <v>34731</v>
      </c>
      <c r="CI7" t="s">
        <v>101</v>
      </c>
      <c r="CJ7" t="s">
        <v>101</v>
      </c>
      <c r="CK7" t="s">
        <v>101</v>
      </c>
      <c r="CL7" t="s">
        <v>104</v>
      </c>
      <c r="CM7" t="s">
        <v>530</v>
      </c>
      <c r="CN7">
        <v>100</v>
      </c>
      <c r="CO7" s="1">
        <v>44621</v>
      </c>
      <c r="CP7" s="1"/>
      <c r="CV7"/>
    </row>
    <row r="8" spans="1:105" x14ac:dyDescent="0.25">
      <c r="A8" t="s">
        <v>147</v>
      </c>
      <c r="B8" s="18" t="s">
        <v>1196</v>
      </c>
      <c r="C8" s="18">
        <v>45277</v>
      </c>
      <c r="D8" t="s">
        <v>542</v>
      </c>
      <c r="E8" t="s">
        <v>544</v>
      </c>
      <c r="F8" t="s">
        <v>108</v>
      </c>
      <c r="G8" t="s">
        <v>1210</v>
      </c>
      <c r="H8">
        <v>61.6</v>
      </c>
      <c r="I8" t="s">
        <v>109</v>
      </c>
      <c r="K8" t="s">
        <v>101</v>
      </c>
      <c r="L8" t="s">
        <v>107</v>
      </c>
      <c r="M8">
        <v>3</v>
      </c>
      <c r="N8">
        <v>1</v>
      </c>
      <c r="O8">
        <v>4</v>
      </c>
      <c r="P8">
        <v>2</v>
      </c>
      <c r="Q8">
        <v>3</v>
      </c>
      <c r="R8">
        <v>1</v>
      </c>
      <c r="S8">
        <v>1</v>
      </c>
      <c r="U8" s="8">
        <v>3.25075</v>
      </c>
      <c r="V8" s="8">
        <v>0.19255</v>
      </c>
      <c r="W8">
        <v>54.5</v>
      </c>
      <c r="X8">
        <v>1.1800200000000001</v>
      </c>
      <c r="Y8">
        <v>1.3725700000000001</v>
      </c>
      <c r="Z8">
        <v>2.8500200000000002</v>
      </c>
      <c r="AA8">
        <v>0.22914999999999999</v>
      </c>
      <c r="AB8">
        <v>9.1730000000000006E-2</v>
      </c>
      <c r="AD8">
        <v>1.87818</v>
      </c>
      <c r="AE8">
        <v>62.5</v>
      </c>
      <c r="AG8">
        <v>0</v>
      </c>
      <c r="AJ8">
        <v>1.88124</v>
      </c>
      <c r="AK8">
        <v>0.67466999999999999</v>
      </c>
      <c r="AL8">
        <v>0.32955000000000001</v>
      </c>
      <c r="AM8">
        <v>2.8854500000000001</v>
      </c>
      <c r="AN8">
        <v>2.0438999999999998</v>
      </c>
      <c r="AO8">
        <v>1.28653</v>
      </c>
      <c r="AP8">
        <v>0.21881999999999999</v>
      </c>
      <c r="AQ8">
        <v>3.55701</v>
      </c>
      <c r="AS8">
        <v>0</v>
      </c>
      <c r="AT8">
        <v>1</v>
      </c>
      <c r="AU8">
        <v>10</v>
      </c>
      <c r="AV8">
        <v>0</v>
      </c>
      <c r="AW8" s="4">
        <v>0</v>
      </c>
      <c r="AX8">
        <v>0</v>
      </c>
      <c r="AY8">
        <v>0</v>
      </c>
      <c r="BA8" s="1">
        <v>44477</v>
      </c>
      <c r="BB8">
        <v>8</v>
      </c>
      <c r="BC8">
        <v>7</v>
      </c>
      <c r="BD8">
        <v>1</v>
      </c>
      <c r="BE8">
        <v>56</v>
      </c>
      <c r="BF8">
        <v>1</v>
      </c>
      <c r="BG8">
        <v>0</v>
      </c>
      <c r="BH8">
        <v>56</v>
      </c>
      <c r="BI8" s="1">
        <v>44014</v>
      </c>
      <c r="BJ8">
        <v>10</v>
      </c>
      <c r="BK8">
        <v>8</v>
      </c>
      <c r="BL8">
        <v>2</v>
      </c>
      <c r="BM8">
        <v>64</v>
      </c>
      <c r="BN8">
        <v>1</v>
      </c>
      <c r="BO8">
        <v>0</v>
      </c>
      <c r="BP8">
        <v>64</v>
      </c>
      <c r="BQ8" s="1">
        <v>43538</v>
      </c>
      <c r="BR8">
        <v>1</v>
      </c>
      <c r="BS8">
        <v>1</v>
      </c>
      <c r="BT8">
        <v>0</v>
      </c>
      <c r="BU8">
        <v>16</v>
      </c>
      <c r="BV8">
        <v>1</v>
      </c>
      <c r="BW8">
        <v>0</v>
      </c>
      <c r="BX8">
        <v>16</v>
      </c>
      <c r="BY8">
        <v>52</v>
      </c>
      <c r="CA8" t="s">
        <v>545</v>
      </c>
      <c r="CB8" t="s">
        <v>546</v>
      </c>
      <c r="CC8">
        <v>71603</v>
      </c>
      <c r="CD8">
        <v>340</v>
      </c>
      <c r="CE8">
        <v>8705348153</v>
      </c>
      <c r="CF8" t="s">
        <v>100</v>
      </c>
      <c r="CG8" t="s">
        <v>101</v>
      </c>
      <c r="CH8" s="1">
        <v>34820</v>
      </c>
      <c r="CI8" t="s">
        <v>101</v>
      </c>
      <c r="CJ8" t="s">
        <v>101</v>
      </c>
      <c r="CK8" t="s">
        <v>101</v>
      </c>
      <c r="CL8" t="s">
        <v>104</v>
      </c>
      <c r="CM8" t="s">
        <v>543</v>
      </c>
      <c r="CN8">
        <v>103</v>
      </c>
      <c r="CO8" s="1">
        <v>44621</v>
      </c>
      <c r="CP8" s="1"/>
      <c r="CV8"/>
    </row>
    <row r="9" spans="1:105" x14ac:dyDescent="0.25">
      <c r="A9" t="s">
        <v>147</v>
      </c>
      <c r="B9" s="18" t="s">
        <v>1196</v>
      </c>
      <c r="C9" s="18" t="s">
        <v>1134</v>
      </c>
      <c r="D9" t="s">
        <v>1135</v>
      </c>
      <c r="E9" t="s">
        <v>347</v>
      </c>
      <c r="F9" t="s">
        <v>348</v>
      </c>
      <c r="G9" t="s">
        <v>1212</v>
      </c>
      <c r="H9">
        <v>204.3</v>
      </c>
      <c r="I9" t="s">
        <v>143</v>
      </c>
      <c r="K9" t="s">
        <v>101</v>
      </c>
      <c r="L9" t="s">
        <v>107</v>
      </c>
      <c r="M9">
        <v>4</v>
      </c>
      <c r="N9">
        <v>4</v>
      </c>
      <c r="O9">
        <v>3</v>
      </c>
      <c r="P9">
        <v>2</v>
      </c>
      <c r="Q9">
        <v>2</v>
      </c>
      <c r="S9">
        <v>4</v>
      </c>
      <c r="U9" s="8">
        <v>4.3546199999999997</v>
      </c>
      <c r="V9" s="8">
        <v>0.58018000000000003</v>
      </c>
      <c r="W9">
        <v>48.5</v>
      </c>
      <c r="X9">
        <v>1.1144499999999999</v>
      </c>
      <c r="Y9">
        <v>1.6946300000000001</v>
      </c>
      <c r="Z9">
        <v>3.5372599999999998</v>
      </c>
      <c r="AA9">
        <v>0.38714999999999999</v>
      </c>
      <c r="AB9">
        <v>2.384E-2</v>
      </c>
      <c r="AD9">
        <v>2.6599900000000001</v>
      </c>
      <c r="AE9">
        <v>38.5</v>
      </c>
      <c r="AH9">
        <v>6</v>
      </c>
      <c r="AJ9">
        <v>1.7702100000000001</v>
      </c>
      <c r="AK9">
        <v>0.60031000000000001</v>
      </c>
      <c r="AL9">
        <v>0.27972000000000002</v>
      </c>
      <c r="AM9">
        <v>2.6502400000000002</v>
      </c>
      <c r="AN9">
        <v>3.0762399999999999</v>
      </c>
      <c r="AO9">
        <v>1.3655600000000001</v>
      </c>
      <c r="AP9">
        <v>0.77676999999999996</v>
      </c>
      <c r="AQ9">
        <v>5.1877700000000004</v>
      </c>
      <c r="AS9">
        <v>1</v>
      </c>
      <c r="AT9">
        <v>4</v>
      </c>
      <c r="AU9">
        <v>1</v>
      </c>
      <c r="AV9">
        <v>1</v>
      </c>
      <c r="AW9" s="4">
        <v>650</v>
      </c>
      <c r="AX9">
        <v>0</v>
      </c>
      <c r="AY9">
        <v>1</v>
      </c>
      <c r="BA9" s="1">
        <v>44400</v>
      </c>
      <c r="BB9">
        <v>6</v>
      </c>
      <c r="BC9">
        <v>6</v>
      </c>
      <c r="BD9">
        <v>0</v>
      </c>
      <c r="BE9">
        <v>52</v>
      </c>
      <c r="BF9">
        <v>1</v>
      </c>
      <c r="BG9">
        <v>0</v>
      </c>
      <c r="BH9">
        <v>52</v>
      </c>
      <c r="BI9" s="1">
        <v>43875</v>
      </c>
      <c r="BJ9">
        <v>7</v>
      </c>
      <c r="BK9">
        <v>6</v>
      </c>
      <c r="BL9">
        <v>0</v>
      </c>
      <c r="BM9">
        <v>64</v>
      </c>
      <c r="BN9">
        <v>1</v>
      </c>
      <c r="BO9">
        <v>0</v>
      </c>
      <c r="BP9">
        <v>64</v>
      </c>
      <c r="BQ9" s="1">
        <v>43500</v>
      </c>
      <c r="BR9">
        <v>8</v>
      </c>
      <c r="BS9">
        <v>4</v>
      </c>
      <c r="BT9">
        <v>4</v>
      </c>
      <c r="BU9">
        <v>80</v>
      </c>
      <c r="BV9">
        <v>1</v>
      </c>
      <c r="BW9">
        <v>0</v>
      </c>
      <c r="BX9">
        <v>80</v>
      </c>
      <c r="BY9">
        <v>60.667000000000002</v>
      </c>
      <c r="CA9" t="s">
        <v>136</v>
      </c>
      <c r="CB9" t="s">
        <v>1137</v>
      </c>
      <c r="CC9">
        <v>72015</v>
      </c>
      <c r="CD9">
        <v>620</v>
      </c>
      <c r="CE9">
        <v>5018600500</v>
      </c>
      <c r="CF9" t="s">
        <v>138</v>
      </c>
      <c r="CG9" t="s">
        <v>101</v>
      </c>
      <c r="CH9" s="1">
        <v>37956</v>
      </c>
      <c r="CI9" t="s">
        <v>101</v>
      </c>
      <c r="CJ9" t="s">
        <v>101</v>
      </c>
      <c r="CK9" t="s">
        <v>101</v>
      </c>
      <c r="CL9" t="s">
        <v>104</v>
      </c>
      <c r="CM9" t="s">
        <v>1136</v>
      </c>
      <c r="CN9">
        <v>290</v>
      </c>
      <c r="CO9" s="1">
        <v>44621</v>
      </c>
      <c r="CP9" s="1"/>
      <c r="CV9"/>
      <c r="CW9">
        <v>2</v>
      </c>
    </row>
    <row r="10" spans="1:105" x14ac:dyDescent="0.25">
      <c r="A10" t="s">
        <v>147</v>
      </c>
      <c r="B10" s="18" t="s">
        <v>1196</v>
      </c>
      <c r="C10" s="18">
        <v>45211</v>
      </c>
      <c r="D10" t="s">
        <v>383</v>
      </c>
      <c r="E10" t="s">
        <v>328</v>
      </c>
      <c r="F10" t="s">
        <v>329</v>
      </c>
      <c r="G10" t="s">
        <v>1210</v>
      </c>
      <c r="H10">
        <v>83</v>
      </c>
      <c r="I10" t="s">
        <v>109</v>
      </c>
      <c r="K10" t="s">
        <v>101</v>
      </c>
      <c r="L10" t="s">
        <v>107</v>
      </c>
      <c r="M10">
        <v>2</v>
      </c>
      <c r="N10">
        <v>3</v>
      </c>
      <c r="O10">
        <v>2</v>
      </c>
      <c r="P10">
        <v>2</v>
      </c>
      <c r="Q10">
        <v>4</v>
      </c>
      <c r="R10">
        <v>1</v>
      </c>
      <c r="S10">
        <v>2</v>
      </c>
      <c r="U10" s="8">
        <v>4.60114</v>
      </c>
      <c r="V10" s="8">
        <v>0.29946</v>
      </c>
      <c r="W10">
        <v>50</v>
      </c>
      <c r="X10">
        <v>1.1084499999999999</v>
      </c>
      <c r="Y10">
        <v>1.40791</v>
      </c>
      <c r="Z10">
        <v>3.9286599999999998</v>
      </c>
      <c r="AA10">
        <v>0.13164999999999999</v>
      </c>
      <c r="AB10">
        <v>8.6599999999999993E-3</v>
      </c>
      <c r="AD10">
        <v>3.1932299999999998</v>
      </c>
      <c r="AE10">
        <v>50</v>
      </c>
      <c r="AH10">
        <v>6</v>
      </c>
      <c r="AJ10">
        <v>1.7767999999999999</v>
      </c>
      <c r="AK10">
        <v>0.67359999999999998</v>
      </c>
      <c r="AL10">
        <v>0.30890000000000001</v>
      </c>
      <c r="AM10">
        <v>2.7593000000000001</v>
      </c>
      <c r="AN10">
        <v>3.6792199999999999</v>
      </c>
      <c r="AO10">
        <v>1.2104299999999999</v>
      </c>
      <c r="AP10">
        <v>0.36305999999999999</v>
      </c>
      <c r="AQ10">
        <v>5.2648000000000001</v>
      </c>
      <c r="AS10">
        <v>0</v>
      </c>
      <c r="AT10">
        <v>7</v>
      </c>
      <c r="AU10">
        <v>13</v>
      </c>
      <c r="AV10">
        <v>4</v>
      </c>
      <c r="AW10" s="4">
        <v>39655.08</v>
      </c>
      <c r="AX10">
        <v>0</v>
      </c>
      <c r="AY10">
        <v>4</v>
      </c>
      <c r="BA10" s="1">
        <v>44344</v>
      </c>
      <c r="BB10">
        <v>10</v>
      </c>
      <c r="BC10">
        <v>9</v>
      </c>
      <c r="BD10">
        <v>0</v>
      </c>
      <c r="BE10">
        <v>76</v>
      </c>
      <c r="BF10">
        <v>1</v>
      </c>
      <c r="BG10">
        <v>0</v>
      </c>
      <c r="BH10">
        <v>76</v>
      </c>
      <c r="BI10" s="1">
        <v>43805</v>
      </c>
      <c r="BJ10">
        <v>26</v>
      </c>
      <c r="BK10">
        <v>13</v>
      </c>
      <c r="BL10">
        <v>10</v>
      </c>
      <c r="BM10">
        <v>156</v>
      </c>
      <c r="BN10">
        <v>1</v>
      </c>
      <c r="BO10">
        <v>0</v>
      </c>
      <c r="BP10">
        <v>156</v>
      </c>
      <c r="BQ10" s="1">
        <v>43392</v>
      </c>
      <c r="BR10">
        <v>13</v>
      </c>
      <c r="BS10">
        <v>12</v>
      </c>
      <c r="BT10">
        <v>1</v>
      </c>
      <c r="BU10">
        <v>68</v>
      </c>
      <c r="BV10">
        <v>1</v>
      </c>
      <c r="BW10">
        <v>0</v>
      </c>
      <c r="BX10">
        <v>68</v>
      </c>
      <c r="BY10">
        <v>101.333</v>
      </c>
      <c r="CA10" t="s">
        <v>385</v>
      </c>
      <c r="CB10" t="s">
        <v>386</v>
      </c>
      <c r="CC10">
        <v>71854</v>
      </c>
      <c r="CD10">
        <v>450</v>
      </c>
      <c r="CE10">
        <v>8707724427</v>
      </c>
      <c r="CF10" t="s">
        <v>100</v>
      </c>
      <c r="CG10" t="s">
        <v>101</v>
      </c>
      <c r="CH10" s="1">
        <v>34106</v>
      </c>
      <c r="CI10" t="s">
        <v>101</v>
      </c>
      <c r="CJ10" t="s">
        <v>101</v>
      </c>
      <c r="CK10" t="s">
        <v>101</v>
      </c>
      <c r="CL10" t="s">
        <v>104</v>
      </c>
      <c r="CM10" t="s">
        <v>384</v>
      </c>
      <c r="CN10">
        <v>173</v>
      </c>
      <c r="CO10" s="1">
        <v>44621</v>
      </c>
      <c r="CP10" s="1"/>
      <c r="CV10"/>
    </row>
    <row r="11" spans="1:105" x14ac:dyDescent="0.25">
      <c r="A11" t="s">
        <v>147</v>
      </c>
      <c r="B11" s="18" t="s">
        <v>1196</v>
      </c>
      <c r="C11" s="18">
        <v>45462</v>
      </c>
      <c r="D11" t="s">
        <v>1096</v>
      </c>
      <c r="E11" t="s">
        <v>359</v>
      </c>
      <c r="F11" t="s">
        <v>360</v>
      </c>
      <c r="G11" t="s">
        <v>1212</v>
      </c>
      <c r="H11">
        <v>92.9</v>
      </c>
      <c r="I11" t="s">
        <v>143</v>
      </c>
      <c r="K11" t="s">
        <v>101</v>
      </c>
      <c r="L11" t="s">
        <v>107</v>
      </c>
      <c r="M11">
        <v>4</v>
      </c>
      <c r="N11">
        <v>4</v>
      </c>
      <c r="O11">
        <v>2</v>
      </c>
      <c r="P11">
        <v>5</v>
      </c>
      <c r="Q11">
        <v>5</v>
      </c>
      <c r="S11">
        <v>4</v>
      </c>
      <c r="U11" s="8">
        <v>4.2242499999999996</v>
      </c>
      <c r="V11" s="8">
        <v>0.56379999999999997</v>
      </c>
      <c r="W11">
        <v>95</v>
      </c>
      <c r="X11">
        <v>0.88449999999999995</v>
      </c>
      <c r="Y11">
        <v>1.4482999999999999</v>
      </c>
      <c r="Z11">
        <v>3.6285500000000002</v>
      </c>
      <c r="AA11">
        <v>0.39859</v>
      </c>
      <c r="AB11">
        <v>0</v>
      </c>
      <c r="AD11">
        <v>2.7759499999999999</v>
      </c>
      <c r="AE11">
        <v>86.7</v>
      </c>
      <c r="AH11">
        <v>6</v>
      </c>
      <c r="AJ11">
        <v>1.77688</v>
      </c>
      <c r="AK11">
        <v>0.58398000000000005</v>
      </c>
      <c r="AL11">
        <v>0.25108999999999998</v>
      </c>
      <c r="AM11">
        <v>2.6119400000000002</v>
      </c>
      <c r="AN11">
        <v>3.1983100000000002</v>
      </c>
      <c r="AO11">
        <v>1.1141000000000001</v>
      </c>
      <c r="AP11">
        <v>0.84092</v>
      </c>
      <c r="AQ11">
        <v>5.1062500000000002</v>
      </c>
      <c r="AS11">
        <v>1</v>
      </c>
      <c r="AT11">
        <v>1</v>
      </c>
      <c r="AU11">
        <v>6</v>
      </c>
      <c r="AV11">
        <v>4</v>
      </c>
      <c r="AW11" s="4">
        <v>11513.39</v>
      </c>
      <c r="AX11">
        <v>0</v>
      </c>
      <c r="AY11">
        <v>4</v>
      </c>
      <c r="BA11" s="1">
        <v>44539</v>
      </c>
      <c r="BB11">
        <v>12</v>
      </c>
      <c r="BC11">
        <v>8</v>
      </c>
      <c r="BD11">
        <v>4</v>
      </c>
      <c r="BE11">
        <v>84</v>
      </c>
      <c r="BF11">
        <v>1</v>
      </c>
      <c r="BG11">
        <v>0</v>
      </c>
      <c r="BH11">
        <v>84</v>
      </c>
      <c r="BI11" s="1">
        <v>44120</v>
      </c>
      <c r="BJ11">
        <v>13</v>
      </c>
      <c r="BK11">
        <v>13</v>
      </c>
      <c r="BL11">
        <v>0</v>
      </c>
      <c r="BM11">
        <v>72</v>
      </c>
      <c r="BN11">
        <v>1</v>
      </c>
      <c r="BO11">
        <v>0</v>
      </c>
      <c r="BP11">
        <v>72</v>
      </c>
      <c r="BQ11" s="1">
        <v>43608</v>
      </c>
      <c r="BR11">
        <v>21</v>
      </c>
      <c r="BS11">
        <v>20</v>
      </c>
      <c r="BT11">
        <v>1</v>
      </c>
      <c r="BU11">
        <v>196</v>
      </c>
      <c r="BV11">
        <v>1</v>
      </c>
      <c r="BW11">
        <v>0</v>
      </c>
      <c r="BX11">
        <v>196</v>
      </c>
      <c r="BY11">
        <v>98.667000000000002</v>
      </c>
      <c r="CA11" t="s">
        <v>946</v>
      </c>
      <c r="CB11" t="s">
        <v>1098</v>
      </c>
      <c r="CC11">
        <v>72114</v>
      </c>
      <c r="CD11">
        <v>590</v>
      </c>
      <c r="CE11">
        <v>5016832382</v>
      </c>
      <c r="CF11" t="s">
        <v>100</v>
      </c>
      <c r="CG11" t="s">
        <v>101</v>
      </c>
      <c r="CH11" s="1">
        <v>42852</v>
      </c>
      <c r="CI11" t="s">
        <v>101</v>
      </c>
      <c r="CJ11" t="s">
        <v>101</v>
      </c>
      <c r="CK11" t="s">
        <v>101</v>
      </c>
      <c r="CL11" t="s">
        <v>104</v>
      </c>
      <c r="CM11" t="s">
        <v>1097</v>
      </c>
      <c r="CN11">
        <v>96</v>
      </c>
      <c r="CO11" s="1">
        <v>44621</v>
      </c>
      <c r="CP11" s="1"/>
      <c r="CV11"/>
      <c r="CW11">
        <v>2</v>
      </c>
    </row>
    <row r="12" spans="1:105" x14ac:dyDescent="0.25">
      <c r="A12" t="s">
        <v>147</v>
      </c>
      <c r="B12" s="18" t="s">
        <v>1196</v>
      </c>
      <c r="C12" s="18">
        <v>45417</v>
      </c>
      <c r="D12" t="s">
        <v>944</v>
      </c>
      <c r="E12" t="s">
        <v>159</v>
      </c>
      <c r="F12" t="s">
        <v>120</v>
      </c>
      <c r="G12" t="s">
        <v>1212</v>
      </c>
      <c r="H12">
        <v>69.8</v>
      </c>
      <c r="I12" t="s">
        <v>143</v>
      </c>
      <c r="K12" t="s">
        <v>101</v>
      </c>
      <c r="L12" t="s">
        <v>103</v>
      </c>
      <c r="M12">
        <v>1</v>
      </c>
      <c r="N12">
        <v>1</v>
      </c>
      <c r="O12">
        <v>2</v>
      </c>
      <c r="P12">
        <v>3</v>
      </c>
      <c r="Q12">
        <v>3</v>
      </c>
      <c r="S12">
        <v>1</v>
      </c>
      <c r="U12" s="8">
        <v>0.96719999999999995</v>
      </c>
      <c r="V12" s="8">
        <v>0.16447999999999999</v>
      </c>
      <c r="X12">
        <v>0.38624000000000003</v>
      </c>
      <c r="Y12">
        <v>0.55071999999999999</v>
      </c>
      <c r="Z12">
        <v>0.81371000000000004</v>
      </c>
      <c r="AA12">
        <v>0.19688</v>
      </c>
      <c r="AB12">
        <v>1.2749999999999999E-2</v>
      </c>
      <c r="AC12">
        <v>6</v>
      </c>
      <c r="AD12">
        <v>0.41648000000000002</v>
      </c>
      <c r="AF12">
        <v>6</v>
      </c>
      <c r="AH12">
        <v>6</v>
      </c>
      <c r="AJ12">
        <v>1.7522200000000001</v>
      </c>
      <c r="AK12">
        <v>0.60819999999999996</v>
      </c>
      <c r="AL12">
        <v>0.26823000000000002</v>
      </c>
      <c r="AM12">
        <v>2.6286499999999999</v>
      </c>
      <c r="AN12">
        <v>0.48659999999999998</v>
      </c>
      <c r="AO12">
        <v>0.46712999999999999</v>
      </c>
      <c r="AP12">
        <v>0.22964999999999999</v>
      </c>
      <c r="AQ12">
        <v>1.1617200000000001</v>
      </c>
      <c r="AS12">
        <v>0</v>
      </c>
      <c r="AT12">
        <v>3</v>
      </c>
      <c r="AU12">
        <v>5</v>
      </c>
      <c r="AV12">
        <v>1</v>
      </c>
      <c r="AW12" s="4">
        <v>14390</v>
      </c>
      <c r="AX12">
        <v>0</v>
      </c>
      <c r="AY12">
        <v>1</v>
      </c>
      <c r="BA12" s="1">
        <v>44372</v>
      </c>
      <c r="BB12">
        <v>6</v>
      </c>
      <c r="BC12">
        <v>5</v>
      </c>
      <c r="BD12">
        <v>0</v>
      </c>
      <c r="BE12">
        <v>44</v>
      </c>
      <c r="BF12">
        <v>1</v>
      </c>
      <c r="BG12">
        <v>0</v>
      </c>
      <c r="BH12">
        <v>44</v>
      </c>
      <c r="BI12" s="1">
        <v>43832</v>
      </c>
      <c r="BJ12">
        <v>15</v>
      </c>
      <c r="BK12">
        <v>11</v>
      </c>
      <c r="BL12">
        <v>3</v>
      </c>
      <c r="BM12">
        <v>150</v>
      </c>
      <c r="BN12">
        <v>1</v>
      </c>
      <c r="BO12">
        <v>0</v>
      </c>
      <c r="BP12">
        <v>150</v>
      </c>
      <c r="BQ12" s="1">
        <v>43406</v>
      </c>
      <c r="BR12">
        <v>8</v>
      </c>
      <c r="BS12">
        <v>8</v>
      </c>
      <c r="BT12">
        <v>0</v>
      </c>
      <c r="BU12">
        <v>60</v>
      </c>
      <c r="BV12">
        <v>1</v>
      </c>
      <c r="BW12">
        <v>0</v>
      </c>
      <c r="BX12">
        <v>60</v>
      </c>
      <c r="BY12">
        <v>82</v>
      </c>
      <c r="CA12" t="s">
        <v>946</v>
      </c>
      <c r="CB12" t="s">
        <v>947</v>
      </c>
      <c r="CC12">
        <v>72703</v>
      </c>
      <c r="CD12">
        <v>710</v>
      </c>
      <c r="CE12">
        <v>4794447001</v>
      </c>
      <c r="CF12" t="s">
        <v>100</v>
      </c>
      <c r="CG12" t="s">
        <v>101</v>
      </c>
      <c r="CH12" s="1">
        <v>39142</v>
      </c>
      <c r="CI12" t="s">
        <v>101</v>
      </c>
      <c r="CJ12" t="s">
        <v>101</v>
      </c>
      <c r="CK12" t="s">
        <v>101</v>
      </c>
      <c r="CL12" t="s">
        <v>104</v>
      </c>
      <c r="CM12" t="s">
        <v>945</v>
      </c>
      <c r="CN12">
        <v>90</v>
      </c>
      <c r="CO12" s="1">
        <v>44621</v>
      </c>
      <c r="CP12" s="1"/>
      <c r="CS12">
        <v>12</v>
      </c>
      <c r="CV12"/>
      <c r="CW12">
        <v>2</v>
      </c>
      <c r="CX12">
        <v>12</v>
      </c>
    </row>
    <row r="13" spans="1:105" x14ac:dyDescent="0.25">
      <c r="A13" t="s">
        <v>147</v>
      </c>
      <c r="B13" s="18" t="s">
        <v>1196</v>
      </c>
      <c r="C13" s="18">
        <v>45155</v>
      </c>
      <c r="D13" t="s">
        <v>223</v>
      </c>
      <c r="E13" t="s">
        <v>225</v>
      </c>
      <c r="F13" t="s">
        <v>209</v>
      </c>
      <c r="G13" t="s">
        <v>1210</v>
      </c>
      <c r="H13">
        <v>59.3</v>
      </c>
      <c r="I13" t="s">
        <v>109</v>
      </c>
      <c r="K13" t="s">
        <v>101</v>
      </c>
      <c r="L13" t="s">
        <v>107</v>
      </c>
      <c r="M13">
        <v>3</v>
      </c>
      <c r="N13">
        <v>3</v>
      </c>
      <c r="O13">
        <v>2</v>
      </c>
      <c r="P13">
        <v>5</v>
      </c>
      <c r="Q13">
        <v>5</v>
      </c>
      <c r="R13">
        <v>5</v>
      </c>
      <c r="S13">
        <v>2</v>
      </c>
      <c r="U13" s="8">
        <v>3.6019899999999998</v>
      </c>
      <c r="V13" s="8">
        <v>0.28531000000000001</v>
      </c>
      <c r="W13">
        <v>55.6</v>
      </c>
      <c r="X13">
        <v>1.2121299999999999</v>
      </c>
      <c r="Y13">
        <v>1.4974400000000001</v>
      </c>
      <c r="Z13">
        <v>3.2097500000000001</v>
      </c>
      <c r="AA13">
        <v>0.13869000000000001</v>
      </c>
      <c r="AB13">
        <v>1.039E-2</v>
      </c>
      <c r="AD13">
        <v>2.1045500000000001</v>
      </c>
      <c r="AE13">
        <v>50</v>
      </c>
      <c r="AG13">
        <v>0</v>
      </c>
      <c r="AJ13">
        <v>1.881</v>
      </c>
      <c r="AK13">
        <v>0.62866999999999995</v>
      </c>
      <c r="AL13">
        <v>0.29827999999999999</v>
      </c>
      <c r="AM13">
        <v>2.8079499999999999</v>
      </c>
      <c r="AN13">
        <v>2.29053</v>
      </c>
      <c r="AO13">
        <v>1.4182399999999999</v>
      </c>
      <c r="AP13">
        <v>0.35821999999999998</v>
      </c>
      <c r="AQ13">
        <v>4.0501300000000002</v>
      </c>
      <c r="AS13">
        <v>0</v>
      </c>
      <c r="AT13">
        <v>5</v>
      </c>
      <c r="AU13">
        <v>13</v>
      </c>
      <c r="AV13">
        <v>1</v>
      </c>
      <c r="AW13" s="4">
        <v>9750</v>
      </c>
      <c r="AX13">
        <v>0</v>
      </c>
      <c r="AY13">
        <v>1</v>
      </c>
      <c r="BA13" s="1">
        <v>44428</v>
      </c>
      <c r="BB13">
        <v>11</v>
      </c>
      <c r="BC13">
        <v>10</v>
      </c>
      <c r="BD13">
        <v>3</v>
      </c>
      <c r="BE13">
        <v>72</v>
      </c>
      <c r="BF13">
        <v>1</v>
      </c>
      <c r="BG13">
        <v>0</v>
      </c>
      <c r="BH13">
        <v>72</v>
      </c>
      <c r="BI13" s="1">
        <v>44029</v>
      </c>
      <c r="BJ13">
        <v>13</v>
      </c>
      <c r="BK13">
        <v>8</v>
      </c>
      <c r="BL13">
        <v>4</v>
      </c>
      <c r="BM13">
        <v>96</v>
      </c>
      <c r="BN13">
        <v>1</v>
      </c>
      <c r="BO13">
        <v>0</v>
      </c>
      <c r="BP13">
        <v>96</v>
      </c>
      <c r="BQ13" s="1">
        <v>43546</v>
      </c>
      <c r="BR13">
        <v>14</v>
      </c>
      <c r="BS13">
        <v>11</v>
      </c>
      <c r="BT13">
        <v>3</v>
      </c>
      <c r="BU13">
        <v>88</v>
      </c>
      <c r="BV13">
        <v>1</v>
      </c>
      <c r="BW13">
        <v>0</v>
      </c>
      <c r="BX13">
        <v>88</v>
      </c>
      <c r="BY13">
        <v>82.667000000000002</v>
      </c>
      <c r="CA13" t="s">
        <v>226</v>
      </c>
      <c r="CB13" t="s">
        <v>227</v>
      </c>
      <c r="CC13">
        <v>72513</v>
      </c>
      <c r="CD13">
        <v>670</v>
      </c>
      <c r="CE13">
        <v>8709942341</v>
      </c>
      <c r="CF13" t="s">
        <v>100</v>
      </c>
      <c r="CG13" t="s">
        <v>101</v>
      </c>
      <c r="CH13" s="1">
        <v>33133</v>
      </c>
      <c r="CI13" t="s">
        <v>101</v>
      </c>
      <c r="CJ13" t="s">
        <v>101</v>
      </c>
      <c r="CK13" t="s">
        <v>101</v>
      </c>
      <c r="CL13" t="s">
        <v>104</v>
      </c>
      <c r="CM13" t="s">
        <v>224</v>
      </c>
      <c r="CN13">
        <v>105</v>
      </c>
      <c r="CO13" s="1">
        <v>44621</v>
      </c>
      <c r="CP13" s="1"/>
      <c r="CV13"/>
    </row>
    <row r="14" spans="1:105" x14ac:dyDescent="0.25">
      <c r="A14" t="s">
        <v>147</v>
      </c>
      <c r="B14" s="18" t="s">
        <v>1196</v>
      </c>
      <c r="C14" s="18">
        <v>45421</v>
      </c>
      <c r="D14" t="s">
        <v>957</v>
      </c>
      <c r="E14" t="s">
        <v>146</v>
      </c>
      <c r="F14" t="s">
        <v>148</v>
      </c>
      <c r="G14" t="s">
        <v>1210</v>
      </c>
      <c r="H14">
        <v>60.2</v>
      </c>
      <c r="I14" t="s">
        <v>109</v>
      </c>
      <c r="K14" t="s">
        <v>101</v>
      </c>
      <c r="L14" t="s">
        <v>103</v>
      </c>
      <c r="M14">
        <v>2</v>
      </c>
      <c r="N14">
        <v>2</v>
      </c>
      <c r="O14">
        <v>2</v>
      </c>
      <c r="P14">
        <v>3</v>
      </c>
      <c r="Q14">
        <v>2</v>
      </c>
      <c r="R14">
        <v>4</v>
      </c>
      <c r="S14">
        <v>2</v>
      </c>
      <c r="U14" s="8">
        <v>3.3728400000000001</v>
      </c>
      <c r="V14" s="8">
        <v>0.37705</v>
      </c>
      <c r="W14">
        <v>67.099999999999994</v>
      </c>
      <c r="X14">
        <v>0.85385999999999995</v>
      </c>
      <c r="Y14">
        <v>1.2309099999999999</v>
      </c>
      <c r="Z14">
        <v>3.1083500000000002</v>
      </c>
      <c r="AA14">
        <v>0.45440999999999998</v>
      </c>
      <c r="AB14">
        <v>4.7870000000000003E-2</v>
      </c>
      <c r="AD14">
        <v>2.1419299999999999</v>
      </c>
      <c r="AE14">
        <v>44.4</v>
      </c>
      <c r="AG14">
        <v>1</v>
      </c>
      <c r="AJ14">
        <v>2.0266299999999999</v>
      </c>
      <c r="AK14">
        <v>0.71396000000000004</v>
      </c>
      <c r="AL14">
        <v>0.32485999999999998</v>
      </c>
      <c r="AM14">
        <v>3.0654599999999999</v>
      </c>
      <c r="AN14">
        <v>2.1637</v>
      </c>
      <c r="AO14">
        <v>0.87970000000000004</v>
      </c>
      <c r="AP14">
        <v>0.43465999999999999</v>
      </c>
      <c r="AQ14">
        <v>3.4738899999999999</v>
      </c>
      <c r="AS14">
        <v>0</v>
      </c>
      <c r="AT14">
        <v>7</v>
      </c>
      <c r="AU14">
        <v>6</v>
      </c>
      <c r="AV14">
        <v>0</v>
      </c>
      <c r="AW14" s="4">
        <v>0</v>
      </c>
      <c r="AX14">
        <v>0</v>
      </c>
      <c r="AY14">
        <v>0</v>
      </c>
      <c r="BA14" s="1">
        <v>44295</v>
      </c>
      <c r="BB14">
        <v>11</v>
      </c>
      <c r="BC14">
        <v>7</v>
      </c>
      <c r="BD14">
        <v>1</v>
      </c>
      <c r="BE14">
        <v>92</v>
      </c>
      <c r="BF14">
        <v>1</v>
      </c>
      <c r="BG14">
        <v>0</v>
      </c>
      <c r="BH14">
        <v>92</v>
      </c>
      <c r="BI14" s="1">
        <v>43756</v>
      </c>
      <c r="BJ14">
        <v>11</v>
      </c>
      <c r="BK14">
        <v>9</v>
      </c>
      <c r="BL14">
        <v>4</v>
      </c>
      <c r="BM14">
        <v>84</v>
      </c>
      <c r="BN14">
        <v>1</v>
      </c>
      <c r="BO14">
        <v>0</v>
      </c>
      <c r="BP14">
        <v>84</v>
      </c>
      <c r="BQ14" s="1">
        <v>43406</v>
      </c>
      <c r="BR14">
        <v>8</v>
      </c>
      <c r="BS14">
        <v>7</v>
      </c>
      <c r="BT14">
        <v>1</v>
      </c>
      <c r="BU14">
        <v>72</v>
      </c>
      <c r="BV14">
        <v>1</v>
      </c>
      <c r="BW14">
        <v>0</v>
      </c>
      <c r="BX14">
        <v>72</v>
      </c>
      <c r="BY14">
        <v>86</v>
      </c>
      <c r="CA14" t="s">
        <v>959</v>
      </c>
      <c r="CB14" t="s">
        <v>960</v>
      </c>
      <c r="CC14">
        <v>72756</v>
      </c>
      <c r="CD14">
        <v>30</v>
      </c>
      <c r="CE14">
        <v>4798996778</v>
      </c>
      <c r="CF14" t="s">
        <v>100</v>
      </c>
      <c r="CG14" t="s">
        <v>101</v>
      </c>
      <c r="CH14" s="1">
        <v>39260</v>
      </c>
      <c r="CI14" t="s">
        <v>101</v>
      </c>
      <c r="CJ14" t="s">
        <v>101</v>
      </c>
      <c r="CK14" t="s">
        <v>101</v>
      </c>
      <c r="CL14" t="s">
        <v>104</v>
      </c>
      <c r="CM14" t="s">
        <v>958</v>
      </c>
      <c r="CN14">
        <v>100</v>
      </c>
      <c r="CO14" s="1">
        <v>44621</v>
      </c>
      <c r="CP14" s="1"/>
      <c r="CV14"/>
    </row>
    <row r="15" spans="1:105" x14ac:dyDescent="0.25">
      <c r="A15" t="s">
        <v>147</v>
      </c>
      <c r="B15" s="18" t="s">
        <v>1196</v>
      </c>
      <c r="C15" s="18">
        <v>45419</v>
      </c>
      <c r="D15" t="s">
        <v>953</v>
      </c>
      <c r="E15" t="s">
        <v>955</v>
      </c>
      <c r="F15" t="s">
        <v>517</v>
      </c>
      <c r="G15" t="s">
        <v>1210</v>
      </c>
      <c r="H15">
        <v>91.2</v>
      </c>
      <c r="I15" t="s">
        <v>109</v>
      </c>
      <c r="K15" t="s">
        <v>101</v>
      </c>
      <c r="L15" t="s">
        <v>107</v>
      </c>
      <c r="M15">
        <v>5</v>
      </c>
      <c r="N15">
        <v>3</v>
      </c>
      <c r="O15">
        <v>4</v>
      </c>
      <c r="P15">
        <v>5</v>
      </c>
      <c r="Q15">
        <v>5</v>
      </c>
      <c r="R15">
        <v>5</v>
      </c>
      <c r="S15">
        <v>2</v>
      </c>
      <c r="U15" s="8">
        <v>4.5138600000000002</v>
      </c>
      <c r="V15" s="8">
        <v>0.38421</v>
      </c>
      <c r="W15">
        <v>53.8</v>
      </c>
      <c r="X15">
        <v>1.13645</v>
      </c>
      <c r="Y15">
        <v>1.5206599999999999</v>
      </c>
      <c r="Z15">
        <v>3.7056100000000001</v>
      </c>
      <c r="AA15">
        <v>0.25296999999999997</v>
      </c>
      <c r="AB15">
        <v>4.0730000000000002E-2</v>
      </c>
      <c r="AD15">
        <v>2.9931999999999999</v>
      </c>
      <c r="AE15">
        <v>55.6</v>
      </c>
      <c r="AG15">
        <v>0</v>
      </c>
      <c r="AJ15">
        <v>2.1150500000000001</v>
      </c>
      <c r="AK15">
        <v>0.69228000000000001</v>
      </c>
      <c r="AL15">
        <v>0.31935999999999998</v>
      </c>
      <c r="AM15">
        <v>3.1267</v>
      </c>
      <c r="AN15">
        <v>2.8972199999999999</v>
      </c>
      <c r="AO15">
        <v>1.2075100000000001</v>
      </c>
      <c r="AP15">
        <v>0.45055000000000001</v>
      </c>
      <c r="AQ15">
        <v>4.5580400000000001</v>
      </c>
      <c r="AS15">
        <v>0</v>
      </c>
      <c r="AT15">
        <v>0</v>
      </c>
      <c r="AU15">
        <v>1</v>
      </c>
      <c r="AV15">
        <v>0</v>
      </c>
      <c r="AW15" s="4">
        <v>0</v>
      </c>
      <c r="AX15">
        <v>0</v>
      </c>
      <c r="AY15">
        <v>0</v>
      </c>
      <c r="BA15" s="1">
        <v>44344</v>
      </c>
      <c r="BB15">
        <v>6</v>
      </c>
      <c r="BC15">
        <v>5</v>
      </c>
      <c r="BD15">
        <v>1</v>
      </c>
      <c r="BE15">
        <v>40</v>
      </c>
      <c r="BF15">
        <v>1</v>
      </c>
      <c r="BG15">
        <v>0</v>
      </c>
      <c r="BH15">
        <v>40</v>
      </c>
      <c r="BI15" s="1">
        <v>43805</v>
      </c>
      <c r="BJ15">
        <v>7</v>
      </c>
      <c r="BK15">
        <v>7</v>
      </c>
      <c r="BL15">
        <v>0</v>
      </c>
      <c r="BM15">
        <v>40</v>
      </c>
      <c r="BN15">
        <v>1</v>
      </c>
      <c r="BO15">
        <v>0</v>
      </c>
      <c r="BP15">
        <v>40</v>
      </c>
      <c r="BQ15" s="1">
        <v>43391</v>
      </c>
      <c r="BR15">
        <v>4</v>
      </c>
      <c r="BS15">
        <v>4</v>
      </c>
      <c r="BT15">
        <v>0</v>
      </c>
      <c r="BU15">
        <v>36</v>
      </c>
      <c r="BV15">
        <v>1</v>
      </c>
      <c r="BW15">
        <v>0</v>
      </c>
      <c r="BX15">
        <v>36</v>
      </c>
      <c r="BY15">
        <v>39.332999999999998</v>
      </c>
      <c r="CA15" t="s">
        <v>953</v>
      </c>
      <c r="CB15" t="s">
        <v>956</v>
      </c>
      <c r="CC15">
        <v>72923</v>
      </c>
      <c r="CD15">
        <v>650</v>
      </c>
      <c r="CE15">
        <v>4794528181</v>
      </c>
      <c r="CF15" t="s">
        <v>100</v>
      </c>
      <c r="CG15" t="s">
        <v>101</v>
      </c>
      <c r="CH15" s="1">
        <v>39049</v>
      </c>
      <c r="CI15" t="s">
        <v>101</v>
      </c>
      <c r="CJ15" t="s">
        <v>101</v>
      </c>
      <c r="CK15" t="s">
        <v>101</v>
      </c>
      <c r="CL15" t="s">
        <v>104</v>
      </c>
      <c r="CM15" t="s">
        <v>954</v>
      </c>
      <c r="CN15">
        <v>122</v>
      </c>
      <c r="CO15" s="1">
        <v>44621</v>
      </c>
      <c r="CP15" s="1"/>
      <c r="CV15"/>
    </row>
    <row r="16" spans="1:105" x14ac:dyDescent="0.25">
      <c r="A16" t="s">
        <v>147</v>
      </c>
      <c r="B16" s="18" t="s">
        <v>1196</v>
      </c>
      <c r="C16" s="18">
        <v>45339</v>
      </c>
      <c r="D16" t="s">
        <v>684</v>
      </c>
      <c r="E16" t="s">
        <v>686</v>
      </c>
      <c r="F16" t="s">
        <v>482</v>
      </c>
      <c r="G16" t="s">
        <v>1210</v>
      </c>
      <c r="H16">
        <v>54.3</v>
      </c>
      <c r="I16" t="s">
        <v>99</v>
      </c>
      <c r="K16" t="s">
        <v>101</v>
      </c>
      <c r="L16" t="s">
        <v>107</v>
      </c>
      <c r="M16">
        <v>5</v>
      </c>
      <c r="N16">
        <v>3</v>
      </c>
      <c r="O16">
        <v>5</v>
      </c>
      <c r="P16">
        <v>5</v>
      </c>
      <c r="Q16">
        <v>4</v>
      </c>
      <c r="R16">
        <v>5</v>
      </c>
      <c r="S16">
        <v>2</v>
      </c>
      <c r="U16" s="8">
        <v>4.5430099999999998</v>
      </c>
      <c r="V16" s="8">
        <v>0.24990000000000001</v>
      </c>
      <c r="W16">
        <v>52.7</v>
      </c>
      <c r="X16">
        <v>1.1932700000000001</v>
      </c>
      <c r="Y16">
        <v>1.4431700000000001</v>
      </c>
      <c r="Z16">
        <v>3.8446799999999999</v>
      </c>
      <c r="AA16">
        <v>0.20213</v>
      </c>
      <c r="AB16">
        <v>3.0300000000000001E-3</v>
      </c>
      <c r="AD16">
        <v>3.0998399999999999</v>
      </c>
      <c r="AE16">
        <v>40</v>
      </c>
      <c r="AG16">
        <v>0</v>
      </c>
      <c r="AJ16">
        <v>2.0305800000000001</v>
      </c>
      <c r="AK16">
        <v>0.62002999999999997</v>
      </c>
      <c r="AL16">
        <v>0.27349000000000001</v>
      </c>
      <c r="AM16">
        <v>2.9241000000000001</v>
      </c>
      <c r="AN16">
        <v>3.1252599999999999</v>
      </c>
      <c r="AO16">
        <v>1.41564</v>
      </c>
      <c r="AP16">
        <v>0.3422</v>
      </c>
      <c r="AQ16">
        <v>4.9053300000000002</v>
      </c>
      <c r="AS16">
        <v>0</v>
      </c>
      <c r="AT16">
        <v>0</v>
      </c>
      <c r="AU16">
        <v>1</v>
      </c>
      <c r="AV16">
        <v>0</v>
      </c>
      <c r="AW16" s="4">
        <v>0</v>
      </c>
      <c r="AX16">
        <v>0</v>
      </c>
      <c r="AY16">
        <v>0</v>
      </c>
      <c r="BA16" s="1">
        <v>44302</v>
      </c>
      <c r="BB16">
        <v>3</v>
      </c>
      <c r="BC16">
        <v>3</v>
      </c>
      <c r="BD16">
        <v>0</v>
      </c>
      <c r="BE16">
        <v>24</v>
      </c>
      <c r="BF16">
        <v>1</v>
      </c>
      <c r="BG16">
        <v>0</v>
      </c>
      <c r="BH16">
        <v>24</v>
      </c>
      <c r="BI16" s="1">
        <v>43769</v>
      </c>
      <c r="BJ16">
        <v>3</v>
      </c>
      <c r="BK16">
        <v>2</v>
      </c>
      <c r="BL16">
        <v>0</v>
      </c>
      <c r="BM16">
        <v>32</v>
      </c>
      <c r="BN16">
        <v>1</v>
      </c>
      <c r="BO16">
        <v>0</v>
      </c>
      <c r="BP16">
        <v>32</v>
      </c>
      <c r="BQ16" s="1">
        <v>43385</v>
      </c>
      <c r="BR16">
        <v>7</v>
      </c>
      <c r="BS16">
        <v>7</v>
      </c>
      <c r="BT16">
        <v>0</v>
      </c>
      <c r="BU16">
        <v>52</v>
      </c>
      <c r="BV16">
        <v>1</v>
      </c>
      <c r="BW16">
        <v>0</v>
      </c>
      <c r="BX16">
        <v>52</v>
      </c>
      <c r="BY16">
        <v>31.332999999999998</v>
      </c>
      <c r="CA16" t="s">
        <v>687</v>
      </c>
      <c r="CB16" t="s">
        <v>688</v>
      </c>
      <c r="CC16">
        <v>72823</v>
      </c>
      <c r="CD16">
        <v>570</v>
      </c>
      <c r="CE16">
        <v>4796417100</v>
      </c>
      <c r="CF16" t="s">
        <v>100</v>
      </c>
      <c r="CG16" t="s">
        <v>101</v>
      </c>
      <c r="CH16" s="1">
        <v>35855</v>
      </c>
      <c r="CI16" t="s">
        <v>101</v>
      </c>
      <c r="CJ16" t="s">
        <v>101</v>
      </c>
      <c r="CK16" t="s">
        <v>101</v>
      </c>
      <c r="CL16" t="s">
        <v>104</v>
      </c>
      <c r="CM16" t="s">
        <v>685</v>
      </c>
      <c r="CN16">
        <v>90</v>
      </c>
      <c r="CO16" s="1">
        <v>44621</v>
      </c>
      <c r="CP16" s="1"/>
      <c r="CV16"/>
    </row>
    <row r="17" spans="1:102" x14ac:dyDescent="0.25">
      <c r="A17" t="s">
        <v>147</v>
      </c>
      <c r="B17" s="18" t="s">
        <v>1196</v>
      </c>
      <c r="C17" s="18">
        <v>45295</v>
      </c>
      <c r="D17" t="s">
        <v>577</v>
      </c>
      <c r="E17" t="s">
        <v>579</v>
      </c>
      <c r="F17" t="s">
        <v>460</v>
      </c>
      <c r="G17" t="s">
        <v>1210</v>
      </c>
      <c r="H17">
        <v>43.8</v>
      </c>
      <c r="I17" t="s">
        <v>109</v>
      </c>
      <c r="K17" t="s">
        <v>101</v>
      </c>
      <c r="L17" t="s">
        <v>107</v>
      </c>
      <c r="M17">
        <v>4</v>
      </c>
      <c r="N17">
        <v>4</v>
      </c>
      <c r="O17">
        <v>3</v>
      </c>
      <c r="P17">
        <v>3</v>
      </c>
      <c r="Q17">
        <v>2</v>
      </c>
      <c r="R17">
        <v>3</v>
      </c>
      <c r="S17">
        <v>4</v>
      </c>
      <c r="U17" s="8">
        <v>3.6009899999999999</v>
      </c>
      <c r="V17" s="8">
        <v>0.59514999999999996</v>
      </c>
      <c r="W17">
        <v>79.7</v>
      </c>
      <c r="X17">
        <v>0.93983000000000005</v>
      </c>
      <c r="Y17">
        <v>1.53498</v>
      </c>
      <c r="Z17">
        <v>3.26844</v>
      </c>
      <c r="AA17">
        <v>0.39130999999999999</v>
      </c>
      <c r="AB17">
        <v>4.1320000000000003E-2</v>
      </c>
      <c r="AD17">
        <v>2.0660099999999999</v>
      </c>
      <c r="AE17">
        <v>87.5</v>
      </c>
      <c r="AG17">
        <v>2</v>
      </c>
      <c r="AJ17">
        <v>1.99248</v>
      </c>
      <c r="AK17">
        <v>0.65513999999999994</v>
      </c>
      <c r="AL17">
        <v>0.29015999999999997</v>
      </c>
      <c r="AM17">
        <v>2.9377800000000001</v>
      </c>
      <c r="AN17">
        <v>2.1227800000000001</v>
      </c>
      <c r="AO17">
        <v>1.05521</v>
      </c>
      <c r="AP17">
        <v>0.76815</v>
      </c>
      <c r="AQ17">
        <v>3.8700700000000001</v>
      </c>
      <c r="AS17">
        <v>1</v>
      </c>
      <c r="AT17">
        <v>2</v>
      </c>
      <c r="AU17">
        <v>3</v>
      </c>
      <c r="AV17">
        <v>3</v>
      </c>
      <c r="AW17" s="4">
        <v>46162</v>
      </c>
      <c r="AX17">
        <v>0</v>
      </c>
      <c r="AY17">
        <v>3</v>
      </c>
      <c r="BA17" s="1">
        <v>44288</v>
      </c>
      <c r="BB17">
        <v>5</v>
      </c>
      <c r="BC17">
        <v>2</v>
      </c>
      <c r="BD17">
        <v>3</v>
      </c>
      <c r="BE17">
        <v>60</v>
      </c>
      <c r="BF17">
        <v>1</v>
      </c>
      <c r="BG17">
        <v>0</v>
      </c>
      <c r="BH17">
        <v>60</v>
      </c>
      <c r="BI17" s="1">
        <v>43756</v>
      </c>
      <c r="BJ17">
        <v>6</v>
      </c>
      <c r="BK17">
        <v>5</v>
      </c>
      <c r="BL17">
        <v>1</v>
      </c>
      <c r="BM17">
        <v>52</v>
      </c>
      <c r="BN17">
        <v>1</v>
      </c>
      <c r="BO17">
        <v>0</v>
      </c>
      <c r="BP17">
        <v>52</v>
      </c>
      <c r="BQ17" s="1">
        <v>43378</v>
      </c>
      <c r="BR17">
        <v>12</v>
      </c>
      <c r="BS17">
        <v>9</v>
      </c>
      <c r="BT17">
        <v>3</v>
      </c>
      <c r="BU17">
        <v>104</v>
      </c>
      <c r="BV17">
        <v>1</v>
      </c>
      <c r="BW17">
        <v>0</v>
      </c>
      <c r="BX17">
        <v>104</v>
      </c>
      <c r="BY17">
        <v>64.667000000000002</v>
      </c>
      <c r="CA17" t="s">
        <v>580</v>
      </c>
      <c r="CB17" t="s">
        <v>581</v>
      </c>
      <c r="CC17">
        <v>72616</v>
      </c>
      <c r="CD17">
        <v>70</v>
      </c>
      <c r="CE17">
        <v>8704236966</v>
      </c>
      <c r="CF17" t="s">
        <v>100</v>
      </c>
      <c r="CG17" t="s">
        <v>101</v>
      </c>
      <c r="CH17" s="1">
        <v>35004</v>
      </c>
      <c r="CI17" t="s">
        <v>101</v>
      </c>
      <c r="CJ17" t="s">
        <v>101</v>
      </c>
      <c r="CK17" t="s">
        <v>101</v>
      </c>
      <c r="CL17" t="s">
        <v>104</v>
      </c>
      <c r="CM17" t="s">
        <v>578</v>
      </c>
      <c r="CN17">
        <v>114</v>
      </c>
      <c r="CO17" s="1">
        <v>44621</v>
      </c>
      <c r="CP17" s="1"/>
      <c r="CV17"/>
    </row>
    <row r="18" spans="1:102" x14ac:dyDescent="0.25">
      <c r="A18" t="s">
        <v>147</v>
      </c>
      <c r="B18" s="18" t="s">
        <v>1196</v>
      </c>
      <c r="C18" s="18">
        <v>45241</v>
      </c>
      <c r="D18" t="s">
        <v>453</v>
      </c>
      <c r="E18" t="s">
        <v>328</v>
      </c>
      <c r="F18" t="s">
        <v>329</v>
      </c>
      <c r="G18" t="s">
        <v>1210</v>
      </c>
      <c r="H18">
        <v>67.8</v>
      </c>
      <c r="I18" t="s">
        <v>99</v>
      </c>
      <c r="K18" t="s">
        <v>101</v>
      </c>
      <c r="L18" t="s">
        <v>107</v>
      </c>
      <c r="M18">
        <v>2</v>
      </c>
      <c r="N18">
        <v>3</v>
      </c>
      <c r="O18">
        <v>2</v>
      </c>
      <c r="P18">
        <v>3</v>
      </c>
      <c r="Q18">
        <v>4</v>
      </c>
      <c r="R18">
        <v>2</v>
      </c>
      <c r="S18">
        <v>3</v>
      </c>
      <c r="U18" s="8">
        <v>3.9388399999999999</v>
      </c>
      <c r="V18" s="8">
        <v>0.51676999999999995</v>
      </c>
      <c r="W18">
        <v>51.2</v>
      </c>
      <c r="X18">
        <v>0.96433999999999997</v>
      </c>
      <c r="Y18">
        <v>1.48112</v>
      </c>
      <c r="Z18">
        <v>3.33094</v>
      </c>
      <c r="AA18">
        <v>0.28070000000000001</v>
      </c>
      <c r="AB18">
        <v>6.701E-2</v>
      </c>
      <c r="AD18">
        <v>2.4577200000000001</v>
      </c>
      <c r="AE18">
        <v>28.6</v>
      </c>
      <c r="AG18">
        <v>2</v>
      </c>
      <c r="AJ18">
        <v>1.96268</v>
      </c>
      <c r="AK18">
        <v>0.62555000000000005</v>
      </c>
      <c r="AL18">
        <v>0.29764000000000002</v>
      </c>
      <c r="AM18">
        <v>2.8858799999999998</v>
      </c>
      <c r="AN18">
        <v>2.56359</v>
      </c>
      <c r="AO18">
        <v>1.1339399999999999</v>
      </c>
      <c r="AP18">
        <v>0.65022000000000002</v>
      </c>
      <c r="AQ18">
        <v>4.3092899999999998</v>
      </c>
      <c r="AS18">
        <v>0</v>
      </c>
      <c r="AT18">
        <v>1</v>
      </c>
      <c r="AU18">
        <v>2</v>
      </c>
      <c r="AV18">
        <v>2</v>
      </c>
      <c r="AW18" s="4">
        <v>16672.5</v>
      </c>
      <c r="AX18">
        <v>0</v>
      </c>
      <c r="AY18">
        <v>2</v>
      </c>
      <c r="BA18" s="1">
        <v>44330</v>
      </c>
      <c r="BB18">
        <v>10</v>
      </c>
      <c r="BC18">
        <v>10</v>
      </c>
      <c r="BD18">
        <v>0</v>
      </c>
      <c r="BE18">
        <v>80</v>
      </c>
      <c r="BF18">
        <v>1</v>
      </c>
      <c r="BG18">
        <v>0</v>
      </c>
      <c r="BH18">
        <v>80</v>
      </c>
      <c r="BI18" s="1">
        <v>43776</v>
      </c>
      <c r="BJ18">
        <v>12</v>
      </c>
      <c r="BK18">
        <v>10</v>
      </c>
      <c r="BL18">
        <v>1</v>
      </c>
      <c r="BM18">
        <v>88</v>
      </c>
      <c r="BN18">
        <v>1</v>
      </c>
      <c r="BO18">
        <v>0</v>
      </c>
      <c r="BP18">
        <v>88</v>
      </c>
      <c r="BQ18" s="1">
        <v>43399</v>
      </c>
      <c r="BR18">
        <v>6</v>
      </c>
      <c r="BS18">
        <v>6</v>
      </c>
      <c r="BT18">
        <v>0</v>
      </c>
      <c r="BU18">
        <v>64</v>
      </c>
      <c r="BV18">
        <v>1</v>
      </c>
      <c r="BW18">
        <v>0</v>
      </c>
      <c r="BX18">
        <v>64</v>
      </c>
      <c r="BY18">
        <v>80</v>
      </c>
      <c r="CA18" t="s">
        <v>455</v>
      </c>
      <c r="CB18" t="s">
        <v>456</v>
      </c>
      <c r="CC18">
        <v>71854</v>
      </c>
      <c r="CD18">
        <v>450</v>
      </c>
      <c r="CE18">
        <v>8707743581</v>
      </c>
      <c r="CF18" t="s">
        <v>100</v>
      </c>
      <c r="CG18" t="s">
        <v>101</v>
      </c>
      <c r="CH18" s="1">
        <v>34578</v>
      </c>
      <c r="CI18" t="s">
        <v>101</v>
      </c>
      <c r="CJ18" t="s">
        <v>101</v>
      </c>
      <c r="CK18" t="s">
        <v>101</v>
      </c>
      <c r="CL18" t="s">
        <v>104</v>
      </c>
      <c r="CM18" t="s">
        <v>454</v>
      </c>
      <c r="CN18">
        <v>115</v>
      </c>
      <c r="CO18" s="1">
        <v>44621</v>
      </c>
      <c r="CP18" s="1"/>
      <c r="CV18"/>
    </row>
    <row r="19" spans="1:102" x14ac:dyDescent="0.25">
      <c r="A19" t="s">
        <v>147</v>
      </c>
      <c r="B19" s="18" t="s">
        <v>1196</v>
      </c>
      <c r="C19" s="18">
        <v>45314</v>
      </c>
      <c r="D19" t="s">
        <v>635</v>
      </c>
      <c r="E19" t="s">
        <v>568</v>
      </c>
      <c r="F19" t="s">
        <v>376</v>
      </c>
      <c r="G19" t="s">
        <v>1210</v>
      </c>
      <c r="H19">
        <v>49.4</v>
      </c>
      <c r="I19" t="s">
        <v>109</v>
      </c>
      <c r="K19" t="s">
        <v>101</v>
      </c>
      <c r="L19" t="s">
        <v>107</v>
      </c>
      <c r="M19">
        <v>1</v>
      </c>
      <c r="N19">
        <v>3</v>
      </c>
      <c r="O19">
        <v>2</v>
      </c>
      <c r="P19">
        <v>1</v>
      </c>
      <c r="Q19">
        <v>1</v>
      </c>
      <c r="R19">
        <v>1</v>
      </c>
      <c r="S19">
        <v>3</v>
      </c>
      <c r="U19" s="8">
        <v>3.8959299999999999</v>
      </c>
      <c r="V19" s="8">
        <v>0.54300999999999999</v>
      </c>
      <c r="X19">
        <v>0.87526000000000004</v>
      </c>
      <c r="Y19">
        <v>1.4182699999999999</v>
      </c>
      <c r="Z19">
        <v>3.7475499999999999</v>
      </c>
      <c r="AA19">
        <v>0.39062999999999998</v>
      </c>
      <c r="AB19">
        <v>8.3599999999999994E-3</v>
      </c>
      <c r="AC19">
        <v>6</v>
      </c>
      <c r="AD19">
        <v>2.4776600000000002</v>
      </c>
      <c r="AF19">
        <v>6</v>
      </c>
      <c r="AH19">
        <v>6</v>
      </c>
      <c r="AJ19">
        <v>1.8152200000000001</v>
      </c>
      <c r="AK19">
        <v>0.64207000000000003</v>
      </c>
      <c r="AL19">
        <v>0.33892</v>
      </c>
      <c r="AM19">
        <v>2.7962099999999999</v>
      </c>
      <c r="AN19">
        <v>2.79433</v>
      </c>
      <c r="AO19">
        <v>1.0027299999999999</v>
      </c>
      <c r="AP19">
        <v>0.60001000000000004</v>
      </c>
      <c r="AQ19">
        <v>4.3990299999999998</v>
      </c>
      <c r="AS19">
        <v>1</v>
      </c>
      <c r="AT19">
        <v>6</v>
      </c>
      <c r="AU19">
        <v>8</v>
      </c>
      <c r="AV19">
        <v>4</v>
      </c>
      <c r="AW19" s="4">
        <v>8156.07</v>
      </c>
      <c r="AX19">
        <v>1</v>
      </c>
      <c r="AY19">
        <v>5</v>
      </c>
      <c r="BA19" s="1">
        <v>44386</v>
      </c>
      <c r="BB19">
        <v>10</v>
      </c>
      <c r="BC19">
        <v>7</v>
      </c>
      <c r="BD19">
        <v>0</v>
      </c>
      <c r="BE19">
        <v>72</v>
      </c>
      <c r="BF19">
        <v>1</v>
      </c>
      <c r="BG19">
        <v>0</v>
      </c>
      <c r="BH19">
        <v>72</v>
      </c>
      <c r="BI19" s="1">
        <v>43854</v>
      </c>
      <c r="BJ19">
        <v>21</v>
      </c>
      <c r="BK19">
        <v>16</v>
      </c>
      <c r="BL19">
        <v>4</v>
      </c>
      <c r="BM19">
        <v>144</v>
      </c>
      <c r="BN19">
        <v>1</v>
      </c>
      <c r="BO19">
        <v>0</v>
      </c>
      <c r="BP19">
        <v>144</v>
      </c>
      <c r="BQ19" s="1">
        <v>43406</v>
      </c>
      <c r="BR19">
        <v>4</v>
      </c>
      <c r="BS19">
        <v>2</v>
      </c>
      <c r="BT19">
        <v>2</v>
      </c>
      <c r="BU19">
        <v>24</v>
      </c>
      <c r="BV19">
        <v>1</v>
      </c>
      <c r="BW19">
        <v>0</v>
      </c>
      <c r="BX19">
        <v>24</v>
      </c>
      <c r="BY19">
        <v>88</v>
      </c>
      <c r="CA19" t="s">
        <v>637</v>
      </c>
      <c r="CB19" t="s">
        <v>638</v>
      </c>
      <c r="CC19">
        <v>72086</v>
      </c>
      <c r="CD19">
        <v>420</v>
      </c>
      <c r="CE19">
        <v>5016763700</v>
      </c>
      <c r="CF19" t="s">
        <v>100</v>
      </c>
      <c r="CG19" t="s">
        <v>101</v>
      </c>
      <c r="CH19" s="1">
        <v>35309</v>
      </c>
      <c r="CI19" t="s">
        <v>101</v>
      </c>
      <c r="CJ19" t="s">
        <v>101</v>
      </c>
      <c r="CK19" t="s">
        <v>101</v>
      </c>
      <c r="CL19" t="s">
        <v>104</v>
      </c>
      <c r="CM19" t="s">
        <v>636</v>
      </c>
      <c r="CN19">
        <v>141</v>
      </c>
      <c r="CO19" s="1">
        <v>44621</v>
      </c>
      <c r="CP19" s="1"/>
      <c r="CV19"/>
    </row>
    <row r="20" spans="1:102" x14ac:dyDescent="0.25">
      <c r="A20" t="s">
        <v>147</v>
      </c>
      <c r="B20" s="18" t="s">
        <v>1196</v>
      </c>
      <c r="C20" s="18">
        <v>45432</v>
      </c>
      <c r="D20" t="s">
        <v>985</v>
      </c>
      <c r="E20" t="s">
        <v>507</v>
      </c>
      <c r="F20" t="s">
        <v>360</v>
      </c>
      <c r="G20" t="s">
        <v>1210</v>
      </c>
      <c r="H20">
        <v>58.6</v>
      </c>
      <c r="I20" t="s">
        <v>109</v>
      </c>
      <c r="J20" t="s">
        <v>125</v>
      </c>
      <c r="K20" t="s">
        <v>101</v>
      </c>
      <c r="L20" t="s">
        <v>107</v>
      </c>
      <c r="U20" s="8">
        <v>3.8139400000000001</v>
      </c>
      <c r="V20" s="8">
        <v>0.29002</v>
      </c>
      <c r="X20">
        <v>0.97723000000000004</v>
      </c>
      <c r="Y20">
        <v>1.26725</v>
      </c>
      <c r="Z20">
        <v>3.1817299999999999</v>
      </c>
      <c r="AA20">
        <v>0.12942999999999999</v>
      </c>
      <c r="AB20">
        <v>0.13905999999999999</v>
      </c>
      <c r="AC20">
        <v>6</v>
      </c>
      <c r="AD20">
        <v>2.5466899999999999</v>
      </c>
      <c r="AF20">
        <v>6</v>
      </c>
      <c r="AG20">
        <v>1</v>
      </c>
      <c r="AJ20">
        <v>1.8408199999999999</v>
      </c>
      <c r="AK20">
        <v>0.61985999999999997</v>
      </c>
      <c r="AL20">
        <v>0.29604999999999998</v>
      </c>
      <c r="AM20">
        <v>2.7567300000000001</v>
      </c>
      <c r="AN20">
        <v>2.8322400000000001</v>
      </c>
      <c r="AO20">
        <v>1.1596500000000001</v>
      </c>
      <c r="AP20">
        <v>0.36686999999999997</v>
      </c>
      <c r="AQ20">
        <v>4.3681200000000002</v>
      </c>
      <c r="AS20">
        <v>2</v>
      </c>
      <c r="AT20">
        <v>30</v>
      </c>
      <c r="AU20">
        <v>11</v>
      </c>
      <c r="AV20">
        <v>4</v>
      </c>
      <c r="AW20" s="4">
        <v>78330.039999999994</v>
      </c>
      <c r="AX20">
        <v>1</v>
      </c>
      <c r="AY20">
        <v>5</v>
      </c>
      <c r="BA20" s="1">
        <v>44421</v>
      </c>
      <c r="BB20">
        <v>13</v>
      </c>
      <c r="BC20">
        <v>12</v>
      </c>
      <c r="BD20">
        <v>6</v>
      </c>
      <c r="BE20">
        <v>92</v>
      </c>
      <c r="BF20">
        <v>1</v>
      </c>
      <c r="BG20">
        <v>0</v>
      </c>
      <c r="BH20">
        <v>92</v>
      </c>
      <c r="BI20" s="1">
        <v>44236</v>
      </c>
      <c r="BJ20">
        <v>24</v>
      </c>
      <c r="BK20">
        <v>6</v>
      </c>
      <c r="BL20">
        <v>15</v>
      </c>
      <c r="BM20">
        <v>313</v>
      </c>
      <c r="BN20">
        <v>2</v>
      </c>
      <c r="BO20">
        <v>157</v>
      </c>
      <c r="BP20">
        <v>470</v>
      </c>
      <c r="BQ20" s="1">
        <v>43700</v>
      </c>
      <c r="BR20">
        <v>24</v>
      </c>
      <c r="BS20">
        <v>16</v>
      </c>
      <c r="BT20">
        <v>12</v>
      </c>
      <c r="BU20">
        <v>184</v>
      </c>
      <c r="BV20">
        <v>1</v>
      </c>
      <c r="BW20">
        <v>0</v>
      </c>
      <c r="BX20">
        <v>184</v>
      </c>
      <c r="BY20">
        <v>233.333</v>
      </c>
      <c r="CA20" t="s">
        <v>136</v>
      </c>
      <c r="CB20" t="s">
        <v>987</v>
      </c>
      <c r="CC20">
        <v>72204</v>
      </c>
      <c r="CD20">
        <v>590</v>
      </c>
      <c r="CE20">
        <v>5012244173</v>
      </c>
      <c r="CF20" t="s">
        <v>100</v>
      </c>
      <c r="CG20" t="s">
        <v>101</v>
      </c>
      <c r="CH20" s="1">
        <v>40384</v>
      </c>
      <c r="CI20" t="s">
        <v>101</v>
      </c>
      <c r="CJ20" t="s">
        <v>101</v>
      </c>
      <c r="CK20" t="s">
        <v>101</v>
      </c>
      <c r="CL20" t="s">
        <v>104</v>
      </c>
      <c r="CM20" t="s">
        <v>986</v>
      </c>
      <c r="CN20">
        <v>139</v>
      </c>
      <c r="CO20" s="1">
        <v>44621</v>
      </c>
      <c r="CP20" s="1"/>
      <c r="CR20">
        <v>18</v>
      </c>
      <c r="CS20">
        <v>18</v>
      </c>
      <c r="CT20">
        <v>18</v>
      </c>
      <c r="CU20">
        <v>18</v>
      </c>
      <c r="CV20">
        <v>18</v>
      </c>
      <c r="CW20">
        <v>18</v>
      </c>
      <c r="CX20">
        <v>18</v>
      </c>
    </row>
    <row r="21" spans="1:102" x14ac:dyDescent="0.25">
      <c r="A21" t="s">
        <v>147</v>
      </c>
      <c r="B21" s="18" t="s">
        <v>1196</v>
      </c>
      <c r="C21" s="18">
        <v>45287</v>
      </c>
      <c r="D21" t="s">
        <v>557</v>
      </c>
      <c r="E21" t="s">
        <v>559</v>
      </c>
      <c r="F21" t="s">
        <v>560</v>
      </c>
      <c r="G21" t="s">
        <v>1210</v>
      </c>
      <c r="H21">
        <v>37.299999999999997</v>
      </c>
      <c r="I21" t="s">
        <v>109</v>
      </c>
      <c r="K21" t="s">
        <v>101</v>
      </c>
      <c r="L21" t="s">
        <v>107</v>
      </c>
      <c r="M21">
        <v>3</v>
      </c>
      <c r="N21">
        <v>3</v>
      </c>
      <c r="O21">
        <v>4</v>
      </c>
      <c r="P21">
        <v>1</v>
      </c>
      <c r="Q21">
        <v>3</v>
      </c>
      <c r="R21">
        <v>1</v>
      </c>
      <c r="S21">
        <v>2</v>
      </c>
      <c r="U21" s="8">
        <v>4.4111500000000001</v>
      </c>
      <c r="V21" s="8">
        <v>0.34242</v>
      </c>
      <c r="W21">
        <v>58.5</v>
      </c>
      <c r="X21">
        <v>1.0366299999999999</v>
      </c>
      <c r="Y21">
        <v>1.3790500000000001</v>
      </c>
      <c r="Z21">
        <v>4.1589999999999998</v>
      </c>
      <c r="AA21">
        <v>0.29930000000000001</v>
      </c>
      <c r="AB21">
        <v>1.099E-2</v>
      </c>
      <c r="AD21">
        <v>3.0321099999999999</v>
      </c>
      <c r="AF21">
        <v>6</v>
      </c>
      <c r="AG21">
        <v>1</v>
      </c>
      <c r="AJ21">
        <v>1.89828</v>
      </c>
      <c r="AK21">
        <v>0.63588</v>
      </c>
      <c r="AL21">
        <v>0.29835</v>
      </c>
      <c r="AM21">
        <v>2.8325100000000001</v>
      </c>
      <c r="AN21">
        <v>3.2700100000000001</v>
      </c>
      <c r="AO21">
        <v>1.1991499999999999</v>
      </c>
      <c r="AP21">
        <v>0.42981999999999998</v>
      </c>
      <c r="AQ21">
        <v>4.9169600000000004</v>
      </c>
      <c r="AS21">
        <v>1</v>
      </c>
      <c r="AT21">
        <v>4</v>
      </c>
      <c r="AU21">
        <v>3</v>
      </c>
      <c r="AV21">
        <v>7</v>
      </c>
      <c r="AW21" s="4">
        <v>30161.21</v>
      </c>
      <c r="AX21">
        <v>0</v>
      </c>
      <c r="AY21">
        <v>7</v>
      </c>
      <c r="BA21" s="1">
        <v>44524</v>
      </c>
      <c r="BB21">
        <v>8</v>
      </c>
      <c r="BC21">
        <v>7</v>
      </c>
      <c r="BD21">
        <v>1</v>
      </c>
      <c r="BE21">
        <v>56</v>
      </c>
      <c r="BF21">
        <v>1</v>
      </c>
      <c r="BG21">
        <v>0</v>
      </c>
      <c r="BH21">
        <v>56</v>
      </c>
      <c r="BI21" s="1">
        <v>44134</v>
      </c>
      <c r="BJ21">
        <v>2</v>
      </c>
      <c r="BK21">
        <v>1</v>
      </c>
      <c r="BL21">
        <v>0</v>
      </c>
      <c r="BM21">
        <v>16</v>
      </c>
      <c r="BN21">
        <v>1</v>
      </c>
      <c r="BO21">
        <v>0</v>
      </c>
      <c r="BP21">
        <v>16</v>
      </c>
      <c r="BQ21" s="1">
        <v>43616</v>
      </c>
      <c r="BR21">
        <v>15</v>
      </c>
      <c r="BS21">
        <v>10</v>
      </c>
      <c r="BT21">
        <v>5</v>
      </c>
      <c r="BU21">
        <v>120</v>
      </c>
      <c r="BV21">
        <v>1</v>
      </c>
      <c r="BW21">
        <v>0</v>
      </c>
      <c r="BX21">
        <v>120</v>
      </c>
      <c r="BY21">
        <v>53.332999999999998</v>
      </c>
      <c r="CA21" t="s">
        <v>561</v>
      </c>
      <c r="CB21" t="s">
        <v>562</v>
      </c>
      <c r="CC21">
        <v>71832</v>
      </c>
      <c r="CD21">
        <v>660</v>
      </c>
      <c r="CE21">
        <v>8706423562</v>
      </c>
      <c r="CF21" t="s">
        <v>100</v>
      </c>
      <c r="CG21" t="s">
        <v>101</v>
      </c>
      <c r="CH21" s="1">
        <v>34851</v>
      </c>
      <c r="CI21" t="s">
        <v>101</v>
      </c>
      <c r="CJ21" t="s">
        <v>101</v>
      </c>
      <c r="CK21" t="s">
        <v>101</v>
      </c>
      <c r="CL21" t="s">
        <v>104</v>
      </c>
      <c r="CM21" t="s">
        <v>558</v>
      </c>
      <c r="CN21">
        <v>131</v>
      </c>
      <c r="CO21" s="1">
        <v>44621</v>
      </c>
      <c r="CP21" s="1"/>
      <c r="CV21"/>
    </row>
    <row r="22" spans="1:102" x14ac:dyDescent="0.25">
      <c r="A22" t="s">
        <v>147</v>
      </c>
      <c r="B22" s="18" t="s">
        <v>1196</v>
      </c>
      <c r="C22" s="18">
        <v>45304</v>
      </c>
      <c r="D22" t="s">
        <v>605</v>
      </c>
      <c r="E22" t="s">
        <v>607</v>
      </c>
      <c r="F22" t="s">
        <v>183</v>
      </c>
      <c r="G22" t="s">
        <v>1210</v>
      </c>
      <c r="H22">
        <v>78.900000000000006</v>
      </c>
      <c r="I22" t="s">
        <v>99</v>
      </c>
      <c r="K22" t="s">
        <v>101</v>
      </c>
      <c r="L22" t="s">
        <v>107</v>
      </c>
      <c r="M22">
        <v>5</v>
      </c>
      <c r="N22">
        <v>2</v>
      </c>
      <c r="O22">
        <v>5</v>
      </c>
      <c r="P22">
        <v>3</v>
      </c>
      <c r="Q22">
        <v>3</v>
      </c>
      <c r="R22">
        <v>3</v>
      </c>
      <c r="S22">
        <v>2</v>
      </c>
      <c r="U22" s="8">
        <v>3.2301899999999999</v>
      </c>
      <c r="V22" s="8">
        <v>0.33878000000000003</v>
      </c>
      <c r="W22">
        <v>66.7</v>
      </c>
      <c r="X22">
        <v>0.93650999999999995</v>
      </c>
      <c r="Y22">
        <v>1.27529</v>
      </c>
      <c r="Z22">
        <v>2.7751199999999998</v>
      </c>
      <c r="AA22">
        <v>0.28275</v>
      </c>
      <c r="AB22">
        <v>3.4520000000000002E-2</v>
      </c>
      <c r="AD22">
        <v>1.9549000000000001</v>
      </c>
      <c r="AE22">
        <v>60</v>
      </c>
      <c r="AG22">
        <v>1</v>
      </c>
      <c r="AJ22">
        <v>2.0952000000000002</v>
      </c>
      <c r="AK22">
        <v>0.64132999999999996</v>
      </c>
      <c r="AL22">
        <v>0.27171000000000001</v>
      </c>
      <c r="AM22">
        <v>3.0082300000000002</v>
      </c>
      <c r="AN22">
        <v>1.9101399999999999</v>
      </c>
      <c r="AO22">
        <v>1.07413</v>
      </c>
      <c r="AP22">
        <v>0.46694999999999998</v>
      </c>
      <c r="AQ22">
        <v>3.3902600000000001</v>
      </c>
      <c r="AS22">
        <v>0</v>
      </c>
      <c r="AT22">
        <v>2</v>
      </c>
      <c r="AU22">
        <v>2</v>
      </c>
      <c r="AV22">
        <v>0</v>
      </c>
      <c r="AW22" s="4">
        <v>0</v>
      </c>
      <c r="AX22">
        <v>0</v>
      </c>
      <c r="AY22">
        <v>0</v>
      </c>
      <c r="BA22" s="1">
        <v>44232</v>
      </c>
      <c r="BB22">
        <v>5</v>
      </c>
      <c r="BC22">
        <v>5</v>
      </c>
      <c r="BD22">
        <v>0</v>
      </c>
      <c r="BE22">
        <v>28</v>
      </c>
      <c r="BF22">
        <v>1</v>
      </c>
      <c r="BG22">
        <v>0</v>
      </c>
      <c r="BH22">
        <v>28</v>
      </c>
      <c r="BI22" s="1">
        <v>43692</v>
      </c>
      <c r="BJ22">
        <v>5</v>
      </c>
      <c r="BK22">
        <v>3</v>
      </c>
      <c r="BL22">
        <v>2</v>
      </c>
      <c r="BM22">
        <v>44</v>
      </c>
      <c r="BN22">
        <v>1</v>
      </c>
      <c r="BO22">
        <v>0</v>
      </c>
      <c r="BP22">
        <v>44</v>
      </c>
      <c r="BQ22" s="1">
        <v>43384</v>
      </c>
      <c r="BR22">
        <v>1</v>
      </c>
      <c r="BS22">
        <v>0</v>
      </c>
      <c r="BT22">
        <v>1</v>
      </c>
      <c r="BU22">
        <v>4</v>
      </c>
      <c r="BV22">
        <v>0</v>
      </c>
      <c r="BW22">
        <v>0</v>
      </c>
      <c r="BX22">
        <v>4</v>
      </c>
      <c r="BY22">
        <v>29.332999999999998</v>
      </c>
      <c r="CA22" t="s">
        <v>605</v>
      </c>
      <c r="CB22" t="s">
        <v>608</v>
      </c>
      <c r="CC22">
        <v>72012</v>
      </c>
      <c r="CD22">
        <v>720</v>
      </c>
      <c r="CE22">
        <v>5018823313</v>
      </c>
      <c r="CF22" t="s">
        <v>100</v>
      </c>
      <c r="CG22" t="s">
        <v>101</v>
      </c>
      <c r="CH22" s="1">
        <v>35247</v>
      </c>
      <c r="CI22" t="s">
        <v>101</v>
      </c>
      <c r="CJ22" t="s">
        <v>101</v>
      </c>
      <c r="CK22" t="s">
        <v>101</v>
      </c>
      <c r="CL22" t="s">
        <v>104</v>
      </c>
      <c r="CM22" t="s">
        <v>606</v>
      </c>
      <c r="CN22">
        <v>105</v>
      </c>
      <c r="CO22" s="1">
        <v>44621</v>
      </c>
      <c r="CP22" s="1"/>
      <c r="CV22"/>
    </row>
    <row r="23" spans="1:102" x14ac:dyDescent="0.25">
      <c r="A23" t="s">
        <v>147</v>
      </c>
      <c r="B23" s="18" t="s">
        <v>1196</v>
      </c>
      <c r="C23" s="18">
        <v>45239</v>
      </c>
      <c r="D23" t="s">
        <v>449</v>
      </c>
      <c r="E23" t="s">
        <v>268</v>
      </c>
      <c r="F23" t="s">
        <v>269</v>
      </c>
      <c r="G23" t="s">
        <v>1210</v>
      </c>
      <c r="H23">
        <v>56</v>
      </c>
      <c r="I23" t="s">
        <v>109</v>
      </c>
      <c r="K23" t="s">
        <v>101</v>
      </c>
      <c r="L23" t="s">
        <v>107</v>
      </c>
      <c r="M23">
        <v>5</v>
      </c>
      <c r="N23">
        <v>2</v>
      </c>
      <c r="O23">
        <v>4</v>
      </c>
      <c r="P23">
        <v>5</v>
      </c>
      <c r="Q23">
        <v>5</v>
      </c>
      <c r="R23">
        <v>4</v>
      </c>
      <c r="S23">
        <v>1</v>
      </c>
      <c r="U23" s="8">
        <v>4.16181</v>
      </c>
      <c r="V23" s="8">
        <v>0.23182</v>
      </c>
      <c r="W23">
        <v>40.6</v>
      </c>
      <c r="X23">
        <v>1.37158</v>
      </c>
      <c r="Y23">
        <v>1.6033999999999999</v>
      </c>
      <c r="Z23">
        <v>3.5455999999999999</v>
      </c>
      <c r="AA23">
        <v>0.16836000000000001</v>
      </c>
      <c r="AB23">
        <v>8.7359999999999993E-2</v>
      </c>
      <c r="AD23">
        <v>2.5584099999999999</v>
      </c>
      <c r="AF23">
        <v>6</v>
      </c>
      <c r="AG23">
        <v>0</v>
      </c>
      <c r="AJ23">
        <v>2.0224799999999998</v>
      </c>
      <c r="AK23">
        <v>0.70901999999999998</v>
      </c>
      <c r="AL23">
        <v>0.29304000000000002</v>
      </c>
      <c r="AM23">
        <v>3.02454</v>
      </c>
      <c r="AN23">
        <v>2.5897100000000002</v>
      </c>
      <c r="AO23">
        <v>1.4229499999999999</v>
      </c>
      <c r="AP23">
        <v>0.29626000000000002</v>
      </c>
      <c r="AQ23">
        <v>4.3444900000000004</v>
      </c>
      <c r="AS23">
        <v>0</v>
      </c>
      <c r="AT23">
        <v>2</v>
      </c>
      <c r="AU23">
        <v>0</v>
      </c>
      <c r="AV23">
        <v>0</v>
      </c>
      <c r="AW23" s="4">
        <v>0</v>
      </c>
      <c r="AX23">
        <v>0</v>
      </c>
      <c r="AY23">
        <v>0</v>
      </c>
      <c r="BA23" s="1">
        <v>44456</v>
      </c>
      <c r="BB23">
        <v>3</v>
      </c>
      <c r="BC23">
        <v>3</v>
      </c>
      <c r="BD23">
        <v>0</v>
      </c>
      <c r="BE23">
        <v>36</v>
      </c>
      <c r="BF23">
        <v>1</v>
      </c>
      <c r="BG23">
        <v>0</v>
      </c>
      <c r="BH23">
        <v>36</v>
      </c>
      <c r="BI23" s="1">
        <v>43903</v>
      </c>
      <c r="BJ23">
        <v>3</v>
      </c>
      <c r="BK23">
        <v>2</v>
      </c>
      <c r="BL23">
        <v>1</v>
      </c>
      <c r="BM23">
        <v>8</v>
      </c>
      <c r="BN23">
        <v>1</v>
      </c>
      <c r="BO23">
        <v>0</v>
      </c>
      <c r="BP23">
        <v>8</v>
      </c>
      <c r="BQ23" s="1">
        <v>43497</v>
      </c>
      <c r="BR23">
        <v>16</v>
      </c>
      <c r="BS23">
        <v>12</v>
      </c>
      <c r="BT23">
        <v>4</v>
      </c>
      <c r="BU23">
        <v>112</v>
      </c>
      <c r="BV23">
        <v>1</v>
      </c>
      <c r="BW23">
        <v>0</v>
      </c>
      <c r="BX23">
        <v>112</v>
      </c>
      <c r="BY23">
        <v>39.332999999999998</v>
      </c>
      <c r="CA23" t="s">
        <v>451</v>
      </c>
      <c r="CB23" t="s">
        <v>452</v>
      </c>
      <c r="CC23">
        <v>71655</v>
      </c>
      <c r="CD23">
        <v>210</v>
      </c>
      <c r="CE23">
        <v>8703670044</v>
      </c>
      <c r="CF23" t="s">
        <v>100</v>
      </c>
      <c r="CG23" t="s">
        <v>101</v>
      </c>
      <c r="CH23" s="1">
        <v>34530</v>
      </c>
      <c r="CI23" t="s">
        <v>101</v>
      </c>
      <c r="CJ23" t="s">
        <v>101</v>
      </c>
      <c r="CK23" t="s">
        <v>101</v>
      </c>
      <c r="CL23" t="s">
        <v>104</v>
      </c>
      <c r="CM23" t="s">
        <v>450</v>
      </c>
      <c r="CN23">
        <v>80</v>
      </c>
      <c r="CO23" s="1">
        <v>44621</v>
      </c>
      <c r="CP23" s="1"/>
      <c r="CV23"/>
    </row>
    <row r="24" spans="1:102" x14ac:dyDescent="0.25">
      <c r="A24" t="s">
        <v>147</v>
      </c>
      <c r="B24" s="18" t="s">
        <v>1196</v>
      </c>
      <c r="C24" s="18">
        <v>45463</v>
      </c>
      <c r="D24" t="s">
        <v>1099</v>
      </c>
      <c r="E24" t="s">
        <v>153</v>
      </c>
      <c r="F24" t="s">
        <v>154</v>
      </c>
      <c r="G24" t="s">
        <v>1210</v>
      </c>
      <c r="H24">
        <v>61.4</v>
      </c>
      <c r="I24" t="s">
        <v>109</v>
      </c>
      <c r="K24" t="s">
        <v>101</v>
      </c>
      <c r="L24" t="s">
        <v>107</v>
      </c>
      <c r="M24">
        <v>4</v>
      </c>
      <c r="N24">
        <v>3</v>
      </c>
      <c r="O24">
        <v>4</v>
      </c>
      <c r="P24">
        <v>4</v>
      </c>
      <c r="Q24">
        <v>4</v>
      </c>
      <c r="R24">
        <v>4</v>
      </c>
      <c r="S24">
        <v>1</v>
      </c>
      <c r="U24" s="8">
        <v>4.10405</v>
      </c>
      <c r="V24" s="8">
        <v>0.21623999999999999</v>
      </c>
      <c r="W24">
        <v>69.8</v>
      </c>
      <c r="X24">
        <v>1.7999499999999999</v>
      </c>
      <c r="Y24">
        <v>2.0161899999999999</v>
      </c>
      <c r="Z24">
        <v>3.3213400000000002</v>
      </c>
      <c r="AA24">
        <v>0.33901999999999999</v>
      </c>
      <c r="AB24">
        <v>3.4090000000000002E-2</v>
      </c>
      <c r="AD24">
        <v>2.08786</v>
      </c>
      <c r="AE24">
        <v>88.9</v>
      </c>
      <c r="AG24">
        <v>0</v>
      </c>
      <c r="AJ24">
        <v>1.9362299999999999</v>
      </c>
      <c r="AK24">
        <v>0.62507000000000001</v>
      </c>
      <c r="AL24">
        <v>0.30720999999999998</v>
      </c>
      <c r="AM24">
        <v>2.8685100000000001</v>
      </c>
      <c r="AN24">
        <v>2.2075499999999999</v>
      </c>
      <c r="AO24">
        <v>2.1181299999999998</v>
      </c>
      <c r="AP24">
        <v>0.26361000000000001</v>
      </c>
      <c r="AQ24">
        <v>4.5172299999999996</v>
      </c>
      <c r="AS24">
        <v>1</v>
      </c>
      <c r="AT24">
        <v>0</v>
      </c>
      <c r="AU24">
        <v>0</v>
      </c>
      <c r="AV24">
        <v>2</v>
      </c>
      <c r="AW24" s="4">
        <v>11927.5</v>
      </c>
      <c r="AX24">
        <v>0</v>
      </c>
      <c r="AY24">
        <v>2</v>
      </c>
      <c r="BA24" s="1">
        <v>44365</v>
      </c>
      <c r="BB24">
        <v>4</v>
      </c>
      <c r="BC24">
        <v>4</v>
      </c>
      <c r="BD24">
        <v>0</v>
      </c>
      <c r="BE24">
        <v>36</v>
      </c>
      <c r="BF24">
        <v>1</v>
      </c>
      <c r="BG24">
        <v>0</v>
      </c>
      <c r="BH24">
        <v>36</v>
      </c>
      <c r="BI24" s="1">
        <v>43847</v>
      </c>
      <c r="BJ24">
        <v>4</v>
      </c>
      <c r="BK24">
        <v>4</v>
      </c>
      <c r="BL24">
        <v>0</v>
      </c>
      <c r="BM24">
        <v>40</v>
      </c>
      <c r="BN24">
        <v>1</v>
      </c>
      <c r="BO24">
        <v>0</v>
      </c>
      <c r="BP24">
        <v>40</v>
      </c>
      <c r="BQ24" s="1">
        <v>43447</v>
      </c>
      <c r="BR24">
        <v>3</v>
      </c>
      <c r="BS24">
        <v>2</v>
      </c>
      <c r="BT24">
        <v>1</v>
      </c>
      <c r="BU24">
        <v>44</v>
      </c>
      <c r="BV24">
        <v>1</v>
      </c>
      <c r="BW24">
        <v>0</v>
      </c>
      <c r="BX24">
        <v>44</v>
      </c>
      <c r="BY24">
        <v>38.667000000000002</v>
      </c>
      <c r="CA24" t="s">
        <v>1099</v>
      </c>
      <c r="CB24" t="s">
        <v>1101</v>
      </c>
      <c r="CC24">
        <v>71901</v>
      </c>
      <c r="CD24">
        <v>250</v>
      </c>
      <c r="CE24">
        <v>5013214276</v>
      </c>
      <c r="CF24" t="s">
        <v>100</v>
      </c>
      <c r="CG24" t="s">
        <v>101</v>
      </c>
      <c r="CH24" s="1">
        <v>43066</v>
      </c>
      <c r="CI24" t="s">
        <v>101</v>
      </c>
      <c r="CJ24" t="s">
        <v>101</v>
      </c>
      <c r="CK24" t="s">
        <v>101</v>
      </c>
      <c r="CL24" t="s">
        <v>104</v>
      </c>
      <c r="CM24" t="s">
        <v>1100</v>
      </c>
      <c r="CN24">
        <v>110</v>
      </c>
      <c r="CO24" s="1">
        <v>44621</v>
      </c>
      <c r="CP24" s="1"/>
      <c r="CV24"/>
    </row>
    <row r="25" spans="1:102" x14ac:dyDescent="0.25">
      <c r="A25" t="s">
        <v>147</v>
      </c>
      <c r="B25" s="18" t="s">
        <v>1196</v>
      </c>
      <c r="C25" s="18">
        <v>45194</v>
      </c>
      <c r="D25" t="s">
        <v>326</v>
      </c>
      <c r="E25" t="s">
        <v>328</v>
      </c>
      <c r="F25" t="s">
        <v>329</v>
      </c>
      <c r="G25" t="s">
        <v>1210</v>
      </c>
      <c r="H25">
        <v>44.3</v>
      </c>
      <c r="I25" t="s">
        <v>109</v>
      </c>
      <c r="K25" t="s">
        <v>101</v>
      </c>
      <c r="L25" t="s">
        <v>107</v>
      </c>
      <c r="M25">
        <v>2</v>
      </c>
      <c r="N25">
        <v>4</v>
      </c>
      <c r="O25">
        <v>1</v>
      </c>
      <c r="P25">
        <v>5</v>
      </c>
      <c r="Q25">
        <v>5</v>
      </c>
      <c r="S25">
        <v>3</v>
      </c>
      <c r="U25" s="8">
        <v>4.1166099999999997</v>
      </c>
      <c r="V25" s="8">
        <v>0.41027999999999998</v>
      </c>
      <c r="W25">
        <v>45.1</v>
      </c>
      <c r="X25">
        <v>1.2039800000000001</v>
      </c>
      <c r="Y25">
        <v>1.61426</v>
      </c>
      <c r="Z25">
        <v>3.3271500000000001</v>
      </c>
      <c r="AA25">
        <v>0.21037</v>
      </c>
      <c r="AB25">
        <v>6.8709999999999993E-2</v>
      </c>
      <c r="AD25">
        <v>2.5023499999999999</v>
      </c>
      <c r="AE25">
        <v>33.299999999999997</v>
      </c>
      <c r="AG25">
        <v>2</v>
      </c>
      <c r="AJ25">
        <v>1.73648</v>
      </c>
      <c r="AK25">
        <v>0.63951000000000002</v>
      </c>
      <c r="AL25">
        <v>0.27210000000000001</v>
      </c>
      <c r="AM25">
        <v>2.6480899999999998</v>
      </c>
      <c r="AN25">
        <v>2.9501499999999998</v>
      </c>
      <c r="AO25">
        <v>1.3848199999999999</v>
      </c>
      <c r="AP25">
        <v>0.56469000000000003</v>
      </c>
      <c r="AQ25">
        <v>4.9082100000000004</v>
      </c>
      <c r="AS25">
        <v>1</v>
      </c>
      <c r="AT25">
        <v>6</v>
      </c>
      <c r="AU25">
        <v>6</v>
      </c>
      <c r="AV25">
        <v>0</v>
      </c>
      <c r="AW25" s="4">
        <v>0</v>
      </c>
      <c r="AX25">
        <v>0</v>
      </c>
      <c r="AY25">
        <v>0</v>
      </c>
      <c r="BA25" s="1">
        <v>44449</v>
      </c>
      <c r="BB25">
        <v>8</v>
      </c>
      <c r="BC25">
        <v>7</v>
      </c>
      <c r="BD25">
        <v>0</v>
      </c>
      <c r="BE25">
        <v>68</v>
      </c>
      <c r="BF25">
        <v>1</v>
      </c>
      <c r="BG25">
        <v>0</v>
      </c>
      <c r="BH25">
        <v>68</v>
      </c>
      <c r="BI25" s="1">
        <v>43882</v>
      </c>
      <c r="BJ25">
        <v>20</v>
      </c>
      <c r="BK25">
        <v>15</v>
      </c>
      <c r="BL25">
        <v>5</v>
      </c>
      <c r="BM25">
        <v>171</v>
      </c>
      <c r="BN25">
        <v>1</v>
      </c>
      <c r="BO25">
        <v>0</v>
      </c>
      <c r="BP25">
        <v>171</v>
      </c>
      <c r="BQ25" s="1">
        <v>43525</v>
      </c>
      <c r="BR25">
        <v>26</v>
      </c>
      <c r="BS25">
        <v>22</v>
      </c>
      <c r="BT25">
        <v>4</v>
      </c>
      <c r="BU25">
        <v>204</v>
      </c>
      <c r="BV25">
        <v>2</v>
      </c>
      <c r="BW25">
        <v>102</v>
      </c>
      <c r="BX25">
        <v>306</v>
      </c>
      <c r="BY25">
        <v>142</v>
      </c>
      <c r="CA25" t="s">
        <v>330</v>
      </c>
      <c r="CB25" t="s">
        <v>331</v>
      </c>
      <c r="CC25">
        <v>71854</v>
      </c>
      <c r="CD25">
        <v>450</v>
      </c>
      <c r="CE25">
        <v>8707737515</v>
      </c>
      <c r="CF25" t="s">
        <v>100</v>
      </c>
      <c r="CG25" t="s">
        <v>101</v>
      </c>
      <c r="CH25" s="1">
        <v>33739</v>
      </c>
      <c r="CI25" t="s">
        <v>101</v>
      </c>
      <c r="CJ25" t="s">
        <v>101</v>
      </c>
      <c r="CK25" t="s">
        <v>101</v>
      </c>
      <c r="CL25" t="s">
        <v>104</v>
      </c>
      <c r="CM25" t="s">
        <v>327</v>
      </c>
      <c r="CN25">
        <v>111</v>
      </c>
      <c r="CO25" s="1">
        <v>44621</v>
      </c>
      <c r="CP25" s="1"/>
      <c r="CV25"/>
      <c r="CW25">
        <v>2</v>
      </c>
    </row>
    <row r="26" spans="1:102" x14ac:dyDescent="0.25">
      <c r="A26" t="s">
        <v>147</v>
      </c>
      <c r="B26" s="18" t="s">
        <v>1196</v>
      </c>
      <c r="C26" s="18">
        <v>45373</v>
      </c>
      <c r="D26" t="s">
        <v>799</v>
      </c>
      <c r="E26" t="s">
        <v>801</v>
      </c>
      <c r="F26" t="s">
        <v>148</v>
      </c>
      <c r="G26" t="s">
        <v>1210</v>
      </c>
      <c r="H26">
        <v>68.400000000000006</v>
      </c>
      <c r="I26" t="s">
        <v>109</v>
      </c>
      <c r="K26" t="s">
        <v>101</v>
      </c>
      <c r="L26" t="s">
        <v>107</v>
      </c>
      <c r="M26">
        <v>3</v>
      </c>
      <c r="N26">
        <v>2</v>
      </c>
      <c r="O26">
        <v>3</v>
      </c>
      <c r="P26">
        <v>4</v>
      </c>
      <c r="Q26">
        <v>4</v>
      </c>
      <c r="R26">
        <v>4</v>
      </c>
      <c r="S26">
        <v>2</v>
      </c>
      <c r="U26" s="8">
        <v>3.62643</v>
      </c>
      <c r="V26" s="8">
        <v>0.29491000000000001</v>
      </c>
      <c r="W26">
        <v>72.400000000000006</v>
      </c>
      <c r="X26">
        <v>1.1918899999999999</v>
      </c>
      <c r="Y26">
        <v>1.4867999999999999</v>
      </c>
      <c r="Z26">
        <v>2.8870399999999998</v>
      </c>
      <c r="AA26">
        <v>0.19169</v>
      </c>
      <c r="AB26">
        <v>1.473E-2</v>
      </c>
      <c r="AD26">
        <v>2.1396299999999999</v>
      </c>
      <c r="AE26">
        <v>50</v>
      </c>
      <c r="AG26">
        <v>0</v>
      </c>
      <c r="AJ26">
        <v>2.1078199999999998</v>
      </c>
      <c r="AK26">
        <v>0.63892000000000004</v>
      </c>
      <c r="AL26">
        <v>0.28182000000000001</v>
      </c>
      <c r="AM26">
        <v>3.0285600000000001</v>
      </c>
      <c r="AN26">
        <v>2.0781200000000002</v>
      </c>
      <c r="AO26">
        <v>1.37218</v>
      </c>
      <c r="AP26">
        <v>0.39190999999999998</v>
      </c>
      <c r="AQ26">
        <v>3.7805900000000001</v>
      </c>
      <c r="AS26">
        <v>0</v>
      </c>
      <c r="AT26">
        <v>0</v>
      </c>
      <c r="AU26">
        <v>0</v>
      </c>
      <c r="AV26">
        <v>1</v>
      </c>
      <c r="AW26" s="4">
        <v>5000</v>
      </c>
      <c r="AX26">
        <v>0</v>
      </c>
      <c r="AY26">
        <v>1</v>
      </c>
      <c r="BA26" s="1">
        <v>44407</v>
      </c>
      <c r="BB26">
        <v>7</v>
      </c>
      <c r="BC26">
        <v>7</v>
      </c>
      <c r="BD26">
        <v>0</v>
      </c>
      <c r="BE26">
        <v>56</v>
      </c>
      <c r="BF26">
        <v>1</v>
      </c>
      <c r="BG26">
        <v>0</v>
      </c>
      <c r="BH26">
        <v>56</v>
      </c>
      <c r="BI26" s="1">
        <v>43847</v>
      </c>
      <c r="BJ26">
        <v>8</v>
      </c>
      <c r="BK26">
        <v>8</v>
      </c>
      <c r="BL26">
        <v>0</v>
      </c>
      <c r="BM26">
        <v>88</v>
      </c>
      <c r="BN26">
        <v>1</v>
      </c>
      <c r="BO26">
        <v>0</v>
      </c>
      <c r="BP26">
        <v>88</v>
      </c>
      <c r="BQ26" s="1">
        <v>43490</v>
      </c>
      <c r="BR26">
        <v>8</v>
      </c>
      <c r="BS26">
        <v>8</v>
      </c>
      <c r="BT26">
        <v>0</v>
      </c>
      <c r="BU26">
        <v>56</v>
      </c>
      <c r="BV26">
        <v>1</v>
      </c>
      <c r="BW26">
        <v>0</v>
      </c>
      <c r="BX26">
        <v>56</v>
      </c>
      <c r="BY26">
        <v>66.667000000000002</v>
      </c>
      <c r="CA26" t="s">
        <v>799</v>
      </c>
      <c r="CB26" t="s">
        <v>802</v>
      </c>
      <c r="CC26">
        <v>72712</v>
      </c>
      <c r="CD26">
        <v>30</v>
      </c>
      <c r="CE26">
        <v>4792733430</v>
      </c>
      <c r="CF26" t="s">
        <v>100</v>
      </c>
      <c r="CG26" t="s">
        <v>101</v>
      </c>
      <c r="CH26" s="1">
        <v>37452</v>
      </c>
      <c r="CI26" t="s">
        <v>101</v>
      </c>
      <c r="CJ26" t="s">
        <v>101</v>
      </c>
      <c r="CK26" t="s">
        <v>101</v>
      </c>
      <c r="CL26" t="s">
        <v>104</v>
      </c>
      <c r="CM26" t="s">
        <v>800</v>
      </c>
      <c r="CN26">
        <v>98</v>
      </c>
      <c r="CO26" s="1">
        <v>44621</v>
      </c>
      <c r="CP26" s="1"/>
      <c r="CV26"/>
    </row>
    <row r="27" spans="1:102" x14ac:dyDescent="0.25">
      <c r="A27" t="s">
        <v>147</v>
      </c>
      <c r="B27" s="18" t="s">
        <v>1196</v>
      </c>
      <c r="C27" s="18">
        <v>45387</v>
      </c>
      <c r="D27" t="s">
        <v>853</v>
      </c>
      <c r="E27" t="s">
        <v>507</v>
      </c>
      <c r="F27" t="s">
        <v>360</v>
      </c>
      <c r="G27" t="s">
        <v>1210</v>
      </c>
      <c r="H27">
        <v>93.8</v>
      </c>
      <c r="I27" t="s">
        <v>99</v>
      </c>
      <c r="K27" t="s">
        <v>101</v>
      </c>
      <c r="L27" t="s">
        <v>107</v>
      </c>
      <c r="M27">
        <v>4</v>
      </c>
      <c r="N27">
        <v>3</v>
      </c>
      <c r="O27">
        <v>4</v>
      </c>
      <c r="P27">
        <v>4</v>
      </c>
      <c r="Q27">
        <v>5</v>
      </c>
      <c r="R27">
        <v>2</v>
      </c>
      <c r="S27">
        <v>2</v>
      </c>
      <c r="U27" s="8">
        <v>4.1696400000000002</v>
      </c>
      <c r="V27" s="8">
        <v>0.32146999999999998</v>
      </c>
      <c r="W27">
        <v>48.4</v>
      </c>
      <c r="X27">
        <v>1.27722</v>
      </c>
      <c r="Y27">
        <v>1.5986899999999999</v>
      </c>
      <c r="Z27">
        <v>3.5118999999999998</v>
      </c>
      <c r="AA27">
        <v>0.22844999999999999</v>
      </c>
      <c r="AB27">
        <v>5.5160000000000001E-2</v>
      </c>
      <c r="AD27">
        <v>2.5709499999999998</v>
      </c>
      <c r="AE27">
        <v>72.7</v>
      </c>
      <c r="AG27">
        <v>0</v>
      </c>
      <c r="AJ27">
        <v>2.1045099999999999</v>
      </c>
      <c r="AK27">
        <v>0.66747000000000001</v>
      </c>
      <c r="AL27">
        <v>0.30248999999999998</v>
      </c>
      <c r="AM27">
        <v>3.0744699999999998</v>
      </c>
      <c r="AN27">
        <v>2.5009700000000001</v>
      </c>
      <c r="AO27">
        <v>1.40754</v>
      </c>
      <c r="AP27">
        <v>0.39800000000000002</v>
      </c>
      <c r="AQ27">
        <v>4.2819799999999999</v>
      </c>
      <c r="AS27">
        <v>0</v>
      </c>
      <c r="AT27">
        <v>4</v>
      </c>
      <c r="AU27">
        <v>0</v>
      </c>
      <c r="AV27">
        <v>2</v>
      </c>
      <c r="AW27" s="4">
        <v>1630.14</v>
      </c>
      <c r="AX27">
        <v>0</v>
      </c>
      <c r="AY27">
        <v>2</v>
      </c>
      <c r="BA27" s="1">
        <v>44442</v>
      </c>
      <c r="BB27">
        <v>6</v>
      </c>
      <c r="BC27">
        <v>6</v>
      </c>
      <c r="BD27">
        <v>0</v>
      </c>
      <c r="BE27">
        <v>52</v>
      </c>
      <c r="BF27">
        <v>1</v>
      </c>
      <c r="BG27">
        <v>0</v>
      </c>
      <c r="BH27">
        <v>52</v>
      </c>
      <c r="BI27" s="1">
        <v>43903</v>
      </c>
      <c r="BJ27">
        <v>9</v>
      </c>
      <c r="BK27">
        <v>6</v>
      </c>
      <c r="BL27">
        <v>3</v>
      </c>
      <c r="BM27">
        <v>48</v>
      </c>
      <c r="BN27">
        <v>1</v>
      </c>
      <c r="BO27">
        <v>0</v>
      </c>
      <c r="BP27">
        <v>48</v>
      </c>
      <c r="BQ27" s="1">
        <v>43539</v>
      </c>
      <c r="BR27">
        <v>5</v>
      </c>
      <c r="BS27">
        <v>4</v>
      </c>
      <c r="BT27">
        <v>1</v>
      </c>
      <c r="BU27">
        <v>40</v>
      </c>
      <c r="BV27">
        <v>1</v>
      </c>
      <c r="BW27">
        <v>0</v>
      </c>
      <c r="BX27">
        <v>40</v>
      </c>
      <c r="BY27">
        <v>48.667000000000002</v>
      </c>
      <c r="CA27" t="s">
        <v>855</v>
      </c>
      <c r="CB27" t="s">
        <v>856</v>
      </c>
      <c r="CC27">
        <v>72205</v>
      </c>
      <c r="CD27">
        <v>590</v>
      </c>
      <c r="CE27">
        <v>5012249000</v>
      </c>
      <c r="CF27" t="s">
        <v>100</v>
      </c>
      <c r="CG27" t="s">
        <v>101</v>
      </c>
      <c r="CH27" s="1">
        <v>37882</v>
      </c>
      <c r="CI27" t="s">
        <v>101</v>
      </c>
      <c r="CJ27" t="s">
        <v>101</v>
      </c>
      <c r="CK27" t="s">
        <v>101</v>
      </c>
      <c r="CL27" t="s">
        <v>104</v>
      </c>
      <c r="CM27" t="s">
        <v>854</v>
      </c>
      <c r="CN27">
        <v>120</v>
      </c>
      <c r="CO27" s="1">
        <v>44621</v>
      </c>
      <c r="CP27" s="1"/>
      <c r="CV27"/>
    </row>
    <row r="28" spans="1:102" x14ac:dyDescent="0.25">
      <c r="A28" t="s">
        <v>147</v>
      </c>
      <c r="B28" s="18" t="s">
        <v>1196</v>
      </c>
      <c r="C28" s="18">
        <v>45242</v>
      </c>
      <c r="D28" t="s">
        <v>457</v>
      </c>
      <c r="E28" t="s">
        <v>459</v>
      </c>
      <c r="F28" t="s">
        <v>460</v>
      </c>
      <c r="G28" t="s">
        <v>1210</v>
      </c>
      <c r="H28">
        <v>24.1</v>
      </c>
      <c r="I28" t="s">
        <v>109</v>
      </c>
      <c r="K28" t="s">
        <v>101</v>
      </c>
      <c r="L28" t="s">
        <v>107</v>
      </c>
      <c r="M28">
        <v>1</v>
      </c>
      <c r="N28">
        <v>1</v>
      </c>
      <c r="O28">
        <v>3</v>
      </c>
      <c r="P28">
        <v>1</v>
      </c>
      <c r="Q28">
        <v>1</v>
      </c>
      <c r="S28">
        <v>1</v>
      </c>
      <c r="U28" s="8">
        <v>2.6353900000000001</v>
      </c>
      <c r="V28" s="8">
        <v>0.51993999999999996</v>
      </c>
      <c r="X28">
        <v>0.64326000000000005</v>
      </c>
      <c r="Y28">
        <v>1.1632</v>
      </c>
      <c r="Z28">
        <v>2.2810700000000002</v>
      </c>
      <c r="AA28">
        <v>0.15176999999999999</v>
      </c>
      <c r="AB28">
        <v>4.1169999999999998E-2</v>
      </c>
      <c r="AC28">
        <v>6</v>
      </c>
      <c r="AD28">
        <v>1.4721900000000001</v>
      </c>
      <c r="AF28">
        <v>6</v>
      </c>
      <c r="AH28">
        <v>6</v>
      </c>
      <c r="AJ28">
        <v>2.1365599999999998</v>
      </c>
      <c r="AK28">
        <v>0.67766000000000004</v>
      </c>
      <c r="AL28">
        <v>0.29942999999999997</v>
      </c>
      <c r="AM28">
        <v>3.1136499999999998</v>
      </c>
      <c r="AN28">
        <v>1.4106300000000001</v>
      </c>
      <c r="AO28">
        <v>0.69823000000000002</v>
      </c>
      <c r="AP28">
        <v>0.65029000000000003</v>
      </c>
      <c r="AQ28">
        <v>2.6723300000000001</v>
      </c>
      <c r="AS28">
        <v>0</v>
      </c>
      <c r="AT28">
        <v>1</v>
      </c>
      <c r="AU28">
        <v>1</v>
      </c>
      <c r="AV28">
        <v>0</v>
      </c>
      <c r="AW28" s="4">
        <v>0</v>
      </c>
      <c r="AX28">
        <v>0</v>
      </c>
      <c r="AY28">
        <v>0</v>
      </c>
      <c r="BA28" s="1">
        <v>44414</v>
      </c>
      <c r="BB28">
        <v>8</v>
      </c>
      <c r="BC28">
        <v>8</v>
      </c>
      <c r="BD28">
        <v>0</v>
      </c>
      <c r="BE28">
        <v>44</v>
      </c>
      <c r="BF28">
        <v>1</v>
      </c>
      <c r="BG28">
        <v>0</v>
      </c>
      <c r="BH28">
        <v>44</v>
      </c>
      <c r="BI28" s="1">
        <v>44035</v>
      </c>
      <c r="BJ28">
        <v>9</v>
      </c>
      <c r="BK28">
        <v>9</v>
      </c>
      <c r="BL28">
        <v>0</v>
      </c>
      <c r="BM28">
        <v>64</v>
      </c>
      <c r="BN28">
        <v>1</v>
      </c>
      <c r="BO28">
        <v>0</v>
      </c>
      <c r="BP28">
        <v>64</v>
      </c>
      <c r="BQ28" s="1">
        <v>43538</v>
      </c>
      <c r="BR28">
        <v>9</v>
      </c>
      <c r="BS28">
        <v>7</v>
      </c>
      <c r="BT28">
        <v>2</v>
      </c>
      <c r="BU28">
        <v>76</v>
      </c>
      <c r="BV28">
        <v>1</v>
      </c>
      <c r="BW28">
        <v>0</v>
      </c>
      <c r="BX28">
        <v>76</v>
      </c>
      <c r="BY28">
        <v>56</v>
      </c>
      <c r="CA28" t="s">
        <v>461</v>
      </c>
      <c r="CB28" t="s">
        <v>462</v>
      </c>
      <c r="CC28">
        <v>72632</v>
      </c>
      <c r="CD28">
        <v>70</v>
      </c>
      <c r="CE28">
        <v>4792537038</v>
      </c>
      <c r="CF28" t="s">
        <v>100</v>
      </c>
      <c r="CG28" t="s">
        <v>101</v>
      </c>
      <c r="CH28" s="1">
        <v>34547</v>
      </c>
      <c r="CI28" t="s">
        <v>101</v>
      </c>
      <c r="CJ28" t="s">
        <v>101</v>
      </c>
      <c r="CK28" t="s">
        <v>101</v>
      </c>
      <c r="CL28" t="s">
        <v>104</v>
      </c>
      <c r="CM28" t="s">
        <v>458</v>
      </c>
      <c r="CN28">
        <v>100</v>
      </c>
      <c r="CO28" s="1">
        <v>44621</v>
      </c>
      <c r="CP28" s="1"/>
      <c r="CS28">
        <v>12</v>
      </c>
      <c r="CV28"/>
      <c r="CW28">
        <v>2</v>
      </c>
      <c r="CX28">
        <v>12</v>
      </c>
    </row>
    <row r="29" spans="1:102" x14ac:dyDescent="0.25">
      <c r="A29" t="s">
        <v>147</v>
      </c>
      <c r="B29" s="18" t="s">
        <v>1196</v>
      </c>
      <c r="C29" s="18">
        <v>45147</v>
      </c>
      <c r="D29" t="s">
        <v>200</v>
      </c>
      <c r="E29" t="s">
        <v>202</v>
      </c>
      <c r="F29" t="s">
        <v>203</v>
      </c>
      <c r="G29" t="s">
        <v>1210</v>
      </c>
      <c r="H29">
        <v>64.3</v>
      </c>
      <c r="I29" t="s">
        <v>109</v>
      </c>
      <c r="K29" t="s">
        <v>101</v>
      </c>
      <c r="L29" t="s">
        <v>107</v>
      </c>
      <c r="M29">
        <v>4</v>
      </c>
      <c r="N29">
        <v>2</v>
      </c>
      <c r="O29">
        <v>3</v>
      </c>
      <c r="P29">
        <v>5</v>
      </c>
      <c r="Q29">
        <v>5</v>
      </c>
      <c r="R29">
        <v>5</v>
      </c>
      <c r="S29">
        <v>2</v>
      </c>
      <c r="U29" s="8">
        <v>3.5848900000000001</v>
      </c>
      <c r="V29" s="8">
        <v>0.36829000000000001</v>
      </c>
      <c r="W29">
        <v>51.5</v>
      </c>
      <c r="X29">
        <v>1.1043799999999999</v>
      </c>
      <c r="Y29">
        <v>1.4726600000000001</v>
      </c>
      <c r="Z29">
        <v>3.1810900000000002</v>
      </c>
      <c r="AA29">
        <v>0.13794000000000001</v>
      </c>
      <c r="AB29">
        <v>1.1979999999999999E-2</v>
      </c>
      <c r="AD29">
        <v>2.1122299999999998</v>
      </c>
      <c r="AE29">
        <v>33.299999999999997</v>
      </c>
      <c r="AG29">
        <v>0</v>
      </c>
      <c r="AJ29">
        <v>2.0960100000000002</v>
      </c>
      <c r="AK29">
        <v>0.64673999999999998</v>
      </c>
      <c r="AL29">
        <v>0.2873</v>
      </c>
      <c r="AM29">
        <v>3.0300500000000001</v>
      </c>
      <c r="AN29">
        <v>2.0630700000000002</v>
      </c>
      <c r="AO29">
        <v>1.25607</v>
      </c>
      <c r="AP29">
        <v>0.48005999999999999</v>
      </c>
      <c r="AQ29">
        <v>3.7354400000000001</v>
      </c>
      <c r="AS29">
        <v>0</v>
      </c>
      <c r="AT29">
        <v>1</v>
      </c>
      <c r="AU29">
        <v>1</v>
      </c>
      <c r="AV29">
        <v>1</v>
      </c>
      <c r="AW29" s="4">
        <v>3250</v>
      </c>
      <c r="AX29">
        <v>0</v>
      </c>
      <c r="AY29">
        <v>1</v>
      </c>
      <c r="BA29" s="1">
        <v>44428</v>
      </c>
      <c r="BB29">
        <v>8</v>
      </c>
      <c r="BC29">
        <v>8</v>
      </c>
      <c r="BD29">
        <v>0</v>
      </c>
      <c r="BE29">
        <v>56</v>
      </c>
      <c r="BF29">
        <v>1</v>
      </c>
      <c r="BG29">
        <v>0</v>
      </c>
      <c r="BH29">
        <v>56</v>
      </c>
      <c r="BI29" s="1">
        <v>43882</v>
      </c>
      <c r="BJ29">
        <v>10</v>
      </c>
      <c r="BK29">
        <v>9</v>
      </c>
      <c r="BL29">
        <v>1</v>
      </c>
      <c r="BM29">
        <v>72</v>
      </c>
      <c r="BN29">
        <v>1</v>
      </c>
      <c r="BO29">
        <v>0</v>
      </c>
      <c r="BP29">
        <v>72</v>
      </c>
      <c r="BQ29" s="1">
        <v>43504</v>
      </c>
      <c r="BR29">
        <v>6</v>
      </c>
      <c r="BS29">
        <v>5</v>
      </c>
      <c r="BT29">
        <v>1</v>
      </c>
      <c r="BU29">
        <v>48</v>
      </c>
      <c r="BV29">
        <v>1</v>
      </c>
      <c r="BW29">
        <v>0</v>
      </c>
      <c r="BX29">
        <v>48</v>
      </c>
      <c r="BY29">
        <v>60</v>
      </c>
      <c r="CA29" t="s">
        <v>204</v>
      </c>
      <c r="CB29" t="s">
        <v>205</v>
      </c>
      <c r="CC29">
        <v>72110</v>
      </c>
      <c r="CD29">
        <v>140</v>
      </c>
      <c r="CE29">
        <v>5013544585</v>
      </c>
      <c r="CF29" t="s">
        <v>100</v>
      </c>
      <c r="CG29" t="s">
        <v>101</v>
      </c>
      <c r="CH29" s="1">
        <v>32743</v>
      </c>
      <c r="CI29" t="s">
        <v>101</v>
      </c>
      <c r="CJ29" t="s">
        <v>101</v>
      </c>
      <c r="CK29" t="s">
        <v>101</v>
      </c>
      <c r="CL29" t="s">
        <v>104</v>
      </c>
      <c r="CM29" t="s">
        <v>201</v>
      </c>
      <c r="CN29">
        <v>118</v>
      </c>
      <c r="CO29" s="1">
        <v>44621</v>
      </c>
      <c r="CP29" s="1"/>
      <c r="CV29"/>
    </row>
    <row r="30" spans="1:102" x14ac:dyDescent="0.25">
      <c r="A30" t="s">
        <v>147</v>
      </c>
      <c r="B30" s="18" t="s">
        <v>1196</v>
      </c>
      <c r="C30" s="18">
        <v>45125</v>
      </c>
      <c r="D30" t="s">
        <v>157</v>
      </c>
      <c r="E30" t="s">
        <v>159</v>
      </c>
      <c r="F30" t="s">
        <v>120</v>
      </c>
      <c r="G30" t="s">
        <v>1211</v>
      </c>
      <c r="H30">
        <v>48.4</v>
      </c>
      <c r="I30" t="s">
        <v>112</v>
      </c>
      <c r="K30" t="s">
        <v>101</v>
      </c>
      <c r="L30" t="s">
        <v>103</v>
      </c>
      <c r="M30">
        <v>5</v>
      </c>
      <c r="N30">
        <v>4</v>
      </c>
      <c r="O30">
        <v>5</v>
      </c>
      <c r="P30">
        <v>3</v>
      </c>
      <c r="Q30">
        <v>2</v>
      </c>
      <c r="R30">
        <v>4</v>
      </c>
      <c r="S30">
        <v>4</v>
      </c>
      <c r="U30" s="8">
        <v>5.8692700000000002</v>
      </c>
      <c r="V30" s="8">
        <v>0.82996999999999999</v>
      </c>
      <c r="X30">
        <v>1.1457200000000001</v>
      </c>
      <c r="Y30">
        <v>1.9756800000000001</v>
      </c>
      <c r="Z30">
        <v>5.3310000000000004</v>
      </c>
      <c r="AA30">
        <v>0.45896999999999999</v>
      </c>
      <c r="AB30">
        <v>0.13714000000000001</v>
      </c>
      <c r="AC30">
        <v>6</v>
      </c>
      <c r="AD30">
        <v>3.89358</v>
      </c>
      <c r="AF30">
        <v>6</v>
      </c>
      <c r="AH30">
        <v>6</v>
      </c>
      <c r="AJ30">
        <v>2.0401400000000001</v>
      </c>
      <c r="AK30">
        <v>0.63671</v>
      </c>
      <c r="AL30">
        <v>0.29719000000000001</v>
      </c>
      <c r="AM30">
        <v>2.9740500000000001</v>
      </c>
      <c r="AN30">
        <v>3.9070999999999998</v>
      </c>
      <c r="AO30">
        <v>1.3236000000000001</v>
      </c>
      <c r="AP30">
        <v>1.04586</v>
      </c>
      <c r="AQ30">
        <v>6.2309000000000001</v>
      </c>
      <c r="AS30">
        <v>0</v>
      </c>
      <c r="AT30">
        <v>0</v>
      </c>
      <c r="AU30">
        <v>1</v>
      </c>
      <c r="AV30">
        <v>0</v>
      </c>
      <c r="AW30" s="4">
        <v>0</v>
      </c>
      <c r="AX30">
        <v>0</v>
      </c>
      <c r="AY30">
        <v>0</v>
      </c>
      <c r="BA30" s="1">
        <v>44210</v>
      </c>
      <c r="BB30">
        <v>1</v>
      </c>
      <c r="BC30">
        <v>1</v>
      </c>
      <c r="BD30">
        <v>0</v>
      </c>
      <c r="BE30">
        <v>8</v>
      </c>
      <c r="BF30">
        <v>1</v>
      </c>
      <c r="BG30">
        <v>0</v>
      </c>
      <c r="BH30">
        <v>8</v>
      </c>
      <c r="BI30" s="1">
        <v>43665</v>
      </c>
      <c r="BJ30">
        <v>8</v>
      </c>
      <c r="BK30">
        <v>7</v>
      </c>
      <c r="BL30">
        <v>0</v>
      </c>
      <c r="BM30">
        <v>56</v>
      </c>
      <c r="BN30">
        <v>1</v>
      </c>
      <c r="BO30">
        <v>0</v>
      </c>
      <c r="BP30">
        <v>56</v>
      </c>
      <c r="BQ30" s="1">
        <v>43356</v>
      </c>
      <c r="BR30">
        <v>0</v>
      </c>
      <c r="BS30">
        <v>0</v>
      </c>
      <c r="BT30">
        <v>0</v>
      </c>
      <c r="BU30">
        <v>0</v>
      </c>
      <c r="BV30">
        <v>0</v>
      </c>
      <c r="BW30">
        <v>0</v>
      </c>
      <c r="BX30">
        <v>0</v>
      </c>
      <c r="BY30">
        <v>22.667000000000002</v>
      </c>
      <c r="CA30" t="s">
        <v>160</v>
      </c>
      <c r="CB30" t="s">
        <v>161</v>
      </c>
      <c r="CC30">
        <v>72703</v>
      </c>
      <c r="CD30">
        <v>710</v>
      </c>
      <c r="CE30">
        <v>4796958065</v>
      </c>
      <c r="CF30" t="s">
        <v>135</v>
      </c>
      <c r="CG30" t="s">
        <v>101</v>
      </c>
      <c r="CH30" s="1">
        <v>31579</v>
      </c>
      <c r="CI30" t="s">
        <v>102</v>
      </c>
      <c r="CJ30" t="s">
        <v>101</v>
      </c>
      <c r="CK30" t="s">
        <v>101</v>
      </c>
      <c r="CL30" t="s">
        <v>104</v>
      </c>
      <c r="CM30" t="s">
        <v>158</v>
      </c>
      <c r="CN30">
        <v>87</v>
      </c>
      <c r="CO30" s="1">
        <v>44621</v>
      </c>
      <c r="CP30" s="1"/>
      <c r="CV30"/>
    </row>
    <row r="31" spans="1:102" x14ac:dyDescent="0.25">
      <c r="A31" t="s">
        <v>147</v>
      </c>
      <c r="B31" s="18" t="s">
        <v>1196</v>
      </c>
      <c r="C31" s="18">
        <v>45208</v>
      </c>
      <c r="D31" t="s">
        <v>373</v>
      </c>
      <c r="E31" t="s">
        <v>375</v>
      </c>
      <c r="F31" t="s">
        <v>376</v>
      </c>
      <c r="G31" t="s">
        <v>1210</v>
      </c>
      <c r="H31">
        <v>65.900000000000006</v>
      </c>
      <c r="I31" t="s">
        <v>109</v>
      </c>
      <c r="K31" t="s">
        <v>101</v>
      </c>
      <c r="L31" t="s">
        <v>107</v>
      </c>
      <c r="M31">
        <v>4</v>
      </c>
      <c r="N31">
        <v>3</v>
      </c>
      <c r="O31">
        <v>3</v>
      </c>
      <c r="P31">
        <v>5</v>
      </c>
      <c r="Q31">
        <v>4</v>
      </c>
      <c r="R31">
        <v>5</v>
      </c>
      <c r="S31">
        <v>2</v>
      </c>
      <c r="U31" s="8">
        <v>4.0912100000000002</v>
      </c>
      <c r="V31" s="8">
        <v>0.34253</v>
      </c>
      <c r="W31">
        <v>50.7</v>
      </c>
      <c r="X31">
        <v>0.80945</v>
      </c>
      <c r="Y31">
        <v>1.15198</v>
      </c>
      <c r="Z31">
        <v>3.5411000000000001</v>
      </c>
      <c r="AA31">
        <v>0.20846000000000001</v>
      </c>
      <c r="AB31">
        <v>1.336E-2</v>
      </c>
      <c r="AD31">
        <v>2.9392299999999998</v>
      </c>
      <c r="AE31">
        <v>20</v>
      </c>
      <c r="AG31">
        <v>0</v>
      </c>
      <c r="AJ31">
        <v>2.1461299999999999</v>
      </c>
      <c r="AK31">
        <v>0.64847999999999995</v>
      </c>
      <c r="AL31">
        <v>0.31661</v>
      </c>
      <c r="AM31">
        <v>3.1112199999999999</v>
      </c>
      <c r="AN31">
        <v>2.8037800000000002</v>
      </c>
      <c r="AO31">
        <v>0.91815999999999998</v>
      </c>
      <c r="AP31">
        <v>0.40516999999999997</v>
      </c>
      <c r="AQ31">
        <v>4.1518100000000002</v>
      </c>
      <c r="AS31">
        <v>0</v>
      </c>
      <c r="AT31">
        <v>0</v>
      </c>
      <c r="AU31">
        <v>0</v>
      </c>
      <c r="AV31">
        <v>0</v>
      </c>
      <c r="AW31" s="4">
        <v>0</v>
      </c>
      <c r="AX31">
        <v>0</v>
      </c>
      <c r="AY31">
        <v>0</v>
      </c>
      <c r="BA31" s="1">
        <v>44400</v>
      </c>
      <c r="BB31">
        <v>10</v>
      </c>
      <c r="BC31">
        <v>10</v>
      </c>
      <c r="BD31">
        <v>0</v>
      </c>
      <c r="BE31">
        <v>68</v>
      </c>
      <c r="BF31">
        <v>1</v>
      </c>
      <c r="BG31">
        <v>0</v>
      </c>
      <c r="BH31">
        <v>68</v>
      </c>
      <c r="BI31" s="1">
        <v>43861</v>
      </c>
      <c r="BJ31">
        <v>6</v>
      </c>
      <c r="BK31">
        <v>6</v>
      </c>
      <c r="BL31">
        <v>0</v>
      </c>
      <c r="BM31">
        <v>48</v>
      </c>
      <c r="BN31">
        <v>1</v>
      </c>
      <c r="BO31">
        <v>0</v>
      </c>
      <c r="BP31">
        <v>48</v>
      </c>
      <c r="BQ31" s="1">
        <v>43504</v>
      </c>
      <c r="BR31">
        <v>5</v>
      </c>
      <c r="BS31">
        <v>5</v>
      </c>
      <c r="BT31">
        <v>0</v>
      </c>
      <c r="BU31">
        <v>40</v>
      </c>
      <c r="BV31">
        <v>1</v>
      </c>
      <c r="BW31">
        <v>0</v>
      </c>
      <c r="BX31">
        <v>40</v>
      </c>
      <c r="BY31">
        <v>56.667000000000002</v>
      </c>
      <c r="CA31" t="s">
        <v>377</v>
      </c>
      <c r="CB31" t="s">
        <v>378</v>
      </c>
      <c r="CC31">
        <v>72023</v>
      </c>
      <c r="CD31">
        <v>420</v>
      </c>
      <c r="CE31">
        <v>5018436181</v>
      </c>
      <c r="CF31" t="s">
        <v>100</v>
      </c>
      <c r="CG31" t="s">
        <v>101</v>
      </c>
      <c r="CH31" s="1">
        <v>34029</v>
      </c>
      <c r="CI31" t="s">
        <v>101</v>
      </c>
      <c r="CJ31" t="s">
        <v>101</v>
      </c>
      <c r="CK31" t="s">
        <v>101</v>
      </c>
      <c r="CL31" t="s">
        <v>104</v>
      </c>
      <c r="CM31" t="s">
        <v>374</v>
      </c>
      <c r="CN31">
        <v>89</v>
      </c>
      <c r="CO31" s="1">
        <v>44621</v>
      </c>
      <c r="CP31" s="1"/>
      <c r="CV31"/>
    </row>
    <row r="32" spans="1:102" x14ac:dyDescent="0.25">
      <c r="A32" t="s">
        <v>147</v>
      </c>
      <c r="B32" s="18" t="s">
        <v>1196</v>
      </c>
      <c r="C32" s="18">
        <v>45351</v>
      </c>
      <c r="D32" t="s">
        <v>721</v>
      </c>
      <c r="E32" t="s">
        <v>493</v>
      </c>
      <c r="F32" t="s">
        <v>406</v>
      </c>
      <c r="G32" t="s">
        <v>1210</v>
      </c>
      <c r="H32">
        <v>53.5</v>
      </c>
      <c r="I32" t="s">
        <v>99</v>
      </c>
      <c r="K32" t="s">
        <v>101</v>
      </c>
      <c r="L32" t="s">
        <v>107</v>
      </c>
      <c r="M32">
        <v>1</v>
      </c>
      <c r="N32">
        <v>3</v>
      </c>
      <c r="O32">
        <v>1</v>
      </c>
      <c r="P32">
        <v>3</v>
      </c>
      <c r="Q32">
        <v>3</v>
      </c>
      <c r="R32">
        <v>2</v>
      </c>
      <c r="S32">
        <v>3</v>
      </c>
      <c r="U32" s="8">
        <v>3.5043700000000002</v>
      </c>
      <c r="V32" s="8">
        <v>0.40866999999999998</v>
      </c>
      <c r="W32">
        <v>64.599999999999994</v>
      </c>
      <c r="X32">
        <v>0.97346999999999995</v>
      </c>
      <c r="Y32">
        <v>1.3821399999999999</v>
      </c>
      <c r="Z32">
        <v>3.1038199999999998</v>
      </c>
      <c r="AA32">
        <v>0.19298999999999999</v>
      </c>
      <c r="AB32">
        <v>6.6499999999999997E-3</v>
      </c>
      <c r="AD32">
        <v>2.1222300000000001</v>
      </c>
      <c r="AE32">
        <v>60</v>
      </c>
      <c r="AG32">
        <v>0</v>
      </c>
      <c r="AJ32">
        <v>2.0999500000000002</v>
      </c>
      <c r="AK32">
        <v>0.63949999999999996</v>
      </c>
      <c r="AL32">
        <v>0.27528000000000002</v>
      </c>
      <c r="AM32">
        <v>3.0147300000000001</v>
      </c>
      <c r="AN32">
        <v>2.06894</v>
      </c>
      <c r="AO32">
        <v>1.11971</v>
      </c>
      <c r="AP32">
        <v>0.55598000000000003</v>
      </c>
      <c r="AQ32">
        <v>3.6700900000000001</v>
      </c>
      <c r="AS32">
        <v>0</v>
      </c>
      <c r="AT32">
        <v>8</v>
      </c>
      <c r="AU32">
        <v>14</v>
      </c>
      <c r="AV32">
        <v>4</v>
      </c>
      <c r="AW32" s="4">
        <v>27750</v>
      </c>
      <c r="AX32">
        <v>0</v>
      </c>
      <c r="AY32">
        <v>4</v>
      </c>
      <c r="BA32" s="1">
        <v>44510</v>
      </c>
      <c r="BB32">
        <v>18</v>
      </c>
      <c r="BC32">
        <v>15</v>
      </c>
      <c r="BD32">
        <v>3</v>
      </c>
      <c r="BE32">
        <v>124</v>
      </c>
      <c r="BF32">
        <v>1</v>
      </c>
      <c r="BG32">
        <v>0</v>
      </c>
      <c r="BH32">
        <v>124</v>
      </c>
      <c r="BI32" s="1">
        <v>44099</v>
      </c>
      <c r="BJ32">
        <v>27</v>
      </c>
      <c r="BK32">
        <v>18</v>
      </c>
      <c r="BL32">
        <v>9</v>
      </c>
      <c r="BM32">
        <v>192</v>
      </c>
      <c r="BN32">
        <v>1</v>
      </c>
      <c r="BO32">
        <v>0</v>
      </c>
      <c r="BP32">
        <v>192</v>
      </c>
      <c r="BQ32" s="1">
        <v>43573</v>
      </c>
      <c r="BR32">
        <v>5</v>
      </c>
      <c r="BS32">
        <v>5</v>
      </c>
      <c r="BT32">
        <v>0</v>
      </c>
      <c r="BU32">
        <v>40</v>
      </c>
      <c r="BV32">
        <v>1</v>
      </c>
      <c r="BW32">
        <v>0</v>
      </c>
      <c r="BX32">
        <v>40</v>
      </c>
      <c r="BY32">
        <v>132.667</v>
      </c>
      <c r="CA32" t="s">
        <v>723</v>
      </c>
      <c r="CB32" t="s">
        <v>724</v>
      </c>
      <c r="CC32">
        <v>72653</v>
      </c>
      <c r="CD32">
        <v>20</v>
      </c>
      <c r="CE32">
        <v>8704245030</v>
      </c>
      <c r="CF32" t="s">
        <v>100</v>
      </c>
      <c r="CG32" t="s">
        <v>101</v>
      </c>
      <c r="CH32" s="1">
        <v>36397</v>
      </c>
      <c r="CI32" t="s">
        <v>101</v>
      </c>
      <c r="CJ32" t="s">
        <v>101</v>
      </c>
      <c r="CK32" t="s">
        <v>101</v>
      </c>
      <c r="CL32" t="s">
        <v>104</v>
      </c>
      <c r="CM32" t="s">
        <v>722</v>
      </c>
      <c r="CN32">
        <v>104</v>
      </c>
      <c r="CO32" s="1">
        <v>44621</v>
      </c>
      <c r="CP32" s="1"/>
      <c r="CV32"/>
    </row>
    <row r="33" spans="1:102" x14ac:dyDescent="0.25">
      <c r="A33" t="s">
        <v>147</v>
      </c>
      <c r="B33" s="18" t="s">
        <v>1196</v>
      </c>
      <c r="C33" s="18">
        <v>45442</v>
      </c>
      <c r="D33" t="s">
        <v>1026</v>
      </c>
      <c r="E33" t="s">
        <v>1028</v>
      </c>
      <c r="F33" t="s">
        <v>376</v>
      </c>
      <c r="G33" t="s">
        <v>1210</v>
      </c>
      <c r="H33">
        <v>57.2</v>
      </c>
      <c r="I33" t="s">
        <v>109</v>
      </c>
      <c r="K33" t="s">
        <v>101</v>
      </c>
      <c r="L33" t="s">
        <v>107</v>
      </c>
      <c r="M33">
        <v>2</v>
      </c>
      <c r="N33">
        <v>1</v>
      </c>
      <c r="O33">
        <v>2</v>
      </c>
      <c r="P33">
        <v>5</v>
      </c>
      <c r="Q33">
        <v>5</v>
      </c>
      <c r="R33">
        <v>3</v>
      </c>
      <c r="S33">
        <v>1</v>
      </c>
      <c r="U33" s="8">
        <v>3.01342</v>
      </c>
      <c r="V33" s="8">
        <v>0.18052000000000001</v>
      </c>
      <c r="W33">
        <v>50</v>
      </c>
      <c r="X33">
        <v>0.90783999999999998</v>
      </c>
      <c r="Y33">
        <v>1.08836</v>
      </c>
      <c r="Z33">
        <v>2.56962</v>
      </c>
      <c r="AA33">
        <v>8.2489999999999994E-2</v>
      </c>
      <c r="AB33">
        <v>8.7600000000000004E-3</v>
      </c>
      <c r="AD33">
        <v>1.92506</v>
      </c>
      <c r="AF33">
        <v>6</v>
      </c>
      <c r="AH33">
        <v>6</v>
      </c>
      <c r="AJ33">
        <v>1.7248300000000001</v>
      </c>
      <c r="AK33">
        <v>0.64437999999999995</v>
      </c>
      <c r="AL33">
        <v>0.35061999999999999</v>
      </c>
      <c r="AM33">
        <v>2.71984</v>
      </c>
      <c r="AN33">
        <v>2.2848799999999998</v>
      </c>
      <c r="AO33">
        <v>1.0363100000000001</v>
      </c>
      <c r="AP33">
        <v>0.19281000000000001</v>
      </c>
      <c r="AQ33">
        <v>3.4981</v>
      </c>
      <c r="AS33">
        <v>0</v>
      </c>
      <c r="AT33">
        <v>3</v>
      </c>
      <c r="AU33">
        <v>2</v>
      </c>
      <c r="AV33">
        <v>7</v>
      </c>
      <c r="AW33" s="4">
        <v>13954.76</v>
      </c>
      <c r="AX33">
        <v>0</v>
      </c>
      <c r="AY33">
        <v>7</v>
      </c>
      <c r="BA33" s="1">
        <v>44463</v>
      </c>
      <c r="BB33">
        <v>7</v>
      </c>
      <c r="BC33">
        <v>7</v>
      </c>
      <c r="BD33">
        <v>0</v>
      </c>
      <c r="BE33">
        <v>64</v>
      </c>
      <c r="BF33">
        <v>1</v>
      </c>
      <c r="BG33">
        <v>0</v>
      </c>
      <c r="BH33">
        <v>64</v>
      </c>
      <c r="BI33" s="1">
        <v>43902</v>
      </c>
      <c r="BJ33">
        <v>18</v>
      </c>
      <c r="BK33">
        <v>15</v>
      </c>
      <c r="BL33">
        <v>2</v>
      </c>
      <c r="BM33">
        <v>146</v>
      </c>
      <c r="BN33">
        <v>1</v>
      </c>
      <c r="BO33">
        <v>0</v>
      </c>
      <c r="BP33">
        <v>146</v>
      </c>
      <c r="BQ33" s="1">
        <v>43511</v>
      </c>
      <c r="BR33">
        <v>8</v>
      </c>
      <c r="BS33">
        <v>6</v>
      </c>
      <c r="BT33">
        <v>2</v>
      </c>
      <c r="BU33">
        <v>48</v>
      </c>
      <c r="BV33">
        <v>1</v>
      </c>
      <c r="BW33">
        <v>0</v>
      </c>
      <c r="BX33">
        <v>48</v>
      </c>
      <c r="BY33">
        <v>88.667000000000002</v>
      </c>
      <c r="CA33" t="s">
        <v>1029</v>
      </c>
      <c r="CB33" t="s">
        <v>1030</v>
      </c>
      <c r="CC33">
        <v>72046</v>
      </c>
      <c r="CD33">
        <v>420</v>
      </c>
      <c r="CE33">
        <v>5018422771</v>
      </c>
      <c r="CF33" t="s">
        <v>100</v>
      </c>
      <c r="CG33" t="s">
        <v>101</v>
      </c>
      <c r="CH33" s="1">
        <v>40613</v>
      </c>
      <c r="CI33" t="s">
        <v>101</v>
      </c>
      <c r="CJ33" t="s">
        <v>101</v>
      </c>
      <c r="CK33" t="s">
        <v>101</v>
      </c>
      <c r="CL33" t="s">
        <v>104</v>
      </c>
      <c r="CM33" t="s">
        <v>1027</v>
      </c>
      <c r="CN33">
        <v>70</v>
      </c>
      <c r="CO33" s="1">
        <v>44621</v>
      </c>
      <c r="CP33" s="1"/>
      <c r="CS33">
        <v>12</v>
      </c>
      <c r="CV33"/>
      <c r="CX33">
        <v>12</v>
      </c>
    </row>
    <row r="34" spans="1:102" x14ac:dyDescent="0.25">
      <c r="A34" t="s">
        <v>147</v>
      </c>
      <c r="B34" s="18" t="s">
        <v>1196</v>
      </c>
      <c r="C34" s="18">
        <v>45148</v>
      </c>
      <c r="D34" t="s">
        <v>206</v>
      </c>
      <c r="E34" t="s">
        <v>208</v>
      </c>
      <c r="F34" t="s">
        <v>209</v>
      </c>
      <c r="G34" t="s">
        <v>1211</v>
      </c>
      <c r="H34">
        <v>66.900000000000006</v>
      </c>
      <c r="I34" t="s">
        <v>112</v>
      </c>
      <c r="K34" t="s">
        <v>101</v>
      </c>
      <c r="L34" t="s">
        <v>107</v>
      </c>
      <c r="M34">
        <v>2</v>
      </c>
      <c r="N34">
        <v>3</v>
      </c>
      <c r="O34">
        <v>2</v>
      </c>
      <c r="P34">
        <v>4</v>
      </c>
      <c r="Q34">
        <v>3</v>
      </c>
      <c r="R34">
        <v>5</v>
      </c>
      <c r="S34">
        <v>3</v>
      </c>
      <c r="U34" s="8">
        <v>3.9691700000000001</v>
      </c>
      <c r="V34" s="8">
        <v>0.52188999999999997</v>
      </c>
      <c r="W34">
        <v>54.7</v>
      </c>
      <c r="X34">
        <v>1.1405799999999999</v>
      </c>
      <c r="Y34">
        <v>1.6624699999999999</v>
      </c>
      <c r="Z34">
        <v>3.11327</v>
      </c>
      <c r="AA34">
        <v>0.24424999999999999</v>
      </c>
      <c r="AB34">
        <v>1.112E-2</v>
      </c>
      <c r="AD34">
        <v>2.3067000000000002</v>
      </c>
      <c r="AE34">
        <v>46.2</v>
      </c>
      <c r="AG34">
        <v>0</v>
      </c>
      <c r="AJ34">
        <v>1.97092</v>
      </c>
      <c r="AK34">
        <v>0.62878999999999996</v>
      </c>
      <c r="AL34">
        <v>0.29393000000000002</v>
      </c>
      <c r="AM34">
        <v>2.8936299999999999</v>
      </c>
      <c r="AN34">
        <v>2.39601</v>
      </c>
      <c r="AO34">
        <v>1.3342799999999999</v>
      </c>
      <c r="AP34">
        <v>0.66496</v>
      </c>
      <c r="AQ34">
        <v>4.3308499999999999</v>
      </c>
      <c r="AS34">
        <v>0</v>
      </c>
      <c r="AT34">
        <v>1</v>
      </c>
      <c r="AU34">
        <v>0</v>
      </c>
      <c r="AV34">
        <v>1</v>
      </c>
      <c r="AW34" s="4">
        <v>650</v>
      </c>
      <c r="AX34">
        <v>0</v>
      </c>
      <c r="AY34">
        <v>1</v>
      </c>
      <c r="BA34" s="1">
        <v>44477</v>
      </c>
      <c r="BB34">
        <v>17</v>
      </c>
      <c r="BC34">
        <v>17</v>
      </c>
      <c r="BD34">
        <v>3</v>
      </c>
      <c r="BE34">
        <v>144</v>
      </c>
      <c r="BF34">
        <v>1</v>
      </c>
      <c r="BG34">
        <v>0</v>
      </c>
      <c r="BH34">
        <v>144</v>
      </c>
      <c r="BI34" s="1">
        <v>44014</v>
      </c>
      <c r="BJ34">
        <v>12</v>
      </c>
      <c r="BK34">
        <v>12</v>
      </c>
      <c r="BL34">
        <v>0</v>
      </c>
      <c r="BM34">
        <v>92</v>
      </c>
      <c r="BN34">
        <v>1</v>
      </c>
      <c r="BO34">
        <v>0</v>
      </c>
      <c r="BP34">
        <v>92</v>
      </c>
      <c r="BQ34" s="1">
        <v>43525</v>
      </c>
      <c r="BR34">
        <v>7</v>
      </c>
      <c r="BS34">
        <v>7</v>
      </c>
      <c r="BT34">
        <v>0</v>
      </c>
      <c r="BU34">
        <v>24</v>
      </c>
      <c r="BV34">
        <v>1</v>
      </c>
      <c r="BW34">
        <v>0</v>
      </c>
      <c r="BX34">
        <v>24</v>
      </c>
      <c r="BY34">
        <v>106.667</v>
      </c>
      <c r="CA34" t="s">
        <v>210</v>
      </c>
      <c r="CB34" t="s">
        <v>211</v>
      </c>
      <c r="CC34">
        <v>72521</v>
      </c>
      <c r="CD34">
        <v>670</v>
      </c>
      <c r="CE34">
        <v>8702835313</v>
      </c>
      <c r="CF34" t="s">
        <v>100</v>
      </c>
      <c r="CG34" t="s">
        <v>101</v>
      </c>
      <c r="CH34" s="1">
        <v>32813</v>
      </c>
      <c r="CI34" t="s">
        <v>101</v>
      </c>
      <c r="CJ34" t="s">
        <v>101</v>
      </c>
      <c r="CK34" t="s">
        <v>101</v>
      </c>
      <c r="CL34" t="s">
        <v>104</v>
      </c>
      <c r="CM34" t="s">
        <v>207</v>
      </c>
      <c r="CN34">
        <v>90</v>
      </c>
      <c r="CO34" s="1">
        <v>44621</v>
      </c>
      <c r="CP34" s="1"/>
      <c r="CV34"/>
    </row>
    <row r="35" spans="1:102" x14ac:dyDescent="0.25">
      <c r="A35" t="s">
        <v>147</v>
      </c>
      <c r="B35" s="18" t="s">
        <v>1196</v>
      </c>
      <c r="C35" s="18">
        <v>45318</v>
      </c>
      <c r="D35" t="s">
        <v>648</v>
      </c>
      <c r="E35" t="s">
        <v>650</v>
      </c>
      <c r="F35" t="s">
        <v>376</v>
      </c>
      <c r="G35" t="s">
        <v>1210</v>
      </c>
      <c r="H35">
        <v>48.8</v>
      </c>
      <c r="I35" t="s">
        <v>99</v>
      </c>
      <c r="K35" t="s">
        <v>101</v>
      </c>
      <c r="L35" t="s">
        <v>107</v>
      </c>
      <c r="M35">
        <v>1</v>
      </c>
      <c r="N35">
        <v>4</v>
      </c>
      <c r="O35">
        <v>1</v>
      </c>
      <c r="P35">
        <v>1</v>
      </c>
      <c r="Q35">
        <v>1</v>
      </c>
      <c r="R35">
        <v>3</v>
      </c>
      <c r="S35">
        <v>3</v>
      </c>
      <c r="U35" s="8">
        <v>4.0673199999999996</v>
      </c>
      <c r="V35" s="8">
        <v>0.45740999999999998</v>
      </c>
      <c r="X35">
        <v>1.23803</v>
      </c>
      <c r="Y35">
        <v>1.69543</v>
      </c>
      <c r="Z35">
        <v>3.63239</v>
      </c>
      <c r="AA35">
        <v>0.20291999999999999</v>
      </c>
      <c r="AB35">
        <v>6.5540000000000001E-2</v>
      </c>
      <c r="AC35">
        <v>6</v>
      </c>
      <c r="AD35">
        <v>2.37188</v>
      </c>
      <c r="AF35">
        <v>6</v>
      </c>
      <c r="AG35">
        <v>2</v>
      </c>
      <c r="AJ35">
        <v>1.89299</v>
      </c>
      <c r="AK35">
        <v>0.66271999999999998</v>
      </c>
      <c r="AL35">
        <v>0.28804999999999997</v>
      </c>
      <c r="AM35">
        <v>2.8437600000000001</v>
      </c>
      <c r="AN35">
        <v>2.56514</v>
      </c>
      <c r="AO35">
        <v>1.37412</v>
      </c>
      <c r="AP35">
        <v>0.59469000000000005</v>
      </c>
      <c r="AQ35">
        <v>4.5157600000000002</v>
      </c>
      <c r="AS35">
        <v>0</v>
      </c>
      <c r="AT35">
        <v>6</v>
      </c>
      <c r="AU35">
        <v>1</v>
      </c>
      <c r="AV35">
        <v>2</v>
      </c>
      <c r="AW35" s="4">
        <v>32825</v>
      </c>
      <c r="AX35">
        <v>1</v>
      </c>
      <c r="AY35">
        <v>3</v>
      </c>
      <c r="BA35" s="1">
        <v>44260</v>
      </c>
      <c r="BB35">
        <v>10</v>
      </c>
      <c r="BC35">
        <v>10</v>
      </c>
      <c r="BD35">
        <v>0</v>
      </c>
      <c r="BE35">
        <v>226</v>
      </c>
      <c r="BF35">
        <v>1</v>
      </c>
      <c r="BG35">
        <v>0</v>
      </c>
      <c r="BH35">
        <v>226</v>
      </c>
      <c r="BI35" s="1">
        <v>43721</v>
      </c>
      <c r="BJ35">
        <v>17</v>
      </c>
      <c r="BK35">
        <v>14</v>
      </c>
      <c r="BL35">
        <v>3</v>
      </c>
      <c r="BM35">
        <v>100</v>
      </c>
      <c r="BN35">
        <v>1</v>
      </c>
      <c r="BO35">
        <v>0</v>
      </c>
      <c r="BP35">
        <v>100</v>
      </c>
      <c r="BQ35" s="1">
        <v>43378</v>
      </c>
      <c r="BR35">
        <v>6</v>
      </c>
      <c r="BS35">
        <v>6</v>
      </c>
      <c r="BT35">
        <v>0</v>
      </c>
      <c r="BU35">
        <v>16</v>
      </c>
      <c r="BV35">
        <v>1</v>
      </c>
      <c r="BW35">
        <v>0</v>
      </c>
      <c r="BX35">
        <v>16</v>
      </c>
      <c r="BY35">
        <v>149</v>
      </c>
      <c r="CA35" t="s">
        <v>648</v>
      </c>
      <c r="CB35" t="s">
        <v>651</v>
      </c>
      <c r="CC35">
        <v>72024</v>
      </c>
      <c r="CD35">
        <v>420</v>
      </c>
      <c r="CE35">
        <v>8705527150</v>
      </c>
      <c r="CF35" t="s">
        <v>100</v>
      </c>
      <c r="CG35" t="s">
        <v>101</v>
      </c>
      <c r="CH35" s="1">
        <v>35353</v>
      </c>
      <c r="CI35" t="s">
        <v>101</v>
      </c>
      <c r="CJ35" t="s">
        <v>101</v>
      </c>
      <c r="CK35" t="s">
        <v>101</v>
      </c>
      <c r="CL35" t="s">
        <v>104</v>
      </c>
      <c r="CM35" t="s">
        <v>649</v>
      </c>
      <c r="CN35">
        <v>90</v>
      </c>
      <c r="CO35" s="1">
        <v>44621</v>
      </c>
      <c r="CP35" s="1"/>
      <c r="CV35"/>
    </row>
    <row r="36" spans="1:102" x14ac:dyDescent="0.25">
      <c r="A36" t="s">
        <v>147</v>
      </c>
      <c r="B36" s="18" t="s">
        <v>1196</v>
      </c>
      <c r="C36" s="18">
        <v>45364</v>
      </c>
      <c r="D36" t="s">
        <v>764</v>
      </c>
      <c r="E36" t="s">
        <v>516</v>
      </c>
      <c r="F36" t="s">
        <v>517</v>
      </c>
      <c r="G36" t="s">
        <v>1210</v>
      </c>
      <c r="H36">
        <v>73.3</v>
      </c>
      <c r="I36" t="s">
        <v>109</v>
      </c>
      <c r="K36" t="s">
        <v>101</v>
      </c>
      <c r="L36" t="s">
        <v>107</v>
      </c>
      <c r="M36">
        <v>5</v>
      </c>
      <c r="N36">
        <v>2</v>
      </c>
      <c r="O36">
        <v>5</v>
      </c>
      <c r="P36">
        <v>5</v>
      </c>
      <c r="Q36">
        <v>5</v>
      </c>
      <c r="R36">
        <v>4</v>
      </c>
      <c r="S36">
        <v>1</v>
      </c>
      <c r="U36" s="8">
        <v>3.7905099999999998</v>
      </c>
      <c r="V36" s="8">
        <v>0.22735</v>
      </c>
      <c r="W36">
        <v>58.4</v>
      </c>
      <c r="X36">
        <v>1.0389900000000001</v>
      </c>
      <c r="Y36">
        <v>1.2663500000000001</v>
      </c>
      <c r="Z36">
        <v>3.10941</v>
      </c>
      <c r="AA36">
        <v>0.14885000000000001</v>
      </c>
      <c r="AB36">
        <v>6.6E-3</v>
      </c>
      <c r="AD36">
        <v>2.5241699999999998</v>
      </c>
      <c r="AF36">
        <v>6</v>
      </c>
      <c r="AG36">
        <v>0</v>
      </c>
      <c r="AJ36">
        <v>2.0402499999999999</v>
      </c>
      <c r="AK36">
        <v>0.64703999999999995</v>
      </c>
      <c r="AL36">
        <v>0.27376</v>
      </c>
      <c r="AM36">
        <v>2.9610500000000002</v>
      </c>
      <c r="AN36">
        <v>2.5327999999999999</v>
      </c>
      <c r="AO36">
        <v>1.1811499999999999</v>
      </c>
      <c r="AP36">
        <v>0.31102000000000002</v>
      </c>
      <c r="AQ36">
        <v>4.0417399999999999</v>
      </c>
      <c r="AS36">
        <v>0</v>
      </c>
      <c r="AT36">
        <v>0</v>
      </c>
      <c r="AU36">
        <v>0</v>
      </c>
      <c r="AV36">
        <v>0</v>
      </c>
      <c r="AW36" s="4">
        <v>0</v>
      </c>
      <c r="AX36">
        <v>0</v>
      </c>
      <c r="AY36">
        <v>0</v>
      </c>
      <c r="BA36" s="1">
        <v>44400</v>
      </c>
      <c r="BB36">
        <v>1</v>
      </c>
      <c r="BC36">
        <v>1</v>
      </c>
      <c r="BD36">
        <v>0</v>
      </c>
      <c r="BE36">
        <v>8</v>
      </c>
      <c r="BF36">
        <v>1</v>
      </c>
      <c r="BG36">
        <v>0</v>
      </c>
      <c r="BH36">
        <v>8</v>
      </c>
      <c r="BI36" s="1">
        <v>43889</v>
      </c>
      <c r="BJ36">
        <v>5</v>
      </c>
      <c r="BK36">
        <v>5</v>
      </c>
      <c r="BL36">
        <v>0</v>
      </c>
      <c r="BM36">
        <v>40</v>
      </c>
      <c r="BN36">
        <v>1</v>
      </c>
      <c r="BO36">
        <v>0</v>
      </c>
      <c r="BP36">
        <v>40</v>
      </c>
      <c r="BQ36" s="1">
        <v>43503</v>
      </c>
      <c r="BR36">
        <v>2</v>
      </c>
      <c r="BS36">
        <v>2</v>
      </c>
      <c r="BT36">
        <v>0</v>
      </c>
      <c r="BU36">
        <v>20</v>
      </c>
      <c r="BV36">
        <v>1</v>
      </c>
      <c r="BW36">
        <v>0</v>
      </c>
      <c r="BX36">
        <v>20</v>
      </c>
      <c r="BY36">
        <v>20.667000000000002</v>
      </c>
      <c r="CA36" t="s">
        <v>766</v>
      </c>
      <c r="CB36" t="s">
        <v>767</v>
      </c>
      <c r="CC36">
        <v>72903</v>
      </c>
      <c r="CD36">
        <v>650</v>
      </c>
      <c r="CE36">
        <v>4794521541</v>
      </c>
      <c r="CF36" t="s">
        <v>100</v>
      </c>
      <c r="CG36" t="s">
        <v>101</v>
      </c>
      <c r="CH36" s="1">
        <v>36967</v>
      </c>
      <c r="CI36" t="s">
        <v>101</v>
      </c>
      <c r="CJ36" t="s">
        <v>101</v>
      </c>
      <c r="CK36" t="s">
        <v>101</v>
      </c>
      <c r="CL36" t="s">
        <v>104</v>
      </c>
      <c r="CM36" t="s">
        <v>765</v>
      </c>
      <c r="CN36">
        <v>157</v>
      </c>
      <c r="CO36" s="1">
        <v>44621</v>
      </c>
      <c r="CP36" s="1"/>
      <c r="CV36"/>
    </row>
    <row r="37" spans="1:102" x14ac:dyDescent="0.25">
      <c r="A37" t="s">
        <v>147</v>
      </c>
      <c r="B37" s="18" t="s">
        <v>1196</v>
      </c>
      <c r="C37" s="18">
        <v>45201</v>
      </c>
      <c r="D37" t="s">
        <v>351</v>
      </c>
      <c r="E37" t="s">
        <v>353</v>
      </c>
      <c r="F37" t="s">
        <v>354</v>
      </c>
      <c r="G37" t="s">
        <v>1210</v>
      </c>
      <c r="H37">
        <v>67.2</v>
      </c>
      <c r="I37" t="s">
        <v>99</v>
      </c>
      <c r="K37" t="s">
        <v>101</v>
      </c>
      <c r="L37" t="s">
        <v>107</v>
      </c>
      <c r="M37">
        <v>3</v>
      </c>
      <c r="N37">
        <v>3</v>
      </c>
      <c r="O37">
        <v>3</v>
      </c>
      <c r="P37">
        <v>3</v>
      </c>
      <c r="Q37">
        <v>2</v>
      </c>
      <c r="R37">
        <v>4</v>
      </c>
      <c r="S37">
        <v>2</v>
      </c>
      <c r="U37" s="8">
        <v>4.0590200000000003</v>
      </c>
      <c r="V37" s="8">
        <v>0.22836000000000001</v>
      </c>
      <c r="W37">
        <v>46.8</v>
      </c>
      <c r="X37">
        <v>1.18614</v>
      </c>
      <c r="Y37">
        <v>1.4145000000000001</v>
      </c>
      <c r="Z37">
        <v>3.5568599999999999</v>
      </c>
      <c r="AA37">
        <v>0.14149999999999999</v>
      </c>
      <c r="AB37">
        <v>3.0679999999999999E-2</v>
      </c>
      <c r="AD37">
        <v>2.64452</v>
      </c>
      <c r="AE37">
        <v>100</v>
      </c>
      <c r="AG37">
        <v>1</v>
      </c>
      <c r="AJ37">
        <v>1.77105</v>
      </c>
      <c r="AK37">
        <v>0.60290999999999995</v>
      </c>
      <c r="AL37">
        <v>0.25874000000000003</v>
      </c>
      <c r="AM37">
        <v>2.6326999999999998</v>
      </c>
      <c r="AN37">
        <v>3.0569000000000002</v>
      </c>
      <c r="AO37">
        <v>1.44713</v>
      </c>
      <c r="AP37">
        <v>0.33051999999999998</v>
      </c>
      <c r="AQ37">
        <v>4.86782</v>
      </c>
      <c r="AS37">
        <v>0</v>
      </c>
      <c r="AT37">
        <v>4</v>
      </c>
      <c r="AU37">
        <v>0</v>
      </c>
      <c r="AV37">
        <v>1</v>
      </c>
      <c r="AW37" s="4">
        <v>9750</v>
      </c>
      <c r="AX37">
        <v>0</v>
      </c>
      <c r="AY37">
        <v>1</v>
      </c>
      <c r="BA37" s="1">
        <v>44379</v>
      </c>
      <c r="BB37">
        <v>9</v>
      </c>
      <c r="BC37">
        <v>9</v>
      </c>
      <c r="BD37">
        <v>0</v>
      </c>
      <c r="BE37">
        <v>72</v>
      </c>
      <c r="BF37">
        <v>1</v>
      </c>
      <c r="BG37">
        <v>0</v>
      </c>
      <c r="BH37">
        <v>72</v>
      </c>
      <c r="BI37" s="1">
        <v>43896</v>
      </c>
      <c r="BJ37">
        <v>11</v>
      </c>
      <c r="BK37">
        <v>10</v>
      </c>
      <c r="BL37">
        <v>4</v>
      </c>
      <c r="BM37">
        <v>76</v>
      </c>
      <c r="BN37">
        <v>1</v>
      </c>
      <c r="BO37">
        <v>0</v>
      </c>
      <c r="BP37">
        <v>76</v>
      </c>
      <c r="BQ37" s="1">
        <v>43511</v>
      </c>
      <c r="BR37">
        <v>10</v>
      </c>
      <c r="BS37">
        <v>8</v>
      </c>
      <c r="BT37">
        <v>2</v>
      </c>
      <c r="BU37">
        <v>68</v>
      </c>
      <c r="BV37">
        <v>1</v>
      </c>
      <c r="BW37">
        <v>0</v>
      </c>
      <c r="BX37">
        <v>68</v>
      </c>
      <c r="BY37">
        <v>72.667000000000002</v>
      </c>
      <c r="CA37" t="s">
        <v>355</v>
      </c>
      <c r="CB37" t="s">
        <v>356</v>
      </c>
      <c r="CC37">
        <v>71671</v>
      </c>
      <c r="CD37">
        <v>50</v>
      </c>
      <c r="CE37">
        <v>8702266766</v>
      </c>
      <c r="CF37" t="s">
        <v>100</v>
      </c>
      <c r="CG37" t="s">
        <v>101</v>
      </c>
      <c r="CH37" s="1">
        <v>33848</v>
      </c>
      <c r="CI37" t="s">
        <v>101</v>
      </c>
      <c r="CJ37" t="s">
        <v>101</v>
      </c>
      <c r="CK37" t="s">
        <v>101</v>
      </c>
      <c r="CL37" t="s">
        <v>104</v>
      </c>
      <c r="CM37" t="s">
        <v>352</v>
      </c>
      <c r="CN37">
        <v>140</v>
      </c>
      <c r="CO37" s="1">
        <v>44621</v>
      </c>
      <c r="CP37" s="1"/>
      <c r="CV37"/>
    </row>
    <row r="38" spans="1:102" x14ac:dyDescent="0.25">
      <c r="A38" t="s">
        <v>147</v>
      </c>
      <c r="B38" s="18" t="s">
        <v>1196</v>
      </c>
      <c r="C38" s="18">
        <v>45430</v>
      </c>
      <c r="D38" t="s">
        <v>977</v>
      </c>
      <c r="E38" t="s">
        <v>979</v>
      </c>
      <c r="F38" t="s">
        <v>132</v>
      </c>
      <c r="G38" t="s">
        <v>1210</v>
      </c>
      <c r="H38">
        <v>42.4</v>
      </c>
      <c r="I38" t="s">
        <v>99</v>
      </c>
      <c r="K38" t="s">
        <v>101</v>
      </c>
      <c r="L38" t="s">
        <v>107</v>
      </c>
      <c r="M38">
        <v>3</v>
      </c>
      <c r="N38">
        <v>3</v>
      </c>
      <c r="O38">
        <v>3</v>
      </c>
      <c r="P38">
        <v>4</v>
      </c>
      <c r="Q38">
        <v>4</v>
      </c>
      <c r="S38">
        <v>3</v>
      </c>
      <c r="U38" s="8">
        <v>3.5962800000000001</v>
      </c>
      <c r="V38" s="8">
        <v>0.47244000000000003</v>
      </c>
      <c r="W38">
        <v>46.8</v>
      </c>
      <c r="X38">
        <v>0.67154000000000003</v>
      </c>
      <c r="Y38">
        <v>1.1439699999999999</v>
      </c>
      <c r="Z38">
        <v>3.11212</v>
      </c>
      <c r="AA38">
        <v>0.47414000000000001</v>
      </c>
      <c r="AB38">
        <v>4.47E-3</v>
      </c>
      <c r="AD38">
        <v>2.4523100000000002</v>
      </c>
      <c r="AE38">
        <v>14.3</v>
      </c>
      <c r="AG38">
        <v>1</v>
      </c>
      <c r="AJ38">
        <v>2.1448100000000001</v>
      </c>
      <c r="AK38">
        <v>0.64375000000000004</v>
      </c>
      <c r="AL38">
        <v>0.32063000000000003</v>
      </c>
      <c r="AM38">
        <v>3.1091799999999998</v>
      </c>
      <c r="AN38">
        <v>2.3407399999999998</v>
      </c>
      <c r="AO38">
        <v>0.76732</v>
      </c>
      <c r="AP38">
        <v>0.55181999999999998</v>
      </c>
      <c r="AQ38">
        <v>3.6519400000000002</v>
      </c>
      <c r="AS38">
        <v>0</v>
      </c>
      <c r="AT38">
        <v>2</v>
      </c>
      <c r="AU38">
        <v>2</v>
      </c>
      <c r="AV38">
        <v>1</v>
      </c>
      <c r="AW38" s="4">
        <v>5000</v>
      </c>
      <c r="AX38">
        <v>0</v>
      </c>
      <c r="AY38">
        <v>1</v>
      </c>
      <c r="BA38" s="1">
        <v>44274</v>
      </c>
      <c r="BB38">
        <v>6</v>
      </c>
      <c r="BC38">
        <v>6</v>
      </c>
      <c r="BD38">
        <v>0</v>
      </c>
      <c r="BE38">
        <v>36</v>
      </c>
      <c r="BF38">
        <v>1</v>
      </c>
      <c r="BG38">
        <v>0</v>
      </c>
      <c r="BH38">
        <v>36</v>
      </c>
      <c r="BI38" s="1">
        <v>43748</v>
      </c>
      <c r="BJ38">
        <v>10</v>
      </c>
      <c r="BK38">
        <v>8</v>
      </c>
      <c r="BL38">
        <v>2</v>
      </c>
      <c r="BM38">
        <v>76</v>
      </c>
      <c r="BN38">
        <v>1</v>
      </c>
      <c r="BO38">
        <v>0</v>
      </c>
      <c r="BP38">
        <v>76</v>
      </c>
      <c r="BQ38" s="1">
        <v>43398</v>
      </c>
      <c r="BR38">
        <v>5</v>
      </c>
      <c r="BS38">
        <v>4</v>
      </c>
      <c r="BT38">
        <v>1</v>
      </c>
      <c r="BU38">
        <v>99</v>
      </c>
      <c r="BV38">
        <v>2</v>
      </c>
      <c r="BW38">
        <v>50</v>
      </c>
      <c r="BX38">
        <v>149</v>
      </c>
      <c r="BY38">
        <v>68.167000000000002</v>
      </c>
      <c r="CA38" t="s">
        <v>980</v>
      </c>
      <c r="CB38" t="s">
        <v>981</v>
      </c>
      <c r="CC38">
        <v>72021</v>
      </c>
      <c r="CD38">
        <v>470</v>
      </c>
      <c r="CE38">
        <v>8707343636</v>
      </c>
      <c r="CF38" t="s">
        <v>100</v>
      </c>
      <c r="CG38" t="s">
        <v>101</v>
      </c>
      <c r="CH38" s="1">
        <v>39983</v>
      </c>
      <c r="CI38" t="s">
        <v>101</v>
      </c>
      <c r="CJ38" t="s">
        <v>101</v>
      </c>
      <c r="CK38" t="s">
        <v>101</v>
      </c>
      <c r="CL38" t="s">
        <v>104</v>
      </c>
      <c r="CM38" t="s">
        <v>978</v>
      </c>
      <c r="CN38">
        <v>116</v>
      </c>
      <c r="CO38" s="1">
        <v>44621</v>
      </c>
      <c r="CP38" s="1"/>
      <c r="CV38"/>
      <c r="CW38">
        <v>2</v>
      </c>
    </row>
    <row r="39" spans="1:102" x14ac:dyDescent="0.25">
      <c r="A39" t="s">
        <v>147</v>
      </c>
      <c r="B39" s="18" t="s">
        <v>1196</v>
      </c>
      <c r="C39" s="18">
        <v>45460</v>
      </c>
      <c r="D39" t="s">
        <v>1092</v>
      </c>
      <c r="E39" t="s">
        <v>507</v>
      </c>
      <c r="F39" t="s">
        <v>360</v>
      </c>
      <c r="G39" t="s">
        <v>1210</v>
      </c>
      <c r="H39">
        <v>84.9</v>
      </c>
      <c r="I39" t="s">
        <v>109</v>
      </c>
      <c r="K39" t="s">
        <v>101</v>
      </c>
      <c r="L39" t="s">
        <v>107</v>
      </c>
      <c r="M39">
        <v>2</v>
      </c>
      <c r="N39">
        <v>3</v>
      </c>
      <c r="O39">
        <v>2</v>
      </c>
      <c r="P39">
        <v>3</v>
      </c>
      <c r="Q39">
        <v>4</v>
      </c>
      <c r="R39">
        <v>2</v>
      </c>
      <c r="S39">
        <v>3</v>
      </c>
      <c r="U39" s="8">
        <v>4.1418999999999997</v>
      </c>
      <c r="V39" s="8">
        <v>0.40722999999999998</v>
      </c>
      <c r="W39">
        <v>70.099999999999994</v>
      </c>
      <c r="X39">
        <v>0.97663999999999995</v>
      </c>
      <c r="Y39">
        <v>1.3838600000000001</v>
      </c>
      <c r="Z39">
        <v>3.4702799999999998</v>
      </c>
      <c r="AA39">
        <v>0.21801000000000001</v>
      </c>
      <c r="AB39">
        <v>4.0059999999999998E-2</v>
      </c>
      <c r="AD39">
        <v>2.7580300000000002</v>
      </c>
      <c r="AE39">
        <v>66.7</v>
      </c>
      <c r="AG39">
        <v>1</v>
      </c>
      <c r="AJ39">
        <v>2.0132400000000001</v>
      </c>
      <c r="AK39">
        <v>0.71236999999999995</v>
      </c>
      <c r="AL39">
        <v>0.29152</v>
      </c>
      <c r="AM39">
        <v>3.0171299999999999</v>
      </c>
      <c r="AN39">
        <v>2.8046000000000002</v>
      </c>
      <c r="AO39">
        <v>1.00844</v>
      </c>
      <c r="AP39">
        <v>0.52314000000000005</v>
      </c>
      <c r="AQ39">
        <v>4.3343100000000003</v>
      </c>
      <c r="AS39">
        <v>1</v>
      </c>
      <c r="AT39">
        <v>11</v>
      </c>
      <c r="AU39">
        <v>10</v>
      </c>
      <c r="AV39">
        <v>2</v>
      </c>
      <c r="AW39" s="4">
        <v>27118</v>
      </c>
      <c r="AX39">
        <v>0</v>
      </c>
      <c r="AY39">
        <v>2</v>
      </c>
      <c r="BA39" s="1">
        <v>44538</v>
      </c>
      <c r="BB39">
        <v>13</v>
      </c>
      <c r="BC39">
        <v>7</v>
      </c>
      <c r="BD39">
        <v>6</v>
      </c>
      <c r="BE39">
        <v>112</v>
      </c>
      <c r="BF39">
        <v>1</v>
      </c>
      <c r="BG39">
        <v>0</v>
      </c>
      <c r="BH39">
        <v>112</v>
      </c>
      <c r="BI39" s="1">
        <v>44125</v>
      </c>
      <c r="BJ39">
        <v>14</v>
      </c>
      <c r="BK39">
        <v>4</v>
      </c>
      <c r="BL39">
        <v>10</v>
      </c>
      <c r="BM39">
        <v>104</v>
      </c>
      <c r="BN39">
        <v>1</v>
      </c>
      <c r="BO39">
        <v>0</v>
      </c>
      <c r="BP39">
        <v>104</v>
      </c>
      <c r="BQ39" s="1">
        <v>43602</v>
      </c>
      <c r="BR39">
        <v>9</v>
      </c>
      <c r="BS39">
        <v>9</v>
      </c>
      <c r="BT39">
        <v>2</v>
      </c>
      <c r="BU39">
        <v>68</v>
      </c>
      <c r="BV39">
        <v>1</v>
      </c>
      <c r="BW39">
        <v>0</v>
      </c>
      <c r="BX39">
        <v>68</v>
      </c>
      <c r="BY39">
        <v>102</v>
      </c>
      <c r="CA39" t="s">
        <v>1094</v>
      </c>
      <c r="CB39" t="s">
        <v>1095</v>
      </c>
      <c r="CC39">
        <v>72210</v>
      </c>
      <c r="CD39">
        <v>590</v>
      </c>
      <c r="CE39">
        <v>5019078200</v>
      </c>
      <c r="CF39" t="s">
        <v>100</v>
      </c>
      <c r="CG39" t="s">
        <v>101</v>
      </c>
      <c r="CH39" s="1">
        <v>42573</v>
      </c>
      <c r="CI39" t="s">
        <v>101</v>
      </c>
      <c r="CJ39" t="s">
        <v>101</v>
      </c>
      <c r="CK39" t="s">
        <v>101</v>
      </c>
      <c r="CL39" t="s">
        <v>104</v>
      </c>
      <c r="CM39" t="s">
        <v>1093</v>
      </c>
      <c r="CN39">
        <v>120</v>
      </c>
      <c r="CO39" s="1">
        <v>44621</v>
      </c>
      <c r="CP39" s="1"/>
      <c r="CV39"/>
    </row>
    <row r="40" spans="1:102" x14ac:dyDescent="0.25">
      <c r="A40" t="s">
        <v>147</v>
      </c>
      <c r="B40" s="18" t="s">
        <v>1196</v>
      </c>
      <c r="C40" s="18">
        <v>45451</v>
      </c>
      <c r="D40" t="s">
        <v>1055</v>
      </c>
      <c r="E40" t="s">
        <v>1057</v>
      </c>
      <c r="F40" t="s">
        <v>126</v>
      </c>
      <c r="G40" t="s">
        <v>1211</v>
      </c>
      <c r="H40">
        <v>54.9</v>
      </c>
      <c r="I40" t="s">
        <v>112</v>
      </c>
      <c r="K40" t="s">
        <v>101</v>
      </c>
      <c r="L40" t="s">
        <v>107</v>
      </c>
      <c r="M40">
        <v>1</v>
      </c>
      <c r="N40">
        <v>2</v>
      </c>
      <c r="O40">
        <v>1</v>
      </c>
      <c r="P40">
        <v>2</v>
      </c>
      <c r="Q40">
        <v>3</v>
      </c>
      <c r="R40">
        <v>2</v>
      </c>
      <c r="S40">
        <v>2</v>
      </c>
      <c r="U40" s="8">
        <v>3.2986900000000001</v>
      </c>
      <c r="V40" s="8">
        <v>0.50365000000000004</v>
      </c>
      <c r="W40">
        <v>74.5</v>
      </c>
      <c r="X40">
        <v>0.93581999999999999</v>
      </c>
      <c r="Y40">
        <v>1.43947</v>
      </c>
      <c r="Z40">
        <v>2.7233999999999998</v>
      </c>
      <c r="AA40">
        <v>0.43292999999999998</v>
      </c>
      <c r="AB40">
        <v>2.7320000000000001E-2</v>
      </c>
      <c r="AD40">
        <v>1.8592200000000001</v>
      </c>
      <c r="AE40">
        <v>78.900000000000006</v>
      </c>
      <c r="AG40">
        <v>3</v>
      </c>
      <c r="AJ40">
        <v>1.8215399999999999</v>
      </c>
      <c r="AK40">
        <v>0.67427999999999999</v>
      </c>
      <c r="AL40">
        <v>0.41175</v>
      </c>
      <c r="AM40">
        <v>2.9075700000000002</v>
      </c>
      <c r="AN40">
        <v>2.0895800000000002</v>
      </c>
      <c r="AO40">
        <v>1.02088</v>
      </c>
      <c r="AP40">
        <v>0.45807999999999999</v>
      </c>
      <c r="AQ40">
        <v>3.5820099999999999</v>
      </c>
      <c r="AS40">
        <v>1</v>
      </c>
      <c r="AT40">
        <v>15</v>
      </c>
      <c r="AU40">
        <v>4</v>
      </c>
      <c r="AV40">
        <v>2</v>
      </c>
      <c r="AW40" s="4">
        <v>24917.64</v>
      </c>
      <c r="AX40">
        <v>1</v>
      </c>
      <c r="AY40">
        <v>3</v>
      </c>
      <c r="BA40" s="1">
        <v>44490</v>
      </c>
      <c r="BB40">
        <v>13</v>
      </c>
      <c r="BC40">
        <v>12</v>
      </c>
      <c r="BD40">
        <v>4</v>
      </c>
      <c r="BE40">
        <v>116</v>
      </c>
      <c r="BF40">
        <v>1</v>
      </c>
      <c r="BG40">
        <v>0</v>
      </c>
      <c r="BH40">
        <v>116</v>
      </c>
      <c r="BI40" s="1">
        <v>44040</v>
      </c>
      <c r="BJ40">
        <v>14</v>
      </c>
      <c r="BK40">
        <v>10</v>
      </c>
      <c r="BL40">
        <v>7</v>
      </c>
      <c r="BM40">
        <v>108</v>
      </c>
      <c r="BN40">
        <v>1</v>
      </c>
      <c r="BO40">
        <v>0</v>
      </c>
      <c r="BP40">
        <v>108</v>
      </c>
      <c r="BQ40" s="1">
        <v>43566</v>
      </c>
      <c r="BR40">
        <v>7</v>
      </c>
      <c r="BS40">
        <v>5</v>
      </c>
      <c r="BT40">
        <v>2</v>
      </c>
      <c r="BU40">
        <v>127</v>
      </c>
      <c r="BV40">
        <v>1</v>
      </c>
      <c r="BW40">
        <v>0</v>
      </c>
      <c r="BX40">
        <v>127</v>
      </c>
      <c r="BY40">
        <v>115.167</v>
      </c>
      <c r="CA40" t="s">
        <v>1058</v>
      </c>
      <c r="CB40" t="s">
        <v>1059</v>
      </c>
      <c r="CC40">
        <v>72687</v>
      </c>
      <c r="CD40">
        <v>440</v>
      </c>
      <c r="CE40">
        <v>8704494201</v>
      </c>
      <c r="CF40" t="s">
        <v>100</v>
      </c>
      <c r="CG40" t="s">
        <v>101</v>
      </c>
      <c r="CH40" s="1">
        <v>41258</v>
      </c>
      <c r="CI40" t="s">
        <v>101</v>
      </c>
      <c r="CJ40" t="s">
        <v>101</v>
      </c>
      <c r="CK40" t="s">
        <v>101</v>
      </c>
      <c r="CL40" t="s">
        <v>104</v>
      </c>
      <c r="CM40" t="s">
        <v>1056</v>
      </c>
      <c r="CN40">
        <v>96</v>
      </c>
      <c r="CO40" s="1">
        <v>44621</v>
      </c>
      <c r="CP40" s="1"/>
      <c r="CV40"/>
    </row>
    <row r="41" spans="1:102" x14ac:dyDescent="0.25">
      <c r="A41" t="s">
        <v>147</v>
      </c>
      <c r="B41" s="18" t="s">
        <v>1196</v>
      </c>
      <c r="C41" s="18">
        <v>45143</v>
      </c>
      <c r="D41" t="s">
        <v>189</v>
      </c>
      <c r="E41" t="s">
        <v>191</v>
      </c>
      <c r="F41" t="s">
        <v>148</v>
      </c>
      <c r="G41" t="s">
        <v>1210</v>
      </c>
      <c r="H41">
        <v>38.1</v>
      </c>
      <c r="I41" t="s">
        <v>109</v>
      </c>
      <c r="K41" t="s">
        <v>101</v>
      </c>
      <c r="L41" t="s">
        <v>107</v>
      </c>
      <c r="M41">
        <v>2</v>
      </c>
      <c r="N41">
        <v>2</v>
      </c>
      <c r="O41">
        <v>2</v>
      </c>
      <c r="P41">
        <v>4</v>
      </c>
      <c r="Q41">
        <v>4</v>
      </c>
      <c r="R41">
        <v>4</v>
      </c>
      <c r="S41">
        <v>2</v>
      </c>
      <c r="U41" s="8">
        <v>3.19536</v>
      </c>
      <c r="V41" s="8">
        <v>0.39345999999999998</v>
      </c>
      <c r="X41">
        <v>1.08348</v>
      </c>
      <c r="Y41">
        <v>1.4769399999999999</v>
      </c>
      <c r="Z41">
        <v>3.1410999999999998</v>
      </c>
      <c r="AA41">
        <v>0.45040999999999998</v>
      </c>
      <c r="AB41">
        <v>1.193E-2</v>
      </c>
      <c r="AC41">
        <v>6</v>
      </c>
      <c r="AD41">
        <v>1.7184200000000001</v>
      </c>
      <c r="AF41">
        <v>6</v>
      </c>
      <c r="AH41">
        <v>6</v>
      </c>
      <c r="AJ41">
        <v>1.8815299999999999</v>
      </c>
      <c r="AK41">
        <v>0.64880000000000004</v>
      </c>
      <c r="AL41">
        <v>0.30632999999999999</v>
      </c>
      <c r="AM41">
        <v>2.8366600000000002</v>
      </c>
      <c r="AN41">
        <v>1.86975</v>
      </c>
      <c r="AO41">
        <v>1.2283900000000001</v>
      </c>
      <c r="AP41">
        <v>0.48100999999999999</v>
      </c>
      <c r="AQ41">
        <v>3.55654</v>
      </c>
      <c r="AS41">
        <v>0</v>
      </c>
      <c r="AT41">
        <v>3</v>
      </c>
      <c r="AU41">
        <v>1</v>
      </c>
      <c r="AV41">
        <v>1</v>
      </c>
      <c r="AW41" s="4">
        <v>650</v>
      </c>
      <c r="AX41">
        <v>0</v>
      </c>
      <c r="AY41">
        <v>1</v>
      </c>
      <c r="BA41" s="1">
        <v>44390</v>
      </c>
      <c r="BB41">
        <v>15</v>
      </c>
      <c r="BC41">
        <v>14</v>
      </c>
      <c r="BD41">
        <v>2</v>
      </c>
      <c r="BE41">
        <v>116</v>
      </c>
      <c r="BF41">
        <v>1</v>
      </c>
      <c r="BG41">
        <v>0</v>
      </c>
      <c r="BH41">
        <v>116</v>
      </c>
      <c r="BI41" s="1">
        <v>43854</v>
      </c>
      <c r="BJ41">
        <v>12</v>
      </c>
      <c r="BK41">
        <v>12</v>
      </c>
      <c r="BL41">
        <v>0</v>
      </c>
      <c r="BM41">
        <v>108</v>
      </c>
      <c r="BN41">
        <v>1</v>
      </c>
      <c r="BO41">
        <v>0</v>
      </c>
      <c r="BP41">
        <v>108</v>
      </c>
      <c r="BQ41" s="1">
        <v>43483</v>
      </c>
      <c r="BR41">
        <v>7</v>
      </c>
      <c r="BS41">
        <v>7</v>
      </c>
      <c r="BT41">
        <v>0</v>
      </c>
      <c r="BU41">
        <v>48</v>
      </c>
      <c r="BV41">
        <v>1</v>
      </c>
      <c r="BW41">
        <v>0</v>
      </c>
      <c r="BX41">
        <v>48</v>
      </c>
      <c r="BY41">
        <v>102</v>
      </c>
      <c r="CA41" t="s">
        <v>192</v>
      </c>
      <c r="CB41" t="s">
        <v>193</v>
      </c>
      <c r="CC41">
        <v>72714</v>
      </c>
      <c r="CD41">
        <v>30</v>
      </c>
      <c r="CE41">
        <v>4798553735</v>
      </c>
      <c r="CF41" t="s">
        <v>100</v>
      </c>
      <c r="CG41" t="s">
        <v>101</v>
      </c>
      <c r="CH41" s="1">
        <v>32660</v>
      </c>
      <c r="CI41" t="s">
        <v>101</v>
      </c>
      <c r="CJ41" t="s">
        <v>101</v>
      </c>
      <c r="CK41" t="s">
        <v>101</v>
      </c>
      <c r="CL41" t="s">
        <v>104</v>
      </c>
      <c r="CM41" t="s">
        <v>190</v>
      </c>
      <c r="CN41">
        <v>102</v>
      </c>
      <c r="CO41" s="1">
        <v>44621</v>
      </c>
      <c r="CP41" s="1"/>
      <c r="CV41"/>
    </row>
    <row r="42" spans="1:102" x14ac:dyDescent="0.25">
      <c r="A42" t="s">
        <v>147</v>
      </c>
      <c r="B42" s="18" t="s">
        <v>1196</v>
      </c>
      <c r="C42" s="18">
        <v>45245</v>
      </c>
      <c r="D42" t="s">
        <v>471</v>
      </c>
      <c r="E42" t="s">
        <v>295</v>
      </c>
      <c r="F42" t="s">
        <v>296</v>
      </c>
      <c r="G42" t="s">
        <v>1210</v>
      </c>
      <c r="H42">
        <v>69.400000000000006</v>
      </c>
      <c r="I42" t="s">
        <v>109</v>
      </c>
      <c r="K42" t="s">
        <v>101</v>
      </c>
      <c r="L42" t="s">
        <v>107</v>
      </c>
      <c r="M42">
        <v>1</v>
      </c>
      <c r="N42">
        <v>2</v>
      </c>
      <c r="O42">
        <v>1</v>
      </c>
      <c r="P42">
        <v>4</v>
      </c>
      <c r="Q42">
        <v>5</v>
      </c>
      <c r="R42">
        <v>3</v>
      </c>
      <c r="S42">
        <v>2</v>
      </c>
      <c r="U42" s="8">
        <v>3.55396</v>
      </c>
      <c r="V42" s="8">
        <v>0.26989000000000002</v>
      </c>
      <c r="W42">
        <v>63.8</v>
      </c>
      <c r="X42">
        <v>0.84996000000000005</v>
      </c>
      <c r="Y42">
        <v>1.11985</v>
      </c>
      <c r="Z42">
        <v>2.62161</v>
      </c>
      <c r="AA42">
        <v>0.20535999999999999</v>
      </c>
      <c r="AB42">
        <v>4.7840000000000001E-2</v>
      </c>
      <c r="AD42">
        <v>2.43411</v>
      </c>
      <c r="AE42">
        <v>85.7</v>
      </c>
      <c r="AG42">
        <v>0</v>
      </c>
      <c r="AJ42">
        <v>1.9545699999999999</v>
      </c>
      <c r="AK42">
        <v>0.64107000000000003</v>
      </c>
      <c r="AL42">
        <v>0.26801999999999998</v>
      </c>
      <c r="AM42">
        <v>2.8636599999999999</v>
      </c>
      <c r="AN42">
        <v>2.5495000000000001</v>
      </c>
      <c r="AO42">
        <v>0.97524999999999995</v>
      </c>
      <c r="AP42">
        <v>0.37711</v>
      </c>
      <c r="AQ42">
        <v>3.91838</v>
      </c>
      <c r="AS42">
        <v>2</v>
      </c>
      <c r="AT42">
        <v>1</v>
      </c>
      <c r="AU42">
        <v>15</v>
      </c>
      <c r="AV42">
        <v>3</v>
      </c>
      <c r="AW42" s="4">
        <v>38619.75</v>
      </c>
      <c r="AX42">
        <v>1</v>
      </c>
      <c r="AY42">
        <v>4</v>
      </c>
      <c r="BA42" s="1">
        <v>44491</v>
      </c>
      <c r="BB42">
        <v>7</v>
      </c>
      <c r="BC42">
        <v>5</v>
      </c>
      <c r="BD42">
        <v>2</v>
      </c>
      <c r="BE42">
        <v>181</v>
      </c>
      <c r="BF42">
        <v>1</v>
      </c>
      <c r="BG42">
        <v>0</v>
      </c>
      <c r="BH42">
        <v>181</v>
      </c>
      <c r="BI42" s="1">
        <v>44071</v>
      </c>
      <c r="BJ42">
        <v>14</v>
      </c>
      <c r="BK42">
        <v>10</v>
      </c>
      <c r="BL42">
        <v>3</v>
      </c>
      <c r="BM42">
        <v>204</v>
      </c>
      <c r="BN42">
        <v>1</v>
      </c>
      <c r="BO42">
        <v>0</v>
      </c>
      <c r="BP42">
        <v>204</v>
      </c>
      <c r="BQ42" s="1">
        <v>43567</v>
      </c>
      <c r="BR42">
        <v>4</v>
      </c>
      <c r="BS42">
        <v>4</v>
      </c>
      <c r="BT42">
        <v>0</v>
      </c>
      <c r="BU42">
        <v>28</v>
      </c>
      <c r="BV42">
        <v>1</v>
      </c>
      <c r="BW42">
        <v>0</v>
      </c>
      <c r="BX42">
        <v>28</v>
      </c>
      <c r="BY42">
        <v>163.167</v>
      </c>
      <c r="CA42" t="s">
        <v>473</v>
      </c>
      <c r="CB42" t="s">
        <v>474</v>
      </c>
      <c r="CC42">
        <v>72034</v>
      </c>
      <c r="CD42">
        <v>220</v>
      </c>
      <c r="CE42">
        <v>5013292149</v>
      </c>
      <c r="CF42" t="s">
        <v>100</v>
      </c>
      <c r="CG42" t="s">
        <v>101</v>
      </c>
      <c r="CH42" s="1">
        <v>34561</v>
      </c>
      <c r="CI42" t="s">
        <v>101</v>
      </c>
      <c r="CJ42" t="s">
        <v>101</v>
      </c>
      <c r="CK42" t="s">
        <v>101</v>
      </c>
      <c r="CL42" t="s">
        <v>104</v>
      </c>
      <c r="CM42" t="s">
        <v>472</v>
      </c>
      <c r="CN42">
        <v>105</v>
      </c>
      <c r="CO42" s="1">
        <v>44621</v>
      </c>
      <c r="CP42" s="1"/>
      <c r="CV42"/>
    </row>
    <row r="43" spans="1:102" x14ac:dyDescent="0.25">
      <c r="A43" t="s">
        <v>147</v>
      </c>
      <c r="B43" s="18" t="s">
        <v>1196</v>
      </c>
      <c r="C43" s="18">
        <v>45433</v>
      </c>
      <c r="D43" t="s">
        <v>988</v>
      </c>
      <c r="E43" t="s">
        <v>990</v>
      </c>
      <c r="F43" t="s">
        <v>121</v>
      </c>
      <c r="G43" t="s">
        <v>1210</v>
      </c>
      <c r="H43">
        <v>48.6</v>
      </c>
      <c r="I43" t="s">
        <v>99</v>
      </c>
      <c r="K43" t="s">
        <v>101</v>
      </c>
      <c r="L43" t="s">
        <v>107</v>
      </c>
      <c r="M43">
        <v>4</v>
      </c>
      <c r="N43">
        <v>4</v>
      </c>
      <c r="O43">
        <v>4</v>
      </c>
      <c r="P43">
        <v>2</v>
      </c>
      <c r="Q43">
        <v>4</v>
      </c>
      <c r="R43">
        <v>1</v>
      </c>
      <c r="S43">
        <v>4</v>
      </c>
      <c r="U43" s="8">
        <v>3.8526500000000001</v>
      </c>
      <c r="V43" s="8">
        <v>0.59811000000000003</v>
      </c>
      <c r="W43">
        <v>62.5</v>
      </c>
      <c r="X43">
        <v>0.67684999999999995</v>
      </c>
      <c r="Y43">
        <v>1.2749600000000001</v>
      </c>
      <c r="Z43">
        <v>3.3578999999999999</v>
      </c>
      <c r="AA43">
        <v>0.39117000000000002</v>
      </c>
      <c r="AB43">
        <v>5.2199999999999998E-3</v>
      </c>
      <c r="AD43">
        <v>2.57769</v>
      </c>
      <c r="AE43">
        <v>50</v>
      </c>
      <c r="AG43">
        <v>0</v>
      </c>
      <c r="AJ43">
        <v>1.99732</v>
      </c>
      <c r="AK43">
        <v>0.64746000000000004</v>
      </c>
      <c r="AL43">
        <v>0.28420000000000001</v>
      </c>
      <c r="AM43">
        <v>2.9289800000000001</v>
      </c>
      <c r="AN43">
        <v>2.6421000000000001</v>
      </c>
      <c r="AO43">
        <v>0.76895999999999998</v>
      </c>
      <c r="AP43">
        <v>0.78815999999999997</v>
      </c>
      <c r="AQ43">
        <v>4.1529800000000003</v>
      </c>
      <c r="AS43">
        <v>0</v>
      </c>
      <c r="AT43">
        <v>2</v>
      </c>
      <c r="AU43">
        <v>3</v>
      </c>
      <c r="AV43">
        <v>0</v>
      </c>
      <c r="AW43" s="4">
        <v>0</v>
      </c>
      <c r="AX43">
        <v>0</v>
      </c>
      <c r="AY43">
        <v>0</v>
      </c>
      <c r="BA43" s="1">
        <v>44267</v>
      </c>
      <c r="BB43">
        <v>9</v>
      </c>
      <c r="BC43">
        <v>9</v>
      </c>
      <c r="BD43">
        <v>2</v>
      </c>
      <c r="BE43">
        <v>56</v>
      </c>
      <c r="BF43">
        <v>1</v>
      </c>
      <c r="BG43">
        <v>0</v>
      </c>
      <c r="BH43">
        <v>56</v>
      </c>
      <c r="BI43" s="1">
        <v>43707</v>
      </c>
      <c r="BJ43">
        <v>8</v>
      </c>
      <c r="BK43">
        <v>5</v>
      </c>
      <c r="BL43">
        <v>3</v>
      </c>
      <c r="BM43">
        <v>60</v>
      </c>
      <c r="BN43">
        <v>1</v>
      </c>
      <c r="BO43">
        <v>0</v>
      </c>
      <c r="BP43">
        <v>60</v>
      </c>
      <c r="BQ43" s="1">
        <v>43370</v>
      </c>
      <c r="BR43">
        <v>0</v>
      </c>
      <c r="BS43">
        <v>0</v>
      </c>
      <c r="BT43">
        <v>0</v>
      </c>
      <c r="BU43">
        <v>0</v>
      </c>
      <c r="BV43">
        <v>0</v>
      </c>
      <c r="BW43">
        <v>0</v>
      </c>
      <c r="BX43">
        <v>0</v>
      </c>
      <c r="BY43">
        <v>48</v>
      </c>
      <c r="CA43" t="s">
        <v>991</v>
      </c>
      <c r="CB43" t="s">
        <v>992</v>
      </c>
      <c r="CC43">
        <v>72422</v>
      </c>
      <c r="CD43">
        <v>100</v>
      </c>
      <c r="CE43">
        <v>8708573100</v>
      </c>
      <c r="CF43" t="s">
        <v>100</v>
      </c>
      <c r="CG43" t="s">
        <v>101</v>
      </c>
      <c r="CH43" s="1">
        <v>40374</v>
      </c>
      <c r="CI43" t="s">
        <v>101</v>
      </c>
      <c r="CJ43" t="s">
        <v>101</v>
      </c>
      <c r="CK43" t="s">
        <v>101</v>
      </c>
      <c r="CL43" t="s">
        <v>104</v>
      </c>
      <c r="CM43" t="s">
        <v>989</v>
      </c>
      <c r="CN43">
        <v>84</v>
      </c>
      <c r="CO43" s="1">
        <v>44621</v>
      </c>
      <c r="CP43" s="1"/>
      <c r="CV43"/>
    </row>
    <row r="44" spans="1:102" x14ac:dyDescent="0.25">
      <c r="A44" t="s">
        <v>147</v>
      </c>
      <c r="B44" s="18" t="s">
        <v>1196</v>
      </c>
      <c r="C44" s="18">
        <v>45458</v>
      </c>
      <c r="D44" t="s">
        <v>1084</v>
      </c>
      <c r="E44" t="s">
        <v>507</v>
      </c>
      <c r="F44" t="s">
        <v>360</v>
      </c>
      <c r="G44" t="s">
        <v>1210</v>
      </c>
      <c r="H44">
        <v>68.599999999999994</v>
      </c>
      <c r="I44" t="s">
        <v>109</v>
      </c>
      <c r="K44" t="s">
        <v>101</v>
      </c>
      <c r="L44" t="s">
        <v>107</v>
      </c>
      <c r="M44">
        <v>2</v>
      </c>
      <c r="N44">
        <v>3</v>
      </c>
      <c r="O44">
        <v>2</v>
      </c>
      <c r="P44">
        <v>2</v>
      </c>
      <c r="Q44">
        <v>1</v>
      </c>
      <c r="R44">
        <v>3</v>
      </c>
      <c r="S44">
        <v>2</v>
      </c>
      <c r="U44" s="8">
        <v>3.5885099999999999</v>
      </c>
      <c r="V44" s="8">
        <v>0.36892000000000003</v>
      </c>
      <c r="W44">
        <v>73</v>
      </c>
      <c r="X44">
        <v>1.00613</v>
      </c>
      <c r="Y44">
        <v>1.3750500000000001</v>
      </c>
      <c r="Z44">
        <v>2.83189</v>
      </c>
      <c r="AA44">
        <v>0.32482</v>
      </c>
      <c r="AB44">
        <v>6.855E-2</v>
      </c>
      <c r="AD44">
        <v>2.2134499999999999</v>
      </c>
      <c r="AE44">
        <v>77.8</v>
      </c>
      <c r="AG44">
        <v>2</v>
      </c>
      <c r="AJ44">
        <v>1.8428599999999999</v>
      </c>
      <c r="AK44">
        <v>0.64393</v>
      </c>
      <c r="AL44">
        <v>0.28166999999999998</v>
      </c>
      <c r="AM44">
        <v>2.7684700000000002</v>
      </c>
      <c r="AN44">
        <v>2.4589099999999999</v>
      </c>
      <c r="AO44">
        <v>1.1493100000000001</v>
      </c>
      <c r="AP44">
        <v>0.49051</v>
      </c>
      <c r="AQ44">
        <v>4.0925099999999999</v>
      </c>
      <c r="AS44">
        <v>0</v>
      </c>
      <c r="AT44">
        <v>14</v>
      </c>
      <c r="AU44">
        <v>10</v>
      </c>
      <c r="AV44">
        <v>4</v>
      </c>
      <c r="AW44" s="4">
        <v>47500</v>
      </c>
      <c r="AX44">
        <v>2</v>
      </c>
      <c r="AY44">
        <v>6</v>
      </c>
      <c r="BA44" s="1">
        <v>44407</v>
      </c>
      <c r="BB44">
        <v>12</v>
      </c>
      <c r="BC44">
        <v>7</v>
      </c>
      <c r="BD44">
        <v>4</v>
      </c>
      <c r="BE44">
        <v>88</v>
      </c>
      <c r="BF44">
        <v>1</v>
      </c>
      <c r="BG44">
        <v>0</v>
      </c>
      <c r="BH44">
        <v>88</v>
      </c>
      <c r="BI44" s="1">
        <v>43903</v>
      </c>
      <c r="BJ44">
        <v>19</v>
      </c>
      <c r="BK44">
        <v>11</v>
      </c>
      <c r="BL44">
        <v>8</v>
      </c>
      <c r="BM44">
        <v>128</v>
      </c>
      <c r="BN44">
        <v>1</v>
      </c>
      <c r="BO44">
        <v>0</v>
      </c>
      <c r="BP44">
        <v>128</v>
      </c>
      <c r="BQ44" s="1">
        <v>43518</v>
      </c>
      <c r="BR44">
        <v>2</v>
      </c>
      <c r="BS44">
        <v>2</v>
      </c>
      <c r="BT44">
        <v>0</v>
      </c>
      <c r="BU44">
        <v>24</v>
      </c>
      <c r="BV44">
        <v>1</v>
      </c>
      <c r="BW44">
        <v>0</v>
      </c>
      <c r="BX44">
        <v>24</v>
      </c>
      <c r="BY44">
        <v>90.667000000000002</v>
      </c>
      <c r="CA44" t="s">
        <v>1086</v>
      </c>
      <c r="CB44" t="s">
        <v>1087</v>
      </c>
      <c r="CC44">
        <v>72205</v>
      </c>
      <c r="CD44">
        <v>590</v>
      </c>
      <c r="CE44">
        <v>5012243940</v>
      </c>
      <c r="CF44" t="s">
        <v>100</v>
      </c>
      <c r="CG44" t="s">
        <v>101</v>
      </c>
      <c r="CH44" s="1">
        <v>42373</v>
      </c>
      <c r="CI44" t="s">
        <v>101</v>
      </c>
      <c r="CJ44" t="s">
        <v>101</v>
      </c>
      <c r="CK44" t="s">
        <v>101</v>
      </c>
      <c r="CL44" t="s">
        <v>104</v>
      </c>
      <c r="CM44" t="s">
        <v>1085</v>
      </c>
      <c r="CN44">
        <v>143</v>
      </c>
      <c r="CO44" s="1">
        <v>44621</v>
      </c>
      <c r="CP44" s="1"/>
      <c r="CV44"/>
    </row>
    <row r="45" spans="1:102" x14ac:dyDescent="0.25">
      <c r="A45" t="s">
        <v>147</v>
      </c>
      <c r="B45" s="18" t="s">
        <v>1196</v>
      </c>
      <c r="C45" s="18">
        <v>45350</v>
      </c>
      <c r="D45" t="s">
        <v>717</v>
      </c>
      <c r="E45" t="s">
        <v>396</v>
      </c>
      <c r="F45" t="s">
        <v>397</v>
      </c>
      <c r="G45" t="s">
        <v>1210</v>
      </c>
      <c r="H45">
        <v>67.900000000000006</v>
      </c>
      <c r="I45" t="s">
        <v>99</v>
      </c>
      <c r="K45" t="s">
        <v>101</v>
      </c>
      <c r="L45" t="s">
        <v>107</v>
      </c>
      <c r="M45">
        <v>2</v>
      </c>
      <c r="N45">
        <v>3</v>
      </c>
      <c r="O45">
        <v>2</v>
      </c>
      <c r="P45">
        <v>4</v>
      </c>
      <c r="Q45">
        <v>5</v>
      </c>
      <c r="R45">
        <v>4</v>
      </c>
      <c r="S45">
        <v>2</v>
      </c>
      <c r="U45" s="8">
        <v>4.0414099999999999</v>
      </c>
      <c r="V45" s="8">
        <v>0.26579000000000003</v>
      </c>
      <c r="W45">
        <v>37.700000000000003</v>
      </c>
      <c r="X45">
        <v>1.1092</v>
      </c>
      <c r="Y45">
        <v>1.3749899999999999</v>
      </c>
      <c r="Z45">
        <v>3.3254000000000001</v>
      </c>
      <c r="AA45">
        <v>0.33338000000000001</v>
      </c>
      <c r="AB45">
        <v>8.7100000000000007E-3</v>
      </c>
      <c r="AD45">
        <v>2.6664300000000001</v>
      </c>
      <c r="AE45">
        <v>50</v>
      </c>
      <c r="AG45">
        <v>2</v>
      </c>
      <c r="AJ45">
        <v>1.91662</v>
      </c>
      <c r="AK45">
        <v>0.63517999999999997</v>
      </c>
      <c r="AL45">
        <v>0.28036</v>
      </c>
      <c r="AM45">
        <v>2.83216</v>
      </c>
      <c r="AN45">
        <v>2.8481299999999998</v>
      </c>
      <c r="AO45">
        <v>1.2845</v>
      </c>
      <c r="AP45">
        <v>0.35503000000000001</v>
      </c>
      <c r="AQ45">
        <v>4.5053700000000001</v>
      </c>
      <c r="AS45">
        <v>1</v>
      </c>
      <c r="AT45">
        <v>6</v>
      </c>
      <c r="AU45">
        <v>3</v>
      </c>
      <c r="AV45">
        <v>4</v>
      </c>
      <c r="AW45" s="4">
        <v>30046.25</v>
      </c>
      <c r="AX45">
        <v>0</v>
      </c>
      <c r="AY45">
        <v>4</v>
      </c>
      <c r="BA45" s="1">
        <v>44273</v>
      </c>
      <c r="BB45">
        <v>12</v>
      </c>
      <c r="BC45">
        <v>11</v>
      </c>
      <c r="BD45">
        <v>0</v>
      </c>
      <c r="BE45">
        <v>92</v>
      </c>
      <c r="BF45">
        <v>1</v>
      </c>
      <c r="BG45">
        <v>0</v>
      </c>
      <c r="BH45">
        <v>92</v>
      </c>
      <c r="BI45" s="1">
        <v>43707</v>
      </c>
      <c r="BJ45">
        <v>17</v>
      </c>
      <c r="BK45">
        <v>15</v>
      </c>
      <c r="BL45">
        <v>2</v>
      </c>
      <c r="BM45">
        <v>124</v>
      </c>
      <c r="BN45">
        <v>1</v>
      </c>
      <c r="BO45">
        <v>0</v>
      </c>
      <c r="BP45">
        <v>124</v>
      </c>
      <c r="BQ45" s="1">
        <v>43384</v>
      </c>
      <c r="BR45">
        <v>9</v>
      </c>
      <c r="BS45">
        <v>4</v>
      </c>
      <c r="BT45">
        <v>5</v>
      </c>
      <c r="BU45">
        <v>56</v>
      </c>
      <c r="BV45">
        <v>1</v>
      </c>
      <c r="BW45">
        <v>0</v>
      </c>
      <c r="BX45">
        <v>56</v>
      </c>
      <c r="BY45">
        <v>96.667000000000002</v>
      </c>
      <c r="CA45" t="s">
        <v>719</v>
      </c>
      <c r="CB45" t="s">
        <v>720</v>
      </c>
      <c r="CC45">
        <v>71923</v>
      </c>
      <c r="CD45">
        <v>90</v>
      </c>
      <c r="CE45">
        <v>8702465566</v>
      </c>
      <c r="CF45" t="s">
        <v>100</v>
      </c>
      <c r="CG45" t="s">
        <v>101</v>
      </c>
      <c r="CH45" s="1">
        <v>36395</v>
      </c>
      <c r="CI45" t="s">
        <v>101</v>
      </c>
      <c r="CJ45" t="s">
        <v>101</v>
      </c>
      <c r="CK45" t="s">
        <v>101</v>
      </c>
      <c r="CL45" t="s">
        <v>104</v>
      </c>
      <c r="CM45" t="s">
        <v>718</v>
      </c>
      <c r="CN45">
        <v>100</v>
      </c>
      <c r="CO45" s="1">
        <v>44621</v>
      </c>
      <c r="CP45" s="1"/>
      <c r="CV45"/>
    </row>
    <row r="46" spans="1:102" x14ac:dyDescent="0.25">
      <c r="A46" t="s">
        <v>147</v>
      </c>
      <c r="B46" s="18" t="s">
        <v>1196</v>
      </c>
      <c r="C46" s="18">
        <v>45182</v>
      </c>
      <c r="D46" t="s">
        <v>287</v>
      </c>
      <c r="E46" t="s">
        <v>289</v>
      </c>
      <c r="F46" t="s">
        <v>290</v>
      </c>
      <c r="G46" t="s">
        <v>1210</v>
      </c>
      <c r="H46">
        <v>68.8</v>
      </c>
      <c r="I46" t="s">
        <v>109</v>
      </c>
      <c r="K46" t="s">
        <v>101</v>
      </c>
      <c r="L46" t="s">
        <v>107</v>
      </c>
      <c r="M46">
        <v>3</v>
      </c>
      <c r="N46">
        <v>3</v>
      </c>
      <c r="O46">
        <v>2</v>
      </c>
      <c r="P46">
        <v>5</v>
      </c>
      <c r="Q46">
        <v>5</v>
      </c>
      <c r="R46">
        <v>5</v>
      </c>
      <c r="S46">
        <v>3</v>
      </c>
      <c r="U46" s="8">
        <v>3.6421800000000002</v>
      </c>
      <c r="V46" s="8">
        <v>0.47498000000000001</v>
      </c>
      <c r="W46">
        <v>35.200000000000003</v>
      </c>
      <c r="X46">
        <v>0.96970000000000001</v>
      </c>
      <c r="Y46">
        <v>1.44468</v>
      </c>
      <c r="Z46">
        <v>3.01383</v>
      </c>
      <c r="AA46">
        <v>0.29538999999999999</v>
      </c>
      <c r="AB46">
        <v>7.4069999999999997E-2</v>
      </c>
      <c r="AD46">
        <v>2.1974999999999998</v>
      </c>
      <c r="AE46">
        <v>44.4</v>
      </c>
      <c r="AG46">
        <v>0</v>
      </c>
      <c r="AJ46">
        <v>2.0030299999999999</v>
      </c>
      <c r="AK46">
        <v>0.64339999999999997</v>
      </c>
      <c r="AL46">
        <v>0.26766000000000001</v>
      </c>
      <c r="AM46">
        <v>2.9140899999999998</v>
      </c>
      <c r="AN46">
        <v>2.2459899999999999</v>
      </c>
      <c r="AO46">
        <v>1.1086100000000001</v>
      </c>
      <c r="AP46">
        <v>0.66459000000000001</v>
      </c>
      <c r="AQ46">
        <v>3.9461599999999999</v>
      </c>
      <c r="AS46">
        <v>0</v>
      </c>
      <c r="AT46">
        <v>0</v>
      </c>
      <c r="AU46">
        <v>0</v>
      </c>
      <c r="AV46">
        <v>1</v>
      </c>
      <c r="AW46" s="4">
        <v>8297.25</v>
      </c>
      <c r="AX46">
        <v>0</v>
      </c>
      <c r="AY46">
        <v>1</v>
      </c>
      <c r="BA46" s="1">
        <v>44302</v>
      </c>
      <c r="BB46">
        <v>10</v>
      </c>
      <c r="BC46">
        <v>10</v>
      </c>
      <c r="BD46">
        <v>0</v>
      </c>
      <c r="BE46">
        <v>76</v>
      </c>
      <c r="BF46">
        <v>1</v>
      </c>
      <c r="BG46">
        <v>0</v>
      </c>
      <c r="BH46">
        <v>76</v>
      </c>
      <c r="BI46" s="1">
        <v>43749</v>
      </c>
      <c r="BJ46">
        <v>2</v>
      </c>
      <c r="BK46">
        <v>2</v>
      </c>
      <c r="BL46">
        <v>0</v>
      </c>
      <c r="BM46">
        <v>141</v>
      </c>
      <c r="BN46">
        <v>1</v>
      </c>
      <c r="BO46">
        <v>0</v>
      </c>
      <c r="BP46">
        <v>141</v>
      </c>
      <c r="BQ46" s="1">
        <v>43378</v>
      </c>
      <c r="BR46">
        <v>7</v>
      </c>
      <c r="BS46">
        <v>7</v>
      </c>
      <c r="BT46">
        <v>0</v>
      </c>
      <c r="BU46">
        <v>44</v>
      </c>
      <c r="BV46">
        <v>1</v>
      </c>
      <c r="BW46">
        <v>0</v>
      </c>
      <c r="BX46">
        <v>44</v>
      </c>
      <c r="BY46">
        <v>92.332999999999998</v>
      </c>
      <c r="CA46" t="s">
        <v>291</v>
      </c>
      <c r="CB46" t="s">
        <v>292</v>
      </c>
      <c r="CC46">
        <v>71730</v>
      </c>
      <c r="CD46">
        <v>690</v>
      </c>
      <c r="CE46">
        <v>8708635034</v>
      </c>
      <c r="CF46" t="s">
        <v>100</v>
      </c>
      <c r="CG46" t="s">
        <v>101</v>
      </c>
      <c r="CH46" s="1">
        <v>33584</v>
      </c>
      <c r="CI46" t="s">
        <v>101</v>
      </c>
      <c r="CJ46" t="s">
        <v>101</v>
      </c>
      <c r="CK46" t="s">
        <v>101</v>
      </c>
      <c r="CL46" t="s">
        <v>104</v>
      </c>
      <c r="CM46" t="s">
        <v>288</v>
      </c>
      <c r="CN46">
        <v>101</v>
      </c>
      <c r="CO46" s="1">
        <v>44621</v>
      </c>
      <c r="CP46" s="1"/>
      <c r="CV46"/>
    </row>
    <row r="47" spans="1:102" x14ac:dyDescent="0.25">
      <c r="A47" t="s">
        <v>147</v>
      </c>
      <c r="B47" s="18" t="s">
        <v>1196</v>
      </c>
      <c r="C47" s="18">
        <v>45363</v>
      </c>
      <c r="D47" t="s">
        <v>761</v>
      </c>
      <c r="E47" t="s">
        <v>516</v>
      </c>
      <c r="F47" t="s">
        <v>517</v>
      </c>
      <c r="G47" t="s">
        <v>1210</v>
      </c>
      <c r="H47">
        <v>125.8</v>
      </c>
      <c r="I47" t="s">
        <v>109</v>
      </c>
      <c r="K47" t="s">
        <v>101</v>
      </c>
      <c r="L47" t="s">
        <v>103</v>
      </c>
      <c r="M47">
        <v>2</v>
      </c>
      <c r="N47">
        <v>3</v>
      </c>
      <c r="O47">
        <v>2</v>
      </c>
      <c r="P47">
        <v>2</v>
      </c>
      <c r="Q47">
        <v>2</v>
      </c>
      <c r="R47">
        <v>2</v>
      </c>
      <c r="S47">
        <v>3</v>
      </c>
      <c r="U47" s="8">
        <v>3.3047800000000001</v>
      </c>
      <c r="V47" s="8">
        <v>0.43802999999999997</v>
      </c>
      <c r="W47">
        <v>55.6</v>
      </c>
      <c r="X47">
        <v>0.84452000000000005</v>
      </c>
      <c r="Y47">
        <v>1.2825500000000001</v>
      </c>
      <c r="Z47">
        <v>2.75285</v>
      </c>
      <c r="AA47">
        <v>0.18185999999999999</v>
      </c>
      <c r="AB47">
        <v>0.11609</v>
      </c>
      <c r="AD47">
        <v>2.02224</v>
      </c>
      <c r="AE47">
        <v>56.3</v>
      </c>
      <c r="AG47">
        <v>6</v>
      </c>
      <c r="AJ47">
        <v>2.0924499999999999</v>
      </c>
      <c r="AK47">
        <v>0.67701</v>
      </c>
      <c r="AL47">
        <v>0.31758999999999998</v>
      </c>
      <c r="AM47">
        <v>3.0870500000000001</v>
      </c>
      <c r="AN47">
        <v>1.9785299999999999</v>
      </c>
      <c r="AO47">
        <v>0.91757</v>
      </c>
      <c r="AP47">
        <v>0.51653000000000004</v>
      </c>
      <c r="AQ47">
        <v>3.3799899999999998</v>
      </c>
      <c r="AS47">
        <v>0</v>
      </c>
      <c r="AT47">
        <v>4</v>
      </c>
      <c r="AU47">
        <v>0</v>
      </c>
      <c r="AV47">
        <v>1</v>
      </c>
      <c r="AW47" s="4">
        <v>16809</v>
      </c>
      <c r="AX47">
        <v>1</v>
      </c>
      <c r="AY47">
        <v>2</v>
      </c>
      <c r="BA47" s="1">
        <v>44286</v>
      </c>
      <c r="BB47">
        <v>5</v>
      </c>
      <c r="BC47">
        <v>5</v>
      </c>
      <c r="BD47">
        <v>0</v>
      </c>
      <c r="BE47">
        <v>44</v>
      </c>
      <c r="BF47">
        <v>1</v>
      </c>
      <c r="BG47">
        <v>0</v>
      </c>
      <c r="BH47">
        <v>44</v>
      </c>
      <c r="BI47" s="1">
        <v>43721</v>
      </c>
      <c r="BJ47">
        <v>10</v>
      </c>
      <c r="BK47">
        <v>10</v>
      </c>
      <c r="BL47">
        <v>1</v>
      </c>
      <c r="BM47">
        <v>104</v>
      </c>
      <c r="BN47">
        <v>2</v>
      </c>
      <c r="BO47">
        <v>52</v>
      </c>
      <c r="BP47">
        <v>156</v>
      </c>
      <c r="BQ47" s="1">
        <v>43434</v>
      </c>
      <c r="BR47">
        <v>11</v>
      </c>
      <c r="BS47">
        <v>10</v>
      </c>
      <c r="BT47">
        <v>1</v>
      </c>
      <c r="BU47">
        <v>64</v>
      </c>
      <c r="BV47">
        <v>1</v>
      </c>
      <c r="BW47">
        <v>0</v>
      </c>
      <c r="BX47">
        <v>64</v>
      </c>
      <c r="BY47">
        <v>84.667000000000002</v>
      </c>
      <c r="CA47" t="s">
        <v>244</v>
      </c>
      <c r="CB47" t="s">
        <v>763</v>
      </c>
      <c r="CC47">
        <v>72903</v>
      </c>
      <c r="CD47">
        <v>650</v>
      </c>
      <c r="CE47">
        <v>4796465700</v>
      </c>
      <c r="CF47" t="s">
        <v>100</v>
      </c>
      <c r="CG47" t="s">
        <v>101</v>
      </c>
      <c r="CH47" s="1">
        <v>36984</v>
      </c>
      <c r="CI47" t="s">
        <v>101</v>
      </c>
      <c r="CJ47" t="s">
        <v>101</v>
      </c>
      <c r="CK47" t="s">
        <v>101</v>
      </c>
      <c r="CL47" t="s">
        <v>104</v>
      </c>
      <c r="CM47" t="s">
        <v>762</v>
      </c>
      <c r="CN47">
        <v>140</v>
      </c>
      <c r="CO47" s="1">
        <v>44621</v>
      </c>
      <c r="CP47" s="1"/>
      <c r="CV47"/>
    </row>
    <row r="48" spans="1:102" x14ac:dyDescent="0.25">
      <c r="A48" t="s">
        <v>147</v>
      </c>
      <c r="B48" s="18" t="s">
        <v>1196</v>
      </c>
      <c r="C48" s="18" t="s">
        <v>1130</v>
      </c>
      <c r="D48" t="s">
        <v>1131</v>
      </c>
      <c r="E48" t="s">
        <v>164</v>
      </c>
      <c r="F48" t="s">
        <v>165</v>
      </c>
      <c r="G48" t="s">
        <v>1212</v>
      </c>
      <c r="H48">
        <v>65.7</v>
      </c>
      <c r="I48" t="s">
        <v>106</v>
      </c>
      <c r="K48" t="s">
        <v>101</v>
      </c>
      <c r="L48" t="s">
        <v>107</v>
      </c>
      <c r="M48">
        <v>5</v>
      </c>
      <c r="N48">
        <v>2</v>
      </c>
      <c r="O48">
        <v>4</v>
      </c>
      <c r="P48">
        <v>5</v>
      </c>
      <c r="Q48">
        <v>5</v>
      </c>
      <c r="S48">
        <v>1</v>
      </c>
      <c r="U48" s="8">
        <v>3.8946299999999998</v>
      </c>
      <c r="V48" s="8">
        <v>0.20555000000000001</v>
      </c>
      <c r="X48">
        <v>1.06012</v>
      </c>
      <c r="Y48">
        <v>1.2656700000000001</v>
      </c>
      <c r="Z48">
        <v>3.58108</v>
      </c>
      <c r="AA48">
        <v>0.13952999999999999</v>
      </c>
      <c r="AB48">
        <v>0</v>
      </c>
      <c r="AC48">
        <v>6</v>
      </c>
      <c r="AD48">
        <v>2.6289600000000002</v>
      </c>
      <c r="AF48">
        <v>6</v>
      </c>
      <c r="AH48">
        <v>6</v>
      </c>
      <c r="AJ48">
        <v>1.9579299999999999</v>
      </c>
      <c r="AK48">
        <v>0.60416999999999998</v>
      </c>
      <c r="AL48">
        <v>0.25409999999999999</v>
      </c>
      <c r="AM48">
        <v>2.8162099999999999</v>
      </c>
      <c r="AN48">
        <v>2.74885</v>
      </c>
      <c r="AO48">
        <v>1.29068</v>
      </c>
      <c r="AP48">
        <v>0.30295</v>
      </c>
      <c r="AQ48">
        <v>4.3663299999999996</v>
      </c>
      <c r="AS48">
        <v>0</v>
      </c>
      <c r="AT48">
        <v>1</v>
      </c>
      <c r="AU48">
        <v>2</v>
      </c>
      <c r="AV48">
        <v>0</v>
      </c>
      <c r="AW48" s="4">
        <v>0</v>
      </c>
      <c r="AX48">
        <v>0</v>
      </c>
      <c r="AY48">
        <v>0</v>
      </c>
      <c r="BA48" s="1">
        <v>44274</v>
      </c>
      <c r="BB48">
        <v>0</v>
      </c>
      <c r="BC48">
        <v>0</v>
      </c>
      <c r="BD48">
        <v>0</v>
      </c>
      <c r="BE48">
        <v>0</v>
      </c>
      <c r="BF48">
        <v>0</v>
      </c>
      <c r="BG48">
        <v>0</v>
      </c>
      <c r="BH48">
        <v>0</v>
      </c>
      <c r="BI48" s="1">
        <v>43756</v>
      </c>
      <c r="BJ48">
        <v>13</v>
      </c>
      <c r="BK48">
        <v>11</v>
      </c>
      <c r="BL48">
        <v>1</v>
      </c>
      <c r="BM48">
        <v>96</v>
      </c>
      <c r="BN48">
        <v>1</v>
      </c>
      <c r="BO48">
        <v>0</v>
      </c>
      <c r="BP48">
        <v>96</v>
      </c>
      <c r="BQ48" s="1">
        <v>43385</v>
      </c>
      <c r="BR48">
        <v>5</v>
      </c>
      <c r="BS48">
        <v>2</v>
      </c>
      <c r="BT48">
        <v>3</v>
      </c>
      <c r="BU48">
        <v>44</v>
      </c>
      <c r="BV48">
        <v>1</v>
      </c>
      <c r="BW48">
        <v>0</v>
      </c>
      <c r="BX48">
        <v>44</v>
      </c>
      <c r="BY48">
        <v>39.332999999999998</v>
      </c>
      <c r="CA48" t="s">
        <v>136</v>
      </c>
      <c r="CB48" t="s">
        <v>1133</v>
      </c>
      <c r="CC48">
        <v>72404</v>
      </c>
      <c r="CD48">
        <v>150</v>
      </c>
      <c r="CE48">
        <v>8709334535</v>
      </c>
      <c r="CF48" t="s">
        <v>138</v>
      </c>
      <c r="CG48" t="s">
        <v>101</v>
      </c>
      <c r="CH48" s="1">
        <v>31413</v>
      </c>
      <c r="CI48" t="s">
        <v>101</v>
      </c>
      <c r="CJ48" t="s">
        <v>101</v>
      </c>
      <c r="CK48" t="s">
        <v>101</v>
      </c>
      <c r="CL48" t="s">
        <v>104</v>
      </c>
      <c r="CM48" t="s">
        <v>1132</v>
      </c>
      <c r="CN48">
        <v>121</v>
      </c>
      <c r="CO48" s="1">
        <v>44621</v>
      </c>
      <c r="CP48" s="1"/>
      <c r="CV48"/>
      <c r="CW48">
        <v>2</v>
      </c>
    </row>
    <row r="49" spans="1:102" x14ac:dyDescent="0.25">
      <c r="A49" t="s">
        <v>147</v>
      </c>
      <c r="B49" s="18" t="s">
        <v>1196</v>
      </c>
      <c r="C49" s="18">
        <v>45326</v>
      </c>
      <c r="D49" t="s">
        <v>663</v>
      </c>
      <c r="E49" t="s">
        <v>176</v>
      </c>
      <c r="F49" t="s">
        <v>177</v>
      </c>
      <c r="G49" t="s">
        <v>1210</v>
      </c>
      <c r="H49">
        <v>64.400000000000006</v>
      </c>
      <c r="I49" t="s">
        <v>109</v>
      </c>
      <c r="K49" t="s">
        <v>101</v>
      </c>
      <c r="L49" t="s">
        <v>107</v>
      </c>
      <c r="M49">
        <v>2</v>
      </c>
      <c r="N49">
        <v>1</v>
      </c>
      <c r="O49">
        <v>3</v>
      </c>
      <c r="P49">
        <v>2</v>
      </c>
      <c r="Q49">
        <v>3</v>
      </c>
      <c r="R49">
        <v>2</v>
      </c>
      <c r="S49">
        <v>1</v>
      </c>
      <c r="U49" s="8">
        <v>3.43024</v>
      </c>
      <c r="V49" s="8">
        <v>0.21521999999999999</v>
      </c>
      <c r="W49">
        <v>57.6</v>
      </c>
      <c r="X49">
        <v>1.20424</v>
      </c>
      <c r="Y49">
        <v>1.4194599999999999</v>
      </c>
      <c r="Z49">
        <v>2.7449599999999998</v>
      </c>
      <c r="AA49">
        <v>0.12325999999999999</v>
      </c>
      <c r="AB49">
        <v>5.2150000000000002E-2</v>
      </c>
      <c r="AD49">
        <v>2.01078</v>
      </c>
      <c r="AE49">
        <v>60</v>
      </c>
      <c r="AG49">
        <v>0</v>
      </c>
      <c r="AJ49">
        <v>2.1841599999999999</v>
      </c>
      <c r="AK49">
        <v>0.70052000000000003</v>
      </c>
      <c r="AL49">
        <v>0.33976000000000001</v>
      </c>
      <c r="AM49">
        <v>3.22444</v>
      </c>
      <c r="AN49">
        <v>1.88472</v>
      </c>
      <c r="AO49">
        <v>1.2644899999999999</v>
      </c>
      <c r="AP49">
        <v>0.23723</v>
      </c>
      <c r="AQ49">
        <v>3.3588200000000001</v>
      </c>
      <c r="AS49">
        <v>0</v>
      </c>
      <c r="AT49">
        <v>1</v>
      </c>
      <c r="AU49">
        <v>0</v>
      </c>
      <c r="AV49">
        <v>0</v>
      </c>
      <c r="AW49" s="4">
        <v>0</v>
      </c>
      <c r="AX49">
        <v>0</v>
      </c>
      <c r="AY49">
        <v>0</v>
      </c>
      <c r="BA49" s="1">
        <v>44462</v>
      </c>
      <c r="BB49">
        <v>3</v>
      </c>
      <c r="BC49">
        <v>3</v>
      </c>
      <c r="BD49">
        <v>0</v>
      </c>
      <c r="BE49">
        <v>32</v>
      </c>
      <c r="BF49">
        <v>1</v>
      </c>
      <c r="BG49">
        <v>0</v>
      </c>
      <c r="BH49">
        <v>32</v>
      </c>
      <c r="BI49" s="1">
        <v>43895</v>
      </c>
      <c r="BJ49">
        <v>12</v>
      </c>
      <c r="BK49">
        <v>12</v>
      </c>
      <c r="BL49">
        <v>0</v>
      </c>
      <c r="BM49">
        <v>120</v>
      </c>
      <c r="BN49">
        <v>1</v>
      </c>
      <c r="BO49">
        <v>0</v>
      </c>
      <c r="BP49">
        <v>120</v>
      </c>
      <c r="BQ49" s="1">
        <v>43511</v>
      </c>
      <c r="BR49">
        <v>12</v>
      </c>
      <c r="BS49">
        <v>11</v>
      </c>
      <c r="BT49">
        <v>1</v>
      </c>
      <c r="BU49">
        <v>96</v>
      </c>
      <c r="BV49">
        <v>1</v>
      </c>
      <c r="BW49">
        <v>0</v>
      </c>
      <c r="BX49">
        <v>96</v>
      </c>
      <c r="BY49">
        <v>72</v>
      </c>
      <c r="CA49" t="s">
        <v>665</v>
      </c>
      <c r="CB49" t="s">
        <v>666</v>
      </c>
      <c r="CC49">
        <v>72956</v>
      </c>
      <c r="CD49">
        <v>160</v>
      </c>
      <c r="CE49">
        <v>4794746885</v>
      </c>
      <c r="CF49" t="s">
        <v>100</v>
      </c>
      <c r="CG49" t="s">
        <v>101</v>
      </c>
      <c r="CH49" s="1">
        <v>35612</v>
      </c>
      <c r="CI49" t="s">
        <v>101</v>
      </c>
      <c r="CJ49" t="s">
        <v>101</v>
      </c>
      <c r="CK49" t="s">
        <v>101</v>
      </c>
      <c r="CL49" t="s">
        <v>104</v>
      </c>
      <c r="CM49" t="s">
        <v>664</v>
      </c>
      <c r="CN49">
        <v>129</v>
      </c>
      <c r="CO49" s="1">
        <v>44621</v>
      </c>
      <c r="CP49" s="1"/>
      <c r="CS49">
        <v>12</v>
      </c>
      <c r="CV49"/>
      <c r="CX49">
        <v>12</v>
      </c>
    </row>
    <row r="50" spans="1:102" x14ac:dyDescent="0.25">
      <c r="A50" t="s">
        <v>147</v>
      </c>
      <c r="B50" s="18" t="s">
        <v>1196</v>
      </c>
      <c r="C50" s="18">
        <v>45177</v>
      </c>
      <c r="D50" t="s">
        <v>272</v>
      </c>
      <c r="E50" t="s">
        <v>274</v>
      </c>
      <c r="F50" t="s">
        <v>275</v>
      </c>
      <c r="G50" t="s">
        <v>1210</v>
      </c>
      <c r="H50">
        <v>38.6</v>
      </c>
      <c r="I50" t="s">
        <v>109</v>
      </c>
      <c r="K50" t="s">
        <v>101</v>
      </c>
      <c r="L50" t="s">
        <v>103</v>
      </c>
      <c r="M50">
        <v>4</v>
      </c>
      <c r="N50">
        <v>4</v>
      </c>
      <c r="O50">
        <v>3</v>
      </c>
      <c r="P50">
        <v>2</v>
      </c>
      <c r="Q50">
        <v>3</v>
      </c>
      <c r="R50">
        <v>1</v>
      </c>
      <c r="S50">
        <v>3</v>
      </c>
      <c r="U50" s="8">
        <v>4.16981</v>
      </c>
      <c r="V50" s="8">
        <v>0.37914999999999999</v>
      </c>
      <c r="W50">
        <v>42.9</v>
      </c>
      <c r="X50">
        <v>0.92361000000000004</v>
      </c>
      <c r="Y50">
        <v>1.3027599999999999</v>
      </c>
      <c r="Z50">
        <v>3.73733</v>
      </c>
      <c r="AA50">
        <v>0.29225000000000001</v>
      </c>
      <c r="AB50">
        <v>2.0899999999999998E-3</v>
      </c>
      <c r="AD50">
        <v>2.8670499999999999</v>
      </c>
      <c r="AE50">
        <v>66.7</v>
      </c>
      <c r="AG50">
        <v>0</v>
      </c>
      <c r="AJ50">
        <v>1.9161999999999999</v>
      </c>
      <c r="AK50">
        <v>0.59774000000000005</v>
      </c>
      <c r="AL50">
        <v>0.27338000000000001</v>
      </c>
      <c r="AM50">
        <v>2.7873100000000002</v>
      </c>
      <c r="AN50">
        <v>3.0630999999999999</v>
      </c>
      <c r="AO50">
        <v>1.1365799999999999</v>
      </c>
      <c r="AP50">
        <v>0.51939999999999997</v>
      </c>
      <c r="AQ50">
        <v>4.7233000000000001</v>
      </c>
      <c r="AS50">
        <v>0</v>
      </c>
      <c r="AT50">
        <v>0</v>
      </c>
      <c r="AU50">
        <v>1</v>
      </c>
      <c r="AV50">
        <v>0</v>
      </c>
      <c r="AW50" s="4">
        <v>0</v>
      </c>
      <c r="AX50">
        <v>0</v>
      </c>
      <c r="AY50">
        <v>0</v>
      </c>
      <c r="BA50" s="1">
        <v>44308</v>
      </c>
      <c r="BB50">
        <v>9</v>
      </c>
      <c r="BC50">
        <v>9</v>
      </c>
      <c r="BD50">
        <v>0</v>
      </c>
      <c r="BE50">
        <v>72</v>
      </c>
      <c r="BF50">
        <v>1</v>
      </c>
      <c r="BG50">
        <v>0</v>
      </c>
      <c r="BH50">
        <v>72</v>
      </c>
      <c r="BI50" s="1">
        <v>43763</v>
      </c>
      <c r="BJ50">
        <v>10</v>
      </c>
      <c r="BK50">
        <v>9</v>
      </c>
      <c r="BL50">
        <v>0</v>
      </c>
      <c r="BM50">
        <v>68</v>
      </c>
      <c r="BN50">
        <v>1</v>
      </c>
      <c r="BO50">
        <v>0</v>
      </c>
      <c r="BP50">
        <v>68</v>
      </c>
      <c r="BQ50" s="1">
        <v>43420</v>
      </c>
      <c r="BR50">
        <v>4</v>
      </c>
      <c r="BS50">
        <v>4</v>
      </c>
      <c r="BT50">
        <v>0</v>
      </c>
      <c r="BU50">
        <v>28</v>
      </c>
      <c r="BV50">
        <v>1</v>
      </c>
      <c r="BW50">
        <v>0</v>
      </c>
      <c r="BX50">
        <v>28</v>
      </c>
      <c r="BY50">
        <v>63.332999999999998</v>
      </c>
      <c r="CA50" t="s">
        <v>272</v>
      </c>
      <c r="CB50" t="s">
        <v>276</v>
      </c>
      <c r="CC50">
        <v>72042</v>
      </c>
      <c r="CD50">
        <v>0</v>
      </c>
      <c r="CE50">
        <v>8709463569</v>
      </c>
      <c r="CF50" t="s">
        <v>100</v>
      </c>
      <c r="CG50" t="s">
        <v>101</v>
      </c>
      <c r="CH50" s="1">
        <v>33573</v>
      </c>
      <c r="CI50" t="s">
        <v>101</v>
      </c>
      <c r="CJ50" t="s">
        <v>101</v>
      </c>
      <c r="CK50" t="s">
        <v>101</v>
      </c>
      <c r="CL50" t="s">
        <v>104</v>
      </c>
      <c r="CM50" t="s">
        <v>273</v>
      </c>
      <c r="CN50">
        <v>70</v>
      </c>
      <c r="CO50" s="1">
        <v>44621</v>
      </c>
      <c r="CP50" s="1"/>
      <c r="CV50"/>
    </row>
    <row r="51" spans="1:102" x14ac:dyDescent="0.25">
      <c r="A51" t="s">
        <v>147</v>
      </c>
      <c r="B51" s="18" t="s">
        <v>1196</v>
      </c>
      <c r="C51" s="18">
        <v>45219</v>
      </c>
      <c r="D51" t="s">
        <v>409</v>
      </c>
      <c r="E51" t="s">
        <v>411</v>
      </c>
      <c r="F51" t="s">
        <v>412</v>
      </c>
      <c r="G51" t="s">
        <v>1210</v>
      </c>
      <c r="H51">
        <v>45.6</v>
      </c>
      <c r="I51" t="s">
        <v>109</v>
      </c>
      <c r="K51" t="s">
        <v>101</v>
      </c>
      <c r="L51" t="s">
        <v>107</v>
      </c>
      <c r="M51">
        <v>4</v>
      </c>
      <c r="N51">
        <v>3</v>
      </c>
      <c r="O51">
        <v>4</v>
      </c>
      <c r="P51">
        <v>3</v>
      </c>
      <c r="Q51">
        <v>3</v>
      </c>
      <c r="S51">
        <v>3</v>
      </c>
      <c r="U51" s="8">
        <v>3.7276500000000001</v>
      </c>
      <c r="V51" s="8">
        <v>0.39557999999999999</v>
      </c>
      <c r="W51">
        <v>27.7</v>
      </c>
      <c r="X51">
        <v>0.66898999999999997</v>
      </c>
      <c r="Y51">
        <v>1.06457</v>
      </c>
      <c r="Z51">
        <v>3.0994299999999999</v>
      </c>
      <c r="AA51">
        <v>0.27840999999999999</v>
      </c>
      <c r="AB51">
        <v>6.0299999999999998E-3</v>
      </c>
      <c r="AD51">
        <v>2.6630799999999999</v>
      </c>
      <c r="AE51">
        <v>20</v>
      </c>
      <c r="AH51">
        <v>6</v>
      </c>
      <c r="AJ51">
        <v>1.8916299999999999</v>
      </c>
      <c r="AK51">
        <v>0.61365999999999998</v>
      </c>
      <c r="AL51">
        <v>0.25329000000000002</v>
      </c>
      <c r="AM51">
        <v>2.7585700000000002</v>
      </c>
      <c r="AN51">
        <v>2.8821400000000001</v>
      </c>
      <c r="AO51">
        <v>0.80189999999999995</v>
      </c>
      <c r="AP51">
        <v>0.58489000000000002</v>
      </c>
      <c r="AQ51">
        <v>4.2664499999999999</v>
      </c>
      <c r="AS51">
        <v>0</v>
      </c>
      <c r="AT51">
        <v>3</v>
      </c>
      <c r="AU51">
        <v>0</v>
      </c>
      <c r="AV51">
        <v>0</v>
      </c>
      <c r="AW51" s="4">
        <v>0</v>
      </c>
      <c r="AX51">
        <v>0</v>
      </c>
      <c r="AY51">
        <v>0</v>
      </c>
      <c r="BA51" s="1">
        <v>44281</v>
      </c>
      <c r="BB51">
        <v>4</v>
      </c>
      <c r="BC51">
        <v>3</v>
      </c>
      <c r="BD51">
        <v>1</v>
      </c>
      <c r="BE51">
        <v>36</v>
      </c>
      <c r="BF51">
        <v>1</v>
      </c>
      <c r="BG51">
        <v>0</v>
      </c>
      <c r="BH51">
        <v>36</v>
      </c>
      <c r="BI51" s="1">
        <v>43728</v>
      </c>
      <c r="BJ51">
        <v>6</v>
      </c>
      <c r="BK51">
        <v>6</v>
      </c>
      <c r="BL51">
        <v>0</v>
      </c>
      <c r="BM51">
        <v>36</v>
      </c>
      <c r="BN51">
        <v>1</v>
      </c>
      <c r="BO51">
        <v>0</v>
      </c>
      <c r="BP51">
        <v>36</v>
      </c>
      <c r="BQ51" s="1">
        <v>43385</v>
      </c>
      <c r="BR51">
        <v>5</v>
      </c>
      <c r="BS51">
        <v>5</v>
      </c>
      <c r="BT51">
        <v>0</v>
      </c>
      <c r="BU51">
        <v>40</v>
      </c>
      <c r="BV51">
        <v>1</v>
      </c>
      <c r="BW51">
        <v>0</v>
      </c>
      <c r="BX51">
        <v>40</v>
      </c>
      <c r="BY51">
        <v>36.667000000000002</v>
      </c>
      <c r="CA51" t="s">
        <v>409</v>
      </c>
      <c r="CB51" t="s">
        <v>413</v>
      </c>
      <c r="CC51">
        <v>72335</v>
      </c>
      <c r="CD51">
        <v>610</v>
      </c>
      <c r="CE51">
        <v>8706334260</v>
      </c>
      <c r="CF51" t="s">
        <v>100</v>
      </c>
      <c r="CG51" t="s">
        <v>101</v>
      </c>
      <c r="CH51" s="1">
        <v>34274</v>
      </c>
      <c r="CI51" t="s">
        <v>101</v>
      </c>
      <c r="CJ51" t="s">
        <v>101</v>
      </c>
      <c r="CK51" t="s">
        <v>101</v>
      </c>
      <c r="CL51" t="s">
        <v>104</v>
      </c>
      <c r="CM51" t="s">
        <v>410</v>
      </c>
      <c r="CN51">
        <v>100</v>
      </c>
      <c r="CO51" s="1">
        <v>44621</v>
      </c>
      <c r="CP51" s="1"/>
      <c r="CV51"/>
      <c r="CW51">
        <v>2</v>
      </c>
    </row>
    <row r="52" spans="1:102" x14ac:dyDescent="0.25">
      <c r="A52" t="s">
        <v>147</v>
      </c>
      <c r="B52" s="18" t="s">
        <v>1196</v>
      </c>
      <c r="C52" s="18">
        <v>45221</v>
      </c>
      <c r="D52" t="s">
        <v>417</v>
      </c>
      <c r="E52" t="s">
        <v>419</v>
      </c>
      <c r="F52" t="s">
        <v>420</v>
      </c>
      <c r="G52" t="s">
        <v>1210</v>
      </c>
      <c r="H52">
        <v>46</v>
      </c>
      <c r="I52" t="s">
        <v>109</v>
      </c>
      <c r="K52" t="s">
        <v>101</v>
      </c>
      <c r="L52" t="s">
        <v>107</v>
      </c>
      <c r="M52">
        <v>4</v>
      </c>
      <c r="N52">
        <v>4</v>
      </c>
      <c r="O52">
        <v>3</v>
      </c>
      <c r="P52">
        <v>4</v>
      </c>
      <c r="Q52">
        <v>4</v>
      </c>
      <c r="S52">
        <v>4</v>
      </c>
      <c r="U52" s="8">
        <v>4.9091100000000001</v>
      </c>
      <c r="V52" s="8">
        <v>0.56179000000000001</v>
      </c>
      <c r="X52">
        <v>0.84531000000000001</v>
      </c>
      <c r="Y52">
        <v>1.4071100000000001</v>
      </c>
      <c r="Z52">
        <v>4.1901000000000002</v>
      </c>
      <c r="AA52">
        <v>0.42283999999999999</v>
      </c>
      <c r="AB52">
        <v>3.48E-3</v>
      </c>
      <c r="AC52">
        <v>6</v>
      </c>
      <c r="AD52">
        <v>3.5020099999999998</v>
      </c>
      <c r="AF52">
        <v>6</v>
      </c>
      <c r="AH52">
        <v>6</v>
      </c>
      <c r="AJ52">
        <v>1.94123</v>
      </c>
      <c r="AK52">
        <v>0.64132</v>
      </c>
      <c r="AL52">
        <v>0.23956</v>
      </c>
      <c r="AM52">
        <v>2.82212</v>
      </c>
      <c r="AN52">
        <v>3.6932200000000002</v>
      </c>
      <c r="AO52">
        <v>0.96953999999999996</v>
      </c>
      <c r="AP52">
        <v>0.87822999999999996</v>
      </c>
      <c r="AQ52">
        <v>5.4921699999999998</v>
      </c>
      <c r="AS52">
        <v>1</v>
      </c>
      <c r="AT52">
        <v>3</v>
      </c>
      <c r="AU52">
        <v>12</v>
      </c>
      <c r="AV52">
        <v>2</v>
      </c>
      <c r="AW52" s="4">
        <v>19010.45</v>
      </c>
      <c r="AX52">
        <v>0</v>
      </c>
      <c r="AY52">
        <v>2</v>
      </c>
      <c r="BA52" s="1">
        <v>44574</v>
      </c>
      <c r="BB52">
        <v>8</v>
      </c>
      <c r="BC52">
        <v>6</v>
      </c>
      <c r="BD52">
        <v>2</v>
      </c>
      <c r="BE52">
        <v>68</v>
      </c>
      <c r="BF52">
        <v>1</v>
      </c>
      <c r="BG52">
        <v>0</v>
      </c>
      <c r="BH52">
        <v>68</v>
      </c>
      <c r="BI52" s="1">
        <v>44141</v>
      </c>
      <c r="BJ52">
        <v>11</v>
      </c>
      <c r="BK52">
        <v>10</v>
      </c>
      <c r="BL52">
        <v>1</v>
      </c>
      <c r="BM52">
        <v>72</v>
      </c>
      <c r="BN52">
        <v>1</v>
      </c>
      <c r="BO52">
        <v>0</v>
      </c>
      <c r="BP52">
        <v>72</v>
      </c>
      <c r="BQ52" s="1">
        <v>43644</v>
      </c>
      <c r="BR52">
        <v>8</v>
      </c>
      <c r="BS52">
        <v>4</v>
      </c>
      <c r="BT52">
        <v>4</v>
      </c>
      <c r="BU52">
        <v>60</v>
      </c>
      <c r="BV52">
        <v>1</v>
      </c>
      <c r="BW52">
        <v>0</v>
      </c>
      <c r="BX52">
        <v>60</v>
      </c>
      <c r="BY52">
        <v>68</v>
      </c>
      <c r="CA52" t="s">
        <v>417</v>
      </c>
      <c r="CB52" t="s">
        <v>421</v>
      </c>
      <c r="CC52">
        <v>72342</v>
      </c>
      <c r="CD52">
        <v>530</v>
      </c>
      <c r="CE52">
        <v>8703389886</v>
      </c>
      <c r="CF52" t="s">
        <v>100</v>
      </c>
      <c r="CG52" t="s">
        <v>101</v>
      </c>
      <c r="CH52" s="1">
        <v>34335</v>
      </c>
      <c r="CI52" t="s">
        <v>101</v>
      </c>
      <c r="CJ52" t="s">
        <v>101</v>
      </c>
      <c r="CK52" t="s">
        <v>101</v>
      </c>
      <c r="CL52" t="s">
        <v>104</v>
      </c>
      <c r="CM52" t="s">
        <v>418</v>
      </c>
      <c r="CN52">
        <v>100</v>
      </c>
      <c r="CO52" s="1">
        <v>44621</v>
      </c>
      <c r="CP52" s="1"/>
      <c r="CV52"/>
      <c r="CW52">
        <v>2</v>
      </c>
    </row>
    <row r="53" spans="1:102" x14ac:dyDescent="0.25">
      <c r="A53" t="s">
        <v>147</v>
      </c>
      <c r="B53" s="18" t="s">
        <v>1196</v>
      </c>
      <c r="C53" s="18">
        <v>45449</v>
      </c>
      <c r="D53" t="s">
        <v>1047</v>
      </c>
      <c r="E53" t="s">
        <v>1049</v>
      </c>
      <c r="F53" t="s">
        <v>128</v>
      </c>
      <c r="G53" t="s">
        <v>1210</v>
      </c>
      <c r="H53">
        <v>43.5</v>
      </c>
      <c r="I53" t="s">
        <v>109</v>
      </c>
      <c r="K53" t="s">
        <v>101</v>
      </c>
      <c r="L53" t="s">
        <v>107</v>
      </c>
      <c r="M53">
        <v>4</v>
      </c>
      <c r="N53">
        <v>4</v>
      </c>
      <c r="O53">
        <v>3</v>
      </c>
      <c r="P53">
        <v>2</v>
      </c>
      <c r="Q53">
        <v>2</v>
      </c>
      <c r="R53">
        <v>1</v>
      </c>
      <c r="S53">
        <v>3</v>
      </c>
      <c r="U53" s="8">
        <v>4.1546599999999998</v>
      </c>
      <c r="V53" s="8">
        <v>0.56201999999999996</v>
      </c>
      <c r="W53">
        <v>47.6</v>
      </c>
      <c r="X53">
        <v>0.72467000000000004</v>
      </c>
      <c r="Y53">
        <v>1.2866899999999999</v>
      </c>
      <c r="Z53">
        <v>3.7928299999999999</v>
      </c>
      <c r="AA53">
        <v>0.3896</v>
      </c>
      <c r="AB53">
        <v>2.3900000000000002E-3</v>
      </c>
      <c r="AD53">
        <v>2.8679700000000001</v>
      </c>
      <c r="AE53">
        <v>45.5</v>
      </c>
      <c r="AG53">
        <v>0</v>
      </c>
      <c r="AJ53">
        <v>1.9069</v>
      </c>
      <c r="AK53">
        <v>0.61082000000000003</v>
      </c>
      <c r="AL53">
        <v>0.29792000000000002</v>
      </c>
      <c r="AM53">
        <v>2.8156400000000001</v>
      </c>
      <c r="AN53">
        <v>3.0790299999999999</v>
      </c>
      <c r="AO53">
        <v>0.87266999999999995</v>
      </c>
      <c r="AP53">
        <v>0.70648</v>
      </c>
      <c r="AQ53">
        <v>4.6588000000000003</v>
      </c>
      <c r="AS53">
        <v>0</v>
      </c>
      <c r="AT53">
        <v>0</v>
      </c>
      <c r="AU53">
        <v>1</v>
      </c>
      <c r="AV53">
        <v>0</v>
      </c>
      <c r="AW53" s="4">
        <v>0</v>
      </c>
      <c r="AX53">
        <v>0</v>
      </c>
      <c r="AY53">
        <v>0</v>
      </c>
      <c r="BA53" s="1">
        <v>44449</v>
      </c>
      <c r="BB53">
        <v>9</v>
      </c>
      <c r="BC53">
        <v>9</v>
      </c>
      <c r="BD53">
        <v>0</v>
      </c>
      <c r="BE53">
        <v>72</v>
      </c>
      <c r="BF53">
        <v>1</v>
      </c>
      <c r="BG53">
        <v>0</v>
      </c>
      <c r="BH53">
        <v>72</v>
      </c>
      <c r="BI53" s="1">
        <v>43896</v>
      </c>
      <c r="BJ53">
        <v>12</v>
      </c>
      <c r="BK53">
        <v>11</v>
      </c>
      <c r="BL53">
        <v>0</v>
      </c>
      <c r="BM53">
        <v>104</v>
      </c>
      <c r="BN53">
        <v>1</v>
      </c>
      <c r="BO53">
        <v>0</v>
      </c>
      <c r="BP53">
        <v>104</v>
      </c>
      <c r="BQ53" s="1">
        <v>43490</v>
      </c>
      <c r="BR53">
        <v>5</v>
      </c>
      <c r="BS53">
        <v>5</v>
      </c>
      <c r="BT53">
        <v>0</v>
      </c>
      <c r="BU53">
        <v>24</v>
      </c>
      <c r="BV53">
        <v>1</v>
      </c>
      <c r="BW53">
        <v>0</v>
      </c>
      <c r="BX53">
        <v>24</v>
      </c>
      <c r="BY53">
        <v>74.667000000000002</v>
      </c>
      <c r="CA53" t="s">
        <v>1050</v>
      </c>
      <c r="CB53" t="s">
        <v>1051</v>
      </c>
      <c r="CC53">
        <v>72360</v>
      </c>
      <c r="CD53">
        <v>380</v>
      </c>
      <c r="CE53">
        <v>8702953466</v>
      </c>
      <c r="CF53" t="s">
        <v>100</v>
      </c>
      <c r="CG53" t="s">
        <v>101</v>
      </c>
      <c r="CH53" s="1">
        <v>41051</v>
      </c>
      <c r="CI53" t="s">
        <v>101</v>
      </c>
      <c r="CJ53" t="s">
        <v>101</v>
      </c>
      <c r="CK53" t="s">
        <v>101</v>
      </c>
      <c r="CL53" t="s">
        <v>104</v>
      </c>
      <c r="CM53" t="s">
        <v>1048</v>
      </c>
      <c r="CN53">
        <v>80</v>
      </c>
      <c r="CO53" s="1">
        <v>44621</v>
      </c>
      <c r="CP53" s="1"/>
      <c r="CV53"/>
    </row>
    <row r="54" spans="1:102" x14ac:dyDescent="0.25">
      <c r="A54" t="s">
        <v>147</v>
      </c>
      <c r="B54" s="18" t="s">
        <v>1196</v>
      </c>
      <c r="C54" s="18">
        <v>45303</v>
      </c>
      <c r="D54" t="s">
        <v>601</v>
      </c>
      <c r="E54" t="s">
        <v>603</v>
      </c>
      <c r="F54" t="s">
        <v>275</v>
      </c>
      <c r="G54" t="s">
        <v>1210</v>
      </c>
      <c r="H54">
        <v>60</v>
      </c>
      <c r="I54" t="s">
        <v>109</v>
      </c>
      <c r="K54" t="s">
        <v>101</v>
      </c>
      <c r="L54" t="s">
        <v>107</v>
      </c>
      <c r="M54">
        <v>2</v>
      </c>
      <c r="N54">
        <v>4</v>
      </c>
      <c r="O54">
        <v>1</v>
      </c>
      <c r="P54">
        <v>5</v>
      </c>
      <c r="Q54">
        <v>4</v>
      </c>
      <c r="R54">
        <v>5</v>
      </c>
      <c r="S54">
        <v>3</v>
      </c>
      <c r="U54" s="8">
        <v>3.7551700000000001</v>
      </c>
      <c r="V54" s="8">
        <v>0.45794000000000001</v>
      </c>
      <c r="X54">
        <v>1.00867</v>
      </c>
      <c r="Y54">
        <v>1.46661</v>
      </c>
      <c r="Z54">
        <v>3.26796</v>
      </c>
      <c r="AA54">
        <v>0.37173</v>
      </c>
      <c r="AB54">
        <v>4.7699999999999999E-3</v>
      </c>
      <c r="AC54">
        <v>6</v>
      </c>
      <c r="AD54">
        <v>2.2885599999999999</v>
      </c>
      <c r="AF54">
        <v>6</v>
      </c>
      <c r="AH54">
        <v>6</v>
      </c>
      <c r="AJ54">
        <v>1.74949</v>
      </c>
      <c r="AK54">
        <v>0.62739999999999996</v>
      </c>
      <c r="AL54">
        <v>0.27696999999999999</v>
      </c>
      <c r="AM54">
        <v>2.6538599999999999</v>
      </c>
      <c r="AN54">
        <v>2.6780400000000002</v>
      </c>
      <c r="AO54">
        <v>1.18258</v>
      </c>
      <c r="AP54">
        <v>0.61919000000000002</v>
      </c>
      <c r="AQ54">
        <v>4.46753</v>
      </c>
      <c r="AS54">
        <v>1</v>
      </c>
      <c r="AT54">
        <v>5</v>
      </c>
      <c r="AU54">
        <v>3</v>
      </c>
      <c r="AV54">
        <v>3</v>
      </c>
      <c r="AW54" s="4">
        <v>48063.14</v>
      </c>
      <c r="AX54">
        <v>0</v>
      </c>
      <c r="AY54">
        <v>3</v>
      </c>
      <c r="BA54" s="1">
        <v>44442</v>
      </c>
      <c r="BB54">
        <v>12</v>
      </c>
      <c r="BC54">
        <v>9</v>
      </c>
      <c r="BD54">
        <v>4</v>
      </c>
      <c r="BE54">
        <v>221</v>
      </c>
      <c r="BF54">
        <v>1</v>
      </c>
      <c r="BG54">
        <v>0</v>
      </c>
      <c r="BH54">
        <v>221</v>
      </c>
      <c r="BI54" s="1">
        <v>43889</v>
      </c>
      <c r="BJ54">
        <v>22</v>
      </c>
      <c r="BK54">
        <v>18</v>
      </c>
      <c r="BL54">
        <v>2</v>
      </c>
      <c r="BM54">
        <v>156</v>
      </c>
      <c r="BN54">
        <v>1</v>
      </c>
      <c r="BO54">
        <v>0</v>
      </c>
      <c r="BP54">
        <v>156</v>
      </c>
      <c r="BQ54" s="1">
        <v>43483</v>
      </c>
      <c r="BR54">
        <v>17</v>
      </c>
      <c r="BS54">
        <v>11</v>
      </c>
      <c r="BT54">
        <v>6</v>
      </c>
      <c r="BU54">
        <v>124</v>
      </c>
      <c r="BV54">
        <v>2</v>
      </c>
      <c r="BW54">
        <v>62</v>
      </c>
      <c r="BX54">
        <v>186</v>
      </c>
      <c r="BY54">
        <v>193.5</v>
      </c>
      <c r="CA54" t="s">
        <v>601</v>
      </c>
      <c r="CB54" t="s">
        <v>604</v>
      </c>
      <c r="CC54">
        <v>72160</v>
      </c>
      <c r="CD54">
        <v>0</v>
      </c>
      <c r="CE54">
        <v>8706731657</v>
      </c>
      <c r="CF54" t="s">
        <v>100</v>
      </c>
      <c r="CG54" t="s">
        <v>101</v>
      </c>
      <c r="CH54" s="1">
        <v>35156</v>
      </c>
      <c r="CI54" t="s">
        <v>101</v>
      </c>
      <c r="CJ54" t="s">
        <v>101</v>
      </c>
      <c r="CK54" t="s">
        <v>101</v>
      </c>
      <c r="CL54" t="s">
        <v>104</v>
      </c>
      <c r="CM54" t="s">
        <v>602</v>
      </c>
      <c r="CN54">
        <v>100</v>
      </c>
      <c r="CO54" s="1">
        <v>44621</v>
      </c>
      <c r="CP54" s="1"/>
      <c r="CV54"/>
    </row>
    <row r="55" spans="1:102" x14ac:dyDescent="0.25">
      <c r="A55" t="s">
        <v>147</v>
      </c>
      <c r="B55" s="18" t="s">
        <v>1196</v>
      </c>
      <c r="C55" s="18">
        <v>45166</v>
      </c>
      <c r="D55" t="s">
        <v>238</v>
      </c>
      <c r="E55" t="s">
        <v>230</v>
      </c>
      <c r="F55" t="s">
        <v>231</v>
      </c>
      <c r="G55" t="s">
        <v>1210</v>
      </c>
      <c r="H55">
        <v>38.700000000000003</v>
      </c>
      <c r="I55" t="s">
        <v>109</v>
      </c>
      <c r="K55" t="s">
        <v>101</v>
      </c>
      <c r="L55" t="s">
        <v>107</v>
      </c>
      <c r="M55">
        <v>4</v>
      </c>
      <c r="N55">
        <v>4</v>
      </c>
      <c r="O55">
        <v>3</v>
      </c>
      <c r="P55">
        <v>3</v>
      </c>
      <c r="Q55">
        <v>3</v>
      </c>
      <c r="S55">
        <v>3</v>
      </c>
      <c r="U55" s="8">
        <v>4.2298200000000001</v>
      </c>
      <c r="V55" s="8">
        <v>0.39956000000000003</v>
      </c>
      <c r="X55">
        <v>1.3736299999999999</v>
      </c>
      <c r="Y55">
        <v>1.77319</v>
      </c>
      <c r="Z55">
        <v>3.8008600000000001</v>
      </c>
      <c r="AA55">
        <v>0.23311999999999999</v>
      </c>
      <c r="AB55">
        <v>5.0099999999999997E-3</v>
      </c>
      <c r="AC55">
        <v>6</v>
      </c>
      <c r="AD55">
        <v>2.4566300000000001</v>
      </c>
      <c r="AF55">
        <v>6</v>
      </c>
      <c r="AH55">
        <v>6</v>
      </c>
      <c r="AJ55">
        <v>1.94245</v>
      </c>
      <c r="AK55">
        <v>0.60675000000000001</v>
      </c>
      <c r="AL55">
        <v>0.25883</v>
      </c>
      <c r="AM55">
        <v>2.80803</v>
      </c>
      <c r="AN55">
        <v>2.58914</v>
      </c>
      <c r="AO55">
        <v>1.6652499999999999</v>
      </c>
      <c r="AP55">
        <v>0.57813999999999999</v>
      </c>
      <c r="AQ55">
        <v>4.7559300000000002</v>
      </c>
      <c r="AS55">
        <v>1</v>
      </c>
      <c r="AT55">
        <v>0</v>
      </c>
      <c r="AU55">
        <v>0</v>
      </c>
      <c r="AV55">
        <v>2</v>
      </c>
      <c r="AW55" s="4">
        <v>31908.5</v>
      </c>
      <c r="AX55">
        <v>1</v>
      </c>
      <c r="AY55">
        <v>3</v>
      </c>
      <c r="BA55" s="1">
        <v>44484</v>
      </c>
      <c r="BB55">
        <v>3</v>
      </c>
      <c r="BC55">
        <v>3</v>
      </c>
      <c r="BD55">
        <v>0</v>
      </c>
      <c r="BE55">
        <v>32</v>
      </c>
      <c r="BF55">
        <v>1</v>
      </c>
      <c r="BG55">
        <v>0</v>
      </c>
      <c r="BH55">
        <v>32</v>
      </c>
      <c r="BI55" s="1">
        <v>44099</v>
      </c>
      <c r="BJ55">
        <v>2</v>
      </c>
      <c r="BK55">
        <v>2</v>
      </c>
      <c r="BL55">
        <v>0</v>
      </c>
      <c r="BM55">
        <v>12</v>
      </c>
      <c r="BN55">
        <v>1</v>
      </c>
      <c r="BO55">
        <v>0</v>
      </c>
      <c r="BP55">
        <v>12</v>
      </c>
      <c r="BQ55" s="1">
        <v>43595</v>
      </c>
      <c r="BR55">
        <v>13</v>
      </c>
      <c r="BS55">
        <v>12</v>
      </c>
      <c r="BT55">
        <v>1</v>
      </c>
      <c r="BU55">
        <v>205</v>
      </c>
      <c r="BV55">
        <v>1</v>
      </c>
      <c r="BW55">
        <v>0</v>
      </c>
      <c r="BX55">
        <v>205</v>
      </c>
      <c r="BY55">
        <v>54.167000000000002</v>
      </c>
      <c r="CA55" t="s">
        <v>238</v>
      </c>
      <c r="CB55" t="s">
        <v>240</v>
      </c>
      <c r="CC55">
        <v>72396</v>
      </c>
      <c r="CD55">
        <v>180</v>
      </c>
      <c r="CE55">
        <v>8702387941</v>
      </c>
      <c r="CF55" t="s">
        <v>100</v>
      </c>
      <c r="CG55" t="s">
        <v>101</v>
      </c>
      <c r="CH55" s="1">
        <v>33482</v>
      </c>
      <c r="CI55" t="s">
        <v>102</v>
      </c>
      <c r="CJ55" t="s">
        <v>101</v>
      </c>
      <c r="CK55" t="s">
        <v>101</v>
      </c>
      <c r="CL55" t="s">
        <v>104</v>
      </c>
      <c r="CM55" t="s">
        <v>239</v>
      </c>
      <c r="CN55">
        <v>100</v>
      </c>
      <c r="CO55" s="1">
        <v>44621</v>
      </c>
      <c r="CP55" s="1"/>
      <c r="CV55"/>
      <c r="CW55">
        <v>2</v>
      </c>
    </row>
    <row r="56" spans="1:102" x14ac:dyDescent="0.25">
      <c r="A56" t="s">
        <v>147</v>
      </c>
      <c r="B56" s="18" t="s">
        <v>1196</v>
      </c>
      <c r="C56" s="18">
        <v>45290</v>
      </c>
      <c r="D56" t="s">
        <v>571</v>
      </c>
      <c r="E56" t="s">
        <v>573</v>
      </c>
      <c r="F56" t="s">
        <v>574</v>
      </c>
      <c r="G56" t="s">
        <v>1210</v>
      </c>
      <c r="H56">
        <v>87.5</v>
      </c>
      <c r="I56" t="s">
        <v>99</v>
      </c>
      <c r="K56" t="s">
        <v>101</v>
      </c>
      <c r="L56" t="s">
        <v>107</v>
      </c>
      <c r="M56">
        <v>4</v>
      </c>
      <c r="N56">
        <v>3</v>
      </c>
      <c r="O56">
        <v>3</v>
      </c>
      <c r="P56">
        <v>5</v>
      </c>
      <c r="Q56">
        <v>4</v>
      </c>
      <c r="R56">
        <v>5</v>
      </c>
      <c r="S56">
        <v>2</v>
      </c>
      <c r="U56" s="8">
        <v>3.81928</v>
      </c>
      <c r="V56" s="8">
        <v>0.31813000000000002</v>
      </c>
      <c r="W56">
        <v>47.4</v>
      </c>
      <c r="X56">
        <v>0.88288</v>
      </c>
      <c r="Y56">
        <v>1.2010099999999999</v>
      </c>
      <c r="Z56">
        <v>3.3239299999999998</v>
      </c>
      <c r="AA56">
        <v>0.16494</v>
      </c>
      <c r="AB56">
        <v>4.2199999999999998E-3</v>
      </c>
      <c r="AD56">
        <v>2.6182699999999999</v>
      </c>
      <c r="AE56">
        <v>0</v>
      </c>
      <c r="AG56">
        <v>0</v>
      </c>
      <c r="AJ56">
        <v>2.0305399999999998</v>
      </c>
      <c r="AK56">
        <v>0.65168999999999999</v>
      </c>
      <c r="AL56">
        <v>0.29272999999999999</v>
      </c>
      <c r="AM56">
        <v>2.9749599999999998</v>
      </c>
      <c r="AN56">
        <v>2.6398000000000001</v>
      </c>
      <c r="AO56">
        <v>0.99651000000000001</v>
      </c>
      <c r="AP56">
        <v>0.40699999999999997</v>
      </c>
      <c r="AQ56">
        <v>4.0533799999999998</v>
      </c>
      <c r="AS56">
        <v>0</v>
      </c>
      <c r="AT56">
        <v>0</v>
      </c>
      <c r="AU56">
        <v>0</v>
      </c>
      <c r="AV56">
        <v>0</v>
      </c>
      <c r="AW56" s="4">
        <v>0</v>
      </c>
      <c r="AX56">
        <v>0</v>
      </c>
      <c r="AY56">
        <v>0</v>
      </c>
      <c r="BA56" s="1">
        <v>44204</v>
      </c>
      <c r="BB56">
        <v>6</v>
      </c>
      <c r="BC56">
        <v>6</v>
      </c>
      <c r="BD56">
        <v>0</v>
      </c>
      <c r="BE56">
        <v>32</v>
      </c>
      <c r="BF56">
        <v>1</v>
      </c>
      <c r="BG56">
        <v>0</v>
      </c>
      <c r="BH56">
        <v>32</v>
      </c>
      <c r="BI56" s="1">
        <v>43679</v>
      </c>
      <c r="BJ56">
        <v>10</v>
      </c>
      <c r="BK56">
        <v>10</v>
      </c>
      <c r="BL56">
        <v>0</v>
      </c>
      <c r="BM56">
        <v>88</v>
      </c>
      <c r="BN56">
        <v>1</v>
      </c>
      <c r="BO56">
        <v>0</v>
      </c>
      <c r="BP56">
        <v>88</v>
      </c>
      <c r="BQ56" s="1">
        <v>43343</v>
      </c>
      <c r="BR56">
        <v>9</v>
      </c>
      <c r="BS56">
        <v>9</v>
      </c>
      <c r="BT56">
        <v>0</v>
      </c>
      <c r="BU56">
        <v>76</v>
      </c>
      <c r="BV56">
        <v>1</v>
      </c>
      <c r="BW56">
        <v>0</v>
      </c>
      <c r="BX56">
        <v>76</v>
      </c>
      <c r="BY56">
        <v>58</v>
      </c>
      <c r="CA56" t="s">
        <v>575</v>
      </c>
      <c r="CB56" t="s">
        <v>576</v>
      </c>
      <c r="CC56">
        <v>72834</v>
      </c>
      <c r="CD56">
        <v>740</v>
      </c>
      <c r="CE56">
        <v>4792294884</v>
      </c>
      <c r="CF56" t="s">
        <v>100</v>
      </c>
      <c r="CG56" t="s">
        <v>101</v>
      </c>
      <c r="CH56" s="1">
        <v>34912</v>
      </c>
      <c r="CI56" t="s">
        <v>101</v>
      </c>
      <c r="CJ56" t="s">
        <v>101</v>
      </c>
      <c r="CK56" t="s">
        <v>101</v>
      </c>
      <c r="CL56" t="s">
        <v>104</v>
      </c>
      <c r="CM56" t="s">
        <v>572</v>
      </c>
      <c r="CN56">
        <v>110</v>
      </c>
      <c r="CO56" s="1">
        <v>44621</v>
      </c>
      <c r="CP56" s="1"/>
      <c r="CV56"/>
    </row>
    <row r="57" spans="1:102" x14ac:dyDescent="0.25">
      <c r="A57" t="s">
        <v>147</v>
      </c>
      <c r="B57" s="18" t="s">
        <v>1196</v>
      </c>
      <c r="C57" s="18">
        <v>45172</v>
      </c>
      <c r="D57" t="s">
        <v>256</v>
      </c>
      <c r="E57" t="s">
        <v>258</v>
      </c>
      <c r="F57" t="s">
        <v>259</v>
      </c>
      <c r="G57" t="s">
        <v>1212</v>
      </c>
      <c r="H57">
        <v>43.1</v>
      </c>
      <c r="I57" t="s">
        <v>129</v>
      </c>
      <c r="K57" t="s">
        <v>101</v>
      </c>
      <c r="L57" t="s">
        <v>107</v>
      </c>
      <c r="M57">
        <v>2</v>
      </c>
      <c r="N57">
        <v>2</v>
      </c>
      <c r="O57">
        <v>2</v>
      </c>
      <c r="P57">
        <v>2</v>
      </c>
      <c r="Q57">
        <v>4</v>
      </c>
      <c r="R57">
        <v>1</v>
      </c>
      <c r="S57">
        <v>2</v>
      </c>
      <c r="U57" s="8">
        <v>3.8301500000000002</v>
      </c>
      <c r="V57" s="8">
        <v>0.43818000000000001</v>
      </c>
      <c r="W57">
        <v>46.9</v>
      </c>
      <c r="X57">
        <v>0.96718000000000004</v>
      </c>
      <c r="Y57">
        <v>1.4053599999999999</v>
      </c>
      <c r="Z57">
        <v>3.2786400000000002</v>
      </c>
      <c r="AA57">
        <v>0.38080000000000003</v>
      </c>
      <c r="AB57">
        <v>8.7190000000000004E-2</v>
      </c>
      <c r="AD57">
        <v>2.4247999999999998</v>
      </c>
      <c r="AE57">
        <v>33.299999999999997</v>
      </c>
      <c r="AH57">
        <v>6</v>
      </c>
      <c r="AJ57">
        <v>1.8960900000000001</v>
      </c>
      <c r="AK57">
        <v>0.71384999999999998</v>
      </c>
      <c r="AL57">
        <v>0.49508000000000002</v>
      </c>
      <c r="AM57">
        <v>3.1050200000000001</v>
      </c>
      <c r="AN57">
        <v>2.61808</v>
      </c>
      <c r="AO57">
        <v>0.99661</v>
      </c>
      <c r="AP57">
        <v>0.33145999999999998</v>
      </c>
      <c r="AQ57">
        <v>3.8946399999999999</v>
      </c>
      <c r="AS57">
        <v>0</v>
      </c>
      <c r="AT57">
        <v>8</v>
      </c>
      <c r="AU57">
        <v>7</v>
      </c>
      <c r="AV57">
        <v>5</v>
      </c>
      <c r="AW57" s="4">
        <v>17692.86</v>
      </c>
      <c r="AX57">
        <v>0</v>
      </c>
      <c r="AY57">
        <v>5</v>
      </c>
      <c r="BA57" s="1">
        <v>44400</v>
      </c>
      <c r="BB57">
        <v>8</v>
      </c>
      <c r="BC57">
        <v>6</v>
      </c>
      <c r="BD57">
        <v>2</v>
      </c>
      <c r="BE57">
        <v>60</v>
      </c>
      <c r="BF57">
        <v>1</v>
      </c>
      <c r="BG57">
        <v>0</v>
      </c>
      <c r="BH57">
        <v>60</v>
      </c>
      <c r="BI57" s="1">
        <v>43868</v>
      </c>
      <c r="BJ57">
        <v>22</v>
      </c>
      <c r="BK57">
        <v>16</v>
      </c>
      <c r="BL57">
        <v>4</v>
      </c>
      <c r="BM57">
        <v>104</v>
      </c>
      <c r="BN57">
        <v>1</v>
      </c>
      <c r="BO57">
        <v>0</v>
      </c>
      <c r="BP57">
        <v>104</v>
      </c>
      <c r="BQ57" s="1">
        <v>43483</v>
      </c>
      <c r="BR57">
        <v>7</v>
      </c>
      <c r="BS57">
        <v>6</v>
      </c>
      <c r="BT57">
        <v>1</v>
      </c>
      <c r="BU57">
        <v>123</v>
      </c>
      <c r="BV57">
        <v>2</v>
      </c>
      <c r="BW57">
        <v>62</v>
      </c>
      <c r="BX57">
        <v>185</v>
      </c>
      <c r="BY57">
        <v>95.5</v>
      </c>
      <c r="CA57" t="s">
        <v>256</v>
      </c>
      <c r="CB57" t="s">
        <v>260</v>
      </c>
      <c r="CC57">
        <v>71638</v>
      </c>
      <c r="CD57">
        <v>80</v>
      </c>
      <c r="CE57">
        <v>8705383241</v>
      </c>
      <c r="CF57" t="s">
        <v>100</v>
      </c>
      <c r="CG57" t="s">
        <v>101</v>
      </c>
      <c r="CH57" s="1">
        <v>33512</v>
      </c>
      <c r="CI57" t="s">
        <v>101</v>
      </c>
      <c r="CJ57" t="s">
        <v>101</v>
      </c>
      <c r="CK57" t="s">
        <v>101</v>
      </c>
      <c r="CL57" t="s">
        <v>104</v>
      </c>
      <c r="CM57" t="s">
        <v>257</v>
      </c>
      <c r="CN57">
        <v>70</v>
      </c>
      <c r="CO57" s="1">
        <v>44621</v>
      </c>
      <c r="CP57" s="1"/>
      <c r="CV57"/>
    </row>
    <row r="58" spans="1:102" x14ac:dyDescent="0.25">
      <c r="A58" t="s">
        <v>147</v>
      </c>
      <c r="B58" s="18" t="s">
        <v>1196</v>
      </c>
      <c r="C58" s="18">
        <v>45236</v>
      </c>
      <c r="D58" t="s">
        <v>444</v>
      </c>
      <c r="E58" t="s">
        <v>446</v>
      </c>
      <c r="F58" t="s">
        <v>435</v>
      </c>
      <c r="G58" t="s">
        <v>1210</v>
      </c>
      <c r="H58">
        <v>52.6</v>
      </c>
      <c r="I58" t="s">
        <v>109</v>
      </c>
      <c r="K58" t="s">
        <v>101</v>
      </c>
      <c r="L58" t="s">
        <v>107</v>
      </c>
      <c r="M58">
        <v>3</v>
      </c>
      <c r="N58">
        <v>4</v>
      </c>
      <c r="O58">
        <v>2</v>
      </c>
      <c r="P58">
        <v>3</v>
      </c>
      <c r="Q58">
        <v>2</v>
      </c>
      <c r="R58">
        <v>3</v>
      </c>
      <c r="S58">
        <v>4</v>
      </c>
      <c r="U58" s="8">
        <v>3.6112199999999999</v>
      </c>
      <c r="V58" s="8">
        <v>0.61073999999999995</v>
      </c>
      <c r="W58">
        <v>59.7</v>
      </c>
      <c r="X58">
        <v>0.49798999999999999</v>
      </c>
      <c r="Y58">
        <v>1.10873</v>
      </c>
      <c r="Z58">
        <v>3.0805600000000002</v>
      </c>
      <c r="AA58">
        <v>0.49121999999999999</v>
      </c>
      <c r="AB58">
        <v>6.7000000000000004E-2</v>
      </c>
      <c r="AD58">
        <v>2.5024899999999999</v>
      </c>
      <c r="AE58">
        <v>75</v>
      </c>
      <c r="AG58">
        <v>0</v>
      </c>
      <c r="AJ58">
        <v>2.0749200000000001</v>
      </c>
      <c r="AK58">
        <v>0.65527000000000002</v>
      </c>
      <c r="AL58">
        <v>0.30310999999999999</v>
      </c>
      <c r="AM58">
        <v>3.0333100000000002</v>
      </c>
      <c r="AN58">
        <v>2.46909</v>
      </c>
      <c r="AO58">
        <v>0.55901000000000001</v>
      </c>
      <c r="AP58">
        <v>0.75458999999999998</v>
      </c>
      <c r="AQ58">
        <v>3.7588300000000001</v>
      </c>
      <c r="AS58">
        <v>0</v>
      </c>
      <c r="AT58">
        <v>2</v>
      </c>
      <c r="AU58">
        <v>3</v>
      </c>
      <c r="AV58">
        <v>0</v>
      </c>
      <c r="AW58" s="4">
        <v>0</v>
      </c>
      <c r="AX58">
        <v>0</v>
      </c>
      <c r="AY58">
        <v>0</v>
      </c>
      <c r="BA58" s="1">
        <v>44365</v>
      </c>
      <c r="BB58">
        <v>11</v>
      </c>
      <c r="BC58">
        <v>8</v>
      </c>
      <c r="BD58">
        <v>2</v>
      </c>
      <c r="BE58">
        <v>84</v>
      </c>
      <c r="BF58">
        <v>1</v>
      </c>
      <c r="BG58">
        <v>0</v>
      </c>
      <c r="BH58">
        <v>84</v>
      </c>
      <c r="BI58" s="1">
        <v>43847</v>
      </c>
      <c r="BJ58">
        <v>12</v>
      </c>
      <c r="BK58">
        <v>11</v>
      </c>
      <c r="BL58">
        <v>1</v>
      </c>
      <c r="BM58">
        <v>84</v>
      </c>
      <c r="BN58">
        <v>1</v>
      </c>
      <c r="BO58">
        <v>0</v>
      </c>
      <c r="BP58">
        <v>84</v>
      </c>
      <c r="BQ58" s="1">
        <v>43454</v>
      </c>
      <c r="BR58">
        <v>9</v>
      </c>
      <c r="BS58">
        <v>9</v>
      </c>
      <c r="BT58">
        <v>0</v>
      </c>
      <c r="BU58">
        <v>48</v>
      </c>
      <c r="BV58">
        <v>1</v>
      </c>
      <c r="BW58">
        <v>0</v>
      </c>
      <c r="BX58">
        <v>48</v>
      </c>
      <c r="BY58">
        <v>78</v>
      </c>
      <c r="CA58" t="s">
        <v>447</v>
      </c>
      <c r="CB58" t="s">
        <v>448</v>
      </c>
      <c r="CC58">
        <v>72040</v>
      </c>
      <c r="CD58">
        <v>580</v>
      </c>
      <c r="CE58">
        <v>8702564194</v>
      </c>
      <c r="CF58" t="s">
        <v>100</v>
      </c>
      <c r="CG58" t="s">
        <v>101</v>
      </c>
      <c r="CH58" s="1">
        <v>34486</v>
      </c>
      <c r="CI58" t="s">
        <v>101</v>
      </c>
      <c r="CJ58" t="s">
        <v>101</v>
      </c>
      <c r="CK58" t="s">
        <v>101</v>
      </c>
      <c r="CL58" t="s">
        <v>104</v>
      </c>
      <c r="CM58" t="s">
        <v>445</v>
      </c>
      <c r="CN58">
        <v>98</v>
      </c>
      <c r="CO58" s="1">
        <v>44621</v>
      </c>
      <c r="CP58" s="1"/>
      <c r="CV58"/>
    </row>
    <row r="59" spans="1:102" x14ac:dyDescent="0.25">
      <c r="A59" t="s">
        <v>147</v>
      </c>
      <c r="B59" s="18" t="s">
        <v>1196</v>
      </c>
      <c r="C59" s="18">
        <v>45365</v>
      </c>
      <c r="D59" t="s">
        <v>768</v>
      </c>
      <c r="E59" t="s">
        <v>274</v>
      </c>
      <c r="F59" t="s">
        <v>275</v>
      </c>
      <c r="G59" t="s">
        <v>1211</v>
      </c>
      <c r="H59">
        <v>30</v>
      </c>
      <c r="I59" t="s">
        <v>112</v>
      </c>
      <c r="K59" t="s">
        <v>101</v>
      </c>
      <c r="L59" t="s">
        <v>107</v>
      </c>
      <c r="M59">
        <v>3</v>
      </c>
      <c r="N59">
        <v>1</v>
      </c>
      <c r="O59">
        <v>3</v>
      </c>
      <c r="P59">
        <v>5</v>
      </c>
      <c r="Q59">
        <v>5</v>
      </c>
      <c r="S59">
        <v>1</v>
      </c>
      <c r="U59" s="8">
        <v>3.91032</v>
      </c>
      <c r="V59" s="8">
        <v>0.27847</v>
      </c>
      <c r="W59">
        <v>37</v>
      </c>
      <c r="X59">
        <v>1.47923</v>
      </c>
      <c r="Y59">
        <v>1.7577100000000001</v>
      </c>
      <c r="Z59">
        <v>3.24743</v>
      </c>
      <c r="AA59">
        <v>0.19722999999999999</v>
      </c>
      <c r="AB59">
        <v>7.2999999999999996E-4</v>
      </c>
      <c r="AD59">
        <v>2.1526100000000001</v>
      </c>
      <c r="AF59">
        <v>6</v>
      </c>
      <c r="AG59">
        <v>0</v>
      </c>
      <c r="AJ59">
        <v>1.9222300000000001</v>
      </c>
      <c r="AK59">
        <v>0.57025000000000003</v>
      </c>
      <c r="AL59">
        <v>0.26312000000000002</v>
      </c>
      <c r="AM59">
        <v>2.7555900000000002</v>
      </c>
      <c r="AN59">
        <v>2.2925900000000001</v>
      </c>
      <c r="AO59">
        <v>1.9080900000000001</v>
      </c>
      <c r="AP59">
        <v>0.39635999999999999</v>
      </c>
      <c r="AQ59">
        <v>4.4803600000000001</v>
      </c>
      <c r="AS59">
        <v>0</v>
      </c>
      <c r="AT59">
        <v>5</v>
      </c>
      <c r="AU59">
        <v>1</v>
      </c>
      <c r="AV59">
        <v>1</v>
      </c>
      <c r="AW59" s="4">
        <v>650</v>
      </c>
      <c r="AX59">
        <v>0</v>
      </c>
      <c r="AY59">
        <v>1</v>
      </c>
      <c r="BA59" s="1">
        <v>44316</v>
      </c>
      <c r="BB59">
        <v>6</v>
      </c>
      <c r="BC59">
        <v>6</v>
      </c>
      <c r="BD59">
        <v>0</v>
      </c>
      <c r="BE59">
        <v>48</v>
      </c>
      <c r="BF59">
        <v>1</v>
      </c>
      <c r="BG59">
        <v>0</v>
      </c>
      <c r="BH59">
        <v>48</v>
      </c>
      <c r="BI59" s="1">
        <v>43763</v>
      </c>
      <c r="BJ59">
        <v>6</v>
      </c>
      <c r="BK59">
        <v>5</v>
      </c>
      <c r="BL59">
        <v>0</v>
      </c>
      <c r="BM59">
        <v>64</v>
      </c>
      <c r="BN59">
        <v>1</v>
      </c>
      <c r="BO59">
        <v>0</v>
      </c>
      <c r="BP59">
        <v>64</v>
      </c>
      <c r="BQ59" s="1">
        <v>43420</v>
      </c>
      <c r="BR59">
        <v>9</v>
      </c>
      <c r="BS59">
        <v>3</v>
      </c>
      <c r="BT59">
        <v>6</v>
      </c>
      <c r="BU59">
        <v>80</v>
      </c>
      <c r="BV59">
        <v>1</v>
      </c>
      <c r="BW59">
        <v>0</v>
      </c>
      <c r="BX59">
        <v>80</v>
      </c>
      <c r="BY59">
        <v>58.667000000000002</v>
      </c>
      <c r="CA59" t="s">
        <v>770</v>
      </c>
      <c r="CB59" t="s">
        <v>771</v>
      </c>
      <c r="CC59">
        <v>72042</v>
      </c>
      <c r="CD59">
        <v>0</v>
      </c>
      <c r="CE59">
        <v>8709463571</v>
      </c>
      <c r="CF59" t="s">
        <v>100</v>
      </c>
      <c r="CG59" t="s">
        <v>102</v>
      </c>
      <c r="CH59" s="1">
        <v>36970</v>
      </c>
      <c r="CI59" t="s">
        <v>101</v>
      </c>
      <c r="CJ59" t="s">
        <v>101</v>
      </c>
      <c r="CK59" t="s">
        <v>101</v>
      </c>
      <c r="CL59" t="s">
        <v>104</v>
      </c>
      <c r="CM59" t="s">
        <v>769</v>
      </c>
      <c r="CN59">
        <v>60</v>
      </c>
      <c r="CO59" s="1">
        <v>44621</v>
      </c>
      <c r="CP59" s="1"/>
      <c r="CS59">
        <v>12</v>
      </c>
      <c r="CV59"/>
      <c r="CW59">
        <v>2</v>
      </c>
      <c r="CX59">
        <v>12</v>
      </c>
    </row>
    <row r="60" spans="1:102" x14ac:dyDescent="0.25">
      <c r="A60" t="s">
        <v>147</v>
      </c>
      <c r="B60" s="18" t="s">
        <v>1196</v>
      </c>
      <c r="C60" s="18">
        <v>45346</v>
      </c>
      <c r="D60" t="s">
        <v>708</v>
      </c>
      <c r="E60" t="s">
        <v>710</v>
      </c>
      <c r="F60" t="s">
        <v>284</v>
      </c>
      <c r="G60" t="s">
        <v>1210</v>
      </c>
      <c r="H60">
        <v>56.3</v>
      </c>
      <c r="I60" t="s">
        <v>99</v>
      </c>
      <c r="K60" t="s">
        <v>101</v>
      </c>
      <c r="L60" t="s">
        <v>107</v>
      </c>
      <c r="M60">
        <v>5</v>
      </c>
      <c r="N60">
        <v>2</v>
      </c>
      <c r="O60">
        <v>4</v>
      </c>
      <c r="P60">
        <v>5</v>
      </c>
      <c r="Q60">
        <v>5</v>
      </c>
      <c r="R60">
        <v>5</v>
      </c>
      <c r="S60">
        <v>2</v>
      </c>
      <c r="U60" s="8">
        <v>3.4011200000000001</v>
      </c>
      <c r="V60" s="8">
        <v>0.34283000000000002</v>
      </c>
      <c r="W60">
        <v>45.5</v>
      </c>
      <c r="X60">
        <v>0.88392000000000004</v>
      </c>
      <c r="Y60">
        <v>1.22675</v>
      </c>
      <c r="Z60">
        <v>3.0160900000000002</v>
      </c>
      <c r="AA60">
        <v>0.15162999999999999</v>
      </c>
      <c r="AB60">
        <v>8.9899999999999997E-3</v>
      </c>
      <c r="AD60">
        <v>2.1743700000000001</v>
      </c>
      <c r="AF60">
        <v>6</v>
      </c>
      <c r="AG60">
        <v>0</v>
      </c>
      <c r="AJ60">
        <v>1.9302900000000001</v>
      </c>
      <c r="AK60">
        <v>0.63260000000000005</v>
      </c>
      <c r="AL60">
        <v>0.28871999999999998</v>
      </c>
      <c r="AM60">
        <v>2.85161</v>
      </c>
      <c r="AN60">
        <v>2.3060999999999998</v>
      </c>
      <c r="AO60">
        <v>1.0278</v>
      </c>
      <c r="AP60">
        <v>0.44468999999999997</v>
      </c>
      <c r="AQ60">
        <v>3.76572</v>
      </c>
      <c r="AS60">
        <v>0</v>
      </c>
      <c r="AT60">
        <v>2</v>
      </c>
      <c r="AU60">
        <v>3</v>
      </c>
      <c r="AV60">
        <v>0</v>
      </c>
      <c r="AW60" s="4">
        <v>0</v>
      </c>
      <c r="AX60">
        <v>0</v>
      </c>
      <c r="AY60">
        <v>0</v>
      </c>
      <c r="BA60" s="1">
        <v>44483</v>
      </c>
      <c r="BB60">
        <v>1</v>
      </c>
      <c r="BC60">
        <v>1</v>
      </c>
      <c r="BD60">
        <v>0</v>
      </c>
      <c r="BE60">
        <v>16</v>
      </c>
      <c r="BF60">
        <v>1</v>
      </c>
      <c r="BG60">
        <v>0</v>
      </c>
      <c r="BH60">
        <v>16</v>
      </c>
      <c r="BI60" s="1">
        <v>44036</v>
      </c>
      <c r="BJ60">
        <v>7</v>
      </c>
      <c r="BK60">
        <v>4</v>
      </c>
      <c r="BL60">
        <v>3</v>
      </c>
      <c r="BM60">
        <v>48</v>
      </c>
      <c r="BN60">
        <v>1</v>
      </c>
      <c r="BO60">
        <v>0</v>
      </c>
      <c r="BP60">
        <v>48</v>
      </c>
      <c r="BQ60" s="1">
        <v>43552</v>
      </c>
      <c r="BR60">
        <v>6</v>
      </c>
      <c r="BS60">
        <v>6</v>
      </c>
      <c r="BT60">
        <v>0</v>
      </c>
      <c r="BU60">
        <v>52</v>
      </c>
      <c r="BV60">
        <v>1</v>
      </c>
      <c r="BW60">
        <v>0</v>
      </c>
      <c r="BX60">
        <v>52</v>
      </c>
      <c r="BY60">
        <v>32.667000000000002</v>
      </c>
      <c r="CA60" t="s">
        <v>711</v>
      </c>
      <c r="CB60" t="s">
        <v>712</v>
      </c>
      <c r="CC60">
        <v>71833</v>
      </c>
      <c r="CD60">
        <v>300</v>
      </c>
      <c r="CE60">
        <v>8702863100</v>
      </c>
      <c r="CF60" t="s">
        <v>100</v>
      </c>
      <c r="CG60" t="s">
        <v>101</v>
      </c>
      <c r="CH60" s="1">
        <v>36147</v>
      </c>
      <c r="CI60" t="s">
        <v>101</v>
      </c>
      <c r="CJ60" t="s">
        <v>101</v>
      </c>
      <c r="CK60" t="s">
        <v>101</v>
      </c>
      <c r="CL60" t="s">
        <v>104</v>
      </c>
      <c r="CM60" t="s">
        <v>709</v>
      </c>
      <c r="CN60">
        <v>70</v>
      </c>
      <c r="CO60" s="1">
        <v>44621</v>
      </c>
      <c r="CP60" s="1"/>
      <c r="CV60"/>
    </row>
    <row r="61" spans="1:102" x14ac:dyDescent="0.25">
      <c r="A61" t="s">
        <v>147</v>
      </c>
      <c r="B61" s="18" t="s">
        <v>1196</v>
      </c>
      <c r="C61" s="18">
        <v>45352</v>
      </c>
      <c r="D61" t="s">
        <v>725</v>
      </c>
      <c r="E61" t="s">
        <v>225</v>
      </c>
      <c r="F61" t="s">
        <v>209</v>
      </c>
      <c r="G61" t="s">
        <v>1210</v>
      </c>
      <c r="H61">
        <v>79</v>
      </c>
      <c r="I61" t="s">
        <v>99</v>
      </c>
      <c r="K61" t="s">
        <v>101</v>
      </c>
      <c r="L61" t="s">
        <v>107</v>
      </c>
      <c r="M61">
        <v>5</v>
      </c>
      <c r="N61">
        <v>2</v>
      </c>
      <c r="O61">
        <v>5</v>
      </c>
      <c r="P61">
        <v>5</v>
      </c>
      <c r="Q61">
        <v>5</v>
      </c>
      <c r="R61">
        <v>5</v>
      </c>
      <c r="S61">
        <v>2</v>
      </c>
      <c r="U61" s="8">
        <v>3.41174</v>
      </c>
      <c r="V61" s="8">
        <v>0.25511</v>
      </c>
      <c r="W61">
        <v>41.4</v>
      </c>
      <c r="X61">
        <v>0.88156999999999996</v>
      </c>
      <c r="Y61">
        <v>1.1366799999999999</v>
      </c>
      <c r="Z61">
        <v>3.1712600000000002</v>
      </c>
      <c r="AA61">
        <v>0.15418999999999999</v>
      </c>
      <c r="AB61">
        <v>1.107E-2</v>
      </c>
      <c r="AD61">
        <v>2.2750599999999999</v>
      </c>
      <c r="AE61">
        <v>57.1</v>
      </c>
      <c r="AG61">
        <v>0</v>
      </c>
      <c r="AJ61">
        <v>2.1518999999999999</v>
      </c>
      <c r="AK61">
        <v>0.61382999999999999</v>
      </c>
      <c r="AL61">
        <v>0.26766000000000001</v>
      </c>
      <c r="AM61">
        <v>3.0333999999999999</v>
      </c>
      <c r="AN61">
        <v>2.1644000000000001</v>
      </c>
      <c r="AO61">
        <v>1.0564100000000001</v>
      </c>
      <c r="AP61">
        <v>0.35693999999999998</v>
      </c>
      <c r="AQ61">
        <v>3.5510999999999999</v>
      </c>
      <c r="AS61">
        <v>0</v>
      </c>
      <c r="AT61">
        <v>0</v>
      </c>
      <c r="AU61">
        <v>0</v>
      </c>
      <c r="AV61">
        <v>0</v>
      </c>
      <c r="AW61" s="4">
        <v>0</v>
      </c>
      <c r="AX61">
        <v>0</v>
      </c>
      <c r="AY61">
        <v>0</v>
      </c>
      <c r="BA61" s="1">
        <v>44358</v>
      </c>
      <c r="BB61">
        <v>2</v>
      </c>
      <c r="BC61">
        <v>2</v>
      </c>
      <c r="BD61">
        <v>0</v>
      </c>
      <c r="BE61">
        <v>16</v>
      </c>
      <c r="BF61">
        <v>1</v>
      </c>
      <c r="BG61">
        <v>0</v>
      </c>
      <c r="BH61">
        <v>16</v>
      </c>
      <c r="BI61" s="1">
        <v>43819</v>
      </c>
      <c r="BJ61">
        <v>5</v>
      </c>
      <c r="BK61">
        <v>5</v>
      </c>
      <c r="BL61">
        <v>0</v>
      </c>
      <c r="BM61">
        <v>36</v>
      </c>
      <c r="BN61">
        <v>1</v>
      </c>
      <c r="BO61">
        <v>0</v>
      </c>
      <c r="BP61">
        <v>36</v>
      </c>
      <c r="BQ61" s="1">
        <v>43405</v>
      </c>
      <c r="BR61">
        <v>1</v>
      </c>
      <c r="BS61">
        <v>1</v>
      </c>
      <c r="BT61">
        <v>0</v>
      </c>
      <c r="BU61">
        <v>8</v>
      </c>
      <c r="BV61">
        <v>1</v>
      </c>
      <c r="BW61">
        <v>0</v>
      </c>
      <c r="BX61">
        <v>8</v>
      </c>
      <c r="BY61">
        <v>21.332999999999998</v>
      </c>
      <c r="CA61" t="s">
        <v>727</v>
      </c>
      <c r="CB61" t="s">
        <v>728</v>
      </c>
      <c r="CC61">
        <v>72513</v>
      </c>
      <c r="CD61">
        <v>670</v>
      </c>
      <c r="CE61">
        <v>8709943040</v>
      </c>
      <c r="CF61" t="s">
        <v>100</v>
      </c>
      <c r="CG61" t="s">
        <v>101</v>
      </c>
      <c r="CH61" s="1">
        <v>36411</v>
      </c>
      <c r="CI61" t="s">
        <v>101</v>
      </c>
      <c r="CJ61" t="s">
        <v>101</v>
      </c>
      <c r="CK61" t="s">
        <v>101</v>
      </c>
      <c r="CL61" t="s">
        <v>104</v>
      </c>
      <c r="CM61" t="s">
        <v>726</v>
      </c>
      <c r="CN61">
        <v>100</v>
      </c>
      <c r="CO61" s="1">
        <v>44621</v>
      </c>
      <c r="CP61" s="1"/>
      <c r="CV61"/>
    </row>
    <row r="62" spans="1:102" x14ac:dyDescent="0.25">
      <c r="A62" t="s">
        <v>147</v>
      </c>
      <c r="B62" s="18" t="s">
        <v>1196</v>
      </c>
      <c r="C62" s="18">
        <v>45469</v>
      </c>
      <c r="D62" t="s">
        <v>1118</v>
      </c>
      <c r="E62" t="s">
        <v>525</v>
      </c>
      <c r="F62" t="s">
        <v>526</v>
      </c>
      <c r="G62" t="s">
        <v>1210</v>
      </c>
      <c r="H62">
        <v>38.1</v>
      </c>
      <c r="I62" t="s">
        <v>109</v>
      </c>
      <c r="K62" t="s">
        <v>101</v>
      </c>
      <c r="L62" t="s">
        <v>107</v>
      </c>
      <c r="M62">
        <v>2</v>
      </c>
      <c r="N62">
        <v>3</v>
      </c>
      <c r="O62">
        <v>3</v>
      </c>
      <c r="P62">
        <v>1</v>
      </c>
      <c r="Q62">
        <v>1</v>
      </c>
      <c r="R62">
        <v>2</v>
      </c>
      <c r="S62">
        <v>3</v>
      </c>
      <c r="U62" s="8">
        <v>4.1868800000000004</v>
      </c>
      <c r="V62" s="8">
        <v>0.52876999999999996</v>
      </c>
      <c r="X62">
        <v>1.08436</v>
      </c>
      <c r="Y62">
        <v>1.61313</v>
      </c>
      <c r="Z62">
        <v>3.83995</v>
      </c>
      <c r="AA62">
        <v>0.43726999999999999</v>
      </c>
      <c r="AB62">
        <v>7.4490000000000001E-2</v>
      </c>
      <c r="AC62">
        <v>6</v>
      </c>
      <c r="AD62">
        <v>2.57375</v>
      </c>
      <c r="AF62">
        <v>6</v>
      </c>
      <c r="AH62">
        <v>6</v>
      </c>
      <c r="AJ62">
        <v>2.2317300000000002</v>
      </c>
      <c r="AK62">
        <v>0.71340999999999999</v>
      </c>
      <c r="AL62">
        <v>0.33371000000000001</v>
      </c>
      <c r="AM62">
        <v>3.2788499999999998</v>
      </c>
      <c r="AN62">
        <v>2.36097</v>
      </c>
      <c r="AO62">
        <v>1.11805</v>
      </c>
      <c r="AP62">
        <v>0.59340999999999999</v>
      </c>
      <c r="AQ62">
        <v>4.0316700000000001</v>
      </c>
      <c r="AS62">
        <v>0</v>
      </c>
      <c r="AT62">
        <v>8</v>
      </c>
      <c r="AU62">
        <v>7</v>
      </c>
      <c r="AV62">
        <v>2</v>
      </c>
      <c r="AW62" s="4">
        <v>13000</v>
      </c>
      <c r="AX62">
        <v>0</v>
      </c>
      <c r="AY62">
        <v>2</v>
      </c>
      <c r="BA62" s="1">
        <v>44470</v>
      </c>
      <c r="BB62">
        <v>15</v>
      </c>
      <c r="BC62">
        <v>8</v>
      </c>
      <c r="BD62">
        <v>8</v>
      </c>
      <c r="BE62">
        <v>124</v>
      </c>
      <c r="BF62">
        <v>1</v>
      </c>
      <c r="BG62">
        <v>0</v>
      </c>
      <c r="BH62">
        <v>124</v>
      </c>
      <c r="BI62" s="1">
        <v>43909</v>
      </c>
      <c r="BJ62">
        <v>1</v>
      </c>
      <c r="BK62">
        <v>0</v>
      </c>
      <c r="BL62">
        <v>0</v>
      </c>
      <c r="BM62">
        <v>8</v>
      </c>
      <c r="BN62">
        <v>0</v>
      </c>
      <c r="BO62">
        <v>0</v>
      </c>
      <c r="BP62">
        <v>8</v>
      </c>
      <c r="BQ62" s="21"/>
      <c r="BR62" t="s">
        <v>137</v>
      </c>
      <c r="BS62" t="s">
        <v>137</v>
      </c>
      <c r="BT62" t="s">
        <v>137</v>
      </c>
      <c r="BU62" t="s">
        <v>137</v>
      </c>
      <c r="BV62" t="s">
        <v>137</v>
      </c>
      <c r="BW62" t="s">
        <v>137</v>
      </c>
      <c r="BX62" t="s">
        <v>137</v>
      </c>
      <c r="BY62">
        <v>77.599999999999994</v>
      </c>
      <c r="CA62" t="s">
        <v>1120</v>
      </c>
      <c r="CB62" t="s">
        <v>1121</v>
      </c>
      <c r="CC62">
        <v>71667</v>
      </c>
      <c r="CD62">
        <v>390</v>
      </c>
      <c r="CE62">
        <v>8706192139</v>
      </c>
      <c r="CF62" t="s">
        <v>100</v>
      </c>
      <c r="CG62" t="s">
        <v>101</v>
      </c>
      <c r="CH62" s="1">
        <v>43917</v>
      </c>
      <c r="CI62" t="s">
        <v>101</v>
      </c>
      <c r="CJ62" t="s">
        <v>101</v>
      </c>
      <c r="CK62" t="s">
        <v>101</v>
      </c>
      <c r="CL62" t="s">
        <v>104</v>
      </c>
      <c r="CM62" t="s">
        <v>1119</v>
      </c>
      <c r="CN62">
        <v>87</v>
      </c>
      <c r="CO62" s="1">
        <v>44621</v>
      </c>
      <c r="CP62" s="1"/>
      <c r="CV62"/>
    </row>
    <row r="63" spans="1:102" x14ac:dyDescent="0.25">
      <c r="A63" t="s">
        <v>147</v>
      </c>
      <c r="B63" s="18" t="s">
        <v>1196</v>
      </c>
      <c r="C63" s="18">
        <v>45428</v>
      </c>
      <c r="D63" t="s">
        <v>973</v>
      </c>
      <c r="E63" t="s">
        <v>243</v>
      </c>
      <c r="F63" t="s">
        <v>120</v>
      </c>
      <c r="G63" t="s">
        <v>1210</v>
      </c>
      <c r="H63">
        <v>80.3</v>
      </c>
      <c r="I63" t="s">
        <v>99</v>
      </c>
      <c r="K63" t="s">
        <v>101</v>
      </c>
      <c r="L63" t="s">
        <v>107</v>
      </c>
      <c r="M63">
        <v>3</v>
      </c>
      <c r="N63">
        <v>2</v>
      </c>
      <c r="O63">
        <v>3</v>
      </c>
      <c r="P63">
        <v>4</v>
      </c>
      <c r="Q63">
        <v>4</v>
      </c>
      <c r="R63">
        <v>4</v>
      </c>
      <c r="S63">
        <v>2</v>
      </c>
      <c r="U63" s="8">
        <v>3.48854</v>
      </c>
      <c r="V63" s="8">
        <v>0.27710000000000001</v>
      </c>
      <c r="W63">
        <v>66.7</v>
      </c>
      <c r="X63">
        <v>1.14507</v>
      </c>
      <c r="Y63">
        <v>1.4221699999999999</v>
      </c>
      <c r="Z63">
        <v>3.0343800000000001</v>
      </c>
      <c r="AA63">
        <v>0.13295999999999999</v>
      </c>
      <c r="AB63">
        <v>3.9E-2</v>
      </c>
      <c r="AD63">
        <v>2.06637</v>
      </c>
      <c r="AE63">
        <v>42.9</v>
      </c>
      <c r="AG63">
        <v>0</v>
      </c>
      <c r="AJ63">
        <v>1.89253</v>
      </c>
      <c r="AK63">
        <v>0.62990000000000002</v>
      </c>
      <c r="AL63">
        <v>0.28744999999999998</v>
      </c>
      <c r="AM63">
        <v>2.8098700000000001</v>
      </c>
      <c r="AN63">
        <v>2.2352799999999999</v>
      </c>
      <c r="AO63">
        <v>1.3371599999999999</v>
      </c>
      <c r="AP63">
        <v>0.36102000000000001</v>
      </c>
      <c r="AQ63">
        <v>3.91987</v>
      </c>
      <c r="AS63">
        <v>1</v>
      </c>
      <c r="AT63">
        <v>6</v>
      </c>
      <c r="AU63">
        <v>5</v>
      </c>
      <c r="AV63">
        <v>0</v>
      </c>
      <c r="AW63" s="4">
        <v>0</v>
      </c>
      <c r="AX63">
        <v>0</v>
      </c>
      <c r="AY63">
        <v>0</v>
      </c>
      <c r="BA63" s="1">
        <v>44271</v>
      </c>
      <c r="BB63">
        <v>2</v>
      </c>
      <c r="BC63">
        <v>0</v>
      </c>
      <c r="BD63">
        <v>2</v>
      </c>
      <c r="BE63">
        <v>16</v>
      </c>
      <c r="BF63">
        <v>0</v>
      </c>
      <c r="BG63">
        <v>0</v>
      </c>
      <c r="BH63">
        <v>16</v>
      </c>
      <c r="BI63" s="1">
        <v>43693</v>
      </c>
      <c r="BJ63">
        <v>14</v>
      </c>
      <c r="BK63">
        <v>11</v>
      </c>
      <c r="BL63">
        <v>3</v>
      </c>
      <c r="BM63">
        <v>100</v>
      </c>
      <c r="BN63">
        <v>1</v>
      </c>
      <c r="BO63">
        <v>0</v>
      </c>
      <c r="BP63">
        <v>100</v>
      </c>
      <c r="BQ63" s="1">
        <v>43329</v>
      </c>
      <c r="BR63">
        <v>10</v>
      </c>
      <c r="BS63">
        <v>5</v>
      </c>
      <c r="BT63">
        <v>5</v>
      </c>
      <c r="BU63">
        <v>84</v>
      </c>
      <c r="BV63">
        <v>1</v>
      </c>
      <c r="BW63">
        <v>0</v>
      </c>
      <c r="BX63">
        <v>84</v>
      </c>
      <c r="BY63">
        <v>55.332999999999998</v>
      </c>
      <c r="CA63" t="s">
        <v>975</v>
      </c>
      <c r="CB63" t="s">
        <v>976</v>
      </c>
      <c r="CC63">
        <v>72764</v>
      </c>
      <c r="CD63">
        <v>710</v>
      </c>
      <c r="CE63">
        <v>4797512390</v>
      </c>
      <c r="CF63" t="s">
        <v>100</v>
      </c>
      <c r="CG63" t="s">
        <v>101</v>
      </c>
      <c r="CH63" s="1">
        <v>39618</v>
      </c>
      <c r="CI63" t="s">
        <v>101</v>
      </c>
      <c r="CJ63" t="s">
        <v>101</v>
      </c>
      <c r="CK63" t="s">
        <v>101</v>
      </c>
      <c r="CL63" t="s">
        <v>104</v>
      </c>
      <c r="CM63" t="s">
        <v>974</v>
      </c>
      <c r="CN63">
        <v>102</v>
      </c>
      <c r="CO63" s="1">
        <v>44621</v>
      </c>
      <c r="CP63" s="1"/>
      <c r="CV63"/>
    </row>
    <row r="64" spans="1:102" x14ac:dyDescent="0.25">
      <c r="A64" t="s">
        <v>147</v>
      </c>
      <c r="B64" s="18" t="s">
        <v>1196</v>
      </c>
      <c r="C64" s="18">
        <v>45393</v>
      </c>
      <c r="D64" t="s">
        <v>870</v>
      </c>
      <c r="E64" t="s">
        <v>531</v>
      </c>
      <c r="F64" t="s">
        <v>532</v>
      </c>
      <c r="G64" t="s">
        <v>1210</v>
      </c>
      <c r="H64">
        <v>81.2</v>
      </c>
      <c r="I64" t="s">
        <v>109</v>
      </c>
      <c r="K64" t="s">
        <v>101</v>
      </c>
      <c r="L64" t="s">
        <v>107</v>
      </c>
      <c r="M64">
        <v>2</v>
      </c>
      <c r="N64">
        <v>2</v>
      </c>
      <c r="O64">
        <v>2</v>
      </c>
      <c r="P64">
        <v>4</v>
      </c>
      <c r="Q64">
        <v>5</v>
      </c>
      <c r="R64">
        <v>3</v>
      </c>
      <c r="S64">
        <v>1</v>
      </c>
      <c r="U64" s="8">
        <v>3.5223399999999998</v>
      </c>
      <c r="V64" s="8">
        <v>0.15933</v>
      </c>
      <c r="W64">
        <v>61.7</v>
      </c>
      <c r="X64">
        <v>1.10877</v>
      </c>
      <c r="Y64">
        <v>1.2681</v>
      </c>
      <c r="Z64">
        <v>2.9754700000000001</v>
      </c>
      <c r="AA64">
        <v>0.10265000000000001</v>
      </c>
      <c r="AB64">
        <v>1.8409999999999999E-2</v>
      </c>
      <c r="AD64">
        <v>2.2542399999999998</v>
      </c>
      <c r="AF64">
        <v>6</v>
      </c>
      <c r="AG64">
        <v>0</v>
      </c>
      <c r="AJ64">
        <v>1.9355100000000001</v>
      </c>
      <c r="AK64">
        <v>0.68627000000000005</v>
      </c>
      <c r="AL64">
        <v>0.29764000000000002</v>
      </c>
      <c r="AM64">
        <v>2.9194100000000001</v>
      </c>
      <c r="AN64">
        <v>2.38435</v>
      </c>
      <c r="AO64">
        <v>1.18842</v>
      </c>
      <c r="AP64">
        <v>0.20047999999999999</v>
      </c>
      <c r="AQ64">
        <v>3.8093499999999998</v>
      </c>
      <c r="AS64">
        <v>1</v>
      </c>
      <c r="AT64">
        <v>7</v>
      </c>
      <c r="AU64">
        <v>2</v>
      </c>
      <c r="AV64">
        <v>2</v>
      </c>
      <c r="AW64" s="4">
        <v>3900</v>
      </c>
      <c r="AX64">
        <v>0</v>
      </c>
      <c r="AY64">
        <v>2</v>
      </c>
      <c r="BA64" s="1">
        <v>44358</v>
      </c>
      <c r="BB64">
        <v>15</v>
      </c>
      <c r="BC64">
        <v>15</v>
      </c>
      <c r="BD64">
        <v>0</v>
      </c>
      <c r="BE64">
        <v>108</v>
      </c>
      <c r="BF64">
        <v>1</v>
      </c>
      <c r="BG64">
        <v>0</v>
      </c>
      <c r="BH64">
        <v>108</v>
      </c>
      <c r="BI64" s="1">
        <v>43847</v>
      </c>
      <c r="BJ64">
        <v>10</v>
      </c>
      <c r="BK64">
        <v>8</v>
      </c>
      <c r="BL64">
        <v>2</v>
      </c>
      <c r="BM64">
        <v>60</v>
      </c>
      <c r="BN64">
        <v>1</v>
      </c>
      <c r="BO64">
        <v>0</v>
      </c>
      <c r="BP64">
        <v>60</v>
      </c>
      <c r="BQ64" s="1">
        <v>43455</v>
      </c>
      <c r="BR64">
        <v>19</v>
      </c>
      <c r="BS64">
        <v>15</v>
      </c>
      <c r="BT64">
        <v>4</v>
      </c>
      <c r="BU64">
        <v>120</v>
      </c>
      <c r="BV64">
        <v>1</v>
      </c>
      <c r="BW64">
        <v>0</v>
      </c>
      <c r="BX64">
        <v>120</v>
      </c>
      <c r="BY64">
        <v>94</v>
      </c>
      <c r="CA64" t="s">
        <v>872</v>
      </c>
      <c r="CB64" t="s">
        <v>873</v>
      </c>
      <c r="CC64">
        <v>72104</v>
      </c>
      <c r="CD64">
        <v>290</v>
      </c>
      <c r="CE64">
        <v>5013379581</v>
      </c>
      <c r="CF64" t="s">
        <v>100</v>
      </c>
      <c r="CG64" t="s">
        <v>101</v>
      </c>
      <c r="CH64" s="1">
        <v>37941</v>
      </c>
      <c r="CI64" t="s">
        <v>101</v>
      </c>
      <c r="CJ64" t="s">
        <v>101</v>
      </c>
      <c r="CK64" t="s">
        <v>101</v>
      </c>
      <c r="CL64" t="s">
        <v>104</v>
      </c>
      <c r="CM64" t="s">
        <v>871</v>
      </c>
      <c r="CN64">
        <v>95</v>
      </c>
      <c r="CO64" s="1">
        <v>44621</v>
      </c>
      <c r="CP64" s="1"/>
      <c r="CV64"/>
    </row>
    <row r="65" spans="1:104" x14ac:dyDescent="0.25">
      <c r="A65" t="s">
        <v>147</v>
      </c>
      <c r="B65" s="18" t="s">
        <v>1196</v>
      </c>
      <c r="C65" s="18">
        <v>45390</v>
      </c>
      <c r="D65" t="s">
        <v>857</v>
      </c>
      <c r="E65" t="s">
        <v>507</v>
      </c>
      <c r="F65" t="s">
        <v>360</v>
      </c>
      <c r="G65" t="s">
        <v>1210</v>
      </c>
      <c r="H65">
        <v>79.099999999999994</v>
      </c>
      <c r="I65" t="s">
        <v>109</v>
      </c>
      <c r="K65" t="s">
        <v>101</v>
      </c>
      <c r="L65" t="s">
        <v>107</v>
      </c>
      <c r="M65">
        <v>2</v>
      </c>
      <c r="N65">
        <v>3</v>
      </c>
      <c r="O65">
        <v>2</v>
      </c>
      <c r="P65">
        <v>3</v>
      </c>
      <c r="Q65">
        <v>4</v>
      </c>
      <c r="R65">
        <v>2</v>
      </c>
      <c r="S65">
        <v>2</v>
      </c>
      <c r="U65" s="8">
        <v>4.2245200000000001</v>
      </c>
      <c r="V65" s="8">
        <v>0.28764000000000001</v>
      </c>
      <c r="W65">
        <v>68.3</v>
      </c>
      <c r="X65">
        <v>1.11615</v>
      </c>
      <c r="Y65">
        <v>1.4037900000000001</v>
      </c>
      <c r="Z65">
        <v>3.4545599999999999</v>
      </c>
      <c r="AA65">
        <v>0.11294</v>
      </c>
      <c r="AB65">
        <v>1.7260000000000001E-2</v>
      </c>
      <c r="AD65">
        <v>2.8207300000000002</v>
      </c>
      <c r="AE65">
        <v>76.5</v>
      </c>
      <c r="AG65">
        <v>1</v>
      </c>
      <c r="AJ65">
        <v>2.0932599999999999</v>
      </c>
      <c r="AK65">
        <v>0.65480000000000005</v>
      </c>
      <c r="AL65">
        <v>0.27933000000000002</v>
      </c>
      <c r="AM65">
        <v>3.02738</v>
      </c>
      <c r="AN65">
        <v>2.7587000000000002</v>
      </c>
      <c r="AO65">
        <v>1.25383</v>
      </c>
      <c r="AP65">
        <v>0.38564999999999999</v>
      </c>
      <c r="AQ65">
        <v>4.4058099999999998</v>
      </c>
      <c r="AS65">
        <v>2</v>
      </c>
      <c r="AT65">
        <v>15</v>
      </c>
      <c r="AU65">
        <v>8</v>
      </c>
      <c r="AV65">
        <v>6</v>
      </c>
      <c r="AW65" s="4">
        <v>59477.9</v>
      </c>
      <c r="AX65">
        <v>1</v>
      </c>
      <c r="AY65">
        <v>7</v>
      </c>
      <c r="BA65" s="1">
        <v>44505</v>
      </c>
      <c r="BB65">
        <v>5</v>
      </c>
      <c r="BC65">
        <v>5</v>
      </c>
      <c r="BD65">
        <v>0</v>
      </c>
      <c r="BE65">
        <v>40</v>
      </c>
      <c r="BF65">
        <v>1</v>
      </c>
      <c r="BG65">
        <v>0</v>
      </c>
      <c r="BH65">
        <v>40</v>
      </c>
      <c r="BI65" s="1">
        <v>44113</v>
      </c>
      <c r="BJ65">
        <v>14</v>
      </c>
      <c r="BK65">
        <v>6</v>
      </c>
      <c r="BL65">
        <v>8</v>
      </c>
      <c r="BM65">
        <v>152</v>
      </c>
      <c r="BN65">
        <v>1</v>
      </c>
      <c r="BO65">
        <v>0</v>
      </c>
      <c r="BP65">
        <v>152</v>
      </c>
      <c r="BQ65" s="1">
        <v>43602</v>
      </c>
      <c r="BR65">
        <v>10</v>
      </c>
      <c r="BS65">
        <v>7</v>
      </c>
      <c r="BT65">
        <v>3</v>
      </c>
      <c r="BU65">
        <v>135</v>
      </c>
      <c r="BV65">
        <v>1</v>
      </c>
      <c r="BW65">
        <v>0</v>
      </c>
      <c r="BX65">
        <v>135</v>
      </c>
      <c r="BY65">
        <v>93.167000000000002</v>
      </c>
      <c r="CA65" t="s">
        <v>859</v>
      </c>
      <c r="CB65" t="s">
        <v>860</v>
      </c>
      <c r="CC65">
        <v>72212</v>
      </c>
      <c r="CD65">
        <v>590</v>
      </c>
      <c r="CE65">
        <v>5012258888</v>
      </c>
      <c r="CF65" t="s">
        <v>100</v>
      </c>
      <c r="CG65" t="s">
        <v>101</v>
      </c>
      <c r="CH65" s="1">
        <v>37893</v>
      </c>
      <c r="CI65" t="s">
        <v>101</v>
      </c>
      <c r="CJ65" t="s">
        <v>101</v>
      </c>
      <c r="CK65" t="s">
        <v>101</v>
      </c>
      <c r="CL65" t="s">
        <v>104</v>
      </c>
      <c r="CM65" t="s">
        <v>858</v>
      </c>
      <c r="CN65">
        <v>97</v>
      </c>
      <c r="CO65" s="1">
        <v>44621</v>
      </c>
      <c r="CP65" s="1"/>
      <c r="CV65"/>
    </row>
    <row r="66" spans="1:104" x14ac:dyDescent="0.25">
      <c r="A66" t="s">
        <v>147</v>
      </c>
      <c r="B66" s="18" t="s">
        <v>1196</v>
      </c>
      <c r="C66" s="18">
        <v>45457</v>
      </c>
      <c r="D66" t="s">
        <v>1080</v>
      </c>
      <c r="E66" t="s">
        <v>611</v>
      </c>
      <c r="F66" t="s">
        <v>348</v>
      </c>
      <c r="G66" t="s">
        <v>1210</v>
      </c>
      <c r="H66">
        <v>86</v>
      </c>
      <c r="I66" t="s">
        <v>99</v>
      </c>
      <c r="K66" t="s">
        <v>101</v>
      </c>
      <c r="L66" t="s">
        <v>107</v>
      </c>
      <c r="M66">
        <v>1</v>
      </c>
      <c r="N66">
        <v>2</v>
      </c>
      <c r="O66">
        <v>1</v>
      </c>
      <c r="P66">
        <v>4</v>
      </c>
      <c r="Q66">
        <v>4</v>
      </c>
      <c r="R66">
        <v>4</v>
      </c>
      <c r="S66">
        <v>1</v>
      </c>
      <c r="U66" s="8">
        <v>3.80586</v>
      </c>
      <c r="V66" s="8">
        <v>0.18783</v>
      </c>
      <c r="W66">
        <v>73.599999999999994</v>
      </c>
      <c r="X66">
        <v>1.0446899999999999</v>
      </c>
      <c r="Y66">
        <v>1.2325200000000001</v>
      </c>
      <c r="Z66">
        <v>3.36198</v>
      </c>
      <c r="AA66">
        <v>0.11988</v>
      </c>
      <c r="AB66">
        <v>2.104E-2</v>
      </c>
      <c r="AD66">
        <v>2.5733299999999999</v>
      </c>
      <c r="AE66">
        <v>100</v>
      </c>
      <c r="AG66">
        <v>0</v>
      </c>
      <c r="AJ66">
        <v>1.93625</v>
      </c>
      <c r="AK66">
        <v>0.61265000000000003</v>
      </c>
      <c r="AL66">
        <v>0.26850000000000002</v>
      </c>
      <c r="AM66">
        <v>2.8174000000000001</v>
      </c>
      <c r="AN66">
        <v>2.7208299999999999</v>
      </c>
      <c r="AO66">
        <v>1.2542899999999999</v>
      </c>
      <c r="AP66">
        <v>0.26199</v>
      </c>
      <c r="AQ66">
        <v>4.2650100000000002</v>
      </c>
      <c r="AS66">
        <v>0</v>
      </c>
      <c r="AT66">
        <v>3</v>
      </c>
      <c r="AU66">
        <v>5</v>
      </c>
      <c r="AV66">
        <v>2</v>
      </c>
      <c r="AW66" s="4">
        <v>12190.75</v>
      </c>
      <c r="AX66">
        <v>0</v>
      </c>
      <c r="AY66">
        <v>2</v>
      </c>
      <c r="BA66" s="1">
        <v>44393</v>
      </c>
      <c r="BB66">
        <v>22</v>
      </c>
      <c r="BC66">
        <v>12</v>
      </c>
      <c r="BD66">
        <v>9</v>
      </c>
      <c r="BE66">
        <v>164</v>
      </c>
      <c r="BF66">
        <v>1</v>
      </c>
      <c r="BG66">
        <v>0</v>
      </c>
      <c r="BH66">
        <v>164</v>
      </c>
      <c r="BI66" s="1">
        <v>43875</v>
      </c>
      <c r="BJ66">
        <v>15</v>
      </c>
      <c r="BK66">
        <v>14</v>
      </c>
      <c r="BL66">
        <v>1</v>
      </c>
      <c r="BM66">
        <v>108</v>
      </c>
      <c r="BN66">
        <v>1</v>
      </c>
      <c r="BO66">
        <v>0</v>
      </c>
      <c r="BP66">
        <v>108</v>
      </c>
      <c r="BQ66" s="1">
        <v>43503</v>
      </c>
      <c r="BR66">
        <v>16</v>
      </c>
      <c r="BS66">
        <v>14</v>
      </c>
      <c r="BT66">
        <v>2</v>
      </c>
      <c r="BU66">
        <v>96</v>
      </c>
      <c r="BV66">
        <v>1</v>
      </c>
      <c r="BW66">
        <v>0</v>
      </c>
      <c r="BX66">
        <v>96</v>
      </c>
      <c r="BY66">
        <v>134</v>
      </c>
      <c r="CA66" t="s">
        <v>1082</v>
      </c>
      <c r="CB66" t="s">
        <v>1083</v>
      </c>
      <c r="CC66">
        <v>72022</v>
      </c>
      <c r="CD66">
        <v>620</v>
      </c>
      <c r="CE66">
        <v>5012130547</v>
      </c>
      <c r="CF66" t="s">
        <v>100</v>
      </c>
      <c r="CG66" t="s">
        <v>101</v>
      </c>
      <c r="CH66" s="1">
        <v>41751</v>
      </c>
      <c r="CI66" t="s">
        <v>101</v>
      </c>
      <c r="CJ66" t="s">
        <v>101</v>
      </c>
      <c r="CK66" t="s">
        <v>101</v>
      </c>
      <c r="CL66" t="s">
        <v>104</v>
      </c>
      <c r="CM66" t="s">
        <v>1081</v>
      </c>
      <c r="CN66">
        <v>116</v>
      </c>
      <c r="CO66" s="1">
        <v>44621</v>
      </c>
      <c r="CP66" s="1"/>
      <c r="CV66"/>
    </row>
    <row r="67" spans="1:104" x14ac:dyDescent="0.25">
      <c r="A67" t="s">
        <v>147</v>
      </c>
      <c r="B67" s="18" t="s">
        <v>1196</v>
      </c>
      <c r="C67" s="18">
        <v>45220</v>
      </c>
      <c r="D67" t="s">
        <v>414</v>
      </c>
      <c r="E67" t="s">
        <v>159</v>
      </c>
      <c r="F67" t="s">
        <v>120</v>
      </c>
      <c r="G67" t="s">
        <v>1210</v>
      </c>
      <c r="H67">
        <v>95.8</v>
      </c>
      <c r="I67" t="s">
        <v>109</v>
      </c>
      <c r="J67" t="s">
        <v>110</v>
      </c>
      <c r="K67" t="s">
        <v>101</v>
      </c>
      <c r="L67" t="s">
        <v>107</v>
      </c>
      <c r="M67">
        <v>1</v>
      </c>
      <c r="N67">
        <v>1</v>
      </c>
      <c r="O67">
        <v>1</v>
      </c>
      <c r="P67">
        <v>4</v>
      </c>
      <c r="Q67">
        <v>4</v>
      </c>
      <c r="R67">
        <v>4</v>
      </c>
      <c r="S67">
        <v>1</v>
      </c>
      <c r="U67" s="8">
        <v>2.8447200000000001</v>
      </c>
      <c r="V67" s="8">
        <v>0.20730000000000001</v>
      </c>
      <c r="W67">
        <v>62.6</v>
      </c>
      <c r="X67">
        <v>0.81340999999999997</v>
      </c>
      <c r="Y67">
        <v>1.02071</v>
      </c>
      <c r="Z67">
        <v>2.64717</v>
      </c>
      <c r="AA67">
        <v>9.1520000000000004E-2</v>
      </c>
      <c r="AB67">
        <v>4.1180000000000001E-2</v>
      </c>
      <c r="AD67">
        <v>1.8240099999999999</v>
      </c>
      <c r="AE67">
        <v>75</v>
      </c>
      <c r="AG67">
        <v>3</v>
      </c>
      <c r="AJ67">
        <v>1.6993400000000001</v>
      </c>
      <c r="AK67">
        <v>0.60402999999999996</v>
      </c>
      <c r="AL67">
        <v>0.27977000000000002</v>
      </c>
      <c r="AM67">
        <v>2.5831400000000002</v>
      </c>
      <c r="AN67">
        <v>2.1974100000000001</v>
      </c>
      <c r="AO67">
        <v>0.99055000000000004</v>
      </c>
      <c r="AP67">
        <v>0.27750000000000002</v>
      </c>
      <c r="AQ67">
        <v>3.47702</v>
      </c>
      <c r="AS67">
        <v>0</v>
      </c>
      <c r="AT67">
        <v>15</v>
      </c>
      <c r="AU67">
        <v>22</v>
      </c>
      <c r="AV67">
        <v>4</v>
      </c>
      <c r="AW67" s="4">
        <v>104260</v>
      </c>
      <c r="AX67">
        <v>1</v>
      </c>
      <c r="AY67">
        <v>5</v>
      </c>
      <c r="BA67" s="1">
        <v>44173</v>
      </c>
      <c r="BB67">
        <v>7</v>
      </c>
      <c r="BC67">
        <v>4</v>
      </c>
      <c r="BD67">
        <v>1</v>
      </c>
      <c r="BE67">
        <v>60</v>
      </c>
      <c r="BF67">
        <v>1</v>
      </c>
      <c r="BG67">
        <v>0</v>
      </c>
      <c r="BH67">
        <v>60</v>
      </c>
      <c r="BI67" s="1">
        <v>43644</v>
      </c>
      <c r="BJ67">
        <v>42</v>
      </c>
      <c r="BK67">
        <v>30</v>
      </c>
      <c r="BL67">
        <v>11</v>
      </c>
      <c r="BM67">
        <v>454</v>
      </c>
      <c r="BN67">
        <v>2</v>
      </c>
      <c r="BO67">
        <v>227</v>
      </c>
      <c r="BP67">
        <v>681</v>
      </c>
      <c r="BQ67" s="1">
        <v>43314</v>
      </c>
      <c r="BR67">
        <v>4</v>
      </c>
      <c r="BS67">
        <v>2</v>
      </c>
      <c r="BT67">
        <v>2</v>
      </c>
      <c r="BU67">
        <v>32</v>
      </c>
      <c r="BV67">
        <v>1</v>
      </c>
      <c r="BW67">
        <v>0</v>
      </c>
      <c r="BX67">
        <v>32</v>
      </c>
      <c r="BY67">
        <v>262.33300000000003</v>
      </c>
      <c r="CA67" t="s">
        <v>244</v>
      </c>
      <c r="CB67" t="s">
        <v>416</v>
      </c>
      <c r="CC67">
        <v>72703</v>
      </c>
      <c r="CD67">
        <v>710</v>
      </c>
      <c r="CE67">
        <v>4795214353</v>
      </c>
      <c r="CF67" t="s">
        <v>100</v>
      </c>
      <c r="CG67" t="s">
        <v>101</v>
      </c>
      <c r="CH67" s="1">
        <v>34304</v>
      </c>
      <c r="CI67" t="s">
        <v>101</v>
      </c>
      <c r="CJ67" t="s">
        <v>101</v>
      </c>
      <c r="CK67" t="s">
        <v>101</v>
      </c>
      <c r="CL67" t="s">
        <v>104</v>
      </c>
      <c r="CM67" t="s">
        <v>415</v>
      </c>
      <c r="CN67">
        <v>140</v>
      </c>
      <c r="CO67" s="1">
        <v>44621</v>
      </c>
      <c r="CP67" s="1"/>
      <c r="CV67"/>
    </row>
    <row r="68" spans="1:104" x14ac:dyDescent="0.25">
      <c r="A68" t="s">
        <v>147</v>
      </c>
      <c r="B68" s="18" t="s">
        <v>1196</v>
      </c>
      <c r="C68" s="18">
        <v>45354</v>
      </c>
      <c r="D68" t="s">
        <v>735</v>
      </c>
      <c r="E68" t="s">
        <v>516</v>
      </c>
      <c r="F68" t="s">
        <v>517</v>
      </c>
      <c r="G68" t="s">
        <v>1210</v>
      </c>
      <c r="H68">
        <v>77.2</v>
      </c>
      <c r="I68" t="s">
        <v>109</v>
      </c>
      <c r="K68" t="s">
        <v>101</v>
      </c>
      <c r="L68" t="s">
        <v>107</v>
      </c>
      <c r="M68">
        <v>3</v>
      </c>
      <c r="N68">
        <v>2</v>
      </c>
      <c r="O68">
        <v>3</v>
      </c>
      <c r="P68">
        <v>2</v>
      </c>
      <c r="Q68">
        <v>2</v>
      </c>
      <c r="R68">
        <v>2</v>
      </c>
      <c r="S68">
        <v>2</v>
      </c>
      <c r="U68" s="8">
        <v>3.87155</v>
      </c>
      <c r="V68" s="8">
        <v>0.37075999999999998</v>
      </c>
      <c r="X68">
        <v>0.9294</v>
      </c>
      <c r="Y68">
        <v>1.30016</v>
      </c>
      <c r="Z68">
        <v>3.27163</v>
      </c>
      <c r="AA68">
        <v>0.19234999999999999</v>
      </c>
      <c r="AB68">
        <v>4.6929999999999999E-2</v>
      </c>
      <c r="AC68">
        <v>6</v>
      </c>
      <c r="AD68">
        <v>2.5713900000000001</v>
      </c>
      <c r="AF68">
        <v>6</v>
      </c>
      <c r="AH68">
        <v>6</v>
      </c>
      <c r="AJ68">
        <v>2.0638100000000001</v>
      </c>
      <c r="AK68">
        <v>0.68593999999999999</v>
      </c>
      <c r="AL68">
        <v>0.29966999999999999</v>
      </c>
      <c r="AM68">
        <v>3.04942</v>
      </c>
      <c r="AN68">
        <v>2.5507300000000002</v>
      </c>
      <c r="AO68">
        <v>0.99665000000000004</v>
      </c>
      <c r="AP68">
        <v>0.46333999999999997</v>
      </c>
      <c r="AQ68">
        <v>4.0085199999999999</v>
      </c>
      <c r="AS68">
        <v>1</v>
      </c>
      <c r="AT68">
        <v>0</v>
      </c>
      <c r="AU68">
        <v>0</v>
      </c>
      <c r="AV68">
        <v>1</v>
      </c>
      <c r="AW68" s="4">
        <v>11277.5</v>
      </c>
      <c r="AX68">
        <v>0</v>
      </c>
      <c r="AY68">
        <v>1</v>
      </c>
      <c r="BA68" s="1">
        <v>44463</v>
      </c>
      <c r="BB68">
        <v>6</v>
      </c>
      <c r="BC68">
        <v>6</v>
      </c>
      <c r="BD68">
        <v>0</v>
      </c>
      <c r="BE68">
        <v>40</v>
      </c>
      <c r="BF68">
        <v>1</v>
      </c>
      <c r="BG68">
        <v>0</v>
      </c>
      <c r="BH68">
        <v>40</v>
      </c>
      <c r="BI68" s="1">
        <v>43896</v>
      </c>
      <c r="BJ68">
        <v>24</v>
      </c>
      <c r="BK68">
        <v>24</v>
      </c>
      <c r="BL68">
        <v>0</v>
      </c>
      <c r="BM68">
        <v>132</v>
      </c>
      <c r="BN68">
        <v>1</v>
      </c>
      <c r="BO68">
        <v>0</v>
      </c>
      <c r="BP68">
        <v>132</v>
      </c>
      <c r="BQ68" s="1">
        <v>43494</v>
      </c>
      <c r="BR68">
        <v>9</v>
      </c>
      <c r="BS68">
        <v>8</v>
      </c>
      <c r="BT68">
        <v>1</v>
      </c>
      <c r="BU68">
        <v>80</v>
      </c>
      <c r="BV68">
        <v>1</v>
      </c>
      <c r="BW68">
        <v>0</v>
      </c>
      <c r="BX68">
        <v>80</v>
      </c>
      <c r="BY68">
        <v>77.332999999999998</v>
      </c>
      <c r="CA68" t="s">
        <v>737</v>
      </c>
      <c r="CB68" t="s">
        <v>738</v>
      </c>
      <c r="CC68">
        <v>72908</v>
      </c>
      <c r="CD68">
        <v>650</v>
      </c>
      <c r="CE68">
        <v>4796489600</v>
      </c>
      <c r="CF68" t="s">
        <v>100</v>
      </c>
      <c r="CG68" t="s">
        <v>101</v>
      </c>
      <c r="CH68" s="1">
        <v>36550</v>
      </c>
      <c r="CI68" t="s">
        <v>101</v>
      </c>
      <c r="CJ68" t="s">
        <v>101</v>
      </c>
      <c r="CK68" t="s">
        <v>101</v>
      </c>
      <c r="CL68" t="s">
        <v>104</v>
      </c>
      <c r="CM68" t="s">
        <v>736</v>
      </c>
      <c r="CN68">
        <v>102</v>
      </c>
      <c r="CO68" s="1">
        <v>44621</v>
      </c>
      <c r="CP68" s="1"/>
      <c r="CV68"/>
    </row>
    <row r="69" spans="1:104" x14ac:dyDescent="0.25">
      <c r="A69" t="s">
        <v>147</v>
      </c>
      <c r="B69" s="18" t="s">
        <v>1196</v>
      </c>
      <c r="C69" s="18">
        <v>45269</v>
      </c>
      <c r="D69" t="s">
        <v>523</v>
      </c>
      <c r="E69" t="s">
        <v>525</v>
      </c>
      <c r="F69" t="s">
        <v>526</v>
      </c>
      <c r="G69" t="s">
        <v>1210</v>
      </c>
      <c r="H69">
        <v>53.5</v>
      </c>
      <c r="I69" t="s">
        <v>109</v>
      </c>
      <c r="K69" t="s">
        <v>101</v>
      </c>
      <c r="L69" t="s">
        <v>107</v>
      </c>
      <c r="M69">
        <v>4</v>
      </c>
      <c r="N69">
        <v>2</v>
      </c>
      <c r="O69">
        <v>4</v>
      </c>
      <c r="P69">
        <v>3</v>
      </c>
      <c r="Q69">
        <v>2</v>
      </c>
      <c r="R69">
        <v>4</v>
      </c>
      <c r="S69">
        <v>2</v>
      </c>
      <c r="U69" s="8">
        <v>3.5460799999999999</v>
      </c>
      <c r="V69" s="8">
        <v>0.26161000000000001</v>
      </c>
      <c r="W69">
        <v>45.1</v>
      </c>
      <c r="X69">
        <v>1.0301400000000001</v>
      </c>
      <c r="Y69">
        <v>1.29175</v>
      </c>
      <c r="Z69">
        <v>3.11755</v>
      </c>
      <c r="AA69">
        <v>0.21632000000000001</v>
      </c>
      <c r="AB69">
        <v>8.09E-3</v>
      </c>
      <c r="AD69">
        <v>2.2543199999999999</v>
      </c>
      <c r="AF69">
        <v>6</v>
      </c>
      <c r="AH69">
        <v>6</v>
      </c>
      <c r="AJ69">
        <v>1.9722900000000001</v>
      </c>
      <c r="AK69">
        <v>0.63570000000000004</v>
      </c>
      <c r="AL69">
        <v>0.28661999999999999</v>
      </c>
      <c r="AM69">
        <v>2.8946100000000001</v>
      </c>
      <c r="AN69">
        <v>2.3399800000000002</v>
      </c>
      <c r="AO69">
        <v>1.19198</v>
      </c>
      <c r="AP69">
        <v>0.34183000000000002</v>
      </c>
      <c r="AQ69">
        <v>3.8678900000000001</v>
      </c>
      <c r="AS69">
        <v>0</v>
      </c>
      <c r="AT69">
        <v>1</v>
      </c>
      <c r="AU69">
        <v>2</v>
      </c>
      <c r="AV69">
        <v>0</v>
      </c>
      <c r="AW69" s="4">
        <v>0</v>
      </c>
      <c r="AX69">
        <v>0</v>
      </c>
      <c r="AY69">
        <v>0</v>
      </c>
      <c r="BA69" s="1">
        <v>44442</v>
      </c>
      <c r="BB69">
        <v>7</v>
      </c>
      <c r="BC69">
        <v>7</v>
      </c>
      <c r="BD69">
        <v>0</v>
      </c>
      <c r="BE69">
        <v>44</v>
      </c>
      <c r="BF69">
        <v>1</v>
      </c>
      <c r="BG69">
        <v>0</v>
      </c>
      <c r="BH69">
        <v>44</v>
      </c>
      <c r="BI69" s="1">
        <v>43889</v>
      </c>
      <c r="BJ69">
        <v>6</v>
      </c>
      <c r="BK69">
        <v>4</v>
      </c>
      <c r="BL69">
        <v>1</v>
      </c>
      <c r="BM69">
        <v>32</v>
      </c>
      <c r="BN69">
        <v>1</v>
      </c>
      <c r="BO69">
        <v>0</v>
      </c>
      <c r="BP69">
        <v>32</v>
      </c>
      <c r="BQ69" s="1">
        <v>43497</v>
      </c>
      <c r="BR69">
        <v>6</v>
      </c>
      <c r="BS69">
        <v>6</v>
      </c>
      <c r="BT69">
        <v>0</v>
      </c>
      <c r="BU69">
        <v>40</v>
      </c>
      <c r="BV69">
        <v>1</v>
      </c>
      <c r="BW69">
        <v>0</v>
      </c>
      <c r="BX69">
        <v>40</v>
      </c>
      <c r="BY69">
        <v>39.332999999999998</v>
      </c>
      <c r="CA69" t="s">
        <v>527</v>
      </c>
      <c r="CB69" t="s">
        <v>528</v>
      </c>
      <c r="CC69">
        <v>71667</v>
      </c>
      <c r="CD69">
        <v>390</v>
      </c>
      <c r="CE69">
        <v>8706284144</v>
      </c>
      <c r="CF69" t="s">
        <v>100</v>
      </c>
      <c r="CG69" t="s">
        <v>101</v>
      </c>
      <c r="CH69" s="1">
        <v>34790</v>
      </c>
      <c r="CI69" t="s">
        <v>101</v>
      </c>
      <c r="CJ69" t="s">
        <v>101</v>
      </c>
      <c r="CK69" t="s">
        <v>101</v>
      </c>
      <c r="CL69" t="s">
        <v>104</v>
      </c>
      <c r="CM69" t="s">
        <v>524</v>
      </c>
      <c r="CN69">
        <v>95</v>
      </c>
      <c r="CO69" s="1">
        <v>44621</v>
      </c>
      <c r="CP69" s="1"/>
      <c r="CV69"/>
    </row>
    <row r="70" spans="1:104" x14ac:dyDescent="0.25">
      <c r="A70" t="s">
        <v>147</v>
      </c>
      <c r="B70" s="18" t="s">
        <v>1196</v>
      </c>
      <c r="C70" s="18">
        <v>45218</v>
      </c>
      <c r="D70" t="s">
        <v>403</v>
      </c>
      <c r="E70" t="s">
        <v>405</v>
      </c>
      <c r="F70" t="s">
        <v>406</v>
      </c>
      <c r="G70" t="s">
        <v>1210</v>
      </c>
      <c r="H70">
        <v>54.3</v>
      </c>
      <c r="I70" t="s">
        <v>99</v>
      </c>
      <c r="K70" t="s">
        <v>101</v>
      </c>
      <c r="L70" t="s">
        <v>107</v>
      </c>
      <c r="M70">
        <v>3</v>
      </c>
      <c r="N70">
        <v>2</v>
      </c>
      <c r="O70">
        <v>3</v>
      </c>
      <c r="P70">
        <v>4</v>
      </c>
      <c r="Q70">
        <v>5</v>
      </c>
      <c r="R70">
        <v>3</v>
      </c>
      <c r="S70">
        <v>1</v>
      </c>
      <c r="U70" s="8">
        <v>3.35961</v>
      </c>
      <c r="V70" s="8">
        <v>0.18664</v>
      </c>
      <c r="W70">
        <v>58.3</v>
      </c>
      <c r="X70">
        <v>1.1482300000000001</v>
      </c>
      <c r="Y70">
        <v>1.33487</v>
      </c>
      <c r="Z70">
        <v>2.7445300000000001</v>
      </c>
      <c r="AA70">
        <v>0.16222</v>
      </c>
      <c r="AB70">
        <v>3.3210000000000003E-2</v>
      </c>
      <c r="AD70">
        <v>2.02474</v>
      </c>
      <c r="AE70">
        <v>66.7</v>
      </c>
      <c r="AG70">
        <v>0</v>
      </c>
      <c r="AJ70">
        <v>1.8606</v>
      </c>
      <c r="AK70">
        <v>0.63722999999999996</v>
      </c>
      <c r="AL70">
        <v>0.30130000000000001</v>
      </c>
      <c r="AM70">
        <v>2.7991199999999998</v>
      </c>
      <c r="AN70">
        <v>2.22783</v>
      </c>
      <c r="AO70">
        <v>1.32544</v>
      </c>
      <c r="AP70">
        <v>0.23199</v>
      </c>
      <c r="AQ70">
        <v>3.7895099999999999</v>
      </c>
      <c r="AS70">
        <v>0</v>
      </c>
      <c r="AT70">
        <v>5</v>
      </c>
      <c r="AU70">
        <v>5</v>
      </c>
      <c r="AV70">
        <v>2</v>
      </c>
      <c r="AW70" s="4">
        <v>33702.5</v>
      </c>
      <c r="AX70">
        <v>0</v>
      </c>
      <c r="AY70">
        <v>2</v>
      </c>
      <c r="BA70" s="1">
        <v>44155</v>
      </c>
      <c r="BB70">
        <v>6</v>
      </c>
      <c r="BC70">
        <v>2</v>
      </c>
      <c r="BD70">
        <v>4</v>
      </c>
      <c r="BE70">
        <v>44</v>
      </c>
      <c r="BF70">
        <v>1</v>
      </c>
      <c r="BG70">
        <v>0</v>
      </c>
      <c r="BH70">
        <v>44</v>
      </c>
      <c r="BI70" s="1">
        <v>43643</v>
      </c>
      <c r="BJ70">
        <v>12</v>
      </c>
      <c r="BK70">
        <v>4</v>
      </c>
      <c r="BL70">
        <v>8</v>
      </c>
      <c r="BM70">
        <v>112</v>
      </c>
      <c r="BN70">
        <v>1</v>
      </c>
      <c r="BO70">
        <v>0</v>
      </c>
      <c r="BP70">
        <v>112</v>
      </c>
      <c r="BQ70" s="1">
        <v>43336</v>
      </c>
      <c r="BR70">
        <v>2</v>
      </c>
      <c r="BS70">
        <v>2</v>
      </c>
      <c r="BT70">
        <v>0</v>
      </c>
      <c r="BU70">
        <v>16</v>
      </c>
      <c r="BV70">
        <v>1</v>
      </c>
      <c r="BW70">
        <v>0</v>
      </c>
      <c r="BX70">
        <v>16</v>
      </c>
      <c r="BY70">
        <v>62</v>
      </c>
      <c r="CA70" t="s">
        <v>407</v>
      </c>
      <c r="CB70" t="s">
        <v>408</v>
      </c>
      <c r="CC70">
        <v>72635</v>
      </c>
      <c r="CD70">
        <v>20</v>
      </c>
      <c r="CE70">
        <v>8704352588</v>
      </c>
      <c r="CF70" t="s">
        <v>100</v>
      </c>
      <c r="CG70" t="s">
        <v>101</v>
      </c>
      <c r="CH70" s="1">
        <v>34274</v>
      </c>
      <c r="CI70" t="s">
        <v>101</v>
      </c>
      <c r="CJ70" t="s">
        <v>101</v>
      </c>
      <c r="CK70" t="s">
        <v>101</v>
      </c>
      <c r="CL70" t="s">
        <v>104</v>
      </c>
      <c r="CM70" t="s">
        <v>404</v>
      </c>
      <c r="CN70">
        <v>105</v>
      </c>
      <c r="CO70" s="1">
        <v>44621</v>
      </c>
      <c r="CP70" s="1"/>
      <c r="CV70"/>
    </row>
    <row r="71" spans="1:104" x14ac:dyDescent="0.25">
      <c r="A71" t="s">
        <v>147</v>
      </c>
      <c r="B71" s="18" t="s">
        <v>1196</v>
      </c>
      <c r="C71" s="18">
        <v>45178</v>
      </c>
      <c r="D71" t="s">
        <v>277</v>
      </c>
      <c r="E71" t="s">
        <v>279</v>
      </c>
      <c r="F71" t="s">
        <v>121</v>
      </c>
      <c r="G71" t="s">
        <v>1211</v>
      </c>
      <c r="H71">
        <v>28.9</v>
      </c>
      <c r="I71" t="s">
        <v>112</v>
      </c>
      <c r="K71" t="s">
        <v>101</v>
      </c>
      <c r="L71" t="s">
        <v>107</v>
      </c>
      <c r="M71">
        <v>4</v>
      </c>
      <c r="N71">
        <v>4</v>
      </c>
      <c r="O71">
        <v>5</v>
      </c>
      <c r="P71">
        <v>1</v>
      </c>
      <c r="Q71">
        <v>1</v>
      </c>
      <c r="R71">
        <v>1</v>
      </c>
      <c r="S71">
        <v>4</v>
      </c>
      <c r="U71" s="8">
        <v>3.9956900000000002</v>
      </c>
      <c r="V71" s="8">
        <v>0.74382999999999999</v>
      </c>
      <c r="W71">
        <v>71.7</v>
      </c>
      <c r="X71">
        <v>0.85358999999999996</v>
      </c>
      <c r="Y71">
        <v>1.5974200000000001</v>
      </c>
      <c r="Z71">
        <v>3.73597</v>
      </c>
      <c r="AA71">
        <v>0.53220000000000001</v>
      </c>
      <c r="AB71">
        <v>0</v>
      </c>
      <c r="AD71">
        <v>2.3982600000000001</v>
      </c>
      <c r="AE71">
        <v>40</v>
      </c>
      <c r="AH71">
        <v>6</v>
      </c>
      <c r="AJ71">
        <v>1.85633</v>
      </c>
      <c r="AK71">
        <v>0.65646000000000004</v>
      </c>
      <c r="AL71">
        <v>0.32218000000000002</v>
      </c>
      <c r="AM71">
        <v>2.8349700000000002</v>
      </c>
      <c r="AN71">
        <v>2.6448999999999998</v>
      </c>
      <c r="AO71">
        <v>0.95647000000000004</v>
      </c>
      <c r="AP71">
        <v>0.86460999999999999</v>
      </c>
      <c r="AQ71">
        <v>4.4499899999999997</v>
      </c>
      <c r="AS71">
        <v>0</v>
      </c>
      <c r="AT71">
        <v>2</v>
      </c>
      <c r="AU71">
        <v>2</v>
      </c>
      <c r="AV71">
        <v>0</v>
      </c>
      <c r="AW71" s="4">
        <v>0</v>
      </c>
      <c r="AX71">
        <v>0</v>
      </c>
      <c r="AY71">
        <v>0</v>
      </c>
      <c r="BA71" s="1">
        <v>44560</v>
      </c>
      <c r="BB71">
        <v>4</v>
      </c>
      <c r="BC71">
        <v>4</v>
      </c>
      <c r="BD71">
        <v>0</v>
      </c>
      <c r="BE71">
        <v>36</v>
      </c>
      <c r="BF71">
        <v>1</v>
      </c>
      <c r="BG71">
        <v>0</v>
      </c>
      <c r="BH71">
        <v>36</v>
      </c>
      <c r="BI71" s="1">
        <v>44183</v>
      </c>
      <c r="BJ71">
        <v>2</v>
      </c>
      <c r="BK71">
        <v>0</v>
      </c>
      <c r="BL71">
        <v>2</v>
      </c>
      <c r="BM71">
        <v>8</v>
      </c>
      <c r="BN71">
        <v>0</v>
      </c>
      <c r="BO71">
        <v>0</v>
      </c>
      <c r="BP71">
        <v>8</v>
      </c>
      <c r="BQ71" s="1">
        <v>43658</v>
      </c>
      <c r="BR71">
        <v>9</v>
      </c>
      <c r="BS71">
        <v>8</v>
      </c>
      <c r="BT71">
        <v>1</v>
      </c>
      <c r="BU71">
        <v>56</v>
      </c>
      <c r="BV71">
        <v>1</v>
      </c>
      <c r="BW71">
        <v>0</v>
      </c>
      <c r="BX71">
        <v>56</v>
      </c>
      <c r="BY71">
        <v>30</v>
      </c>
      <c r="CA71" t="s">
        <v>277</v>
      </c>
      <c r="CB71" t="s">
        <v>280</v>
      </c>
      <c r="CC71">
        <v>72454</v>
      </c>
      <c r="CD71">
        <v>100</v>
      </c>
      <c r="CE71">
        <v>8705982291</v>
      </c>
      <c r="CF71" t="s">
        <v>100</v>
      </c>
      <c r="CG71" t="s">
        <v>101</v>
      </c>
      <c r="CH71" s="1">
        <v>33573</v>
      </c>
      <c r="CI71" t="s">
        <v>101</v>
      </c>
      <c r="CJ71" t="s">
        <v>101</v>
      </c>
      <c r="CK71" t="s">
        <v>101</v>
      </c>
      <c r="CL71" t="s">
        <v>104</v>
      </c>
      <c r="CM71" t="s">
        <v>278</v>
      </c>
      <c r="CN71">
        <v>105</v>
      </c>
      <c r="CO71" s="1">
        <v>44621</v>
      </c>
      <c r="CP71" s="1"/>
      <c r="CV71"/>
    </row>
    <row r="72" spans="1:104" x14ac:dyDescent="0.25">
      <c r="A72" t="s">
        <v>147</v>
      </c>
      <c r="B72" s="18" t="s">
        <v>1196</v>
      </c>
      <c r="C72" s="18">
        <v>45191</v>
      </c>
      <c r="D72" t="s">
        <v>317</v>
      </c>
      <c r="E72" t="s">
        <v>319</v>
      </c>
      <c r="F72" t="s">
        <v>154</v>
      </c>
      <c r="G72" t="s">
        <v>1211</v>
      </c>
      <c r="H72">
        <v>27.4</v>
      </c>
      <c r="I72" t="s">
        <v>112</v>
      </c>
      <c r="K72" t="s">
        <v>101</v>
      </c>
      <c r="L72" t="s">
        <v>124</v>
      </c>
      <c r="M72">
        <v>2</v>
      </c>
      <c r="N72">
        <v>3</v>
      </c>
      <c r="O72">
        <v>2</v>
      </c>
      <c r="P72">
        <v>3</v>
      </c>
      <c r="Q72">
        <v>4</v>
      </c>
      <c r="R72">
        <v>3</v>
      </c>
      <c r="S72">
        <v>3</v>
      </c>
      <c r="U72" s="8">
        <v>3.4072800000000001</v>
      </c>
      <c r="V72" s="8">
        <v>0.71711000000000003</v>
      </c>
      <c r="W72">
        <v>75</v>
      </c>
      <c r="X72">
        <v>0.89461999999999997</v>
      </c>
      <c r="Y72">
        <v>1.61172</v>
      </c>
      <c r="Z72">
        <v>3.4642499999999998</v>
      </c>
      <c r="AA72">
        <v>0.90786999999999995</v>
      </c>
      <c r="AB72">
        <v>8.6080000000000004E-2</v>
      </c>
      <c r="AD72">
        <v>1.79556</v>
      </c>
      <c r="AE72">
        <v>57.1</v>
      </c>
      <c r="AG72">
        <v>0</v>
      </c>
      <c r="AJ72">
        <v>2.1403099999999999</v>
      </c>
      <c r="AK72">
        <v>0.70896999999999999</v>
      </c>
      <c r="AL72">
        <v>0.39232</v>
      </c>
      <c r="AM72">
        <v>3.2416100000000001</v>
      </c>
      <c r="AN72">
        <v>1.7174700000000001</v>
      </c>
      <c r="AO72">
        <v>0.92818000000000001</v>
      </c>
      <c r="AP72">
        <v>0.68454000000000004</v>
      </c>
      <c r="AQ72">
        <v>3.31867</v>
      </c>
      <c r="AS72">
        <v>3</v>
      </c>
      <c r="AT72">
        <v>5</v>
      </c>
      <c r="AU72">
        <v>2</v>
      </c>
      <c r="AV72">
        <v>2</v>
      </c>
      <c r="AW72" s="4">
        <v>14141.14</v>
      </c>
      <c r="AX72">
        <v>1</v>
      </c>
      <c r="AY72">
        <v>3</v>
      </c>
      <c r="BA72" s="1">
        <v>44267</v>
      </c>
      <c r="BB72">
        <v>6</v>
      </c>
      <c r="BC72">
        <v>5</v>
      </c>
      <c r="BD72">
        <v>1</v>
      </c>
      <c r="BE72">
        <v>32</v>
      </c>
      <c r="BF72">
        <v>1</v>
      </c>
      <c r="BG72">
        <v>0</v>
      </c>
      <c r="BH72">
        <v>32</v>
      </c>
      <c r="BI72" s="1">
        <v>43699</v>
      </c>
      <c r="BJ72">
        <v>16</v>
      </c>
      <c r="BK72">
        <v>13</v>
      </c>
      <c r="BL72">
        <v>3</v>
      </c>
      <c r="BM72">
        <v>140</v>
      </c>
      <c r="BN72">
        <v>1</v>
      </c>
      <c r="BO72">
        <v>0</v>
      </c>
      <c r="BP72">
        <v>140</v>
      </c>
      <c r="BQ72" s="1">
        <v>43335</v>
      </c>
      <c r="BR72">
        <v>17</v>
      </c>
      <c r="BS72">
        <v>15</v>
      </c>
      <c r="BT72">
        <v>2</v>
      </c>
      <c r="BU72">
        <v>163</v>
      </c>
      <c r="BV72">
        <v>1</v>
      </c>
      <c r="BW72">
        <v>0</v>
      </c>
      <c r="BX72">
        <v>163</v>
      </c>
      <c r="BY72">
        <v>89.832999999999998</v>
      </c>
      <c r="CA72" t="s">
        <v>142</v>
      </c>
      <c r="CB72" t="s">
        <v>320</v>
      </c>
      <c r="CC72">
        <v>71909</v>
      </c>
      <c r="CD72">
        <v>250</v>
      </c>
      <c r="CE72">
        <v>5019222000</v>
      </c>
      <c r="CF72" t="s">
        <v>100</v>
      </c>
      <c r="CG72" t="s">
        <v>101</v>
      </c>
      <c r="CH72" s="1">
        <v>33664</v>
      </c>
      <c r="CI72" t="s">
        <v>102</v>
      </c>
      <c r="CJ72" t="s">
        <v>101</v>
      </c>
      <c r="CK72" t="s">
        <v>101</v>
      </c>
      <c r="CL72" t="s">
        <v>104</v>
      </c>
      <c r="CM72" t="s">
        <v>318</v>
      </c>
      <c r="CN72">
        <v>50</v>
      </c>
      <c r="CO72" s="1">
        <v>44621</v>
      </c>
      <c r="CP72" s="1"/>
      <c r="CV72"/>
    </row>
    <row r="73" spans="1:104" x14ac:dyDescent="0.25">
      <c r="A73" t="s">
        <v>147</v>
      </c>
      <c r="B73" s="18" t="s">
        <v>1196</v>
      </c>
      <c r="C73" s="18">
        <v>45250</v>
      </c>
      <c r="D73" t="s">
        <v>491</v>
      </c>
      <c r="E73" t="s">
        <v>493</v>
      </c>
      <c r="F73" t="s">
        <v>406</v>
      </c>
      <c r="G73" t="s">
        <v>1211</v>
      </c>
      <c r="H73">
        <v>32.200000000000003</v>
      </c>
      <c r="I73" t="s">
        <v>112</v>
      </c>
      <c r="K73" t="s">
        <v>101</v>
      </c>
      <c r="L73" t="s">
        <v>107</v>
      </c>
      <c r="M73">
        <v>4</v>
      </c>
      <c r="N73">
        <v>3</v>
      </c>
      <c r="O73">
        <v>4</v>
      </c>
      <c r="P73">
        <v>4</v>
      </c>
      <c r="Q73">
        <v>3</v>
      </c>
      <c r="R73">
        <v>5</v>
      </c>
      <c r="S73">
        <v>3</v>
      </c>
      <c r="U73" s="8">
        <v>3.9031400000000001</v>
      </c>
      <c r="V73" s="8">
        <v>0.46022000000000002</v>
      </c>
      <c r="W73">
        <v>56.4</v>
      </c>
      <c r="X73">
        <v>1.3701399999999999</v>
      </c>
      <c r="Y73">
        <v>1.83036</v>
      </c>
      <c r="Z73">
        <v>3.4958399999999998</v>
      </c>
      <c r="AA73">
        <v>0.45049</v>
      </c>
      <c r="AB73">
        <v>8.1030000000000005E-2</v>
      </c>
      <c r="AD73">
        <v>2.0727899999999999</v>
      </c>
      <c r="AE73">
        <v>33.299999999999997</v>
      </c>
      <c r="AG73">
        <v>0</v>
      </c>
      <c r="AJ73">
        <v>2.1701299999999999</v>
      </c>
      <c r="AK73">
        <v>0.66779999999999995</v>
      </c>
      <c r="AL73">
        <v>0.30502000000000001</v>
      </c>
      <c r="AM73">
        <v>3.14296</v>
      </c>
      <c r="AN73">
        <v>1.9554</v>
      </c>
      <c r="AO73">
        <v>1.50918</v>
      </c>
      <c r="AP73">
        <v>0.56503999999999999</v>
      </c>
      <c r="AQ73">
        <v>3.92096</v>
      </c>
      <c r="AS73">
        <v>0</v>
      </c>
      <c r="AT73">
        <v>0</v>
      </c>
      <c r="AU73">
        <v>1</v>
      </c>
      <c r="AV73">
        <v>0</v>
      </c>
      <c r="AW73" s="4">
        <v>0</v>
      </c>
      <c r="AX73">
        <v>0</v>
      </c>
      <c r="AY73">
        <v>0</v>
      </c>
      <c r="BA73" s="1">
        <v>44176</v>
      </c>
      <c r="BB73">
        <v>3</v>
      </c>
      <c r="BC73">
        <v>3</v>
      </c>
      <c r="BD73">
        <v>0</v>
      </c>
      <c r="BE73">
        <v>32</v>
      </c>
      <c r="BF73">
        <v>1</v>
      </c>
      <c r="BG73">
        <v>0</v>
      </c>
      <c r="BH73">
        <v>32</v>
      </c>
      <c r="BI73" s="1">
        <v>43643</v>
      </c>
      <c r="BJ73">
        <v>6</v>
      </c>
      <c r="BK73">
        <v>6</v>
      </c>
      <c r="BL73">
        <v>0</v>
      </c>
      <c r="BM73">
        <v>44</v>
      </c>
      <c r="BN73">
        <v>1</v>
      </c>
      <c r="BO73">
        <v>0</v>
      </c>
      <c r="BP73">
        <v>44</v>
      </c>
      <c r="BQ73" s="1">
        <v>43308</v>
      </c>
      <c r="BR73">
        <v>2</v>
      </c>
      <c r="BS73">
        <v>2</v>
      </c>
      <c r="BT73">
        <v>0</v>
      </c>
      <c r="BU73">
        <v>83</v>
      </c>
      <c r="BV73">
        <v>1</v>
      </c>
      <c r="BW73">
        <v>0</v>
      </c>
      <c r="BX73">
        <v>83</v>
      </c>
      <c r="BY73">
        <v>44.5</v>
      </c>
      <c r="CA73" t="s">
        <v>142</v>
      </c>
      <c r="CB73" t="s">
        <v>494</v>
      </c>
      <c r="CC73">
        <v>72653</v>
      </c>
      <c r="CD73">
        <v>20</v>
      </c>
      <c r="CE73">
        <v>8704252494</v>
      </c>
      <c r="CF73" t="s">
        <v>100</v>
      </c>
      <c r="CG73" t="s">
        <v>101</v>
      </c>
      <c r="CH73" s="1">
        <v>34669</v>
      </c>
      <c r="CI73" t="s">
        <v>102</v>
      </c>
      <c r="CJ73" t="s">
        <v>101</v>
      </c>
      <c r="CK73" t="s">
        <v>101</v>
      </c>
      <c r="CL73" t="s">
        <v>104</v>
      </c>
      <c r="CM73" t="s">
        <v>492</v>
      </c>
      <c r="CN73">
        <v>70</v>
      </c>
      <c r="CO73" s="1">
        <v>44621</v>
      </c>
      <c r="CP73" s="1"/>
      <c r="CV73"/>
    </row>
    <row r="74" spans="1:104" x14ac:dyDescent="0.25">
      <c r="A74" t="s">
        <v>147</v>
      </c>
      <c r="B74" s="18" t="s">
        <v>1196</v>
      </c>
      <c r="C74" s="18">
        <v>45439</v>
      </c>
      <c r="D74" t="s">
        <v>1012</v>
      </c>
      <c r="E74" t="s">
        <v>1014</v>
      </c>
      <c r="F74" t="s">
        <v>585</v>
      </c>
      <c r="G74" t="s">
        <v>1210</v>
      </c>
      <c r="H74">
        <v>54.8</v>
      </c>
      <c r="I74" t="s">
        <v>109</v>
      </c>
      <c r="K74" t="s">
        <v>101</v>
      </c>
      <c r="L74" t="s">
        <v>107</v>
      </c>
      <c r="M74">
        <v>5</v>
      </c>
      <c r="N74">
        <v>4</v>
      </c>
      <c r="O74">
        <v>5</v>
      </c>
      <c r="P74">
        <v>3</v>
      </c>
      <c r="Q74">
        <v>3</v>
      </c>
      <c r="R74">
        <v>4</v>
      </c>
      <c r="S74">
        <v>4</v>
      </c>
      <c r="U74" s="8">
        <v>3.31494</v>
      </c>
      <c r="V74" s="8">
        <v>0.58857000000000004</v>
      </c>
      <c r="W74">
        <v>63.3</v>
      </c>
      <c r="X74">
        <v>0.57950999999999997</v>
      </c>
      <c r="Y74">
        <v>1.16808</v>
      </c>
      <c r="Z74">
        <v>2.80802</v>
      </c>
      <c r="AA74">
        <v>0.41198000000000001</v>
      </c>
      <c r="AB74">
        <v>1.0449999999999999E-2</v>
      </c>
      <c r="AD74">
        <v>2.1468600000000002</v>
      </c>
      <c r="AE74">
        <v>80</v>
      </c>
      <c r="AG74">
        <v>1</v>
      </c>
      <c r="AJ74">
        <v>1.9847300000000001</v>
      </c>
      <c r="AK74">
        <v>0.64061999999999997</v>
      </c>
      <c r="AL74">
        <v>0.27133000000000002</v>
      </c>
      <c r="AM74">
        <v>2.8966799999999999</v>
      </c>
      <c r="AN74">
        <v>2.2144599999999999</v>
      </c>
      <c r="AO74">
        <v>0.66540999999999995</v>
      </c>
      <c r="AP74">
        <v>0.81235999999999997</v>
      </c>
      <c r="AQ74">
        <v>3.6132</v>
      </c>
      <c r="AS74">
        <v>0</v>
      </c>
      <c r="AT74">
        <v>5</v>
      </c>
      <c r="AU74">
        <v>3</v>
      </c>
      <c r="AV74">
        <v>0</v>
      </c>
      <c r="AW74" s="4">
        <v>0</v>
      </c>
      <c r="AX74">
        <v>0</v>
      </c>
      <c r="AY74">
        <v>0</v>
      </c>
      <c r="BA74" s="1">
        <v>44295</v>
      </c>
      <c r="BB74">
        <v>4</v>
      </c>
      <c r="BC74">
        <v>4</v>
      </c>
      <c r="BD74">
        <v>0</v>
      </c>
      <c r="BE74">
        <v>24</v>
      </c>
      <c r="BF74">
        <v>1</v>
      </c>
      <c r="BG74">
        <v>0</v>
      </c>
      <c r="BH74">
        <v>24</v>
      </c>
      <c r="BI74" s="1">
        <v>43742</v>
      </c>
      <c r="BJ74">
        <v>5</v>
      </c>
      <c r="BK74">
        <v>2</v>
      </c>
      <c r="BL74">
        <v>3</v>
      </c>
      <c r="BM74">
        <v>44</v>
      </c>
      <c r="BN74">
        <v>1</v>
      </c>
      <c r="BO74">
        <v>0</v>
      </c>
      <c r="BP74">
        <v>44</v>
      </c>
      <c r="BQ74" s="1">
        <v>43405</v>
      </c>
      <c r="BR74">
        <v>0</v>
      </c>
      <c r="BS74">
        <v>0</v>
      </c>
      <c r="BT74">
        <v>0</v>
      </c>
      <c r="BU74">
        <v>0</v>
      </c>
      <c r="BV74">
        <v>0</v>
      </c>
      <c r="BW74">
        <v>0</v>
      </c>
      <c r="BX74">
        <v>0</v>
      </c>
      <c r="BY74">
        <v>26.667000000000002</v>
      </c>
      <c r="CA74" t="s">
        <v>1015</v>
      </c>
      <c r="CB74" t="s">
        <v>1016</v>
      </c>
      <c r="CC74">
        <v>72315</v>
      </c>
      <c r="CD74">
        <v>460</v>
      </c>
      <c r="CE74">
        <v>8705325550</v>
      </c>
      <c r="CF74" t="s">
        <v>100</v>
      </c>
      <c r="CG74" t="s">
        <v>101</v>
      </c>
      <c r="CH74" s="1">
        <v>40511</v>
      </c>
      <c r="CI74" t="s">
        <v>101</v>
      </c>
      <c r="CJ74" t="s">
        <v>101</v>
      </c>
      <c r="CK74" t="s">
        <v>101</v>
      </c>
      <c r="CL74" t="s">
        <v>104</v>
      </c>
      <c r="CM74" t="s">
        <v>1013</v>
      </c>
      <c r="CN74">
        <v>70</v>
      </c>
      <c r="CO74" s="1">
        <v>44621</v>
      </c>
      <c r="CP74" s="1"/>
      <c r="CV74"/>
    </row>
    <row r="75" spans="1:104" x14ac:dyDescent="0.25">
      <c r="A75" t="s">
        <v>147</v>
      </c>
      <c r="B75" s="18" t="s">
        <v>1196</v>
      </c>
      <c r="C75" s="18">
        <v>45381</v>
      </c>
      <c r="D75" t="s">
        <v>828</v>
      </c>
      <c r="E75" t="s">
        <v>830</v>
      </c>
      <c r="F75" t="s">
        <v>296</v>
      </c>
      <c r="G75" t="s">
        <v>1210</v>
      </c>
      <c r="H75">
        <v>60.3</v>
      </c>
      <c r="I75" t="s">
        <v>99</v>
      </c>
      <c r="K75" t="s">
        <v>101</v>
      </c>
      <c r="L75" t="s">
        <v>107</v>
      </c>
      <c r="M75">
        <v>5</v>
      </c>
      <c r="N75">
        <v>4</v>
      </c>
      <c r="O75">
        <v>4</v>
      </c>
      <c r="P75">
        <v>5</v>
      </c>
      <c r="Q75">
        <v>5</v>
      </c>
      <c r="R75">
        <v>5</v>
      </c>
      <c r="S75">
        <v>3</v>
      </c>
      <c r="U75" s="8">
        <v>4.3593700000000002</v>
      </c>
      <c r="V75" s="8">
        <v>0.48408000000000001</v>
      </c>
      <c r="W75">
        <v>37</v>
      </c>
      <c r="X75">
        <v>1.1106400000000001</v>
      </c>
      <c r="Y75">
        <v>1.5947100000000001</v>
      </c>
      <c r="Z75">
        <v>3.6735600000000002</v>
      </c>
      <c r="AA75">
        <v>0.41249999999999998</v>
      </c>
      <c r="AB75">
        <v>8.4100000000000008E-3</v>
      </c>
      <c r="AD75">
        <v>2.7646600000000001</v>
      </c>
      <c r="AE75">
        <v>37.5</v>
      </c>
      <c r="AG75">
        <v>0</v>
      </c>
      <c r="AJ75">
        <v>2.05078</v>
      </c>
      <c r="AK75">
        <v>0.64334999999999998</v>
      </c>
      <c r="AL75">
        <v>0.27825</v>
      </c>
      <c r="AM75">
        <v>2.9723799999999998</v>
      </c>
      <c r="AN75">
        <v>2.7598699999999998</v>
      </c>
      <c r="AO75">
        <v>1.2698400000000001</v>
      </c>
      <c r="AP75">
        <v>0.65151999999999999</v>
      </c>
      <c r="AQ75">
        <v>4.6305800000000001</v>
      </c>
      <c r="AS75">
        <v>0</v>
      </c>
      <c r="AT75">
        <v>0</v>
      </c>
      <c r="AU75">
        <v>0</v>
      </c>
      <c r="AV75">
        <v>0</v>
      </c>
      <c r="AW75" s="4">
        <v>0</v>
      </c>
      <c r="AX75">
        <v>0</v>
      </c>
      <c r="AY75">
        <v>0</v>
      </c>
      <c r="BA75" s="1">
        <v>44267</v>
      </c>
      <c r="BB75">
        <v>4</v>
      </c>
      <c r="BC75">
        <v>4</v>
      </c>
      <c r="BD75">
        <v>0</v>
      </c>
      <c r="BE75">
        <v>20</v>
      </c>
      <c r="BF75">
        <v>1</v>
      </c>
      <c r="BG75">
        <v>0</v>
      </c>
      <c r="BH75">
        <v>20</v>
      </c>
      <c r="BI75" s="1">
        <v>43728</v>
      </c>
      <c r="BJ75">
        <v>8</v>
      </c>
      <c r="BK75">
        <v>8</v>
      </c>
      <c r="BL75">
        <v>0</v>
      </c>
      <c r="BM75">
        <v>64</v>
      </c>
      <c r="BN75">
        <v>1</v>
      </c>
      <c r="BO75">
        <v>0</v>
      </c>
      <c r="BP75">
        <v>64</v>
      </c>
      <c r="BQ75" s="1">
        <v>43434</v>
      </c>
      <c r="BR75">
        <v>7</v>
      </c>
      <c r="BS75">
        <v>7</v>
      </c>
      <c r="BT75">
        <v>0</v>
      </c>
      <c r="BU75">
        <v>40</v>
      </c>
      <c r="BV75">
        <v>1</v>
      </c>
      <c r="BW75">
        <v>0</v>
      </c>
      <c r="BX75">
        <v>40</v>
      </c>
      <c r="BY75">
        <v>38</v>
      </c>
      <c r="CA75" t="s">
        <v>831</v>
      </c>
      <c r="CB75" t="s">
        <v>832</v>
      </c>
      <c r="CC75">
        <v>72058</v>
      </c>
      <c r="CD75">
        <v>220</v>
      </c>
      <c r="CE75">
        <v>5016790860</v>
      </c>
      <c r="CF75" t="s">
        <v>100</v>
      </c>
      <c r="CG75" t="s">
        <v>101</v>
      </c>
      <c r="CH75" s="1">
        <v>37725</v>
      </c>
      <c r="CI75" t="s">
        <v>101</v>
      </c>
      <c r="CJ75" t="s">
        <v>101</v>
      </c>
      <c r="CK75" t="s">
        <v>101</v>
      </c>
      <c r="CL75" t="s">
        <v>104</v>
      </c>
      <c r="CM75" t="s">
        <v>829</v>
      </c>
      <c r="CN75">
        <v>84</v>
      </c>
      <c r="CO75" s="1">
        <v>44621</v>
      </c>
      <c r="CP75" s="1"/>
      <c r="CV75"/>
    </row>
    <row r="76" spans="1:104" x14ac:dyDescent="0.25">
      <c r="A76" t="s">
        <v>147</v>
      </c>
      <c r="B76" s="18" t="s">
        <v>1196</v>
      </c>
      <c r="C76" s="18">
        <v>45424</v>
      </c>
      <c r="D76" t="s">
        <v>966</v>
      </c>
      <c r="E76" t="s">
        <v>253</v>
      </c>
      <c r="F76" t="s">
        <v>127</v>
      </c>
      <c r="G76" t="s">
        <v>1211</v>
      </c>
      <c r="H76">
        <v>91.2</v>
      </c>
      <c r="I76" t="s">
        <v>112</v>
      </c>
      <c r="K76" t="s">
        <v>101</v>
      </c>
      <c r="L76" t="s">
        <v>107</v>
      </c>
      <c r="M76">
        <v>3</v>
      </c>
      <c r="N76">
        <v>3</v>
      </c>
      <c r="O76">
        <v>3</v>
      </c>
      <c r="P76">
        <v>3</v>
      </c>
      <c r="Q76">
        <v>2</v>
      </c>
      <c r="R76">
        <v>4</v>
      </c>
      <c r="S76">
        <v>2</v>
      </c>
      <c r="U76" s="8">
        <v>4.6092700000000004</v>
      </c>
      <c r="V76" s="8">
        <v>0.35855999999999999</v>
      </c>
      <c r="W76">
        <v>41.1</v>
      </c>
      <c r="X76">
        <v>1.0331399999999999</v>
      </c>
      <c r="Y76">
        <v>1.3916999999999999</v>
      </c>
      <c r="Z76">
        <v>4.1616799999999996</v>
      </c>
      <c r="AA76">
        <v>8.4779999999999994E-2</v>
      </c>
      <c r="AB76">
        <v>3.2480000000000002E-2</v>
      </c>
      <c r="AD76">
        <v>3.2175600000000002</v>
      </c>
      <c r="AF76">
        <v>6</v>
      </c>
      <c r="AH76">
        <v>6</v>
      </c>
      <c r="AJ76">
        <v>2.0917300000000001</v>
      </c>
      <c r="AK76">
        <v>0.66752999999999996</v>
      </c>
      <c r="AL76">
        <v>0.31440000000000001</v>
      </c>
      <c r="AM76">
        <v>3.0736599999999998</v>
      </c>
      <c r="AN76">
        <v>3.1491099999999999</v>
      </c>
      <c r="AO76">
        <v>1.1384399999999999</v>
      </c>
      <c r="AP76">
        <v>0.42710999999999999</v>
      </c>
      <c r="AQ76">
        <v>4.7347000000000001</v>
      </c>
      <c r="AS76">
        <v>1</v>
      </c>
      <c r="AT76">
        <v>2</v>
      </c>
      <c r="AU76">
        <v>3</v>
      </c>
      <c r="AV76">
        <v>6</v>
      </c>
      <c r="AW76" s="4">
        <v>30200</v>
      </c>
      <c r="AX76">
        <v>0</v>
      </c>
      <c r="AY76">
        <v>6</v>
      </c>
      <c r="BA76" s="1">
        <v>44232</v>
      </c>
      <c r="BB76">
        <v>10</v>
      </c>
      <c r="BC76">
        <v>9</v>
      </c>
      <c r="BD76">
        <v>1</v>
      </c>
      <c r="BE76">
        <v>68</v>
      </c>
      <c r="BF76">
        <v>1</v>
      </c>
      <c r="BG76">
        <v>0</v>
      </c>
      <c r="BH76">
        <v>68</v>
      </c>
      <c r="BI76" s="1">
        <v>43696</v>
      </c>
      <c r="BJ76">
        <v>10</v>
      </c>
      <c r="BK76">
        <v>7</v>
      </c>
      <c r="BL76">
        <v>2</v>
      </c>
      <c r="BM76">
        <v>100</v>
      </c>
      <c r="BN76">
        <v>1</v>
      </c>
      <c r="BO76">
        <v>0</v>
      </c>
      <c r="BP76">
        <v>100</v>
      </c>
      <c r="BQ76" s="1">
        <v>43364</v>
      </c>
      <c r="BR76">
        <v>3</v>
      </c>
      <c r="BS76">
        <v>3</v>
      </c>
      <c r="BT76">
        <v>0</v>
      </c>
      <c r="BU76">
        <v>16</v>
      </c>
      <c r="BV76">
        <v>1</v>
      </c>
      <c r="BW76">
        <v>0</v>
      </c>
      <c r="BX76">
        <v>16</v>
      </c>
      <c r="BY76">
        <v>70</v>
      </c>
      <c r="CA76" t="s">
        <v>968</v>
      </c>
      <c r="CB76" t="s">
        <v>969</v>
      </c>
      <c r="CC76">
        <v>72450</v>
      </c>
      <c r="CD76">
        <v>270</v>
      </c>
      <c r="CE76">
        <v>8702368771</v>
      </c>
      <c r="CF76" t="s">
        <v>100</v>
      </c>
      <c r="CG76" t="s">
        <v>101</v>
      </c>
      <c r="CH76" s="1">
        <v>39539</v>
      </c>
      <c r="CI76" t="s">
        <v>101</v>
      </c>
      <c r="CJ76" t="s">
        <v>101</v>
      </c>
      <c r="CK76" t="s">
        <v>101</v>
      </c>
      <c r="CL76" t="s">
        <v>104</v>
      </c>
      <c r="CM76" t="s">
        <v>967</v>
      </c>
      <c r="CN76">
        <v>143</v>
      </c>
      <c r="CO76" s="1">
        <v>44621</v>
      </c>
      <c r="CP76" s="1"/>
      <c r="CV76"/>
    </row>
    <row r="77" spans="1:104" x14ac:dyDescent="0.25">
      <c r="A77" t="s">
        <v>147</v>
      </c>
      <c r="B77" s="18" t="s">
        <v>1196</v>
      </c>
      <c r="C77" s="18">
        <v>45447</v>
      </c>
      <c r="D77" t="s">
        <v>1042</v>
      </c>
      <c r="E77" t="s">
        <v>1044</v>
      </c>
      <c r="F77" t="s">
        <v>98</v>
      </c>
      <c r="G77" t="s">
        <v>1210</v>
      </c>
      <c r="H77">
        <v>92.5</v>
      </c>
      <c r="I77" t="s">
        <v>99</v>
      </c>
      <c r="K77" t="s">
        <v>101</v>
      </c>
      <c r="L77" t="s">
        <v>103</v>
      </c>
      <c r="M77">
        <v>5</v>
      </c>
      <c r="N77">
        <v>3</v>
      </c>
      <c r="O77">
        <v>5</v>
      </c>
      <c r="P77">
        <v>5</v>
      </c>
      <c r="Q77">
        <v>5</v>
      </c>
      <c r="R77">
        <v>5</v>
      </c>
      <c r="S77">
        <v>3</v>
      </c>
      <c r="U77" s="8">
        <v>3.73488</v>
      </c>
      <c r="V77" s="8">
        <v>0.41575000000000001</v>
      </c>
      <c r="X77">
        <v>0.70306999999999997</v>
      </c>
      <c r="Y77">
        <v>1.1188199999999999</v>
      </c>
      <c r="Z77">
        <v>3.2808099999999998</v>
      </c>
      <c r="AA77">
        <v>0.26343</v>
      </c>
      <c r="AB77">
        <v>4.8500000000000001E-3</v>
      </c>
      <c r="AC77">
        <v>6</v>
      </c>
      <c r="AD77">
        <v>2.6160600000000001</v>
      </c>
      <c r="AF77">
        <v>6</v>
      </c>
      <c r="AH77">
        <v>6</v>
      </c>
      <c r="AJ77">
        <v>1.98505</v>
      </c>
      <c r="AK77">
        <v>0.65373000000000003</v>
      </c>
      <c r="AL77">
        <v>0.28531000000000001</v>
      </c>
      <c r="AM77">
        <v>2.92408</v>
      </c>
      <c r="AN77">
        <v>2.698</v>
      </c>
      <c r="AO77">
        <v>0.79108999999999996</v>
      </c>
      <c r="AP77">
        <v>0.54571999999999998</v>
      </c>
      <c r="AQ77">
        <v>4.0327599999999997</v>
      </c>
      <c r="AS77">
        <v>0</v>
      </c>
      <c r="AT77">
        <v>2</v>
      </c>
      <c r="AU77">
        <v>6</v>
      </c>
      <c r="AV77">
        <v>0</v>
      </c>
      <c r="AW77" s="4">
        <v>0</v>
      </c>
      <c r="AX77">
        <v>0</v>
      </c>
      <c r="AY77">
        <v>0</v>
      </c>
      <c r="BA77" s="1">
        <v>44483</v>
      </c>
      <c r="BB77">
        <v>4</v>
      </c>
      <c r="BC77">
        <v>4</v>
      </c>
      <c r="BD77">
        <v>0</v>
      </c>
      <c r="BE77">
        <v>16</v>
      </c>
      <c r="BF77">
        <v>1</v>
      </c>
      <c r="BG77">
        <v>0</v>
      </c>
      <c r="BH77">
        <v>16</v>
      </c>
      <c r="BI77" s="1">
        <v>44014</v>
      </c>
      <c r="BJ77">
        <v>6</v>
      </c>
      <c r="BK77">
        <v>5</v>
      </c>
      <c r="BL77">
        <v>1</v>
      </c>
      <c r="BM77">
        <v>44</v>
      </c>
      <c r="BN77">
        <v>1</v>
      </c>
      <c r="BO77">
        <v>0</v>
      </c>
      <c r="BP77">
        <v>44</v>
      </c>
      <c r="BQ77" s="1">
        <v>43503</v>
      </c>
      <c r="BR77">
        <v>4</v>
      </c>
      <c r="BS77">
        <v>4</v>
      </c>
      <c r="BT77">
        <v>0</v>
      </c>
      <c r="BU77">
        <v>44</v>
      </c>
      <c r="BV77">
        <v>1</v>
      </c>
      <c r="BW77">
        <v>0</v>
      </c>
      <c r="BX77">
        <v>44</v>
      </c>
      <c r="BY77">
        <v>30</v>
      </c>
      <c r="CA77" t="s">
        <v>1045</v>
      </c>
      <c r="CB77" t="s">
        <v>1046</v>
      </c>
      <c r="CC77">
        <v>72933</v>
      </c>
      <c r="CD77">
        <v>230</v>
      </c>
      <c r="CE77">
        <v>4799657373</v>
      </c>
      <c r="CF77" t="s">
        <v>100</v>
      </c>
      <c r="CG77" t="s">
        <v>101</v>
      </c>
      <c r="CH77" s="1">
        <v>40960</v>
      </c>
      <c r="CI77" t="s">
        <v>101</v>
      </c>
      <c r="CJ77" t="s">
        <v>101</v>
      </c>
      <c r="CK77" t="s">
        <v>101</v>
      </c>
      <c r="CL77" t="s">
        <v>104</v>
      </c>
      <c r="CM77" t="s">
        <v>1043</v>
      </c>
      <c r="CN77">
        <v>102</v>
      </c>
      <c r="CO77" s="1">
        <v>44621</v>
      </c>
      <c r="CP77" s="1"/>
      <c r="CV77"/>
    </row>
    <row r="78" spans="1:104" x14ac:dyDescent="0.25">
      <c r="A78" t="s">
        <v>147</v>
      </c>
      <c r="B78" s="18" t="s">
        <v>1196</v>
      </c>
      <c r="C78" s="18">
        <v>45453</v>
      </c>
      <c r="D78" t="s">
        <v>1063</v>
      </c>
      <c r="E78" t="s">
        <v>375</v>
      </c>
      <c r="F78" t="s">
        <v>376</v>
      </c>
      <c r="G78" t="s">
        <v>1210</v>
      </c>
      <c r="H78">
        <v>73.2</v>
      </c>
      <c r="I78" t="s">
        <v>109</v>
      </c>
      <c r="K78" t="s">
        <v>101</v>
      </c>
      <c r="L78" t="s">
        <v>107</v>
      </c>
      <c r="M78">
        <v>5</v>
      </c>
      <c r="N78">
        <v>3</v>
      </c>
      <c r="O78">
        <v>5</v>
      </c>
      <c r="P78">
        <v>4</v>
      </c>
      <c r="Q78">
        <v>5</v>
      </c>
      <c r="R78">
        <v>3</v>
      </c>
      <c r="S78">
        <v>2</v>
      </c>
      <c r="U78" s="8">
        <v>4.4143999999999997</v>
      </c>
      <c r="V78" s="8">
        <v>0.34461999999999998</v>
      </c>
      <c r="W78">
        <v>67.599999999999994</v>
      </c>
      <c r="X78">
        <v>1.1760600000000001</v>
      </c>
      <c r="Y78">
        <v>1.52068</v>
      </c>
      <c r="Z78">
        <v>3.6269800000000001</v>
      </c>
      <c r="AA78">
        <v>0.21845000000000001</v>
      </c>
      <c r="AB78">
        <v>5.5410000000000001E-2</v>
      </c>
      <c r="AD78">
        <v>2.8937200000000001</v>
      </c>
      <c r="AE78">
        <v>60</v>
      </c>
      <c r="AG78">
        <v>3</v>
      </c>
      <c r="AJ78">
        <v>2.15835</v>
      </c>
      <c r="AK78">
        <v>0.66371000000000002</v>
      </c>
      <c r="AL78">
        <v>0.31139</v>
      </c>
      <c r="AM78">
        <v>3.1334499999999998</v>
      </c>
      <c r="AN78">
        <v>2.7447400000000002</v>
      </c>
      <c r="AO78">
        <v>1.3033999999999999</v>
      </c>
      <c r="AP78">
        <v>0.41447000000000001</v>
      </c>
      <c r="AQ78">
        <v>4.4480000000000004</v>
      </c>
      <c r="AS78">
        <v>0</v>
      </c>
      <c r="AT78">
        <v>0</v>
      </c>
      <c r="AU78">
        <v>1</v>
      </c>
      <c r="AV78">
        <v>0</v>
      </c>
      <c r="AW78" s="4">
        <v>0</v>
      </c>
      <c r="AX78">
        <v>0</v>
      </c>
      <c r="AY78">
        <v>0</v>
      </c>
      <c r="BA78" s="1">
        <v>44532</v>
      </c>
      <c r="BB78">
        <v>0</v>
      </c>
      <c r="BC78">
        <v>0</v>
      </c>
      <c r="BD78">
        <v>0</v>
      </c>
      <c r="BE78">
        <v>0</v>
      </c>
      <c r="BF78">
        <v>0</v>
      </c>
      <c r="BG78">
        <v>0</v>
      </c>
      <c r="BH78">
        <v>0</v>
      </c>
      <c r="BI78" s="1">
        <v>44113</v>
      </c>
      <c r="BJ78">
        <v>9</v>
      </c>
      <c r="BK78">
        <v>9</v>
      </c>
      <c r="BL78">
        <v>0</v>
      </c>
      <c r="BM78">
        <v>44</v>
      </c>
      <c r="BN78">
        <v>1</v>
      </c>
      <c r="BO78">
        <v>0</v>
      </c>
      <c r="BP78">
        <v>44</v>
      </c>
      <c r="BQ78" s="1">
        <v>43594</v>
      </c>
      <c r="BR78">
        <v>2</v>
      </c>
      <c r="BS78">
        <v>2</v>
      </c>
      <c r="BT78">
        <v>0</v>
      </c>
      <c r="BU78">
        <v>8</v>
      </c>
      <c r="BV78">
        <v>1</v>
      </c>
      <c r="BW78">
        <v>0</v>
      </c>
      <c r="BX78">
        <v>8</v>
      </c>
      <c r="BY78">
        <v>16</v>
      </c>
      <c r="CA78" t="s">
        <v>1063</v>
      </c>
      <c r="CB78" t="s">
        <v>1065</v>
      </c>
      <c r="CC78">
        <v>72023</v>
      </c>
      <c r="CD78">
        <v>420</v>
      </c>
      <c r="CE78">
        <v>5016051545</v>
      </c>
      <c r="CF78" t="s">
        <v>100</v>
      </c>
      <c r="CG78" t="s">
        <v>101</v>
      </c>
      <c r="CH78" s="1">
        <v>41425</v>
      </c>
      <c r="CI78" t="s">
        <v>101</v>
      </c>
      <c r="CJ78" t="s">
        <v>101</v>
      </c>
      <c r="CK78" t="s">
        <v>101</v>
      </c>
      <c r="CL78" t="s">
        <v>104</v>
      </c>
      <c r="CM78" t="s">
        <v>1064</v>
      </c>
      <c r="CN78">
        <v>80</v>
      </c>
      <c r="CO78" s="1">
        <v>44621</v>
      </c>
      <c r="CP78" s="1"/>
      <c r="CV78"/>
    </row>
    <row r="79" spans="1:104" x14ac:dyDescent="0.25">
      <c r="A79" t="s">
        <v>147</v>
      </c>
      <c r="B79" s="18" t="s">
        <v>1196</v>
      </c>
      <c r="C79" s="18">
        <v>45459</v>
      </c>
      <c r="D79" t="s">
        <v>1088</v>
      </c>
      <c r="E79" t="s">
        <v>531</v>
      </c>
      <c r="F79" t="s">
        <v>532</v>
      </c>
      <c r="G79" t="s">
        <v>1210</v>
      </c>
      <c r="H79">
        <v>35.700000000000003</v>
      </c>
      <c r="I79" t="s">
        <v>109</v>
      </c>
      <c r="J79" t="s">
        <v>110</v>
      </c>
      <c r="K79" t="s">
        <v>101</v>
      </c>
      <c r="L79" t="s">
        <v>107</v>
      </c>
      <c r="M79">
        <v>1</v>
      </c>
      <c r="N79">
        <v>1</v>
      </c>
      <c r="O79">
        <v>1</v>
      </c>
      <c r="P79">
        <v>4</v>
      </c>
      <c r="Q79">
        <v>4</v>
      </c>
      <c r="S79">
        <v>1</v>
      </c>
      <c r="AC79">
        <v>6</v>
      </c>
      <c r="AF79">
        <v>6</v>
      </c>
      <c r="AH79">
        <v>6</v>
      </c>
      <c r="AS79">
        <v>0</v>
      </c>
      <c r="AT79">
        <v>19</v>
      </c>
      <c r="AU79">
        <v>15</v>
      </c>
      <c r="AV79">
        <v>7</v>
      </c>
      <c r="AW79" s="4">
        <v>57303.02</v>
      </c>
      <c r="AX79">
        <v>1</v>
      </c>
      <c r="AY79">
        <v>8</v>
      </c>
      <c r="BA79" s="1">
        <v>44273</v>
      </c>
      <c r="BB79">
        <v>28</v>
      </c>
      <c r="BC79">
        <v>17</v>
      </c>
      <c r="BD79">
        <v>10</v>
      </c>
      <c r="BE79">
        <v>176</v>
      </c>
      <c r="BF79">
        <v>1</v>
      </c>
      <c r="BG79">
        <v>0</v>
      </c>
      <c r="BH79">
        <v>176</v>
      </c>
      <c r="BI79" s="1">
        <v>43735</v>
      </c>
      <c r="BJ79">
        <v>25</v>
      </c>
      <c r="BK79">
        <v>17</v>
      </c>
      <c r="BL79">
        <v>8</v>
      </c>
      <c r="BM79">
        <v>306</v>
      </c>
      <c r="BN79">
        <v>1</v>
      </c>
      <c r="BO79">
        <v>0</v>
      </c>
      <c r="BP79">
        <v>306</v>
      </c>
      <c r="BQ79" s="1">
        <v>43357</v>
      </c>
      <c r="BR79">
        <v>21</v>
      </c>
      <c r="BS79">
        <v>12</v>
      </c>
      <c r="BT79">
        <v>9</v>
      </c>
      <c r="BU79">
        <v>156</v>
      </c>
      <c r="BV79">
        <v>1</v>
      </c>
      <c r="BW79">
        <v>0</v>
      </c>
      <c r="BX79">
        <v>156</v>
      </c>
      <c r="BY79">
        <v>216</v>
      </c>
      <c r="CA79" t="s">
        <v>1090</v>
      </c>
      <c r="CB79" t="s">
        <v>1091</v>
      </c>
      <c r="CC79">
        <v>72104</v>
      </c>
      <c r="CD79">
        <v>290</v>
      </c>
      <c r="CE79">
        <v>5014673339</v>
      </c>
      <c r="CF79" t="s">
        <v>100</v>
      </c>
      <c r="CG79" t="s">
        <v>101</v>
      </c>
      <c r="CH79" s="1">
        <v>42544</v>
      </c>
      <c r="CI79" t="s">
        <v>101</v>
      </c>
      <c r="CJ79" t="s">
        <v>101</v>
      </c>
      <c r="CK79" t="s">
        <v>101</v>
      </c>
      <c r="CL79" t="s">
        <v>104</v>
      </c>
      <c r="CM79" t="s">
        <v>1089</v>
      </c>
      <c r="CN79">
        <v>83</v>
      </c>
      <c r="CO79" s="1">
        <v>44621</v>
      </c>
      <c r="CP79" s="1"/>
      <c r="CS79">
        <v>12</v>
      </c>
      <c r="CV79"/>
      <c r="CW79">
        <v>2</v>
      </c>
      <c r="CX79">
        <v>12</v>
      </c>
      <c r="CY79">
        <v>6</v>
      </c>
      <c r="CZ79">
        <v>6</v>
      </c>
    </row>
    <row r="80" spans="1:104" x14ac:dyDescent="0.25">
      <c r="A80" t="s">
        <v>147</v>
      </c>
      <c r="B80" s="18" t="s">
        <v>1196</v>
      </c>
      <c r="C80" s="18">
        <v>45440</v>
      </c>
      <c r="D80" t="s">
        <v>1017</v>
      </c>
      <c r="E80" t="s">
        <v>1019</v>
      </c>
      <c r="F80" t="s">
        <v>585</v>
      </c>
      <c r="G80" t="s">
        <v>1210</v>
      </c>
      <c r="H80">
        <v>49.2</v>
      </c>
      <c r="I80" t="s">
        <v>109</v>
      </c>
      <c r="K80" t="s">
        <v>101</v>
      </c>
      <c r="L80" t="s">
        <v>107</v>
      </c>
      <c r="M80">
        <v>1</v>
      </c>
      <c r="N80">
        <v>3</v>
      </c>
      <c r="O80">
        <v>2</v>
      </c>
      <c r="P80">
        <v>1</v>
      </c>
      <c r="Q80">
        <v>1</v>
      </c>
      <c r="R80">
        <v>1</v>
      </c>
      <c r="S80">
        <v>3</v>
      </c>
      <c r="U80" s="8">
        <v>3.8823599999999998</v>
      </c>
      <c r="V80" s="8">
        <v>0.40972999999999998</v>
      </c>
      <c r="W80">
        <v>76.3</v>
      </c>
      <c r="X80">
        <v>1.02295</v>
      </c>
      <c r="Y80">
        <v>1.43269</v>
      </c>
      <c r="Z80">
        <v>3.4331100000000001</v>
      </c>
      <c r="AA80">
        <v>0.31774000000000002</v>
      </c>
      <c r="AB80">
        <v>6.9499999999999996E-3</v>
      </c>
      <c r="AD80">
        <v>2.4496799999999999</v>
      </c>
      <c r="AE80">
        <v>86.7</v>
      </c>
      <c r="AG80">
        <v>1</v>
      </c>
      <c r="AJ80">
        <v>2.0038200000000002</v>
      </c>
      <c r="AK80">
        <v>0.62343999999999999</v>
      </c>
      <c r="AL80">
        <v>0.27887000000000001</v>
      </c>
      <c r="AM80">
        <v>2.9061300000000001</v>
      </c>
      <c r="AN80">
        <v>2.5027400000000002</v>
      </c>
      <c r="AO80">
        <v>1.20695</v>
      </c>
      <c r="AP80">
        <v>0.55023999999999995</v>
      </c>
      <c r="AQ80">
        <v>4.2179099999999998</v>
      </c>
      <c r="AS80">
        <v>0</v>
      </c>
      <c r="AT80">
        <v>8</v>
      </c>
      <c r="AU80">
        <v>17</v>
      </c>
      <c r="AV80">
        <v>3</v>
      </c>
      <c r="AW80" s="4">
        <v>72159.75</v>
      </c>
      <c r="AX80">
        <v>0</v>
      </c>
      <c r="AY80">
        <v>3</v>
      </c>
      <c r="BA80" s="1">
        <v>44505</v>
      </c>
      <c r="BB80">
        <v>12</v>
      </c>
      <c r="BC80">
        <v>7</v>
      </c>
      <c r="BD80">
        <v>3</v>
      </c>
      <c r="BE80">
        <v>92</v>
      </c>
      <c r="BF80">
        <v>1</v>
      </c>
      <c r="BG80">
        <v>0</v>
      </c>
      <c r="BH80">
        <v>92</v>
      </c>
      <c r="BI80" s="1">
        <v>44029</v>
      </c>
      <c r="BJ80">
        <v>13</v>
      </c>
      <c r="BK80">
        <v>11</v>
      </c>
      <c r="BL80">
        <v>12</v>
      </c>
      <c r="BM80">
        <v>128</v>
      </c>
      <c r="BN80">
        <v>1</v>
      </c>
      <c r="BO80">
        <v>0</v>
      </c>
      <c r="BP80">
        <v>128</v>
      </c>
      <c r="BQ80" s="1">
        <v>43546</v>
      </c>
      <c r="BR80">
        <v>7</v>
      </c>
      <c r="BS80">
        <v>2</v>
      </c>
      <c r="BT80">
        <v>5</v>
      </c>
      <c r="BU80">
        <v>32</v>
      </c>
      <c r="BV80">
        <v>1</v>
      </c>
      <c r="BW80">
        <v>0</v>
      </c>
      <c r="BX80">
        <v>32</v>
      </c>
      <c r="BY80">
        <v>94</v>
      </c>
      <c r="CA80" t="s">
        <v>1020</v>
      </c>
      <c r="CB80" t="s">
        <v>1021</v>
      </c>
      <c r="CC80">
        <v>72370</v>
      </c>
      <c r="CD80">
        <v>460</v>
      </c>
      <c r="CE80">
        <v>8705633201</v>
      </c>
      <c r="CF80" t="s">
        <v>100</v>
      </c>
      <c r="CG80" t="s">
        <v>101</v>
      </c>
      <c r="CH80" s="1">
        <v>40610</v>
      </c>
      <c r="CI80" t="s">
        <v>101</v>
      </c>
      <c r="CJ80" t="s">
        <v>101</v>
      </c>
      <c r="CK80" t="s">
        <v>101</v>
      </c>
      <c r="CL80" t="s">
        <v>104</v>
      </c>
      <c r="CM80" t="s">
        <v>1018</v>
      </c>
      <c r="CN80">
        <v>115</v>
      </c>
      <c r="CO80" s="1">
        <v>44621</v>
      </c>
      <c r="CP80" s="1"/>
      <c r="CV80"/>
    </row>
    <row r="81" spans="1:104" x14ac:dyDescent="0.25">
      <c r="A81" t="s">
        <v>147</v>
      </c>
      <c r="B81" s="18" t="s">
        <v>1196</v>
      </c>
      <c r="C81" s="18">
        <v>45199</v>
      </c>
      <c r="D81" t="s">
        <v>345</v>
      </c>
      <c r="E81" t="s">
        <v>347</v>
      </c>
      <c r="F81" t="s">
        <v>348</v>
      </c>
      <c r="G81" t="s">
        <v>1210</v>
      </c>
      <c r="H81">
        <v>72.900000000000006</v>
      </c>
      <c r="I81" t="s">
        <v>109</v>
      </c>
      <c r="J81" t="s">
        <v>110</v>
      </c>
      <c r="K81" t="s">
        <v>101</v>
      </c>
      <c r="L81" t="s">
        <v>107</v>
      </c>
      <c r="M81">
        <v>2</v>
      </c>
      <c r="N81">
        <v>2</v>
      </c>
      <c r="O81">
        <v>1</v>
      </c>
      <c r="P81">
        <v>5</v>
      </c>
      <c r="Q81">
        <v>5</v>
      </c>
      <c r="R81">
        <v>4</v>
      </c>
      <c r="S81">
        <v>2</v>
      </c>
      <c r="U81" s="8">
        <v>3.5059999999999998</v>
      </c>
      <c r="V81" s="8">
        <v>0.26651000000000002</v>
      </c>
      <c r="W81">
        <v>65.8</v>
      </c>
      <c r="X81">
        <v>0.97131000000000001</v>
      </c>
      <c r="Y81">
        <v>1.2378100000000001</v>
      </c>
      <c r="Z81">
        <v>3.0356399999999999</v>
      </c>
      <c r="AA81">
        <v>0.17971000000000001</v>
      </c>
      <c r="AB81">
        <v>7.0730000000000001E-2</v>
      </c>
      <c r="AD81">
        <v>2.2681900000000002</v>
      </c>
      <c r="AE81">
        <v>66.7</v>
      </c>
      <c r="AG81">
        <v>1</v>
      </c>
      <c r="AJ81">
        <v>2.0302899999999999</v>
      </c>
      <c r="AK81">
        <v>0.63756999999999997</v>
      </c>
      <c r="AL81">
        <v>0.29624</v>
      </c>
      <c r="AM81">
        <v>2.9641000000000002</v>
      </c>
      <c r="AN81">
        <v>2.2871100000000002</v>
      </c>
      <c r="AO81">
        <v>1.1206100000000001</v>
      </c>
      <c r="AP81">
        <v>0.33690999999999999</v>
      </c>
      <c r="AQ81">
        <v>3.7345199999999998</v>
      </c>
      <c r="AS81">
        <v>0</v>
      </c>
      <c r="AT81">
        <v>7</v>
      </c>
      <c r="AU81">
        <v>12</v>
      </c>
      <c r="AV81">
        <v>3</v>
      </c>
      <c r="AW81" s="4">
        <v>23354.5</v>
      </c>
      <c r="AX81">
        <v>1</v>
      </c>
      <c r="AY81">
        <v>4</v>
      </c>
      <c r="BA81" s="1">
        <v>44538</v>
      </c>
      <c r="BB81">
        <v>18</v>
      </c>
      <c r="BC81">
        <v>14</v>
      </c>
      <c r="BD81">
        <v>4</v>
      </c>
      <c r="BE81">
        <v>366</v>
      </c>
      <c r="BF81">
        <v>2</v>
      </c>
      <c r="BG81">
        <v>183</v>
      </c>
      <c r="BH81">
        <v>549</v>
      </c>
      <c r="BI81" s="1">
        <v>44092</v>
      </c>
      <c r="BJ81">
        <v>16</v>
      </c>
      <c r="BK81">
        <v>8</v>
      </c>
      <c r="BL81">
        <v>7</v>
      </c>
      <c r="BM81">
        <v>108</v>
      </c>
      <c r="BN81">
        <v>1</v>
      </c>
      <c r="BO81">
        <v>0</v>
      </c>
      <c r="BP81">
        <v>108</v>
      </c>
      <c r="BQ81" s="1">
        <v>43574</v>
      </c>
      <c r="BR81">
        <v>5</v>
      </c>
      <c r="BS81">
        <v>4</v>
      </c>
      <c r="BT81">
        <v>3</v>
      </c>
      <c r="BU81">
        <v>32</v>
      </c>
      <c r="BV81">
        <v>1</v>
      </c>
      <c r="BW81">
        <v>0</v>
      </c>
      <c r="BX81">
        <v>32</v>
      </c>
      <c r="BY81">
        <v>315.83300000000003</v>
      </c>
      <c r="CA81" t="s">
        <v>349</v>
      </c>
      <c r="CB81" t="s">
        <v>350</v>
      </c>
      <c r="CC81">
        <v>72015</v>
      </c>
      <c r="CD81">
        <v>620</v>
      </c>
      <c r="CE81">
        <v>5017788200</v>
      </c>
      <c r="CF81" t="s">
        <v>100</v>
      </c>
      <c r="CG81" t="s">
        <v>101</v>
      </c>
      <c r="CH81" s="1">
        <v>33822</v>
      </c>
      <c r="CI81" t="s">
        <v>101</v>
      </c>
      <c r="CJ81" t="s">
        <v>101</v>
      </c>
      <c r="CK81" t="s">
        <v>101</v>
      </c>
      <c r="CL81" t="s">
        <v>104</v>
      </c>
      <c r="CM81" t="s">
        <v>346</v>
      </c>
      <c r="CN81">
        <v>119</v>
      </c>
      <c r="CO81" s="1">
        <v>44621</v>
      </c>
      <c r="CP81" s="1"/>
      <c r="CV81"/>
    </row>
    <row r="82" spans="1:104" x14ac:dyDescent="0.25">
      <c r="A82" t="s">
        <v>147</v>
      </c>
      <c r="B82" s="18" t="s">
        <v>1196</v>
      </c>
      <c r="C82" s="18">
        <v>45337</v>
      </c>
      <c r="D82" t="s">
        <v>675</v>
      </c>
      <c r="E82" t="s">
        <v>677</v>
      </c>
      <c r="F82" t="s">
        <v>678</v>
      </c>
      <c r="G82" t="s">
        <v>1210</v>
      </c>
      <c r="H82">
        <v>89.3</v>
      </c>
      <c r="I82" t="s">
        <v>99</v>
      </c>
      <c r="K82" t="s">
        <v>101</v>
      </c>
      <c r="L82" t="s">
        <v>107</v>
      </c>
      <c r="M82">
        <v>4</v>
      </c>
      <c r="N82">
        <v>3</v>
      </c>
      <c r="O82">
        <v>3</v>
      </c>
      <c r="P82">
        <v>5</v>
      </c>
      <c r="Q82">
        <v>5</v>
      </c>
      <c r="R82">
        <v>5</v>
      </c>
      <c r="S82">
        <v>2</v>
      </c>
      <c r="U82" s="8">
        <v>4.0574399999999997</v>
      </c>
      <c r="V82" s="8">
        <v>0.34628999999999999</v>
      </c>
      <c r="W82">
        <v>42.2</v>
      </c>
      <c r="X82">
        <v>1.1247400000000001</v>
      </c>
      <c r="Y82">
        <v>1.4710399999999999</v>
      </c>
      <c r="Z82">
        <v>3.32395</v>
      </c>
      <c r="AA82">
        <v>0.10285</v>
      </c>
      <c r="AB82">
        <v>3.5699999999999998E-3</v>
      </c>
      <c r="AD82">
        <v>2.5864099999999999</v>
      </c>
      <c r="AE82">
        <v>28.6</v>
      </c>
      <c r="AG82">
        <v>0</v>
      </c>
      <c r="AJ82">
        <v>1.9556800000000001</v>
      </c>
      <c r="AK82">
        <v>0.62399000000000004</v>
      </c>
      <c r="AL82">
        <v>0.25684000000000001</v>
      </c>
      <c r="AM82">
        <v>2.8365100000000001</v>
      </c>
      <c r="AN82">
        <v>2.7074799999999999</v>
      </c>
      <c r="AO82">
        <v>1.32585</v>
      </c>
      <c r="AP82">
        <v>0.50494000000000006</v>
      </c>
      <c r="AQ82">
        <v>4.5163099999999998</v>
      </c>
      <c r="AS82">
        <v>0</v>
      </c>
      <c r="AT82">
        <v>1</v>
      </c>
      <c r="AU82">
        <v>2</v>
      </c>
      <c r="AV82">
        <v>2</v>
      </c>
      <c r="AW82" s="4">
        <v>10400</v>
      </c>
      <c r="AX82">
        <v>0</v>
      </c>
      <c r="AY82">
        <v>2</v>
      </c>
      <c r="BA82" s="1">
        <v>44518</v>
      </c>
      <c r="BB82">
        <v>5</v>
      </c>
      <c r="BC82">
        <v>5</v>
      </c>
      <c r="BD82">
        <v>0</v>
      </c>
      <c r="BE82">
        <v>48</v>
      </c>
      <c r="BF82">
        <v>1</v>
      </c>
      <c r="BG82">
        <v>0</v>
      </c>
      <c r="BH82">
        <v>48</v>
      </c>
      <c r="BI82" s="1">
        <v>44078</v>
      </c>
      <c r="BJ82">
        <v>10</v>
      </c>
      <c r="BK82">
        <v>10</v>
      </c>
      <c r="BL82">
        <v>0</v>
      </c>
      <c r="BM82">
        <v>92</v>
      </c>
      <c r="BN82">
        <v>1</v>
      </c>
      <c r="BO82">
        <v>0</v>
      </c>
      <c r="BP82">
        <v>92</v>
      </c>
      <c r="BQ82" s="1">
        <v>43560</v>
      </c>
      <c r="BR82">
        <v>10</v>
      </c>
      <c r="BS82">
        <v>9</v>
      </c>
      <c r="BT82">
        <v>1</v>
      </c>
      <c r="BU82">
        <v>52</v>
      </c>
      <c r="BV82">
        <v>1</v>
      </c>
      <c r="BW82">
        <v>0</v>
      </c>
      <c r="BX82">
        <v>52</v>
      </c>
      <c r="BY82">
        <v>63.332999999999998</v>
      </c>
      <c r="CA82" t="s">
        <v>679</v>
      </c>
      <c r="CB82" t="s">
        <v>680</v>
      </c>
      <c r="CC82">
        <v>71801</v>
      </c>
      <c r="CD82">
        <v>280</v>
      </c>
      <c r="CE82">
        <v>8707773448</v>
      </c>
      <c r="CF82" t="s">
        <v>100</v>
      </c>
      <c r="CG82" t="s">
        <v>101</v>
      </c>
      <c r="CH82" s="1">
        <v>35796</v>
      </c>
      <c r="CI82" t="s">
        <v>101</v>
      </c>
      <c r="CJ82" t="s">
        <v>101</v>
      </c>
      <c r="CK82" t="s">
        <v>101</v>
      </c>
      <c r="CL82" t="s">
        <v>104</v>
      </c>
      <c r="CM82" t="s">
        <v>676</v>
      </c>
      <c r="CN82">
        <v>128</v>
      </c>
      <c r="CO82" s="1">
        <v>44621</v>
      </c>
      <c r="CP82" s="1"/>
      <c r="CV82"/>
    </row>
    <row r="83" spans="1:104" x14ac:dyDescent="0.25">
      <c r="A83" t="s">
        <v>147</v>
      </c>
      <c r="B83" s="18" t="s">
        <v>1196</v>
      </c>
      <c r="C83" s="18">
        <v>45308</v>
      </c>
      <c r="D83" t="s">
        <v>618</v>
      </c>
      <c r="E83" t="s">
        <v>295</v>
      </c>
      <c r="F83" t="s">
        <v>296</v>
      </c>
      <c r="G83" t="s">
        <v>1210</v>
      </c>
      <c r="H83">
        <v>125.1</v>
      </c>
      <c r="I83" t="s">
        <v>99</v>
      </c>
      <c r="K83" t="s">
        <v>101</v>
      </c>
      <c r="L83" t="s">
        <v>107</v>
      </c>
      <c r="M83">
        <v>2</v>
      </c>
      <c r="N83">
        <v>2</v>
      </c>
      <c r="O83">
        <v>1</v>
      </c>
      <c r="P83">
        <v>5</v>
      </c>
      <c r="Q83">
        <v>5</v>
      </c>
      <c r="R83">
        <v>4</v>
      </c>
      <c r="S83">
        <v>2</v>
      </c>
      <c r="U83" s="8">
        <v>3.4494099999999999</v>
      </c>
      <c r="V83" s="8">
        <v>0.2576</v>
      </c>
      <c r="W83">
        <v>55.1</v>
      </c>
      <c r="X83">
        <v>1.00589</v>
      </c>
      <c r="Y83">
        <v>1.26349</v>
      </c>
      <c r="Z83">
        <v>2.8375599999999999</v>
      </c>
      <c r="AA83">
        <v>0.14263000000000001</v>
      </c>
      <c r="AB83">
        <v>6.7760000000000001E-2</v>
      </c>
      <c r="AD83">
        <v>2.1859199999999999</v>
      </c>
      <c r="AE83">
        <v>45.5</v>
      </c>
      <c r="AG83">
        <v>1</v>
      </c>
      <c r="AJ83">
        <v>1.98996</v>
      </c>
      <c r="AK83">
        <v>0.62663999999999997</v>
      </c>
      <c r="AL83">
        <v>0.27361999999999997</v>
      </c>
      <c r="AM83">
        <v>2.8902199999999998</v>
      </c>
      <c r="AN83">
        <v>2.2488199999999998</v>
      </c>
      <c r="AO83">
        <v>1.18075</v>
      </c>
      <c r="AP83">
        <v>0.35258</v>
      </c>
      <c r="AQ83">
        <v>3.76817</v>
      </c>
      <c r="AS83">
        <v>1</v>
      </c>
      <c r="AT83">
        <v>12</v>
      </c>
      <c r="AU83">
        <v>15</v>
      </c>
      <c r="AV83">
        <v>3</v>
      </c>
      <c r="AW83" s="4">
        <v>22364.75</v>
      </c>
      <c r="AX83">
        <v>0</v>
      </c>
      <c r="AY83">
        <v>3</v>
      </c>
      <c r="BA83" s="1">
        <v>44574</v>
      </c>
      <c r="BB83">
        <v>21</v>
      </c>
      <c r="BC83">
        <v>10</v>
      </c>
      <c r="BD83">
        <v>11</v>
      </c>
      <c r="BE83">
        <v>144</v>
      </c>
      <c r="BF83">
        <v>0</v>
      </c>
      <c r="BG83">
        <v>0</v>
      </c>
      <c r="BH83">
        <v>144</v>
      </c>
      <c r="BI83" s="1">
        <v>44148</v>
      </c>
      <c r="BJ83">
        <v>24</v>
      </c>
      <c r="BK83">
        <v>18</v>
      </c>
      <c r="BL83">
        <v>8</v>
      </c>
      <c r="BM83">
        <v>267</v>
      </c>
      <c r="BN83">
        <v>1</v>
      </c>
      <c r="BO83">
        <v>0</v>
      </c>
      <c r="BP83">
        <v>267</v>
      </c>
      <c r="BQ83" s="1">
        <v>43602</v>
      </c>
      <c r="BR83">
        <v>7</v>
      </c>
      <c r="BS83">
        <v>7</v>
      </c>
      <c r="BT83">
        <v>0</v>
      </c>
      <c r="BU83">
        <v>56</v>
      </c>
      <c r="BV83">
        <v>1</v>
      </c>
      <c r="BW83">
        <v>0</v>
      </c>
      <c r="BX83">
        <v>56</v>
      </c>
      <c r="BY83">
        <v>170.333</v>
      </c>
      <c r="CA83" t="s">
        <v>620</v>
      </c>
      <c r="CB83" t="s">
        <v>621</v>
      </c>
      <c r="CC83">
        <v>72034</v>
      </c>
      <c r="CD83">
        <v>220</v>
      </c>
      <c r="CE83">
        <v>5013277642</v>
      </c>
      <c r="CF83" t="s">
        <v>100</v>
      </c>
      <c r="CG83" t="s">
        <v>101</v>
      </c>
      <c r="CH83" s="1">
        <v>35158</v>
      </c>
      <c r="CI83" t="s">
        <v>101</v>
      </c>
      <c r="CJ83" t="s">
        <v>101</v>
      </c>
      <c r="CK83" t="s">
        <v>101</v>
      </c>
      <c r="CL83" t="s">
        <v>104</v>
      </c>
      <c r="CM83" t="s">
        <v>619</v>
      </c>
      <c r="CN83">
        <v>140</v>
      </c>
      <c r="CO83" s="1">
        <v>44621</v>
      </c>
      <c r="CP83" s="1"/>
      <c r="CV83"/>
    </row>
    <row r="84" spans="1:104" x14ac:dyDescent="0.25">
      <c r="A84" t="s">
        <v>147</v>
      </c>
      <c r="B84" s="18" t="s">
        <v>1196</v>
      </c>
      <c r="C84" s="18">
        <v>45366</v>
      </c>
      <c r="D84" t="s">
        <v>772</v>
      </c>
      <c r="E84" t="s">
        <v>774</v>
      </c>
      <c r="F84" t="s">
        <v>585</v>
      </c>
      <c r="G84" t="s">
        <v>1210</v>
      </c>
      <c r="H84">
        <v>57.5</v>
      </c>
      <c r="I84" t="s">
        <v>109</v>
      </c>
      <c r="K84" t="s">
        <v>101</v>
      </c>
      <c r="L84" t="s">
        <v>107</v>
      </c>
      <c r="M84">
        <v>3</v>
      </c>
      <c r="N84">
        <v>3</v>
      </c>
      <c r="O84">
        <v>3</v>
      </c>
      <c r="P84">
        <v>4</v>
      </c>
      <c r="Q84">
        <v>3</v>
      </c>
      <c r="R84">
        <v>5</v>
      </c>
      <c r="S84">
        <v>2</v>
      </c>
      <c r="U84" s="8">
        <v>3.9530699999999999</v>
      </c>
      <c r="V84" s="8">
        <v>0.31208000000000002</v>
      </c>
      <c r="W84">
        <v>71.3</v>
      </c>
      <c r="X84">
        <v>1.19207</v>
      </c>
      <c r="Y84">
        <v>1.5041500000000001</v>
      </c>
      <c r="Z84">
        <v>3.2848899999999999</v>
      </c>
      <c r="AA84">
        <v>0.16766</v>
      </c>
      <c r="AB84">
        <v>6.45E-3</v>
      </c>
      <c r="AD84">
        <v>2.4489200000000002</v>
      </c>
      <c r="AE84">
        <v>70</v>
      </c>
      <c r="AG84">
        <v>0</v>
      </c>
      <c r="AJ84">
        <v>1.9128799999999999</v>
      </c>
      <c r="AK84">
        <v>0.65075000000000005</v>
      </c>
      <c r="AL84">
        <v>0.28283999999999998</v>
      </c>
      <c r="AM84">
        <v>2.8464700000000001</v>
      </c>
      <c r="AN84">
        <v>2.6209099999999999</v>
      </c>
      <c r="AO84">
        <v>1.3474600000000001</v>
      </c>
      <c r="AP84">
        <v>0.41321000000000002</v>
      </c>
      <c r="AQ84">
        <v>4.3847300000000002</v>
      </c>
      <c r="AS84">
        <v>0</v>
      </c>
      <c r="AT84">
        <v>5</v>
      </c>
      <c r="AU84">
        <v>4</v>
      </c>
      <c r="AV84">
        <v>0</v>
      </c>
      <c r="AW84" s="4">
        <v>0</v>
      </c>
      <c r="AX84">
        <v>0</v>
      </c>
      <c r="AY84">
        <v>0</v>
      </c>
      <c r="BA84" s="1">
        <v>44435</v>
      </c>
      <c r="BB84">
        <v>10</v>
      </c>
      <c r="BC84">
        <v>7</v>
      </c>
      <c r="BD84">
        <v>5</v>
      </c>
      <c r="BE84">
        <v>84</v>
      </c>
      <c r="BF84">
        <v>1</v>
      </c>
      <c r="BG84">
        <v>0</v>
      </c>
      <c r="BH84">
        <v>84</v>
      </c>
      <c r="BI84" s="1">
        <v>43888</v>
      </c>
      <c r="BJ84">
        <v>6</v>
      </c>
      <c r="BK84">
        <v>3</v>
      </c>
      <c r="BL84">
        <v>3</v>
      </c>
      <c r="BM84">
        <v>48</v>
      </c>
      <c r="BN84">
        <v>1</v>
      </c>
      <c r="BO84">
        <v>0</v>
      </c>
      <c r="BP84">
        <v>48</v>
      </c>
      <c r="BQ84" s="1">
        <v>43504</v>
      </c>
      <c r="BR84">
        <v>6</v>
      </c>
      <c r="BS84">
        <v>6</v>
      </c>
      <c r="BT84">
        <v>0</v>
      </c>
      <c r="BU84">
        <v>52</v>
      </c>
      <c r="BV84">
        <v>1</v>
      </c>
      <c r="BW84">
        <v>0</v>
      </c>
      <c r="BX84">
        <v>52</v>
      </c>
      <c r="BY84">
        <v>66.667000000000002</v>
      </c>
      <c r="CA84" t="s">
        <v>775</v>
      </c>
      <c r="CB84" t="s">
        <v>776</v>
      </c>
      <c r="CC84">
        <v>72316</v>
      </c>
      <c r="CD84">
        <v>460</v>
      </c>
      <c r="CE84">
        <v>8707633654</v>
      </c>
      <c r="CF84" t="s">
        <v>100</v>
      </c>
      <c r="CG84" t="s">
        <v>101</v>
      </c>
      <c r="CH84" s="1">
        <v>37000</v>
      </c>
      <c r="CI84" t="s">
        <v>101</v>
      </c>
      <c r="CJ84" t="s">
        <v>101</v>
      </c>
      <c r="CK84" t="s">
        <v>101</v>
      </c>
      <c r="CL84" t="s">
        <v>104</v>
      </c>
      <c r="CM84" t="s">
        <v>773</v>
      </c>
      <c r="CN84">
        <v>86</v>
      </c>
      <c r="CO84" s="1">
        <v>44621</v>
      </c>
      <c r="CP84" s="1"/>
      <c r="CV84"/>
    </row>
    <row r="85" spans="1:104" x14ac:dyDescent="0.25">
      <c r="A85" t="s">
        <v>147</v>
      </c>
      <c r="B85" s="18" t="s">
        <v>1196</v>
      </c>
      <c r="C85" s="18">
        <v>45455</v>
      </c>
      <c r="D85" t="s">
        <v>1071</v>
      </c>
      <c r="E85" t="s">
        <v>507</v>
      </c>
      <c r="F85" t="s">
        <v>360</v>
      </c>
      <c r="G85" t="s">
        <v>1210</v>
      </c>
      <c r="H85">
        <v>97.8</v>
      </c>
      <c r="I85" t="s">
        <v>109</v>
      </c>
      <c r="K85" t="s">
        <v>101</v>
      </c>
      <c r="L85" t="s">
        <v>107</v>
      </c>
      <c r="M85">
        <v>2</v>
      </c>
      <c r="N85">
        <v>3</v>
      </c>
      <c r="O85">
        <v>2</v>
      </c>
      <c r="P85">
        <v>4</v>
      </c>
      <c r="Q85">
        <v>3</v>
      </c>
      <c r="R85">
        <v>4</v>
      </c>
      <c r="S85">
        <v>2</v>
      </c>
      <c r="U85" s="8">
        <v>3.8774500000000001</v>
      </c>
      <c r="V85" s="8">
        <v>0.38151000000000002</v>
      </c>
      <c r="W85">
        <v>72</v>
      </c>
      <c r="X85">
        <v>1.1626000000000001</v>
      </c>
      <c r="Y85">
        <v>1.5441100000000001</v>
      </c>
      <c r="Z85">
        <v>3.24566</v>
      </c>
      <c r="AA85">
        <v>0.32639000000000001</v>
      </c>
      <c r="AB85">
        <v>1.7909999999999999E-2</v>
      </c>
      <c r="AD85">
        <v>2.3333400000000002</v>
      </c>
      <c r="AE85">
        <v>60</v>
      </c>
      <c r="AG85">
        <v>1</v>
      </c>
      <c r="AJ85">
        <v>1.97983</v>
      </c>
      <c r="AK85">
        <v>0.68969999999999998</v>
      </c>
      <c r="AL85">
        <v>0.29638999999999999</v>
      </c>
      <c r="AM85">
        <v>2.9659200000000001</v>
      </c>
      <c r="AN85">
        <v>2.4127800000000001</v>
      </c>
      <c r="AO85">
        <v>1.2399199999999999</v>
      </c>
      <c r="AP85">
        <v>0.48204999999999998</v>
      </c>
      <c r="AQ85">
        <v>4.12765</v>
      </c>
      <c r="AS85">
        <v>0</v>
      </c>
      <c r="AT85">
        <v>19</v>
      </c>
      <c r="AU85">
        <v>4</v>
      </c>
      <c r="AV85">
        <v>2</v>
      </c>
      <c r="AW85" s="4">
        <v>15650</v>
      </c>
      <c r="AX85">
        <v>0</v>
      </c>
      <c r="AY85">
        <v>2</v>
      </c>
      <c r="BA85" s="1">
        <v>44477</v>
      </c>
      <c r="BB85">
        <v>13</v>
      </c>
      <c r="BC85">
        <v>10</v>
      </c>
      <c r="BD85">
        <v>6</v>
      </c>
      <c r="BE85">
        <v>108</v>
      </c>
      <c r="BF85">
        <v>1</v>
      </c>
      <c r="BG85">
        <v>0</v>
      </c>
      <c r="BH85">
        <v>108</v>
      </c>
      <c r="BI85" s="1">
        <v>44022</v>
      </c>
      <c r="BJ85">
        <v>20</v>
      </c>
      <c r="BK85">
        <v>13</v>
      </c>
      <c r="BL85">
        <v>9</v>
      </c>
      <c r="BM85">
        <v>84</v>
      </c>
      <c r="BN85">
        <v>1</v>
      </c>
      <c r="BO85">
        <v>0</v>
      </c>
      <c r="BP85">
        <v>84</v>
      </c>
      <c r="BQ85" s="1">
        <v>43539</v>
      </c>
      <c r="BR85">
        <v>16</v>
      </c>
      <c r="BS85">
        <v>11</v>
      </c>
      <c r="BT85">
        <v>5</v>
      </c>
      <c r="BU85">
        <v>104</v>
      </c>
      <c r="BV85">
        <v>1</v>
      </c>
      <c r="BW85">
        <v>0</v>
      </c>
      <c r="BX85">
        <v>104</v>
      </c>
      <c r="BY85">
        <v>99.332999999999998</v>
      </c>
      <c r="CA85" t="s">
        <v>1073</v>
      </c>
      <c r="CB85" t="s">
        <v>1074</v>
      </c>
      <c r="CC85">
        <v>72223</v>
      </c>
      <c r="CD85">
        <v>590</v>
      </c>
      <c r="CE85">
        <v>5018302273</v>
      </c>
      <c r="CF85" t="s">
        <v>100</v>
      </c>
      <c r="CG85" t="s">
        <v>101</v>
      </c>
      <c r="CH85" s="1">
        <v>41628</v>
      </c>
      <c r="CI85" t="s">
        <v>101</v>
      </c>
      <c r="CJ85" t="s">
        <v>101</v>
      </c>
      <c r="CK85" t="s">
        <v>101</v>
      </c>
      <c r="CL85" t="s">
        <v>104</v>
      </c>
      <c r="CM85" t="s">
        <v>1072</v>
      </c>
      <c r="CN85">
        <v>120</v>
      </c>
      <c r="CO85" s="1">
        <v>44621</v>
      </c>
      <c r="CP85" s="1"/>
      <c r="CV85"/>
    </row>
    <row r="86" spans="1:104" x14ac:dyDescent="0.25">
      <c r="A86" t="s">
        <v>147</v>
      </c>
      <c r="B86" s="18" t="s">
        <v>1196</v>
      </c>
      <c r="C86" s="18">
        <v>45353</v>
      </c>
      <c r="D86" t="s">
        <v>729</v>
      </c>
      <c r="E86" t="s">
        <v>731</v>
      </c>
      <c r="F86" t="s">
        <v>732</v>
      </c>
      <c r="G86" t="s">
        <v>1210</v>
      </c>
      <c r="H86">
        <v>50.8</v>
      </c>
      <c r="I86" t="s">
        <v>109</v>
      </c>
      <c r="K86" t="s">
        <v>101</v>
      </c>
      <c r="L86" t="s">
        <v>107</v>
      </c>
      <c r="M86">
        <v>5</v>
      </c>
      <c r="N86">
        <v>2</v>
      </c>
      <c r="O86">
        <v>4</v>
      </c>
      <c r="P86">
        <v>5</v>
      </c>
      <c r="Q86">
        <v>5</v>
      </c>
      <c r="R86">
        <v>5</v>
      </c>
      <c r="S86">
        <v>2</v>
      </c>
      <c r="U86" s="8">
        <v>3.7384900000000001</v>
      </c>
      <c r="V86" s="8">
        <v>0.30903000000000003</v>
      </c>
      <c r="W86">
        <v>60.3</v>
      </c>
      <c r="X86">
        <v>1.16351</v>
      </c>
      <c r="Y86">
        <v>1.47254</v>
      </c>
      <c r="Z86">
        <v>3.3380299999999998</v>
      </c>
      <c r="AA86">
        <v>0.22985</v>
      </c>
      <c r="AB86">
        <v>1.1169999999999999E-2</v>
      </c>
      <c r="AD86">
        <v>2.2659500000000001</v>
      </c>
      <c r="AE86">
        <v>40</v>
      </c>
      <c r="AG86">
        <v>1</v>
      </c>
      <c r="AJ86">
        <v>2.1152099999999998</v>
      </c>
      <c r="AK86">
        <v>0.64832999999999996</v>
      </c>
      <c r="AL86">
        <v>0.28400999999999998</v>
      </c>
      <c r="AM86">
        <v>3.0475500000000002</v>
      </c>
      <c r="AN86">
        <v>2.19312</v>
      </c>
      <c r="AO86">
        <v>1.3200799999999999</v>
      </c>
      <c r="AP86">
        <v>0.40749000000000002</v>
      </c>
      <c r="AQ86">
        <v>3.8731200000000001</v>
      </c>
      <c r="AS86">
        <v>0</v>
      </c>
      <c r="AT86">
        <v>2</v>
      </c>
      <c r="AU86">
        <v>2</v>
      </c>
      <c r="AV86">
        <v>1</v>
      </c>
      <c r="AW86" s="4">
        <v>5000</v>
      </c>
      <c r="AX86">
        <v>0</v>
      </c>
      <c r="AY86">
        <v>1</v>
      </c>
      <c r="BA86" s="1">
        <v>44533</v>
      </c>
      <c r="BB86">
        <v>6</v>
      </c>
      <c r="BC86">
        <v>6</v>
      </c>
      <c r="BD86">
        <v>0</v>
      </c>
      <c r="BE86">
        <v>52</v>
      </c>
      <c r="BF86">
        <v>1</v>
      </c>
      <c r="BG86">
        <v>0</v>
      </c>
      <c r="BH86">
        <v>52</v>
      </c>
      <c r="BI86" s="1">
        <v>44147</v>
      </c>
      <c r="BJ86">
        <v>4</v>
      </c>
      <c r="BK86">
        <v>2</v>
      </c>
      <c r="BL86">
        <v>1</v>
      </c>
      <c r="BM86">
        <v>40</v>
      </c>
      <c r="BN86">
        <v>1</v>
      </c>
      <c r="BO86">
        <v>0</v>
      </c>
      <c r="BP86">
        <v>40</v>
      </c>
      <c r="BQ86" s="1">
        <v>43629</v>
      </c>
      <c r="BR86">
        <v>4</v>
      </c>
      <c r="BS86">
        <v>4</v>
      </c>
      <c r="BT86">
        <v>0</v>
      </c>
      <c r="BU86">
        <v>28</v>
      </c>
      <c r="BV86">
        <v>1</v>
      </c>
      <c r="BW86">
        <v>0</v>
      </c>
      <c r="BX86">
        <v>28</v>
      </c>
      <c r="BY86">
        <v>44</v>
      </c>
      <c r="CA86" t="s">
        <v>733</v>
      </c>
      <c r="CB86" t="s">
        <v>734</v>
      </c>
      <c r="CC86">
        <v>72650</v>
      </c>
      <c r="CD86">
        <v>640</v>
      </c>
      <c r="CE86">
        <v>8704483577</v>
      </c>
      <c r="CF86" t="s">
        <v>100</v>
      </c>
      <c r="CG86" t="s">
        <v>101</v>
      </c>
      <c r="CH86" s="1">
        <v>36355</v>
      </c>
      <c r="CI86" t="s">
        <v>101</v>
      </c>
      <c r="CJ86" t="s">
        <v>101</v>
      </c>
      <c r="CK86" t="s">
        <v>101</v>
      </c>
      <c r="CL86" t="s">
        <v>104</v>
      </c>
      <c r="CM86" t="s">
        <v>730</v>
      </c>
      <c r="CN86">
        <v>78</v>
      </c>
      <c r="CO86" s="1">
        <v>44621</v>
      </c>
      <c r="CP86" s="1"/>
      <c r="CV86"/>
    </row>
    <row r="87" spans="1:104" x14ac:dyDescent="0.25">
      <c r="A87" t="s">
        <v>147</v>
      </c>
      <c r="B87" s="18" t="s">
        <v>1196</v>
      </c>
      <c r="C87" s="18">
        <v>45402</v>
      </c>
      <c r="D87" t="s">
        <v>893</v>
      </c>
      <c r="E87" t="s">
        <v>191</v>
      </c>
      <c r="F87" t="s">
        <v>148</v>
      </c>
      <c r="G87" t="s">
        <v>1210</v>
      </c>
      <c r="H87">
        <v>40.1</v>
      </c>
      <c r="I87" t="s">
        <v>109</v>
      </c>
      <c r="K87" t="s">
        <v>101</v>
      </c>
      <c r="L87" t="s">
        <v>107</v>
      </c>
      <c r="M87">
        <v>5</v>
      </c>
      <c r="N87">
        <v>3</v>
      </c>
      <c r="O87">
        <v>4</v>
      </c>
      <c r="P87">
        <v>5</v>
      </c>
      <c r="Q87">
        <v>5</v>
      </c>
      <c r="R87">
        <v>5</v>
      </c>
      <c r="S87">
        <v>3</v>
      </c>
      <c r="U87" s="8">
        <v>3.7616499999999999</v>
      </c>
      <c r="V87" s="8">
        <v>0.48774000000000001</v>
      </c>
      <c r="X87">
        <v>1.2105900000000001</v>
      </c>
      <c r="Y87">
        <v>1.6983299999999999</v>
      </c>
      <c r="Z87">
        <v>3.1923400000000002</v>
      </c>
      <c r="AA87">
        <v>0.31340000000000001</v>
      </c>
      <c r="AB87">
        <v>6.7309999999999995E-2</v>
      </c>
      <c r="AC87">
        <v>6</v>
      </c>
      <c r="AD87">
        <v>2.06331</v>
      </c>
      <c r="AF87">
        <v>6</v>
      </c>
      <c r="AG87">
        <v>1</v>
      </c>
      <c r="AJ87">
        <v>2.2109999999999999</v>
      </c>
      <c r="AK87">
        <v>0.66835</v>
      </c>
      <c r="AL87">
        <v>0.29433999999999999</v>
      </c>
      <c r="AM87">
        <v>3.1736800000000001</v>
      </c>
      <c r="AN87">
        <v>1.91048</v>
      </c>
      <c r="AO87">
        <v>1.3323499999999999</v>
      </c>
      <c r="AP87">
        <v>0.62058999999999997</v>
      </c>
      <c r="AQ87">
        <v>3.7422300000000002</v>
      </c>
      <c r="AS87">
        <v>0</v>
      </c>
      <c r="AT87">
        <v>0</v>
      </c>
      <c r="AU87">
        <v>0</v>
      </c>
      <c r="AV87">
        <v>0</v>
      </c>
      <c r="AW87" s="4">
        <v>0</v>
      </c>
      <c r="AX87">
        <v>0</v>
      </c>
      <c r="AY87">
        <v>0</v>
      </c>
      <c r="BA87" s="1">
        <v>44337</v>
      </c>
      <c r="BB87">
        <v>7</v>
      </c>
      <c r="BC87">
        <v>7</v>
      </c>
      <c r="BD87">
        <v>0</v>
      </c>
      <c r="BE87">
        <v>48</v>
      </c>
      <c r="BF87">
        <v>1</v>
      </c>
      <c r="BG87">
        <v>0</v>
      </c>
      <c r="BH87">
        <v>48</v>
      </c>
      <c r="BI87" s="1">
        <v>43784</v>
      </c>
      <c r="BJ87">
        <v>5</v>
      </c>
      <c r="BK87">
        <v>5</v>
      </c>
      <c r="BL87">
        <v>0</v>
      </c>
      <c r="BM87">
        <v>28</v>
      </c>
      <c r="BN87">
        <v>1</v>
      </c>
      <c r="BO87">
        <v>0</v>
      </c>
      <c r="BP87">
        <v>28</v>
      </c>
      <c r="BQ87" s="1">
        <v>43420</v>
      </c>
      <c r="BR87">
        <v>5</v>
      </c>
      <c r="BS87">
        <v>5</v>
      </c>
      <c r="BT87">
        <v>0</v>
      </c>
      <c r="BU87">
        <v>32</v>
      </c>
      <c r="BV87">
        <v>1</v>
      </c>
      <c r="BW87">
        <v>0</v>
      </c>
      <c r="BX87">
        <v>32</v>
      </c>
      <c r="BY87">
        <v>38.667000000000002</v>
      </c>
      <c r="CA87" t="s">
        <v>893</v>
      </c>
      <c r="CB87" t="s">
        <v>895</v>
      </c>
      <c r="CC87">
        <v>72715</v>
      </c>
      <c r="CD87">
        <v>30</v>
      </c>
      <c r="CE87">
        <v>4798761847</v>
      </c>
      <c r="CF87" t="s">
        <v>100</v>
      </c>
      <c r="CG87" t="s">
        <v>101</v>
      </c>
      <c r="CH87" s="1">
        <v>38165</v>
      </c>
      <c r="CI87" t="s">
        <v>101</v>
      </c>
      <c r="CJ87" t="s">
        <v>101</v>
      </c>
      <c r="CK87" t="s">
        <v>101</v>
      </c>
      <c r="CL87" t="s">
        <v>104</v>
      </c>
      <c r="CM87" t="s">
        <v>894</v>
      </c>
      <c r="CN87">
        <v>90</v>
      </c>
      <c r="CO87" s="1">
        <v>44621</v>
      </c>
      <c r="CP87" s="1"/>
      <c r="CV87"/>
    </row>
    <row r="88" spans="1:104" x14ac:dyDescent="0.25">
      <c r="A88" t="s">
        <v>147</v>
      </c>
      <c r="B88" s="18" t="s">
        <v>1196</v>
      </c>
      <c r="C88" s="18">
        <v>45441</v>
      </c>
      <c r="D88" t="s">
        <v>1022</v>
      </c>
      <c r="E88" t="s">
        <v>323</v>
      </c>
      <c r="F88" t="s">
        <v>324</v>
      </c>
      <c r="G88" t="s">
        <v>1211</v>
      </c>
      <c r="H88">
        <v>97.4</v>
      </c>
      <c r="I88" t="s">
        <v>112</v>
      </c>
      <c r="K88" t="s">
        <v>101</v>
      </c>
      <c r="L88" t="s">
        <v>107</v>
      </c>
      <c r="M88">
        <v>4</v>
      </c>
      <c r="N88">
        <v>1</v>
      </c>
      <c r="O88">
        <v>5</v>
      </c>
      <c r="P88">
        <v>3</v>
      </c>
      <c r="Q88">
        <v>2</v>
      </c>
      <c r="R88">
        <v>4</v>
      </c>
      <c r="S88">
        <v>1</v>
      </c>
      <c r="AC88">
        <v>6</v>
      </c>
      <c r="AF88">
        <v>6</v>
      </c>
      <c r="AH88">
        <v>6</v>
      </c>
      <c r="AS88">
        <v>0</v>
      </c>
      <c r="AT88">
        <v>0</v>
      </c>
      <c r="AU88">
        <v>0</v>
      </c>
      <c r="AV88">
        <v>0</v>
      </c>
      <c r="AW88" s="4">
        <v>0</v>
      </c>
      <c r="AX88">
        <v>0</v>
      </c>
      <c r="AY88">
        <v>0</v>
      </c>
      <c r="BA88" s="1">
        <v>44490</v>
      </c>
      <c r="BB88">
        <v>2</v>
      </c>
      <c r="BC88">
        <v>2</v>
      </c>
      <c r="BD88">
        <v>0</v>
      </c>
      <c r="BE88">
        <v>24</v>
      </c>
      <c r="BF88">
        <v>1</v>
      </c>
      <c r="BG88">
        <v>0</v>
      </c>
      <c r="BH88">
        <v>24</v>
      </c>
      <c r="BI88" s="1">
        <v>44022</v>
      </c>
      <c r="BJ88">
        <v>3</v>
      </c>
      <c r="BK88">
        <v>3</v>
      </c>
      <c r="BL88">
        <v>0</v>
      </c>
      <c r="BM88">
        <v>20</v>
      </c>
      <c r="BN88">
        <v>1</v>
      </c>
      <c r="BO88">
        <v>0</v>
      </c>
      <c r="BP88">
        <v>20</v>
      </c>
      <c r="BQ88" s="1">
        <v>43517</v>
      </c>
      <c r="BR88">
        <v>4</v>
      </c>
      <c r="BS88">
        <v>4</v>
      </c>
      <c r="BT88">
        <v>0</v>
      </c>
      <c r="BU88">
        <v>36</v>
      </c>
      <c r="BV88">
        <v>1</v>
      </c>
      <c r="BW88">
        <v>0</v>
      </c>
      <c r="BX88">
        <v>36</v>
      </c>
      <c r="BY88">
        <v>24.667000000000002</v>
      </c>
      <c r="CA88" t="s">
        <v>1024</v>
      </c>
      <c r="CB88" t="s">
        <v>1025</v>
      </c>
      <c r="CC88">
        <v>72601</v>
      </c>
      <c r="CD88">
        <v>40</v>
      </c>
      <c r="CE88">
        <v>8707415001</v>
      </c>
      <c r="CF88" t="s">
        <v>100</v>
      </c>
      <c r="CG88" t="s">
        <v>101</v>
      </c>
      <c r="CH88" s="1">
        <v>40620</v>
      </c>
      <c r="CI88" t="s">
        <v>101</v>
      </c>
      <c r="CJ88" t="s">
        <v>101</v>
      </c>
      <c r="CK88" t="s">
        <v>101</v>
      </c>
      <c r="CL88" t="s">
        <v>104</v>
      </c>
      <c r="CM88" t="s">
        <v>1023</v>
      </c>
      <c r="CN88">
        <v>103</v>
      </c>
      <c r="CO88" s="1">
        <v>44621</v>
      </c>
      <c r="CP88" s="1"/>
      <c r="CS88">
        <v>12</v>
      </c>
      <c r="CV88"/>
      <c r="CX88">
        <v>12</v>
      </c>
      <c r="CY88">
        <v>6</v>
      </c>
      <c r="CZ88">
        <v>6</v>
      </c>
    </row>
    <row r="89" spans="1:104" x14ac:dyDescent="0.25">
      <c r="A89" t="s">
        <v>147</v>
      </c>
      <c r="B89" s="18" t="s">
        <v>1196</v>
      </c>
      <c r="C89" s="18">
        <v>45471</v>
      </c>
      <c r="D89" t="s">
        <v>1126</v>
      </c>
      <c r="E89" t="s">
        <v>493</v>
      </c>
      <c r="F89" t="s">
        <v>406</v>
      </c>
      <c r="G89" t="s">
        <v>1210</v>
      </c>
      <c r="H89">
        <v>44.6</v>
      </c>
      <c r="I89" t="s">
        <v>99</v>
      </c>
      <c r="K89" t="s">
        <v>101</v>
      </c>
      <c r="L89" t="s">
        <v>107</v>
      </c>
      <c r="M89">
        <v>3</v>
      </c>
      <c r="N89">
        <v>3</v>
      </c>
      <c r="O89">
        <v>3</v>
      </c>
      <c r="P89">
        <v>3</v>
      </c>
      <c r="Q89">
        <v>3</v>
      </c>
      <c r="R89">
        <v>4</v>
      </c>
      <c r="S89">
        <v>3</v>
      </c>
      <c r="U89" s="8">
        <v>4.1020000000000003</v>
      </c>
      <c r="V89" s="8">
        <v>0.46894000000000002</v>
      </c>
      <c r="X89">
        <v>1.33717</v>
      </c>
      <c r="Y89">
        <v>1.8061100000000001</v>
      </c>
      <c r="Z89">
        <v>3.54332</v>
      </c>
      <c r="AA89">
        <v>0.30136000000000002</v>
      </c>
      <c r="AB89">
        <v>6.191E-2</v>
      </c>
      <c r="AC89">
        <v>6</v>
      </c>
      <c r="AD89">
        <v>2.2959000000000001</v>
      </c>
      <c r="AF89">
        <v>6</v>
      </c>
      <c r="AH89">
        <v>6</v>
      </c>
      <c r="AJ89">
        <v>1.9770399999999999</v>
      </c>
      <c r="AK89">
        <v>0.66854000000000002</v>
      </c>
      <c r="AL89">
        <v>0.33698</v>
      </c>
      <c r="AM89">
        <v>2.9825599999999999</v>
      </c>
      <c r="AN89">
        <v>2.3774000000000002</v>
      </c>
      <c r="AO89">
        <v>1.47123</v>
      </c>
      <c r="AP89">
        <v>0.52115999999999996</v>
      </c>
      <c r="AQ89">
        <v>4.3423299999999996</v>
      </c>
      <c r="AS89">
        <v>0</v>
      </c>
      <c r="AT89">
        <v>10</v>
      </c>
      <c r="AU89">
        <v>16</v>
      </c>
      <c r="AV89">
        <v>2</v>
      </c>
      <c r="AW89" s="4">
        <v>6500</v>
      </c>
      <c r="AX89">
        <v>0</v>
      </c>
      <c r="AY89">
        <v>2</v>
      </c>
      <c r="BA89" s="1">
        <v>44399</v>
      </c>
      <c r="BB89">
        <v>10</v>
      </c>
      <c r="BC89">
        <v>1</v>
      </c>
      <c r="BD89">
        <v>9</v>
      </c>
      <c r="BE89">
        <v>76</v>
      </c>
      <c r="BF89">
        <v>1</v>
      </c>
      <c r="BG89">
        <v>0</v>
      </c>
      <c r="BH89">
        <v>76</v>
      </c>
      <c r="BI89" s="1">
        <v>43859</v>
      </c>
      <c r="BJ89">
        <v>10</v>
      </c>
      <c r="BK89">
        <v>0</v>
      </c>
      <c r="BL89">
        <v>9</v>
      </c>
      <c r="BM89">
        <v>72</v>
      </c>
      <c r="BN89">
        <v>0</v>
      </c>
      <c r="BO89">
        <v>0</v>
      </c>
      <c r="BP89">
        <v>72</v>
      </c>
      <c r="BQ89" s="21"/>
      <c r="BR89" t="s">
        <v>137</v>
      </c>
      <c r="BS89" t="s">
        <v>137</v>
      </c>
      <c r="BT89" t="s">
        <v>137</v>
      </c>
      <c r="BU89" t="s">
        <v>137</v>
      </c>
      <c r="BV89" t="s">
        <v>137</v>
      </c>
      <c r="BW89" t="s">
        <v>137</v>
      </c>
      <c r="BX89" t="s">
        <v>137</v>
      </c>
      <c r="BY89">
        <v>74.400000000000006</v>
      </c>
      <c r="CA89" t="s">
        <v>1128</v>
      </c>
      <c r="CB89" t="s">
        <v>1129</v>
      </c>
      <c r="CC89">
        <v>72653</v>
      </c>
      <c r="CD89">
        <v>20</v>
      </c>
      <c r="CE89">
        <v>8702320320</v>
      </c>
      <c r="CF89" t="s">
        <v>100</v>
      </c>
      <c r="CG89" t="s">
        <v>101</v>
      </c>
      <c r="CH89" s="1">
        <v>43859</v>
      </c>
      <c r="CI89" t="s">
        <v>101</v>
      </c>
      <c r="CJ89" t="s">
        <v>101</v>
      </c>
      <c r="CK89" t="s">
        <v>101</v>
      </c>
      <c r="CL89" t="s">
        <v>104</v>
      </c>
      <c r="CM89" t="s">
        <v>1127</v>
      </c>
      <c r="CN89">
        <v>140</v>
      </c>
      <c r="CO89" s="1">
        <v>44621</v>
      </c>
      <c r="CP89" s="1"/>
      <c r="CV89"/>
    </row>
    <row r="90" spans="1:104" x14ac:dyDescent="0.25">
      <c r="A90" t="s">
        <v>147</v>
      </c>
      <c r="B90" s="18" t="s">
        <v>1196</v>
      </c>
      <c r="C90" s="18">
        <v>45214</v>
      </c>
      <c r="D90" t="s">
        <v>391</v>
      </c>
      <c r="E90" t="s">
        <v>289</v>
      </c>
      <c r="F90" t="s">
        <v>290</v>
      </c>
      <c r="G90" t="s">
        <v>1212</v>
      </c>
      <c r="H90">
        <v>48.6</v>
      </c>
      <c r="I90" t="s">
        <v>106</v>
      </c>
      <c r="K90" t="s">
        <v>101</v>
      </c>
      <c r="L90" t="s">
        <v>103</v>
      </c>
      <c r="M90">
        <v>3</v>
      </c>
      <c r="N90">
        <v>4</v>
      </c>
      <c r="O90">
        <v>2</v>
      </c>
      <c r="P90">
        <v>2</v>
      </c>
      <c r="Q90">
        <v>2</v>
      </c>
      <c r="R90">
        <v>3</v>
      </c>
      <c r="S90">
        <v>3</v>
      </c>
      <c r="U90" s="8">
        <v>4.2359799999999996</v>
      </c>
      <c r="V90" s="8">
        <v>0.53022999999999998</v>
      </c>
      <c r="W90">
        <v>54.1</v>
      </c>
      <c r="X90">
        <v>0.96304000000000001</v>
      </c>
      <c r="Y90">
        <v>1.4932700000000001</v>
      </c>
      <c r="Z90">
        <v>3.7288299999999999</v>
      </c>
      <c r="AA90">
        <v>0.33190999999999998</v>
      </c>
      <c r="AB90">
        <v>9.1400000000000006E-3</v>
      </c>
      <c r="AD90">
        <v>2.7427100000000002</v>
      </c>
      <c r="AE90">
        <v>57.1</v>
      </c>
      <c r="AG90">
        <v>0</v>
      </c>
      <c r="AJ90">
        <v>2.0272999999999999</v>
      </c>
      <c r="AK90">
        <v>0.65076999999999996</v>
      </c>
      <c r="AL90">
        <v>0.30525000000000002</v>
      </c>
      <c r="AM90">
        <v>2.98332</v>
      </c>
      <c r="AN90">
        <v>2.7696700000000001</v>
      </c>
      <c r="AO90">
        <v>1.0885400000000001</v>
      </c>
      <c r="AP90">
        <v>0.65053000000000005</v>
      </c>
      <c r="AQ90">
        <v>4.4830199999999998</v>
      </c>
      <c r="AS90">
        <v>1</v>
      </c>
      <c r="AT90">
        <v>7</v>
      </c>
      <c r="AU90">
        <v>2</v>
      </c>
      <c r="AV90">
        <v>3</v>
      </c>
      <c r="AW90" s="4">
        <v>186892.08</v>
      </c>
      <c r="AX90">
        <v>0</v>
      </c>
      <c r="AY90">
        <v>3</v>
      </c>
      <c r="BA90" s="1">
        <v>44323</v>
      </c>
      <c r="BB90">
        <v>4</v>
      </c>
      <c r="BC90">
        <v>4</v>
      </c>
      <c r="BD90">
        <v>0</v>
      </c>
      <c r="BE90">
        <v>32</v>
      </c>
      <c r="BF90">
        <v>1</v>
      </c>
      <c r="BG90">
        <v>0</v>
      </c>
      <c r="BH90">
        <v>32</v>
      </c>
      <c r="BI90" s="1">
        <v>43861</v>
      </c>
      <c r="BJ90">
        <v>11</v>
      </c>
      <c r="BK90">
        <v>7</v>
      </c>
      <c r="BL90">
        <v>4</v>
      </c>
      <c r="BM90">
        <v>60</v>
      </c>
      <c r="BN90">
        <v>1</v>
      </c>
      <c r="BO90">
        <v>0</v>
      </c>
      <c r="BP90">
        <v>60</v>
      </c>
      <c r="BQ90" s="1">
        <v>43476</v>
      </c>
      <c r="BR90">
        <v>15</v>
      </c>
      <c r="BS90">
        <v>10</v>
      </c>
      <c r="BT90">
        <v>5</v>
      </c>
      <c r="BU90">
        <v>442</v>
      </c>
      <c r="BV90">
        <v>1</v>
      </c>
      <c r="BW90">
        <v>0</v>
      </c>
      <c r="BX90">
        <v>442</v>
      </c>
      <c r="BY90">
        <v>109.667</v>
      </c>
      <c r="CA90" t="s">
        <v>391</v>
      </c>
      <c r="CB90" t="s">
        <v>393</v>
      </c>
      <c r="CC90">
        <v>71730</v>
      </c>
      <c r="CD90">
        <v>690</v>
      </c>
      <c r="CE90">
        <v>8708638131</v>
      </c>
      <c r="CF90" t="s">
        <v>100</v>
      </c>
      <c r="CG90" t="s">
        <v>101</v>
      </c>
      <c r="CH90" s="1">
        <v>34213</v>
      </c>
      <c r="CI90" t="s">
        <v>101</v>
      </c>
      <c r="CJ90" t="s">
        <v>101</v>
      </c>
      <c r="CK90" t="s">
        <v>101</v>
      </c>
      <c r="CL90" t="s">
        <v>104</v>
      </c>
      <c r="CM90" t="s">
        <v>392</v>
      </c>
      <c r="CN90">
        <v>108</v>
      </c>
      <c r="CO90" s="1">
        <v>44621</v>
      </c>
      <c r="CP90" s="1"/>
      <c r="CV90"/>
    </row>
    <row r="91" spans="1:104" x14ac:dyDescent="0.25">
      <c r="A91" t="s">
        <v>147</v>
      </c>
      <c r="B91" s="18" t="s">
        <v>1196</v>
      </c>
      <c r="C91" s="18">
        <v>45153</v>
      </c>
      <c r="D91" t="s">
        <v>217</v>
      </c>
      <c r="E91" t="s">
        <v>219</v>
      </c>
      <c r="F91" t="s">
        <v>220</v>
      </c>
      <c r="G91" t="s">
        <v>1210</v>
      </c>
      <c r="H91">
        <v>38.1</v>
      </c>
      <c r="I91" t="s">
        <v>109</v>
      </c>
      <c r="K91" t="s">
        <v>101</v>
      </c>
      <c r="L91" t="s">
        <v>107</v>
      </c>
      <c r="M91">
        <v>3</v>
      </c>
      <c r="N91">
        <v>1</v>
      </c>
      <c r="O91">
        <v>4</v>
      </c>
      <c r="P91">
        <v>4</v>
      </c>
      <c r="Q91">
        <v>4</v>
      </c>
      <c r="S91">
        <v>1</v>
      </c>
      <c r="U91" s="8">
        <v>3.31</v>
      </c>
      <c r="V91" s="8">
        <v>0.20457</v>
      </c>
      <c r="W91">
        <v>52.9</v>
      </c>
      <c r="X91">
        <v>1.07955</v>
      </c>
      <c r="Y91">
        <v>1.2841100000000001</v>
      </c>
      <c r="Z91">
        <v>2.6569600000000002</v>
      </c>
      <c r="AA91">
        <v>0.13957</v>
      </c>
      <c r="AB91">
        <v>4.4099999999999999E-3</v>
      </c>
      <c r="AD91">
        <v>2.02589</v>
      </c>
      <c r="AF91">
        <v>6</v>
      </c>
      <c r="AG91">
        <v>0</v>
      </c>
      <c r="AJ91">
        <v>2.0811000000000002</v>
      </c>
      <c r="AK91">
        <v>0.65825</v>
      </c>
      <c r="AL91">
        <v>0.29465000000000002</v>
      </c>
      <c r="AM91">
        <v>3.0339999999999998</v>
      </c>
      <c r="AN91">
        <v>1.99292</v>
      </c>
      <c r="AO91">
        <v>1.20635</v>
      </c>
      <c r="AP91">
        <v>0.26</v>
      </c>
      <c r="AQ91">
        <v>3.4445199999999998</v>
      </c>
      <c r="AS91">
        <v>0</v>
      </c>
      <c r="AT91">
        <v>2</v>
      </c>
      <c r="AU91">
        <v>1</v>
      </c>
      <c r="AV91">
        <v>4</v>
      </c>
      <c r="AW91" s="4">
        <v>4555.08</v>
      </c>
      <c r="AX91">
        <v>0</v>
      </c>
      <c r="AY91">
        <v>4</v>
      </c>
      <c r="BA91" s="1">
        <v>44365</v>
      </c>
      <c r="BB91">
        <v>5</v>
      </c>
      <c r="BC91">
        <v>5</v>
      </c>
      <c r="BD91">
        <v>0</v>
      </c>
      <c r="BE91">
        <v>44</v>
      </c>
      <c r="BF91">
        <v>1</v>
      </c>
      <c r="BG91">
        <v>0</v>
      </c>
      <c r="BH91">
        <v>44</v>
      </c>
      <c r="BI91" s="1">
        <v>43882</v>
      </c>
      <c r="BJ91">
        <v>9</v>
      </c>
      <c r="BK91">
        <v>8</v>
      </c>
      <c r="BL91">
        <v>1</v>
      </c>
      <c r="BM91">
        <v>68</v>
      </c>
      <c r="BN91">
        <v>1</v>
      </c>
      <c r="BO91">
        <v>0</v>
      </c>
      <c r="BP91">
        <v>68</v>
      </c>
      <c r="BQ91" s="1">
        <v>43518</v>
      </c>
      <c r="BR91">
        <v>3</v>
      </c>
      <c r="BS91">
        <v>3</v>
      </c>
      <c r="BT91">
        <v>0</v>
      </c>
      <c r="BU91">
        <v>24</v>
      </c>
      <c r="BV91">
        <v>1</v>
      </c>
      <c r="BW91">
        <v>0</v>
      </c>
      <c r="BX91">
        <v>24</v>
      </c>
      <c r="BY91">
        <v>48.667000000000002</v>
      </c>
      <c r="CA91" t="s">
        <v>221</v>
      </c>
      <c r="CB91" t="s">
        <v>222</v>
      </c>
      <c r="CC91">
        <v>72088</v>
      </c>
      <c r="CD91">
        <v>700</v>
      </c>
      <c r="CE91">
        <v>5018843210</v>
      </c>
      <c r="CF91" t="s">
        <v>100</v>
      </c>
      <c r="CG91" t="s">
        <v>101</v>
      </c>
      <c r="CH91" s="1">
        <v>32959</v>
      </c>
      <c r="CI91" t="s">
        <v>101</v>
      </c>
      <c r="CJ91" t="s">
        <v>101</v>
      </c>
      <c r="CK91" t="s">
        <v>101</v>
      </c>
      <c r="CL91" t="s">
        <v>104</v>
      </c>
      <c r="CM91" t="s">
        <v>218</v>
      </c>
      <c r="CN91">
        <v>55</v>
      </c>
      <c r="CO91" s="1">
        <v>44621</v>
      </c>
      <c r="CP91" s="1"/>
      <c r="CS91">
        <v>12</v>
      </c>
      <c r="CV91"/>
      <c r="CW91">
        <v>2</v>
      </c>
      <c r="CX91">
        <v>12</v>
      </c>
    </row>
    <row r="92" spans="1:104" x14ac:dyDescent="0.25">
      <c r="A92" t="s">
        <v>147</v>
      </c>
      <c r="B92" s="18" t="s">
        <v>1196</v>
      </c>
      <c r="C92" s="18">
        <v>45302</v>
      </c>
      <c r="D92" t="s">
        <v>598</v>
      </c>
      <c r="E92" t="s">
        <v>146</v>
      </c>
      <c r="F92" t="s">
        <v>148</v>
      </c>
      <c r="G92" t="s">
        <v>1210</v>
      </c>
      <c r="H92">
        <v>36.4</v>
      </c>
      <c r="I92" t="s">
        <v>109</v>
      </c>
      <c r="K92" t="s">
        <v>101</v>
      </c>
      <c r="L92" t="s">
        <v>107</v>
      </c>
      <c r="M92">
        <v>5</v>
      </c>
      <c r="N92">
        <v>4</v>
      </c>
      <c r="O92">
        <v>3</v>
      </c>
      <c r="P92">
        <v>5</v>
      </c>
      <c r="Q92">
        <v>5</v>
      </c>
      <c r="S92">
        <v>3</v>
      </c>
      <c r="U92" s="8">
        <v>4.9393799999999999</v>
      </c>
      <c r="V92" s="8">
        <v>0.49284</v>
      </c>
      <c r="W92">
        <v>60.7</v>
      </c>
      <c r="X92">
        <v>1.83135</v>
      </c>
      <c r="Y92">
        <v>2.3241900000000002</v>
      </c>
      <c r="Z92">
        <v>4.21211</v>
      </c>
      <c r="AA92">
        <v>0.31341999999999998</v>
      </c>
      <c r="AB92">
        <v>7.4900000000000001E-3</v>
      </c>
      <c r="AD92">
        <v>2.6152000000000002</v>
      </c>
      <c r="AE92">
        <v>20</v>
      </c>
      <c r="AG92">
        <v>1</v>
      </c>
      <c r="AJ92">
        <v>2.1231200000000001</v>
      </c>
      <c r="AK92">
        <v>0.67410999999999999</v>
      </c>
      <c r="AL92">
        <v>0.26047999999999999</v>
      </c>
      <c r="AM92">
        <v>3.0577200000000002</v>
      </c>
      <c r="AN92">
        <v>2.5217100000000001</v>
      </c>
      <c r="AO92">
        <v>1.99831</v>
      </c>
      <c r="AP92">
        <v>0.70857000000000003</v>
      </c>
      <c r="AQ92">
        <v>5.10025</v>
      </c>
      <c r="AS92">
        <v>0</v>
      </c>
      <c r="AT92">
        <v>0</v>
      </c>
      <c r="AU92">
        <v>10</v>
      </c>
      <c r="AV92">
        <v>0</v>
      </c>
      <c r="AW92" s="4">
        <v>0</v>
      </c>
      <c r="AX92">
        <v>0</v>
      </c>
      <c r="AY92">
        <v>0</v>
      </c>
      <c r="BA92" s="1">
        <v>44351</v>
      </c>
      <c r="BB92">
        <v>6</v>
      </c>
      <c r="BC92">
        <v>6</v>
      </c>
      <c r="BD92">
        <v>0</v>
      </c>
      <c r="BE92">
        <v>40</v>
      </c>
      <c r="BF92">
        <v>1</v>
      </c>
      <c r="BG92">
        <v>0</v>
      </c>
      <c r="BH92">
        <v>40</v>
      </c>
      <c r="BI92" s="1">
        <v>44029</v>
      </c>
      <c r="BJ92">
        <v>10</v>
      </c>
      <c r="BK92">
        <v>10</v>
      </c>
      <c r="BL92">
        <v>0</v>
      </c>
      <c r="BM92">
        <v>88</v>
      </c>
      <c r="BN92">
        <v>1</v>
      </c>
      <c r="BO92">
        <v>0</v>
      </c>
      <c r="BP92">
        <v>88</v>
      </c>
      <c r="BQ92" s="1">
        <v>43567</v>
      </c>
      <c r="BR92">
        <v>5</v>
      </c>
      <c r="BS92">
        <v>5</v>
      </c>
      <c r="BT92">
        <v>0</v>
      </c>
      <c r="BU92">
        <v>56</v>
      </c>
      <c r="BV92">
        <v>1</v>
      </c>
      <c r="BW92">
        <v>0</v>
      </c>
      <c r="BX92">
        <v>56</v>
      </c>
      <c r="BY92">
        <v>58.667000000000002</v>
      </c>
      <c r="CA92" t="s">
        <v>598</v>
      </c>
      <c r="CB92" t="s">
        <v>600</v>
      </c>
      <c r="CC92">
        <v>72758</v>
      </c>
      <c r="CD92">
        <v>30</v>
      </c>
      <c r="CE92">
        <v>4796365545</v>
      </c>
      <c r="CF92" t="s">
        <v>100</v>
      </c>
      <c r="CG92" t="s">
        <v>101</v>
      </c>
      <c r="CH92" s="1">
        <v>35110</v>
      </c>
      <c r="CI92" t="s">
        <v>101</v>
      </c>
      <c r="CJ92" t="s">
        <v>101</v>
      </c>
      <c r="CK92" t="s">
        <v>101</v>
      </c>
      <c r="CL92" t="s">
        <v>104</v>
      </c>
      <c r="CM92" t="s">
        <v>599</v>
      </c>
      <c r="CN92">
        <v>80</v>
      </c>
      <c r="CO92" s="1">
        <v>44621</v>
      </c>
      <c r="CP92" s="1"/>
      <c r="CV92"/>
      <c r="CW92">
        <v>2</v>
      </c>
    </row>
    <row r="93" spans="1:104" x14ac:dyDescent="0.25">
      <c r="A93" t="s">
        <v>147</v>
      </c>
      <c r="B93" s="18" t="s">
        <v>1196</v>
      </c>
      <c r="C93" s="18">
        <v>45435</v>
      </c>
      <c r="D93" t="s">
        <v>997</v>
      </c>
      <c r="E93" t="s">
        <v>146</v>
      </c>
      <c r="F93" t="s">
        <v>148</v>
      </c>
      <c r="G93" t="s">
        <v>1210</v>
      </c>
      <c r="H93">
        <v>108.3</v>
      </c>
      <c r="I93" t="s">
        <v>109</v>
      </c>
      <c r="K93" t="s">
        <v>101</v>
      </c>
      <c r="L93" t="s">
        <v>107</v>
      </c>
      <c r="M93">
        <v>2</v>
      </c>
      <c r="N93">
        <v>3</v>
      </c>
      <c r="O93">
        <v>2</v>
      </c>
      <c r="P93">
        <v>4</v>
      </c>
      <c r="Q93">
        <v>4</v>
      </c>
      <c r="R93">
        <v>4</v>
      </c>
      <c r="S93">
        <v>3</v>
      </c>
      <c r="U93" s="8">
        <v>3.3493599999999999</v>
      </c>
      <c r="V93" s="8">
        <v>0.40132000000000001</v>
      </c>
      <c r="W93">
        <v>55.5</v>
      </c>
      <c r="X93">
        <v>1.17591</v>
      </c>
      <c r="Y93">
        <v>1.5772299999999999</v>
      </c>
      <c r="Z93">
        <v>2.70566</v>
      </c>
      <c r="AA93">
        <v>0.38338</v>
      </c>
      <c r="AB93">
        <v>4.2130000000000001E-2</v>
      </c>
      <c r="AD93">
        <v>1.77214</v>
      </c>
      <c r="AE93">
        <v>50</v>
      </c>
      <c r="AG93">
        <v>2</v>
      </c>
      <c r="AJ93">
        <v>2.1674000000000002</v>
      </c>
      <c r="AK93">
        <v>0.63087000000000004</v>
      </c>
      <c r="AL93">
        <v>0.27206000000000002</v>
      </c>
      <c r="AM93">
        <v>3.0703299999999998</v>
      </c>
      <c r="AN93">
        <v>1.67388</v>
      </c>
      <c r="AO93">
        <v>1.3710599999999999</v>
      </c>
      <c r="AP93">
        <v>0.55244000000000004</v>
      </c>
      <c r="AQ93">
        <v>3.4442400000000002</v>
      </c>
      <c r="AS93">
        <v>0</v>
      </c>
      <c r="AT93">
        <v>1</v>
      </c>
      <c r="AU93">
        <v>11</v>
      </c>
      <c r="AV93">
        <v>4</v>
      </c>
      <c r="AW93" s="4">
        <v>21625</v>
      </c>
      <c r="AX93">
        <v>0</v>
      </c>
      <c r="AY93">
        <v>4</v>
      </c>
      <c r="BA93" s="1">
        <v>44581</v>
      </c>
      <c r="BB93">
        <v>16</v>
      </c>
      <c r="BC93">
        <v>16</v>
      </c>
      <c r="BD93">
        <v>0</v>
      </c>
      <c r="BE93">
        <v>96</v>
      </c>
      <c r="BF93">
        <v>0</v>
      </c>
      <c r="BG93">
        <v>0</v>
      </c>
      <c r="BH93">
        <v>96</v>
      </c>
      <c r="BI93" s="1">
        <v>44148</v>
      </c>
      <c r="BJ93">
        <v>11</v>
      </c>
      <c r="BK93">
        <v>9</v>
      </c>
      <c r="BL93">
        <v>1</v>
      </c>
      <c r="BM93">
        <v>72</v>
      </c>
      <c r="BN93">
        <v>1</v>
      </c>
      <c r="BO93">
        <v>0</v>
      </c>
      <c r="BP93">
        <v>72</v>
      </c>
      <c r="BQ93" s="1">
        <v>43630</v>
      </c>
      <c r="BR93">
        <v>7</v>
      </c>
      <c r="BS93">
        <v>6</v>
      </c>
      <c r="BT93">
        <v>1</v>
      </c>
      <c r="BU93">
        <v>40</v>
      </c>
      <c r="BV93">
        <v>1</v>
      </c>
      <c r="BW93">
        <v>0</v>
      </c>
      <c r="BX93">
        <v>40</v>
      </c>
      <c r="BY93">
        <v>78.667000000000002</v>
      </c>
      <c r="CA93" t="s">
        <v>997</v>
      </c>
      <c r="CB93" t="s">
        <v>999</v>
      </c>
      <c r="CC93">
        <v>72758</v>
      </c>
      <c r="CD93">
        <v>30</v>
      </c>
      <c r="CE93">
        <v>4799869945</v>
      </c>
      <c r="CF93" t="s">
        <v>100</v>
      </c>
      <c r="CG93" t="s">
        <v>101</v>
      </c>
      <c r="CH93" s="1">
        <v>40312</v>
      </c>
      <c r="CI93" t="s">
        <v>101</v>
      </c>
      <c r="CJ93" t="s">
        <v>101</v>
      </c>
      <c r="CK93" t="s">
        <v>101</v>
      </c>
      <c r="CL93" t="s">
        <v>104</v>
      </c>
      <c r="CM93" t="s">
        <v>998</v>
      </c>
      <c r="CN93">
        <v>140</v>
      </c>
      <c r="CO93" s="1">
        <v>44621</v>
      </c>
      <c r="CP93" s="1"/>
      <c r="CV93"/>
    </row>
    <row r="94" spans="1:104" x14ac:dyDescent="0.25">
      <c r="A94" t="s">
        <v>147</v>
      </c>
      <c r="B94" s="18" t="s">
        <v>1196</v>
      </c>
      <c r="C94" s="18">
        <v>45168</v>
      </c>
      <c r="D94" t="s">
        <v>246</v>
      </c>
      <c r="E94" t="s">
        <v>248</v>
      </c>
      <c r="F94" t="s">
        <v>249</v>
      </c>
      <c r="G94" t="s">
        <v>1210</v>
      </c>
      <c r="H94">
        <v>82.8</v>
      </c>
      <c r="I94" t="s">
        <v>109</v>
      </c>
      <c r="K94" t="s">
        <v>101</v>
      </c>
      <c r="L94" t="s">
        <v>107</v>
      </c>
      <c r="M94">
        <v>5</v>
      </c>
      <c r="N94">
        <v>3</v>
      </c>
      <c r="O94">
        <v>5</v>
      </c>
      <c r="P94">
        <v>3</v>
      </c>
      <c r="Q94">
        <v>3</v>
      </c>
      <c r="R94">
        <v>4</v>
      </c>
      <c r="S94">
        <v>3</v>
      </c>
      <c r="U94" s="8">
        <v>4.0703699999999996</v>
      </c>
      <c r="V94" s="8">
        <v>0.41877999999999999</v>
      </c>
      <c r="W94">
        <v>50.4</v>
      </c>
      <c r="X94">
        <v>0.95038999999999996</v>
      </c>
      <c r="Y94">
        <v>1.36917</v>
      </c>
      <c r="Z94">
        <v>3.4412199999999999</v>
      </c>
      <c r="AA94">
        <v>0.15973999999999999</v>
      </c>
      <c r="AB94">
        <v>4.9199999999999999E-3</v>
      </c>
      <c r="AD94">
        <v>2.7012100000000001</v>
      </c>
      <c r="AE94">
        <v>42.9</v>
      </c>
      <c r="AG94">
        <v>0</v>
      </c>
      <c r="AJ94">
        <v>2.1513399999999998</v>
      </c>
      <c r="AK94">
        <v>0.65085000000000004</v>
      </c>
      <c r="AL94">
        <v>0.28977000000000003</v>
      </c>
      <c r="AM94">
        <v>3.0919599999999998</v>
      </c>
      <c r="AN94">
        <v>2.5704899999999999</v>
      </c>
      <c r="AO94">
        <v>1.07409</v>
      </c>
      <c r="AP94">
        <v>0.54124000000000005</v>
      </c>
      <c r="AQ94">
        <v>4.15639</v>
      </c>
      <c r="AS94">
        <v>0</v>
      </c>
      <c r="AT94">
        <v>0</v>
      </c>
      <c r="AU94">
        <v>3</v>
      </c>
      <c r="AV94">
        <v>0</v>
      </c>
      <c r="AW94" s="4">
        <v>0</v>
      </c>
      <c r="AX94">
        <v>0</v>
      </c>
      <c r="AY94">
        <v>0</v>
      </c>
      <c r="BA94" s="1">
        <v>44497</v>
      </c>
      <c r="BB94">
        <v>0</v>
      </c>
      <c r="BC94">
        <v>0</v>
      </c>
      <c r="BD94">
        <v>0</v>
      </c>
      <c r="BE94">
        <v>0</v>
      </c>
      <c r="BF94">
        <v>0</v>
      </c>
      <c r="BG94">
        <v>0</v>
      </c>
      <c r="BH94">
        <v>0</v>
      </c>
      <c r="BI94" s="1">
        <v>44022</v>
      </c>
      <c r="BJ94">
        <v>8</v>
      </c>
      <c r="BK94">
        <v>6</v>
      </c>
      <c r="BL94">
        <v>0</v>
      </c>
      <c r="BM94">
        <v>60</v>
      </c>
      <c r="BN94">
        <v>1</v>
      </c>
      <c r="BO94">
        <v>0</v>
      </c>
      <c r="BP94">
        <v>60</v>
      </c>
      <c r="BQ94" s="1">
        <v>43539</v>
      </c>
      <c r="BR94">
        <v>5</v>
      </c>
      <c r="BS94">
        <v>5</v>
      </c>
      <c r="BT94">
        <v>0</v>
      </c>
      <c r="BU94">
        <v>44</v>
      </c>
      <c r="BV94">
        <v>1</v>
      </c>
      <c r="BW94">
        <v>0</v>
      </c>
      <c r="BX94">
        <v>44</v>
      </c>
      <c r="BY94">
        <v>27.332999999999998</v>
      </c>
      <c r="CA94" t="s">
        <v>246</v>
      </c>
      <c r="CB94" t="s">
        <v>250</v>
      </c>
      <c r="CC94">
        <v>72830</v>
      </c>
      <c r="CD94">
        <v>350</v>
      </c>
      <c r="CE94">
        <v>4797542052</v>
      </c>
      <c r="CF94" t="s">
        <v>100</v>
      </c>
      <c r="CG94" t="s">
        <v>101</v>
      </c>
      <c r="CH94" s="1">
        <v>33451</v>
      </c>
      <c r="CI94" t="s">
        <v>101</v>
      </c>
      <c r="CJ94" t="s">
        <v>101</v>
      </c>
      <c r="CK94" t="s">
        <v>101</v>
      </c>
      <c r="CL94" t="s">
        <v>104</v>
      </c>
      <c r="CM94" t="s">
        <v>247</v>
      </c>
      <c r="CN94">
        <v>140</v>
      </c>
      <c r="CO94" s="1">
        <v>44621</v>
      </c>
      <c r="CP94" s="1"/>
      <c r="CV94"/>
    </row>
    <row r="95" spans="1:104" x14ac:dyDescent="0.25">
      <c r="A95" t="s">
        <v>147</v>
      </c>
      <c r="B95" s="18" t="s">
        <v>1196</v>
      </c>
      <c r="C95" s="18">
        <v>45434</v>
      </c>
      <c r="D95" t="s">
        <v>993</v>
      </c>
      <c r="E95" t="s">
        <v>159</v>
      </c>
      <c r="F95" t="s">
        <v>120</v>
      </c>
      <c r="G95" t="s">
        <v>1210</v>
      </c>
      <c r="H95">
        <v>83.9</v>
      </c>
      <c r="I95" t="s">
        <v>99</v>
      </c>
      <c r="K95" t="s">
        <v>101</v>
      </c>
      <c r="L95" t="s">
        <v>103</v>
      </c>
      <c r="M95">
        <v>3</v>
      </c>
      <c r="N95">
        <v>2</v>
      </c>
      <c r="O95">
        <v>3</v>
      </c>
      <c r="P95">
        <v>3</v>
      </c>
      <c r="Q95">
        <v>2</v>
      </c>
      <c r="R95">
        <v>5</v>
      </c>
      <c r="S95">
        <v>2</v>
      </c>
      <c r="U95" s="8">
        <v>3.51789</v>
      </c>
      <c r="V95" s="8">
        <v>0.29448999999999997</v>
      </c>
      <c r="W95">
        <v>56.1</v>
      </c>
      <c r="X95">
        <v>1.0346500000000001</v>
      </c>
      <c r="Y95">
        <v>1.32914</v>
      </c>
      <c r="Z95">
        <v>3.1455199999999999</v>
      </c>
      <c r="AA95">
        <v>0.13499</v>
      </c>
      <c r="AB95">
        <v>2.5309999999999999E-2</v>
      </c>
      <c r="AD95">
        <v>2.1887500000000002</v>
      </c>
      <c r="AE95">
        <v>72.7</v>
      </c>
      <c r="AG95">
        <v>0</v>
      </c>
      <c r="AJ95">
        <v>1.9000699999999999</v>
      </c>
      <c r="AK95">
        <v>0.61914000000000002</v>
      </c>
      <c r="AL95">
        <v>0.30803000000000003</v>
      </c>
      <c r="AM95">
        <v>2.8272499999999998</v>
      </c>
      <c r="AN95">
        <v>2.35826</v>
      </c>
      <c r="AO95">
        <v>1.2292099999999999</v>
      </c>
      <c r="AP95">
        <v>0.35804000000000002</v>
      </c>
      <c r="AQ95">
        <v>3.9285700000000001</v>
      </c>
      <c r="AS95">
        <v>0</v>
      </c>
      <c r="AT95">
        <v>4</v>
      </c>
      <c r="AU95">
        <v>11</v>
      </c>
      <c r="AV95">
        <v>0</v>
      </c>
      <c r="AW95" s="4">
        <v>0</v>
      </c>
      <c r="AX95">
        <v>0</v>
      </c>
      <c r="AY95">
        <v>0</v>
      </c>
      <c r="BA95" s="1">
        <v>44568</v>
      </c>
      <c r="BB95">
        <v>5</v>
      </c>
      <c r="BC95">
        <v>3</v>
      </c>
      <c r="BD95">
        <v>2</v>
      </c>
      <c r="BE95">
        <v>44</v>
      </c>
      <c r="BF95">
        <v>0</v>
      </c>
      <c r="BG95">
        <v>0</v>
      </c>
      <c r="BH95">
        <v>44</v>
      </c>
      <c r="BI95" s="1">
        <v>44106</v>
      </c>
      <c r="BJ95">
        <v>11</v>
      </c>
      <c r="BK95">
        <v>9</v>
      </c>
      <c r="BL95">
        <v>2</v>
      </c>
      <c r="BM95">
        <v>76</v>
      </c>
      <c r="BN95">
        <v>1</v>
      </c>
      <c r="BO95">
        <v>0</v>
      </c>
      <c r="BP95">
        <v>76</v>
      </c>
      <c r="BQ95" s="1">
        <v>43581</v>
      </c>
      <c r="BR95">
        <v>16</v>
      </c>
      <c r="BS95">
        <v>15</v>
      </c>
      <c r="BT95">
        <v>1</v>
      </c>
      <c r="BU95">
        <v>104</v>
      </c>
      <c r="BV95">
        <v>1</v>
      </c>
      <c r="BW95">
        <v>0</v>
      </c>
      <c r="BX95">
        <v>104</v>
      </c>
      <c r="BY95">
        <v>64.667000000000002</v>
      </c>
      <c r="CA95" t="s">
        <v>995</v>
      </c>
      <c r="CB95" t="s">
        <v>996</v>
      </c>
      <c r="CC95">
        <v>72704</v>
      </c>
      <c r="CD95">
        <v>710</v>
      </c>
      <c r="CE95">
        <v>4794446108</v>
      </c>
      <c r="CF95" t="s">
        <v>100</v>
      </c>
      <c r="CG95" t="s">
        <v>101</v>
      </c>
      <c r="CH95" s="1">
        <v>40409</v>
      </c>
      <c r="CI95" t="s">
        <v>101</v>
      </c>
      <c r="CJ95" t="s">
        <v>101</v>
      </c>
      <c r="CK95" t="s">
        <v>101</v>
      </c>
      <c r="CL95" t="s">
        <v>104</v>
      </c>
      <c r="CM95" t="s">
        <v>994</v>
      </c>
      <c r="CN95">
        <v>119</v>
      </c>
      <c r="CO95" s="1">
        <v>44621</v>
      </c>
      <c r="CP95" s="1"/>
      <c r="CV95"/>
    </row>
    <row r="96" spans="1:104" x14ac:dyDescent="0.25">
      <c r="A96" t="s">
        <v>147</v>
      </c>
      <c r="B96" s="18" t="s">
        <v>1196</v>
      </c>
      <c r="C96" s="18">
        <v>45445</v>
      </c>
      <c r="D96" t="s">
        <v>1034</v>
      </c>
      <c r="E96" t="s">
        <v>153</v>
      </c>
      <c r="F96" t="s">
        <v>154</v>
      </c>
      <c r="G96" t="s">
        <v>1210</v>
      </c>
      <c r="H96">
        <v>73</v>
      </c>
      <c r="I96" t="s">
        <v>109</v>
      </c>
      <c r="K96" t="s">
        <v>101</v>
      </c>
      <c r="L96" t="s">
        <v>107</v>
      </c>
      <c r="M96">
        <v>4</v>
      </c>
      <c r="N96">
        <v>3</v>
      </c>
      <c r="O96">
        <v>4</v>
      </c>
      <c r="P96">
        <v>4</v>
      </c>
      <c r="Q96">
        <v>5</v>
      </c>
      <c r="R96">
        <v>2</v>
      </c>
      <c r="S96">
        <v>2</v>
      </c>
      <c r="U96" s="8">
        <v>4.5620599999999998</v>
      </c>
      <c r="V96" s="8">
        <v>0.35648000000000002</v>
      </c>
      <c r="W96">
        <v>59</v>
      </c>
      <c r="X96">
        <v>1.2588999999999999</v>
      </c>
      <c r="Y96">
        <v>1.61538</v>
      </c>
      <c r="Z96">
        <v>4.0698999999999996</v>
      </c>
      <c r="AA96">
        <v>0.15592</v>
      </c>
      <c r="AB96">
        <v>5.3539999999999997E-2</v>
      </c>
      <c r="AD96">
        <v>2.9466899999999998</v>
      </c>
      <c r="AE96">
        <v>42.9</v>
      </c>
      <c r="AG96">
        <v>0</v>
      </c>
      <c r="AJ96">
        <v>2.1089099999999998</v>
      </c>
      <c r="AK96">
        <v>0.68449000000000004</v>
      </c>
      <c r="AL96">
        <v>0.32245000000000001</v>
      </c>
      <c r="AM96">
        <v>3.11585</v>
      </c>
      <c r="AN96">
        <v>2.8605</v>
      </c>
      <c r="AO96">
        <v>1.35284</v>
      </c>
      <c r="AP96">
        <v>0.41403000000000001</v>
      </c>
      <c r="AQ96">
        <v>4.6227600000000004</v>
      </c>
      <c r="AS96">
        <v>0</v>
      </c>
      <c r="AT96">
        <v>1</v>
      </c>
      <c r="AU96">
        <v>4</v>
      </c>
      <c r="AV96">
        <v>1</v>
      </c>
      <c r="AW96" s="4">
        <v>650</v>
      </c>
      <c r="AX96">
        <v>0</v>
      </c>
      <c r="AY96">
        <v>1</v>
      </c>
      <c r="BA96" s="1">
        <v>44533</v>
      </c>
      <c r="BB96">
        <v>9</v>
      </c>
      <c r="BC96">
        <v>9</v>
      </c>
      <c r="BD96">
        <v>0</v>
      </c>
      <c r="BE96">
        <v>60</v>
      </c>
      <c r="BF96">
        <v>1</v>
      </c>
      <c r="BG96">
        <v>0</v>
      </c>
      <c r="BH96">
        <v>60</v>
      </c>
      <c r="BI96" s="1">
        <v>44113</v>
      </c>
      <c r="BJ96">
        <v>4</v>
      </c>
      <c r="BK96">
        <v>4</v>
      </c>
      <c r="BL96">
        <v>0</v>
      </c>
      <c r="BM96">
        <v>36</v>
      </c>
      <c r="BN96">
        <v>1</v>
      </c>
      <c r="BO96">
        <v>0</v>
      </c>
      <c r="BP96">
        <v>36</v>
      </c>
      <c r="BQ96" s="1">
        <v>43595</v>
      </c>
      <c r="BR96">
        <v>5</v>
      </c>
      <c r="BS96">
        <v>2</v>
      </c>
      <c r="BT96">
        <v>3</v>
      </c>
      <c r="BU96">
        <v>32</v>
      </c>
      <c r="BV96">
        <v>1</v>
      </c>
      <c r="BW96">
        <v>0</v>
      </c>
      <c r="BX96">
        <v>32</v>
      </c>
      <c r="BY96">
        <v>47.332999999999998</v>
      </c>
      <c r="CA96" t="s">
        <v>1036</v>
      </c>
      <c r="CB96" t="s">
        <v>1037</v>
      </c>
      <c r="CC96">
        <v>71913</v>
      </c>
      <c r="CD96">
        <v>250</v>
      </c>
      <c r="CE96">
        <v>5017677530</v>
      </c>
      <c r="CF96" t="s">
        <v>100</v>
      </c>
      <c r="CG96" t="s">
        <v>101</v>
      </c>
      <c r="CH96" s="1">
        <v>40744</v>
      </c>
      <c r="CI96" t="s">
        <v>101</v>
      </c>
      <c r="CJ96" t="s">
        <v>101</v>
      </c>
      <c r="CK96" t="s">
        <v>101</v>
      </c>
      <c r="CL96" t="s">
        <v>104</v>
      </c>
      <c r="CM96" t="s">
        <v>1035</v>
      </c>
      <c r="CN96">
        <v>84</v>
      </c>
      <c r="CO96" s="1">
        <v>44621</v>
      </c>
      <c r="CP96" s="1"/>
      <c r="CV96"/>
    </row>
    <row r="97" spans="1:104" x14ac:dyDescent="0.25">
      <c r="A97" t="s">
        <v>147</v>
      </c>
      <c r="B97" s="18" t="s">
        <v>1196</v>
      </c>
      <c r="C97" s="18">
        <v>45184</v>
      </c>
      <c r="D97" t="s">
        <v>299</v>
      </c>
      <c r="E97" t="s">
        <v>301</v>
      </c>
      <c r="F97" t="s">
        <v>259</v>
      </c>
      <c r="G97" t="s">
        <v>1211</v>
      </c>
      <c r="H97">
        <v>52.4</v>
      </c>
      <c r="I97" t="s">
        <v>112</v>
      </c>
      <c r="K97" t="s">
        <v>101</v>
      </c>
      <c r="L97" t="s">
        <v>107</v>
      </c>
      <c r="M97">
        <v>4</v>
      </c>
      <c r="N97">
        <v>3</v>
      </c>
      <c r="O97">
        <v>4</v>
      </c>
      <c r="P97">
        <v>4</v>
      </c>
      <c r="Q97">
        <v>5</v>
      </c>
      <c r="R97">
        <v>3</v>
      </c>
      <c r="S97">
        <v>3</v>
      </c>
      <c r="U97" s="8">
        <v>3.4642499999999998</v>
      </c>
      <c r="V97" s="8">
        <v>0.45361000000000001</v>
      </c>
      <c r="W97">
        <v>60.7</v>
      </c>
      <c r="X97">
        <v>0.71138999999999997</v>
      </c>
      <c r="Y97">
        <v>1.165</v>
      </c>
      <c r="Z97">
        <v>3.1720700000000002</v>
      </c>
      <c r="AA97">
        <v>0.38083</v>
      </c>
      <c r="AB97">
        <v>9.5499999999999995E-3</v>
      </c>
      <c r="AD97">
        <v>2.2992599999999999</v>
      </c>
      <c r="AE97">
        <v>44.4</v>
      </c>
      <c r="AG97">
        <v>0</v>
      </c>
      <c r="AJ97">
        <v>2.1232000000000002</v>
      </c>
      <c r="AK97">
        <v>0.66374</v>
      </c>
      <c r="AL97">
        <v>0.28301999999999999</v>
      </c>
      <c r="AM97">
        <v>3.06996</v>
      </c>
      <c r="AN97">
        <v>2.21699</v>
      </c>
      <c r="AO97">
        <v>0.78837000000000002</v>
      </c>
      <c r="AP97">
        <v>0.60023000000000004</v>
      </c>
      <c r="AQ97">
        <v>3.5628099999999998</v>
      </c>
      <c r="AS97">
        <v>0</v>
      </c>
      <c r="AT97">
        <v>15</v>
      </c>
      <c r="AU97">
        <v>4</v>
      </c>
      <c r="AV97">
        <v>0</v>
      </c>
      <c r="AW97" s="4">
        <v>0</v>
      </c>
      <c r="AX97">
        <v>0</v>
      </c>
      <c r="AY97">
        <v>0</v>
      </c>
      <c r="BA97" s="1">
        <v>44309</v>
      </c>
      <c r="BB97">
        <v>7</v>
      </c>
      <c r="BC97">
        <v>4</v>
      </c>
      <c r="BD97">
        <v>2</v>
      </c>
      <c r="BE97">
        <v>56</v>
      </c>
      <c r="BF97">
        <v>1</v>
      </c>
      <c r="BG97">
        <v>0</v>
      </c>
      <c r="BH97">
        <v>56</v>
      </c>
      <c r="BI97" s="1">
        <v>43769</v>
      </c>
      <c r="BJ97">
        <v>10</v>
      </c>
      <c r="BK97">
        <v>5</v>
      </c>
      <c r="BL97">
        <v>6</v>
      </c>
      <c r="BM97">
        <v>68</v>
      </c>
      <c r="BN97">
        <v>1</v>
      </c>
      <c r="BO97">
        <v>0</v>
      </c>
      <c r="BP97">
        <v>68</v>
      </c>
      <c r="BQ97" s="1">
        <v>43413</v>
      </c>
      <c r="BR97">
        <v>3</v>
      </c>
      <c r="BS97">
        <v>3</v>
      </c>
      <c r="BT97">
        <v>0</v>
      </c>
      <c r="BU97">
        <v>24</v>
      </c>
      <c r="BV97">
        <v>1</v>
      </c>
      <c r="BW97">
        <v>0</v>
      </c>
      <c r="BX97">
        <v>24</v>
      </c>
      <c r="BY97">
        <v>54.667000000000002</v>
      </c>
      <c r="CA97" t="s">
        <v>302</v>
      </c>
      <c r="CB97" t="s">
        <v>303</v>
      </c>
      <c r="CC97">
        <v>71653</v>
      </c>
      <c r="CD97">
        <v>80</v>
      </c>
      <c r="CE97">
        <v>8702655337</v>
      </c>
      <c r="CF97" t="s">
        <v>100</v>
      </c>
      <c r="CG97" t="s">
        <v>101</v>
      </c>
      <c r="CH97" s="1">
        <v>33604</v>
      </c>
      <c r="CI97" t="s">
        <v>101</v>
      </c>
      <c r="CJ97" t="s">
        <v>101</v>
      </c>
      <c r="CK97" t="s">
        <v>101</v>
      </c>
      <c r="CL97" t="s">
        <v>104</v>
      </c>
      <c r="CM97" t="s">
        <v>300</v>
      </c>
      <c r="CN97">
        <v>102</v>
      </c>
      <c r="CO97" s="1">
        <v>44621</v>
      </c>
      <c r="CP97" s="1"/>
      <c r="CV97"/>
    </row>
    <row r="98" spans="1:104" x14ac:dyDescent="0.25">
      <c r="A98" t="s">
        <v>147</v>
      </c>
      <c r="B98" s="18" t="s">
        <v>1196</v>
      </c>
      <c r="C98" s="18">
        <v>45315</v>
      </c>
      <c r="D98" t="s">
        <v>639</v>
      </c>
      <c r="E98" t="s">
        <v>641</v>
      </c>
      <c r="F98" t="s">
        <v>165</v>
      </c>
      <c r="G98" t="s">
        <v>1210</v>
      </c>
      <c r="H98">
        <v>64.8</v>
      </c>
      <c r="I98" t="s">
        <v>109</v>
      </c>
      <c r="K98" t="s">
        <v>101</v>
      </c>
      <c r="L98" t="s">
        <v>107</v>
      </c>
      <c r="M98">
        <v>4</v>
      </c>
      <c r="N98">
        <v>2</v>
      </c>
      <c r="O98">
        <v>4</v>
      </c>
      <c r="P98">
        <v>3</v>
      </c>
      <c r="Q98">
        <v>3</v>
      </c>
      <c r="R98">
        <v>3</v>
      </c>
      <c r="S98">
        <v>2</v>
      </c>
      <c r="U98" s="8">
        <v>3.2665700000000002</v>
      </c>
      <c r="V98" s="8">
        <v>0.29471000000000003</v>
      </c>
      <c r="W98">
        <v>49.2</v>
      </c>
      <c r="X98">
        <v>0.91847000000000001</v>
      </c>
      <c r="Y98">
        <v>1.2131799999999999</v>
      </c>
      <c r="Z98">
        <v>2.8491499999999998</v>
      </c>
      <c r="AA98">
        <v>0.18928</v>
      </c>
      <c r="AB98">
        <v>1.5990000000000001E-2</v>
      </c>
      <c r="AD98">
        <v>2.0533899999999998</v>
      </c>
      <c r="AF98">
        <v>6</v>
      </c>
      <c r="AG98">
        <v>1</v>
      </c>
      <c r="AJ98">
        <v>2.0725799999999999</v>
      </c>
      <c r="AK98">
        <v>0.62870000000000004</v>
      </c>
      <c r="AL98">
        <v>0.27501999999999999</v>
      </c>
      <c r="AM98">
        <v>2.9763000000000002</v>
      </c>
      <c r="AN98">
        <v>2.02827</v>
      </c>
      <c r="AO98">
        <v>1.0746</v>
      </c>
      <c r="AP98">
        <v>0.40132000000000001</v>
      </c>
      <c r="AQ98">
        <v>3.46523</v>
      </c>
      <c r="AS98">
        <v>0</v>
      </c>
      <c r="AT98">
        <v>2</v>
      </c>
      <c r="AU98">
        <v>1</v>
      </c>
      <c r="AV98">
        <v>0</v>
      </c>
      <c r="AW98" s="4">
        <v>0</v>
      </c>
      <c r="AX98">
        <v>0</v>
      </c>
      <c r="AY98">
        <v>0</v>
      </c>
      <c r="BA98" s="1">
        <v>44351</v>
      </c>
      <c r="BB98">
        <v>4</v>
      </c>
      <c r="BC98">
        <v>4</v>
      </c>
      <c r="BD98">
        <v>4</v>
      </c>
      <c r="BE98">
        <v>28</v>
      </c>
      <c r="BF98">
        <v>1</v>
      </c>
      <c r="BG98">
        <v>0</v>
      </c>
      <c r="BH98">
        <v>28</v>
      </c>
      <c r="BI98" s="1">
        <v>43818</v>
      </c>
      <c r="BJ98">
        <v>8</v>
      </c>
      <c r="BK98">
        <v>6</v>
      </c>
      <c r="BL98">
        <v>1</v>
      </c>
      <c r="BM98">
        <v>64</v>
      </c>
      <c r="BN98">
        <v>1</v>
      </c>
      <c r="BO98">
        <v>0</v>
      </c>
      <c r="BP98">
        <v>64</v>
      </c>
      <c r="BQ98" s="1">
        <v>43419</v>
      </c>
      <c r="BR98">
        <v>1</v>
      </c>
      <c r="BS98">
        <v>0</v>
      </c>
      <c r="BT98">
        <v>1</v>
      </c>
      <c r="BU98">
        <v>8</v>
      </c>
      <c r="BV98">
        <v>0</v>
      </c>
      <c r="BW98">
        <v>0</v>
      </c>
      <c r="BX98">
        <v>8</v>
      </c>
      <c r="BY98">
        <v>36.667000000000002</v>
      </c>
      <c r="CA98" t="s">
        <v>642</v>
      </c>
      <c r="CB98" t="s">
        <v>643</v>
      </c>
      <c r="CC98">
        <v>72437</v>
      </c>
      <c r="CD98">
        <v>150</v>
      </c>
      <c r="CE98">
        <v>8702378151</v>
      </c>
      <c r="CF98" t="s">
        <v>100</v>
      </c>
      <c r="CG98" t="s">
        <v>101</v>
      </c>
      <c r="CH98" s="1">
        <v>35309</v>
      </c>
      <c r="CI98" t="s">
        <v>101</v>
      </c>
      <c r="CJ98" t="s">
        <v>101</v>
      </c>
      <c r="CK98" t="s">
        <v>101</v>
      </c>
      <c r="CL98" t="s">
        <v>104</v>
      </c>
      <c r="CM98" t="s">
        <v>640</v>
      </c>
      <c r="CN98">
        <v>75</v>
      </c>
      <c r="CO98" s="1">
        <v>44621</v>
      </c>
      <c r="CP98" s="1"/>
      <c r="CV98"/>
    </row>
    <row r="99" spans="1:104" x14ac:dyDescent="0.25">
      <c r="A99" t="s">
        <v>147</v>
      </c>
      <c r="B99" s="18" t="s">
        <v>1196</v>
      </c>
      <c r="C99" s="18">
        <v>45202</v>
      </c>
      <c r="D99" t="s">
        <v>357</v>
      </c>
      <c r="E99" t="s">
        <v>359</v>
      </c>
      <c r="F99" t="s">
        <v>360</v>
      </c>
      <c r="G99" t="s">
        <v>1210</v>
      </c>
      <c r="H99">
        <v>70.099999999999994</v>
      </c>
      <c r="I99" t="s">
        <v>109</v>
      </c>
      <c r="K99" t="s">
        <v>101</v>
      </c>
      <c r="L99" t="s">
        <v>107</v>
      </c>
      <c r="M99">
        <v>3</v>
      </c>
      <c r="N99">
        <v>3</v>
      </c>
      <c r="O99">
        <v>3</v>
      </c>
      <c r="P99">
        <v>4</v>
      </c>
      <c r="Q99">
        <v>4</v>
      </c>
      <c r="R99">
        <v>4</v>
      </c>
      <c r="S99">
        <v>2</v>
      </c>
      <c r="U99" s="8">
        <v>4.5248400000000002</v>
      </c>
      <c r="V99" s="8">
        <v>0.31735999999999998</v>
      </c>
      <c r="W99">
        <v>62.2</v>
      </c>
      <c r="X99">
        <v>1.2038</v>
      </c>
      <c r="Y99">
        <v>1.5211600000000001</v>
      </c>
      <c r="Z99">
        <v>3.6768700000000001</v>
      </c>
      <c r="AA99">
        <v>0.29609999999999997</v>
      </c>
      <c r="AB99">
        <v>1.619E-2</v>
      </c>
      <c r="AD99">
        <v>3.0036800000000001</v>
      </c>
      <c r="AE99">
        <v>40</v>
      </c>
      <c r="AG99">
        <v>0</v>
      </c>
      <c r="AJ99">
        <v>1.97272</v>
      </c>
      <c r="AK99">
        <v>0.66544999999999999</v>
      </c>
      <c r="AL99">
        <v>0.32868999999999998</v>
      </c>
      <c r="AM99">
        <v>2.9668700000000001</v>
      </c>
      <c r="AN99">
        <v>3.1171199999999999</v>
      </c>
      <c r="AO99">
        <v>1.33064</v>
      </c>
      <c r="AP99">
        <v>0.36159999999999998</v>
      </c>
      <c r="AQ99">
        <v>4.8152799999999996</v>
      </c>
      <c r="AS99">
        <v>0</v>
      </c>
      <c r="AT99">
        <v>1</v>
      </c>
      <c r="AU99">
        <v>2</v>
      </c>
      <c r="AV99">
        <v>0</v>
      </c>
      <c r="AW99" s="4">
        <v>0</v>
      </c>
      <c r="AX99">
        <v>0</v>
      </c>
      <c r="AY99">
        <v>0</v>
      </c>
      <c r="BA99" s="1">
        <v>44267</v>
      </c>
      <c r="BB99">
        <v>7</v>
      </c>
      <c r="BC99">
        <v>4</v>
      </c>
      <c r="BD99">
        <v>3</v>
      </c>
      <c r="BE99">
        <v>56</v>
      </c>
      <c r="BF99">
        <v>1</v>
      </c>
      <c r="BG99">
        <v>0</v>
      </c>
      <c r="BH99">
        <v>56</v>
      </c>
      <c r="BI99" s="1">
        <v>43721</v>
      </c>
      <c r="BJ99">
        <v>11</v>
      </c>
      <c r="BK99">
        <v>11</v>
      </c>
      <c r="BL99">
        <v>0</v>
      </c>
      <c r="BM99">
        <v>84</v>
      </c>
      <c r="BN99">
        <v>1</v>
      </c>
      <c r="BO99">
        <v>0</v>
      </c>
      <c r="BP99">
        <v>84</v>
      </c>
      <c r="BQ99" s="1">
        <v>43371</v>
      </c>
      <c r="BR99">
        <v>2</v>
      </c>
      <c r="BS99">
        <v>2</v>
      </c>
      <c r="BT99">
        <v>0</v>
      </c>
      <c r="BU99">
        <v>12</v>
      </c>
      <c r="BV99">
        <v>1</v>
      </c>
      <c r="BW99">
        <v>0</v>
      </c>
      <c r="BX99">
        <v>12</v>
      </c>
      <c r="BY99">
        <v>58</v>
      </c>
      <c r="CA99" t="s">
        <v>361</v>
      </c>
      <c r="CB99" t="s">
        <v>362</v>
      </c>
      <c r="CC99">
        <v>72116</v>
      </c>
      <c r="CD99">
        <v>590</v>
      </c>
      <c r="CE99">
        <v>5017912323</v>
      </c>
      <c r="CF99" t="s">
        <v>100</v>
      </c>
      <c r="CG99" t="s">
        <v>101</v>
      </c>
      <c r="CH99" s="1">
        <v>33856</v>
      </c>
      <c r="CI99" t="s">
        <v>101</v>
      </c>
      <c r="CJ99" t="s">
        <v>101</v>
      </c>
      <c r="CK99" t="s">
        <v>101</v>
      </c>
      <c r="CL99" t="s">
        <v>104</v>
      </c>
      <c r="CM99" t="s">
        <v>358</v>
      </c>
      <c r="CN99">
        <v>85</v>
      </c>
      <c r="CO99" s="1">
        <v>44621</v>
      </c>
      <c r="CP99" s="1"/>
      <c r="CV99"/>
    </row>
    <row r="100" spans="1:104" x14ac:dyDescent="0.25">
      <c r="A100" t="s">
        <v>147</v>
      </c>
      <c r="B100" s="18" t="s">
        <v>1196</v>
      </c>
      <c r="C100" s="18">
        <v>45404</v>
      </c>
      <c r="D100" t="s">
        <v>900</v>
      </c>
      <c r="E100" t="s">
        <v>153</v>
      </c>
      <c r="F100" t="s">
        <v>154</v>
      </c>
      <c r="G100" t="s">
        <v>1210</v>
      </c>
      <c r="H100">
        <v>40.200000000000003</v>
      </c>
      <c r="I100" t="s">
        <v>109</v>
      </c>
      <c r="K100" t="s">
        <v>101</v>
      </c>
      <c r="L100" t="s">
        <v>107</v>
      </c>
      <c r="M100">
        <v>3</v>
      </c>
      <c r="N100">
        <v>3</v>
      </c>
      <c r="O100">
        <v>4</v>
      </c>
      <c r="P100">
        <v>1</v>
      </c>
      <c r="Q100">
        <v>1</v>
      </c>
      <c r="S100">
        <v>2</v>
      </c>
      <c r="U100" s="8">
        <v>4.4665699999999999</v>
      </c>
      <c r="V100" s="8">
        <v>0.37398999999999999</v>
      </c>
      <c r="W100">
        <v>63.3</v>
      </c>
      <c r="X100">
        <v>1.37426</v>
      </c>
      <c r="Y100">
        <v>1.7482500000000001</v>
      </c>
      <c r="Z100">
        <v>4.0309900000000001</v>
      </c>
      <c r="AA100">
        <v>0.34745999999999999</v>
      </c>
      <c r="AB100">
        <v>4.7870000000000003E-2</v>
      </c>
      <c r="AD100">
        <v>2.7183199999999998</v>
      </c>
      <c r="AE100">
        <v>66.7</v>
      </c>
      <c r="AG100">
        <v>0</v>
      </c>
      <c r="AJ100">
        <v>1.9887300000000001</v>
      </c>
      <c r="AK100">
        <v>0.65490000000000004</v>
      </c>
      <c r="AL100">
        <v>0.31408999999999998</v>
      </c>
      <c r="AM100">
        <v>2.9577200000000001</v>
      </c>
      <c r="AN100">
        <v>2.7982800000000001</v>
      </c>
      <c r="AO100">
        <v>1.5435300000000001</v>
      </c>
      <c r="AP100">
        <v>0.44591999999999998</v>
      </c>
      <c r="AQ100">
        <v>4.7679600000000004</v>
      </c>
      <c r="AS100">
        <v>0</v>
      </c>
      <c r="AT100">
        <v>0</v>
      </c>
      <c r="AU100">
        <v>1</v>
      </c>
      <c r="AV100">
        <v>1</v>
      </c>
      <c r="AW100" s="4">
        <v>655.08000000000004</v>
      </c>
      <c r="AX100">
        <v>0</v>
      </c>
      <c r="AY100">
        <v>1</v>
      </c>
      <c r="BA100" s="1">
        <v>44476</v>
      </c>
      <c r="BB100">
        <v>4</v>
      </c>
      <c r="BC100">
        <v>4</v>
      </c>
      <c r="BD100">
        <v>0</v>
      </c>
      <c r="BE100">
        <v>16</v>
      </c>
      <c r="BF100">
        <v>1</v>
      </c>
      <c r="BG100">
        <v>0</v>
      </c>
      <c r="BH100">
        <v>16</v>
      </c>
      <c r="BI100" s="1">
        <v>44085</v>
      </c>
      <c r="BJ100">
        <v>11</v>
      </c>
      <c r="BK100">
        <v>11</v>
      </c>
      <c r="BL100">
        <v>0</v>
      </c>
      <c r="BM100">
        <v>76</v>
      </c>
      <c r="BN100">
        <v>1</v>
      </c>
      <c r="BO100">
        <v>0</v>
      </c>
      <c r="BP100">
        <v>76</v>
      </c>
      <c r="BQ100" s="1">
        <v>43609</v>
      </c>
      <c r="BR100">
        <v>7</v>
      </c>
      <c r="BS100">
        <v>7</v>
      </c>
      <c r="BT100">
        <v>0</v>
      </c>
      <c r="BU100">
        <v>72</v>
      </c>
      <c r="BV100">
        <v>1</v>
      </c>
      <c r="BW100">
        <v>0</v>
      </c>
      <c r="BX100">
        <v>72</v>
      </c>
      <c r="BY100">
        <v>45.332999999999998</v>
      </c>
      <c r="CA100" t="s">
        <v>902</v>
      </c>
      <c r="CB100" t="s">
        <v>903</v>
      </c>
      <c r="CC100">
        <v>71901</v>
      </c>
      <c r="CD100">
        <v>250</v>
      </c>
      <c r="CE100">
        <v>5012621920</v>
      </c>
      <c r="CF100" t="s">
        <v>100</v>
      </c>
      <c r="CG100" t="s">
        <v>101</v>
      </c>
      <c r="CH100" s="1">
        <v>38395</v>
      </c>
      <c r="CI100" t="s">
        <v>101</v>
      </c>
      <c r="CJ100" t="s">
        <v>101</v>
      </c>
      <c r="CK100" t="s">
        <v>101</v>
      </c>
      <c r="CL100" t="s">
        <v>104</v>
      </c>
      <c r="CM100" t="s">
        <v>901</v>
      </c>
      <c r="CN100">
        <v>80</v>
      </c>
      <c r="CO100" s="1">
        <v>44621</v>
      </c>
      <c r="CP100" s="1"/>
      <c r="CV100"/>
      <c r="CW100">
        <v>2</v>
      </c>
    </row>
    <row r="101" spans="1:104" x14ac:dyDescent="0.25">
      <c r="A101" t="s">
        <v>147</v>
      </c>
      <c r="B101" s="18" t="s">
        <v>1196</v>
      </c>
      <c r="C101" s="18">
        <v>45452</v>
      </c>
      <c r="D101" t="s">
        <v>1060</v>
      </c>
      <c r="E101" t="s">
        <v>214</v>
      </c>
      <c r="F101" t="s">
        <v>123</v>
      </c>
      <c r="G101" t="s">
        <v>1211</v>
      </c>
      <c r="H101">
        <v>105.3</v>
      </c>
      <c r="I101" t="s">
        <v>112</v>
      </c>
      <c r="K101" t="s">
        <v>101</v>
      </c>
      <c r="L101" t="s">
        <v>107</v>
      </c>
      <c r="M101">
        <v>1</v>
      </c>
      <c r="N101">
        <v>3</v>
      </c>
      <c r="O101">
        <v>1</v>
      </c>
      <c r="P101">
        <v>1</v>
      </c>
      <c r="Q101">
        <v>1</v>
      </c>
      <c r="R101">
        <v>1</v>
      </c>
      <c r="S101">
        <v>2</v>
      </c>
      <c r="U101" s="8">
        <v>4.1119700000000003</v>
      </c>
      <c r="V101" s="8">
        <v>0.37963999999999998</v>
      </c>
      <c r="X101">
        <v>1.0193700000000001</v>
      </c>
      <c r="Y101">
        <v>1.3990100000000001</v>
      </c>
      <c r="Z101">
        <v>3.3358699999999999</v>
      </c>
      <c r="AA101">
        <v>0.16794000000000001</v>
      </c>
      <c r="AB101">
        <v>3.15E-3</v>
      </c>
      <c r="AC101">
        <v>6</v>
      </c>
      <c r="AD101">
        <v>2.7129500000000002</v>
      </c>
      <c r="AF101">
        <v>6</v>
      </c>
      <c r="AH101">
        <v>6</v>
      </c>
      <c r="AJ101">
        <v>1.84717</v>
      </c>
      <c r="AK101">
        <v>0.63480999999999999</v>
      </c>
      <c r="AL101">
        <v>0.28348000000000001</v>
      </c>
      <c r="AM101">
        <v>2.7654700000000001</v>
      </c>
      <c r="AN101">
        <v>3.0067699999999999</v>
      </c>
      <c r="AO101">
        <v>1.1811700000000001</v>
      </c>
      <c r="AP101">
        <v>0.50153999999999999</v>
      </c>
      <c r="AQ101">
        <v>4.6945800000000002</v>
      </c>
      <c r="AS101">
        <v>0</v>
      </c>
      <c r="AT101">
        <v>2</v>
      </c>
      <c r="AU101">
        <v>1</v>
      </c>
      <c r="AV101">
        <v>1</v>
      </c>
      <c r="AW101" s="4">
        <v>655.1</v>
      </c>
      <c r="AX101">
        <v>0</v>
      </c>
      <c r="AY101">
        <v>1</v>
      </c>
      <c r="BA101" s="1">
        <v>44510</v>
      </c>
      <c r="BB101">
        <v>13</v>
      </c>
      <c r="BC101">
        <v>12</v>
      </c>
      <c r="BD101">
        <v>1</v>
      </c>
      <c r="BE101">
        <v>104</v>
      </c>
      <c r="BF101">
        <v>1</v>
      </c>
      <c r="BG101">
        <v>0</v>
      </c>
      <c r="BH101">
        <v>104</v>
      </c>
      <c r="BI101" s="1">
        <v>44033</v>
      </c>
      <c r="BJ101">
        <v>18</v>
      </c>
      <c r="BK101">
        <v>18</v>
      </c>
      <c r="BL101">
        <v>0</v>
      </c>
      <c r="BM101">
        <v>132</v>
      </c>
      <c r="BN101">
        <v>1</v>
      </c>
      <c r="BO101">
        <v>0</v>
      </c>
      <c r="BP101">
        <v>132</v>
      </c>
      <c r="BQ101" s="1">
        <v>43553</v>
      </c>
      <c r="BR101">
        <v>14</v>
      </c>
      <c r="BS101">
        <v>12</v>
      </c>
      <c r="BT101">
        <v>2</v>
      </c>
      <c r="BU101">
        <v>100</v>
      </c>
      <c r="BV101">
        <v>1</v>
      </c>
      <c r="BW101">
        <v>0</v>
      </c>
      <c r="BX101">
        <v>100</v>
      </c>
      <c r="BY101">
        <v>112.667</v>
      </c>
      <c r="CA101" t="s">
        <v>1060</v>
      </c>
      <c r="CB101" t="s">
        <v>1062</v>
      </c>
      <c r="CC101">
        <v>72476</v>
      </c>
      <c r="CD101">
        <v>370</v>
      </c>
      <c r="CE101">
        <v>8708861295</v>
      </c>
      <c r="CF101" t="s">
        <v>100</v>
      </c>
      <c r="CG101" t="s">
        <v>101</v>
      </c>
      <c r="CH101" s="1">
        <v>41404</v>
      </c>
      <c r="CI101" t="s">
        <v>101</v>
      </c>
      <c r="CJ101" t="s">
        <v>101</v>
      </c>
      <c r="CK101" t="s">
        <v>101</v>
      </c>
      <c r="CL101" t="s">
        <v>104</v>
      </c>
      <c r="CM101" t="s">
        <v>1061</v>
      </c>
      <c r="CN101">
        <v>150</v>
      </c>
      <c r="CO101" s="1">
        <v>44621</v>
      </c>
      <c r="CP101" s="1"/>
      <c r="CV101"/>
    </row>
    <row r="102" spans="1:104" x14ac:dyDescent="0.25">
      <c r="A102" t="s">
        <v>147</v>
      </c>
      <c r="B102" s="18" t="s">
        <v>1196</v>
      </c>
      <c r="C102" s="18">
        <v>45267</v>
      </c>
      <c r="D102" t="s">
        <v>514</v>
      </c>
      <c r="E102" t="s">
        <v>516</v>
      </c>
      <c r="F102" t="s">
        <v>517</v>
      </c>
      <c r="G102" t="s">
        <v>1210</v>
      </c>
      <c r="H102">
        <v>85.8</v>
      </c>
      <c r="I102" t="s">
        <v>109</v>
      </c>
      <c r="K102" t="s">
        <v>101</v>
      </c>
      <c r="L102" t="s">
        <v>103</v>
      </c>
      <c r="M102">
        <v>1</v>
      </c>
      <c r="N102">
        <v>2</v>
      </c>
      <c r="O102">
        <v>2</v>
      </c>
      <c r="P102">
        <v>1</v>
      </c>
      <c r="Q102">
        <v>1</v>
      </c>
      <c r="R102">
        <v>2</v>
      </c>
      <c r="S102">
        <v>2</v>
      </c>
      <c r="U102" s="8">
        <v>3.3126000000000002</v>
      </c>
      <c r="V102" s="8">
        <v>0.39715</v>
      </c>
      <c r="W102">
        <v>67.099999999999994</v>
      </c>
      <c r="X102">
        <v>0.95577999999999996</v>
      </c>
      <c r="Y102">
        <v>1.35293</v>
      </c>
      <c r="Z102">
        <v>2.6876600000000002</v>
      </c>
      <c r="AA102">
        <v>0.14495</v>
      </c>
      <c r="AB102">
        <v>2.8539999999999999E-2</v>
      </c>
      <c r="AD102">
        <v>1.95967</v>
      </c>
      <c r="AE102">
        <v>60</v>
      </c>
      <c r="AG102">
        <v>6</v>
      </c>
      <c r="AJ102">
        <v>2.0952299999999999</v>
      </c>
      <c r="AK102">
        <v>0.63244999999999996</v>
      </c>
      <c r="AL102">
        <v>0.29425000000000001</v>
      </c>
      <c r="AM102">
        <v>3.0219399999999998</v>
      </c>
      <c r="AN102">
        <v>1.9147700000000001</v>
      </c>
      <c r="AO102">
        <v>1.11161</v>
      </c>
      <c r="AP102">
        <v>0.50546999999999997</v>
      </c>
      <c r="AQ102">
        <v>3.4609800000000002</v>
      </c>
      <c r="AS102">
        <v>1</v>
      </c>
      <c r="AT102">
        <v>1</v>
      </c>
      <c r="AU102">
        <v>7</v>
      </c>
      <c r="AV102">
        <v>1</v>
      </c>
      <c r="AW102" s="4">
        <v>6857.5</v>
      </c>
      <c r="AX102">
        <v>0</v>
      </c>
      <c r="AY102">
        <v>1</v>
      </c>
      <c r="BA102" s="1">
        <v>44418</v>
      </c>
      <c r="BB102">
        <v>16</v>
      </c>
      <c r="BC102">
        <v>11</v>
      </c>
      <c r="BD102">
        <v>2</v>
      </c>
      <c r="BE102">
        <v>124</v>
      </c>
      <c r="BF102">
        <v>1</v>
      </c>
      <c r="BG102">
        <v>0</v>
      </c>
      <c r="BH102">
        <v>124</v>
      </c>
      <c r="BI102" s="1">
        <v>43882</v>
      </c>
      <c r="BJ102">
        <v>15</v>
      </c>
      <c r="BK102">
        <v>13</v>
      </c>
      <c r="BL102">
        <v>1</v>
      </c>
      <c r="BM102">
        <v>76</v>
      </c>
      <c r="BN102">
        <v>1</v>
      </c>
      <c r="BO102">
        <v>0</v>
      </c>
      <c r="BP102">
        <v>76</v>
      </c>
      <c r="BQ102" s="1">
        <v>43476</v>
      </c>
      <c r="BR102">
        <v>8</v>
      </c>
      <c r="BS102">
        <v>8</v>
      </c>
      <c r="BT102">
        <v>0</v>
      </c>
      <c r="BU102">
        <v>72</v>
      </c>
      <c r="BV102">
        <v>1</v>
      </c>
      <c r="BW102">
        <v>0</v>
      </c>
      <c r="BX102">
        <v>72</v>
      </c>
      <c r="BY102">
        <v>99.332999999999998</v>
      </c>
      <c r="CA102" t="s">
        <v>244</v>
      </c>
      <c r="CB102" t="s">
        <v>518</v>
      </c>
      <c r="CC102">
        <v>72904</v>
      </c>
      <c r="CD102">
        <v>650</v>
      </c>
      <c r="CE102">
        <v>4797833101</v>
      </c>
      <c r="CF102" t="s">
        <v>100</v>
      </c>
      <c r="CG102" t="s">
        <v>101</v>
      </c>
      <c r="CH102" s="1">
        <v>34700</v>
      </c>
      <c r="CI102" t="s">
        <v>101</v>
      </c>
      <c r="CJ102" t="s">
        <v>101</v>
      </c>
      <c r="CK102" t="s">
        <v>101</v>
      </c>
      <c r="CL102" t="s">
        <v>104</v>
      </c>
      <c r="CM102" t="s">
        <v>515</v>
      </c>
      <c r="CN102">
        <v>115</v>
      </c>
      <c r="CO102" s="1">
        <v>44621</v>
      </c>
      <c r="CP102" s="1"/>
      <c r="CV102"/>
    </row>
    <row r="103" spans="1:104" x14ac:dyDescent="0.25">
      <c r="A103" t="s">
        <v>147</v>
      </c>
      <c r="B103" s="18" t="s">
        <v>1196</v>
      </c>
      <c r="C103" s="18">
        <v>45410</v>
      </c>
      <c r="D103" t="s">
        <v>916</v>
      </c>
      <c r="E103" t="s">
        <v>96</v>
      </c>
      <c r="F103" t="s">
        <v>482</v>
      </c>
      <c r="G103" t="s">
        <v>1210</v>
      </c>
      <c r="H103">
        <v>69.599999999999994</v>
      </c>
      <c r="I103" t="s">
        <v>109</v>
      </c>
      <c r="K103" t="s">
        <v>101</v>
      </c>
      <c r="L103" t="s">
        <v>107</v>
      </c>
      <c r="M103">
        <v>5</v>
      </c>
      <c r="N103">
        <v>4</v>
      </c>
      <c r="O103">
        <v>3</v>
      </c>
      <c r="P103">
        <v>5</v>
      </c>
      <c r="Q103">
        <v>5</v>
      </c>
      <c r="R103">
        <v>5</v>
      </c>
      <c r="S103">
        <v>4</v>
      </c>
      <c r="U103" s="8">
        <v>4.6920700000000002</v>
      </c>
      <c r="V103" s="8">
        <v>0.64954999999999996</v>
      </c>
      <c r="W103">
        <v>48.2</v>
      </c>
      <c r="X103">
        <v>1.1050899999999999</v>
      </c>
      <c r="Y103">
        <v>1.75465</v>
      </c>
      <c r="Z103">
        <v>3.9586600000000001</v>
      </c>
      <c r="AA103">
        <v>0.30241000000000001</v>
      </c>
      <c r="AB103">
        <v>3.8400000000000001E-3</v>
      </c>
      <c r="AD103">
        <v>2.9374199999999999</v>
      </c>
      <c r="AE103">
        <v>50</v>
      </c>
      <c r="AG103">
        <v>1</v>
      </c>
      <c r="AJ103">
        <v>2.1019700000000001</v>
      </c>
      <c r="AK103">
        <v>0.63112999999999997</v>
      </c>
      <c r="AL103">
        <v>0.28399999999999997</v>
      </c>
      <c r="AM103">
        <v>3.0171100000000002</v>
      </c>
      <c r="AN103">
        <v>2.8609200000000001</v>
      </c>
      <c r="AO103">
        <v>1.28796</v>
      </c>
      <c r="AP103">
        <v>0.85653999999999997</v>
      </c>
      <c r="AQ103">
        <v>4.9100900000000003</v>
      </c>
      <c r="AS103">
        <v>0</v>
      </c>
      <c r="AT103">
        <v>0</v>
      </c>
      <c r="AU103">
        <v>2</v>
      </c>
      <c r="AV103">
        <v>1</v>
      </c>
      <c r="AW103" s="4">
        <v>20000</v>
      </c>
      <c r="AX103">
        <v>0</v>
      </c>
      <c r="AY103">
        <v>1</v>
      </c>
      <c r="BA103" s="1">
        <v>44518</v>
      </c>
      <c r="BB103">
        <v>3</v>
      </c>
      <c r="BC103">
        <v>3</v>
      </c>
      <c r="BD103">
        <v>0</v>
      </c>
      <c r="BE103">
        <v>20</v>
      </c>
      <c r="BF103">
        <v>1</v>
      </c>
      <c r="BG103">
        <v>0</v>
      </c>
      <c r="BH103">
        <v>20</v>
      </c>
      <c r="BI103" s="1">
        <v>44103</v>
      </c>
      <c r="BJ103">
        <v>14</v>
      </c>
      <c r="BK103">
        <v>13</v>
      </c>
      <c r="BL103">
        <v>1</v>
      </c>
      <c r="BM103">
        <v>128</v>
      </c>
      <c r="BN103">
        <v>1</v>
      </c>
      <c r="BO103">
        <v>0</v>
      </c>
      <c r="BP103">
        <v>128</v>
      </c>
      <c r="BQ103" s="1">
        <v>43574</v>
      </c>
      <c r="BR103">
        <v>9</v>
      </c>
      <c r="BS103">
        <v>9</v>
      </c>
      <c r="BT103">
        <v>0</v>
      </c>
      <c r="BU103">
        <v>80</v>
      </c>
      <c r="BV103">
        <v>1</v>
      </c>
      <c r="BW103">
        <v>0</v>
      </c>
      <c r="BX103">
        <v>80</v>
      </c>
      <c r="BY103">
        <v>66</v>
      </c>
      <c r="CA103" t="s">
        <v>916</v>
      </c>
      <c r="CB103" t="s">
        <v>918</v>
      </c>
      <c r="CC103">
        <v>72801</v>
      </c>
      <c r="CD103">
        <v>570</v>
      </c>
      <c r="CE103">
        <v>4799685858</v>
      </c>
      <c r="CF103" t="s">
        <v>100</v>
      </c>
      <c r="CG103" t="s">
        <v>101</v>
      </c>
      <c r="CH103" s="1">
        <v>38808</v>
      </c>
      <c r="CI103" t="s">
        <v>101</v>
      </c>
      <c r="CJ103" t="s">
        <v>101</v>
      </c>
      <c r="CK103" t="s">
        <v>101</v>
      </c>
      <c r="CL103" t="s">
        <v>104</v>
      </c>
      <c r="CM103" t="s">
        <v>917</v>
      </c>
      <c r="CN103">
        <v>122</v>
      </c>
      <c r="CO103" s="1">
        <v>44621</v>
      </c>
      <c r="CP103" s="1"/>
      <c r="CV103"/>
    </row>
    <row r="104" spans="1:104" x14ac:dyDescent="0.25">
      <c r="A104" t="s">
        <v>147</v>
      </c>
      <c r="B104" s="18" t="s">
        <v>1196</v>
      </c>
      <c r="C104" s="18">
        <v>45244</v>
      </c>
      <c r="D104" t="s">
        <v>467</v>
      </c>
      <c r="E104" t="s">
        <v>429</v>
      </c>
      <c r="F104" t="s">
        <v>430</v>
      </c>
      <c r="G104" t="s">
        <v>1212</v>
      </c>
      <c r="H104">
        <v>62.8</v>
      </c>
      <c r="I104" t="s">
        <v>106</v>
      </c>
      <c r="K104" t="s">
        <v>101</v>
      </c>
      <c r="L104" t="s">
        <v>107</v>
      </c>
      <c r="M104">
        <v>4</v>
      </c>
      <c r="N104">
        <v>4</v>
      </c>
      <c r="O104">
        <v>4</v>
      </c>
      <c r="P104">
        <v>3</v>
      </c>
      <c r="Q104">
        <v>3</v>
      </c>
      <c r="R104">
        <v>3</v>
      </c>
      <c r="S104">
        <v>3</v>
      </c>
      <c r="U104" s="8">
        <v>3.9992200000000002</v>
      </c>
      <c r="V104" s="8">
        <v>0.38334000000000001</v>
      </c>
      <c r="W104">
        <v>50.7</v>
      </c>
      <c r="X104">
        <v>1.2033</v>
      </c>
      <c r="Y104">
        <v>1.5866499999999999</v>
      </c>
      <c r="Z104">
        <v>3.3242500000000001</v>
      </c>
      <c r="AA104">
        <v>0.26332</v>
      </c>
      <c r="AB104">
        <v>6.8879999999999997E-2</v>
      </c>
      <c r="AD104">
        <v>2.4125700000000001</v>
      </c>
      <c r="AE104">
        <v>66.7</v>
      </c>
      <c r="AG104">
        <v>0</v>
      </c>
      <c r="AJ104">
        <v>1.8327100000000001</v>
      </c>
      <c r="AK104">
        <v>0.62961999999999996</v>
      </c>
      <c r="AL104">
        <v>0.28105999999999998</v>
      </c>
      <c r="AM104">
        <v>2.7433900000000002</v>
      </c>
      <c r="AN104">
        <v>2.6949700000000001</v>
      </c>
      <c r="AO104">
        <v>1.40578</v>
      </c>
      <c r="AP104">
        <v>0.51078999999999997</v>
      </c>
      <c r="AQ104">
        <v>4.6025999999999998</v>
      </c>
      <c r="AS104">
        <v>0</v>
      </c>
      <c r="AT104">
        <v>0</v>
      </c>
      <c r="AU104">
        <v>1</v>
      </c>
      <c r="AV104">
        <v>0</v>
      </c>
      <c r="AW104" s="4">
        <v>0</v>
      </c>
      <c r="AX104">
        <v>0</v>
      </c>
      <c r="AY104">
        <v>0</v>
      </c>
      <c r="BA104" s="1">
        <v>44421</v>
      </c>
      <c r="BB104">
        <v>5</v>
      </c>
      <c r="BC104">
        <v>5</v>
      </c>
      <c r="BD104">
        <v>0</v>
      </c>
      <c r="BE104">
        <v>32</v>
      </c>
      <c r="BF104">
        <v>1</v>
      </c>
      <c r="BG104">
        <v>0</v>
      </c>
      <c r="BH104">
        <v>32</v>
      </c>
      <c r="BI104" s="1">
        <v>43868</v>
      </c>
      <c r="BJ104">
        <v>12</v>
      </c>
      <c r="BK104">
        <v>11</v>
      </c>
      <c r="BL104">
        <v>0</v>
      </c>
      <c r="BM104">
        <v>92</v>
      </c>
      <c r="BN104">
        <v>1</v>
      </c>
      <c r="BO104">
        <v>0</v>
      </c>
      <c r="BP104">
        <v>92</v>
      </c>
      <c r="BQ104" s="1">
        <v>43539</v>
      </c>
      <c r="BR104">
        <v>7</v>
      </c>
      <c r="BS104">
        <v>7</v>
      </c>
      <c r="BT104">
        <v>0</v>
      </c>
      <c r="BU104">
        <v>48</v>
      </c>
      <c r="BV104">
        <v>1</v>
      </c>
      <c r="BW104">
        <v>0</v>
      </c>
      <c r="BX104">
        <v>48</v>
      </c>
      <c r="BY104">
        <v>54.667000000000002</v>
      </c>
      <c r="CA104" t="s">
        <v>469</v>
      </c>
      <c r="CB104" t="s">
        <v>470</v>
      </c>
      <c r="CC104">
        <v>71822</v>
      </c>
      <c r="CD104">
        <v>400</v>
      </c>
      <c r="CE104">
        <v>8708985101</v>
      </c>
      <c r="CF104" t="s">
        <v>100</v>
      </c>
      <c r="CG104" t="s">
        <v>101</v>
      </c>
      <c r="CH104" s="1">
        <v>34578</v>
      </c>
      <c r="CI104" t="s">
        <v>101</v>
      </c>
      <c r="CJ104" t="s">
        <v>101</v>
      </c>
      <c r="CK104" t="s">
        <v>101</v>
      </c>
      <c r="CL104" t="s">
        <v>104</v>
      </c>
      <c r="CM104" t="s">
        <v>468</v>
      </c>
      <c r="CN104">
        <v>85</v>
      </c>
      <c r="CO104" s="1">
        <v>44621</v>
      </c>
      <c r="CP104" s="1"/>
      <c r="CV104"/>
    </row>
    <row r="105" spans="1:104" x14ac:dyDescent="0.25">
      <c r="A105" t="s">
        <v>147</v>
      </c>
      <c r="B105" s="18" t="s">
        <v>1196</v>
      </c>
      <c r="C105" s="18">
        <v>45348</v>
      </c>
      <c r="D105" t="s">
        <v>713</v>
      </c>
      <c r="E105" t="s">
        <v>133</v>
      </c>
      <c r="F105" t="s">
        <v>263</v>
      </c>
      <c r="G105" t="s">
        <v>1210</v>
      </c>
      <c r="H105">
        <v>19.600000000000001</v>
      </c>
      <c r="I105" t="s">
        <v>109</v>
      </c>
      <c r="K105" t="s">
        <v>101</v>
      </c>
      <c r="L105" t="s">
        <v>107</v>
      </c>
      <c r="M105">
        <v>1</v>
      </c>
      <c r="N105">
        <v>1</v>
      </c>
      <c r="O105">
        <v>2</v>
      </c>
      <c r="P105">
        <v>1</v>
      </c>
      <c r="Q105">
        <v>1</v>
      </c>
      <c r="S105">
        <v>1</v>
      </c>
      <c r="AC105">
        <v>6</v>
      </c>
      <c r="AF105">
        <v>6</v>
      </c>
      <c r="AH105">
        <v>6</v>
      </c>
      <c r="AS105">
        <v>2</v>
      </c>
      <c r="AT105">
        <v>7</v>
      </c>
      <c r="AU105">
        <v>4</v>
      </c>
      <c r="AV105">
        <v>3</v>
      </c>
      <c r="AW105" s="4">
        <v>57067.5</v>
      </c>
      <c r="AX105">
        <v>2</v>
      </c>
      <c r="AY105">
        <v>5</v>
      </c>
      <c r="BA105" s="1">
        <v>44278</v>
      </c>
      <c r="BB105">
        <v>4</v>
      </c>
      <c r="BC105">
        <v>4</v>
      </c>
      <c r="BD105">
        <v>1</v>
      </c>
      <c r="BE105">
        <v>24</v>
      </c>
      <c r="BF105">
        <v>1</v>
      </c>
      <c r="BG105">
        <v>0</v>
      </c>
      <c r="BH105">
        <v>24</v>
      </c>
      <c r="BI105" s="1">
        <v>43784</v>
      </c>
      <c r="BJ105">
        <v>19</v>
      </c>
      <c r="BK105">
        <v>12</v>
      </c>
      <c r="BL105">
        <v>5</v>
      </c>
      <c r="BM105">
        <v>152</v>
      </c>
      <c r="BN105">
        <v>1</v>
      </c>
      <c r="BO105">
        <v>0</v>
      </c>
      <c r="BP105">
        <v>152</v>
      </c>
      <c r="BQ105" s="1">
        <v>43392</v>
      </c>
      <c r="BR105">
        <v>14</v>
      </c>
      <c r="BS105">
        <v>8</v>
      </c>
      <c r="BT105">
        <v>6</v>
      </c>
      <c r="BU105">
        <v>252</v>
      </c>
      <c r="BV105">
        <v>1</v>
      </c>
      <c r="BW105">
        <v>0</v>
      </c>
      <c r="BX105">
        <v>252</v>
      </c>
      <c r="BY105">
        <v>104.667</v>
      </c>
      <c r="CA105" t="s">
        <v>715</v>
      </c>
      <c r="CB105" t="s">
        <v>716</v>
      </c>
      <c r="CC105">
        <v>71701</v>
      </c>
      <c r="CD105">
        <v>510</v>
      </c>
      <c r="CE105">
        <v>8708369337</v>
      </c>
      <c r="CF105" t="s">
        <v>100</v>
      </c>
      <c r="CG105" t="s">
        <v>101</v>
      </c>
      <c r="CH105" s="1">
        <v>36159</v>
      </c>
      <c r="CI105" t="s">
        <v>102</v>
      </c>
      <c r="CJ105" t="s">
        <v>101</v>
      </c>
      <c r="CK105" t="s">
        <v>101</v>
      </c>
      <c r="CL105" t="s">
        <v>104</v>
      </c>
      <c r="CM105" t="s">
        <v>714</v>
      </c>
      <c r="CN105">
        <v>69</v>
      </c>
      <c r="CO105" s="1">
        <v>44621</v>
      </c>
      <c r="CP105" s="1"/>
      <c r="CS105">
        <v>12</v>
      </c>
      <c r="CV105"/>
      <c r="CW105">
        <v>2</v>
      </c>
      <c r="CX105">
        <v>12</v>
      </c>
      <c r="CY105">
        <v>6</v>
      </c>
      <c r="CZ105">
        <v>6</v>
      </c>
    </row>
    <row r="106" spans="1:104" x14ac:dyDescent="0.25">
      <c r="A106" t="s">
        <v>147</v>
      </c>
      <c r="B106" s="18" t="s">
        <v>1196</v>
      </c>
      <c r="C106" s="18">
        <v>45289</v>
      </c>
      <c r="D106" t="s">
        <v>566</v>
      </c>
      <c r="E106" t="s">
        <v>568</v>
      </c>
      <c r="F106" t="s">
        <v>376</v>
      </c>
      <c r="G106" t="s">
        <v>1210</v>
      </c>
      <c r="H106">
        <v>57.3</v>
      </c>
      <c r="I106" t="s">
        <v>109</v>
      </c>
      <c r="K106" t="s">
        <v>101</v>
      </c>
      <c r="L106" t="s">
        <v>107</v>
      </c>
      <c r="M106">
        <v>4</v>
      </c>
      <c r="N106">
        <v>2</v>
      </c>
      <c r="O106">
        <v>4</v>
      </c>
      <c r="P106">
        <v>3</v>
      </c>
      <c r="Q106">
        <v>4</v>
      </c>
      <c r="R106">
        <v>3</v>
      </c>
      <c r="S106">
        <v>2</v>
      </c>
      <c r="U106" s="8">
        <v>4.03057</v>
      </c>
      <c r="V106" s="8">
        <v>0.34632000000000002</v>
      </c>
      <c r="W106">
        <v>71.400000000000006</v>
      </c>
      <c r="X106">
        <v>1.11087</v>
      </c>
      <c r="Y106">
        <v>1.4572000000000001</v>
      </c>
      <c r="Z106">
        <v>3.4897300000000002</v>
      </c>
      <c r="AA106">
        <v>0.16364000000000001</v>
      </c>
      <c r="AB106">
        <v>7.0709999999999995E-2</v>
      </c>
      <c r="AD106">
        <v>2.5733799999999998</v>
      </c>
      <c r="AF106">
        <v>6</v>
      </c>
      <c r="AG106">
        <v>0</v>
      </c>
      <c r="AJ106">
        <v>2.1654599999999999</v>
      </c>
      <c r="AK106">
        <v>0.78015000000000001</v>
      </c>
      <c r="AL106">
        <v>0.31824000000000002</v>
      </c>
      <c r="AM106">
        <v>3.2638500000000001</v>
      </c>
      <c r="AN106">
        <v>2.4328699999999999</v>
      </c>
      <c r="AO106">
        <v>1.04739</v>
      </c>
      <c r="AP106">
        <v>0.40755000000000002</v>
      </c>
      <c r="AQ106">
        <v>3.89899</v>
      </c>
      <c r="AS106">
        <v>0</v>
      </c>
      <c r="AT106">
        <v>1</v>
      </c>
      <c r="AU106">
        <v>4</v>
      </c>
      <c r="AV106">
        <v>1</v>
      </c>
      <c r="AW106" s="4">
        <v>9750</v>
      </c>
      <c r="AX106">
        <v>0</v>
      </c>
      <c r="AY106">
        <v>1</v>
      </c>
      <c r="BA106" s="1">
        <v>44225</v>
      </c>
      <c r="BB106">
        <v>9</v>
      </c>
      <c r="BC106">
        <v>8</v>
      </c>
      <c r="BD106">
        <v>0</v>
      </c>
      <c r="BE106">
        <v>56</v>
      </c>
      <c r="BF106">
        <v>1</v>
      </c>
      <c r="BG106">
        <v>0</v>
      </c>
      <c r="BH106">
        <v>56</v>
      </c>
      <c r="BI106" s="1">
        <v>43686</v>
      </c>
      <c r="BJ106">
        <v>10</v>
      </c>
      <c r="BK106">
        <v>7</v>
      </c>
      <c r="BL106">
        <v>0</v>
      </c>
      <c r="BM106">
        <v>60</v>
      </c>
      <c r="BN106">
        <v>1</v>
      </c>
      <c r="BO106">
        <v>0</v>
      </c>
      <c r="BP106">
        <v>60</v>
      </c>
      <c r="BQ106" s="1">
        <v>43378</v>
      </c>
      <c r="BR106">
        <v>3</v>
      </c>
      <c r="BS106">
        <v>2</v>
      </c>
      <c r="BT106">
        <v>1</v>
      </c>
      <c r="BU106">
        <v>16</v>
      </c>
      <c r="BV106">
        <v>1</v>
      </c>
      <c r="BW106">
        <v>0</v>
      </c>
      <c r="BX106">
        <v>16</v>
      </c>
      <c r="BY106">
        <v>50.667000000000002</v>
      </c>
      <c r="CA106" t="s">
        <v>569</v>
      </c>
      <c r="CB106" t="s">
        <v>570</v>
      </c>
      <c r="CC106">
        <v>72086</v>
      </c>
      <c r="CD106">
        <v>420</v>
      </c>
      <c r="CE106">
        <v>5016762600</v>
      </c>
      <c r="CF106" t="s">
        <v>100</v>
      </c>
      <c r="CG106" t="s">
        <v>101</v>
      </c>
      <c r="CH106" s="1">
        <v>34908</v>
      </c>
      <c r="CI106" t="s">
        <v>101</v>
      </c>
      <c r="CJ106" t="s">
        <v>101</v>
      </c>
      <c r="CK106" t="s">
        <v>101</v>
      </c>
      <c r="CL106" t="s">
        <v>104</v>
      </c>
      <c r="CM106" t="s">
        <v>567</v>
      </c>
      <c r="CN106">
        <v>80</v>
      </c>
      <c r="CO106" s="1">
        <v>44621</v>
      </c>
      <c r="CP106" s="1"/>
      <c r="CV106"/>
    </row>
    <row r="107" spans="1:104" x14ac:dyDescent="0.25">
      <c r="A107" t="s">
        <v>147</v>
      </c>
      <c r="B107" s="18" t="s">
        <v>1196</v>
      </c>
      <c r="C107" s="18">
        <v>45297</v>
      </c>
      <c r="D107" t="s">
        <v>582</v>
      </c>
      <c r="E107" t="s">
        <v>584</v>
      </c>
      <c r="F107" t="s">
        <v>585</v>
      </c>
      <c r="G107" t="s">
        <v>1210</v>
      </c>
      <c r="H107">
        <v>53.3</v>
      </c>
      <c r="I107" t="s">
        <v>109</v>
      </c>
      <c r="K107" t="s">
        <v>101</v>
      </c>
      <c r="L107" t="s">
        <v>107</v>
      </c>
      <c r="M107">
        <v>4</v>
      </c>
      <c r="N107">
        <v>3</v>
      </c>
      <c r="O107">
        <v>3</v>
      </c>
      <c r="P107">
        <v>5</v>
      </c>
      <c r="Q107">
        <v>5</v>
      </c>
      <c r="S107">
        <v>3</v>
      </c>
      <c r="U107" s="8">
        <v>3.7650800000000002</v>
      </c>
      <c r="V107" s="8">
        <v>0.53632000000000002</v>
      </c>
      <c r="W107">
        <v>57.6</v>
      </c>
      <c r="X107">
        <v>0.87333000000000005</v>
      </c>
      <c r="Y107">
        <v>1.4096500000000001</v>
      </c>
      <c r="Z107">
        <v>3.0187599999999999</v>
      </c>
      <c r="AA107">
        <v>0.42775000000000002</v>
      </c>
      <c r="AB107">
        <v>6.7400000000000003E-3</v>
      </c>
      <c r="AD107">
        <v>2.3554300000000001</v>
      </c>
      <c r="AF107">
        <v>6</v>
      </c>
      <c r="AG107">
        <v>0</v>
      </c>
      <c r="AJ107">
        <v>1.9618899999999999</v>
      </c>
      <c r="AK107">
        <v>0.62151000000000001</v>
      </c>
      <c r="AL107">
        <v>0.29124</v>
      </c>
      <c r="AM107">
        <v>2.8746399999999999</v>
      </c>
      <c r="AN107">
        <v>2.4578799999999998</v>
      </c>
      <c r="AO107">
        <v>1.0336000000000001</v>
      </c>
      <c r="AP107">
        <v>0.68966000000000005</v>
      </c>
      <c r="AQ107">
        <v>4.1353</v>
      </c>
      <c r="AS107">
        <v>0</v>
      </c>
      <c r="AT107">
        <v>7</v>
      </c>
      <c r="AU107">
        <v>7</v>
      </c>
      <c r="AV107">
        <v>1</v>
      </c>
      <c r="AW107" s="4">
        <v>3250</v>
      </c>
      <c r="AX107">
        <v>0</v>
      </c>
      <c r="AY107">
        <v>1</v>
      </c>
      <c r="BA107" s="1">
        <v>44379</v>
      </c>
      <c r="BB107">
        <v>10</v>
      </c>
      <c r="BC107">
        <v>6</v>
      </c>
      <c r="BD107">
        <v>6</v>
      </c>
      <c r="BE107">
        <v>84</v>
      </c>
      <c r="BF107">
        <v>1</v>
      </c>
      <c r="BG107">
        <v>0</v>
      </c>
      <c r="BH107">
        <v>84</v>
      </c>
      <c r="BI107" s="1">
        <v>43854</v>
      </c>
      <c r="BJ107">
        <v>4</v>
      </c>
      <c r="BK107">
        <v>1</v>
      </c>
      <c r="BL107">
        <v>1</v>
      </c>
      <c r="BM107">
        <v>44</v>
      </c>
      <c r="BN107">
        <v>1</v>
      </c>
      <c r="BO107">
        <v>0</v>
      </c>
      <c r="BP107">
        <v>44</v>
      </c>
      <c r="BQ107" s="1">
        <v>43420</v>
      </c>
      <c r="BR107">
        <v>1</v>
      </c>
      <c r="BS107">
        <v>1</v>
      </c>
      <c r="BT107">
        <v>0</v>
      </c>
      <c r="BU107">
        <v>4</v>
      </c>
      <c r="BV107">
        <v>1</v>
      </c>
      <c r="BW107">
        <v>0</v>
      </c>
      <c r="BX107">
        <v>4</v>
      </c>
      <c r="BY107">
        <v>57.332999999999998</v>
      </c>
      <c r="CA107" t="s">
        <v>586</v>
      </c>
      <c r="CB107" t="s">
        <v>587</v>
      </c>
      <c r="CC107">
        <v>72442</v>
      </c>
      <c r="CD107">
        <v>460</v>
      </c>
      <c r="CE107">
        <v>8705613342</v>
      </c>
      <c r="CF107" t="s">
        <v>100</v>
      </c>
      <c r="CG107" t="s">
        <v>101</v>
      </c>
      <c r="CH107" s="1">
        <v>35065</v>
      </c>
      <c r="CI107" t="s">
        <v>101</v>
      </c>
      <c r="CJ107" t="s">
        <v>101</v>
      </c>
      <c r="CK107" t="s">
        <v>101</v>
      </c>
      <c r="CL107" t="s">
        <v>104</v>
      </c>
      <c r="CM107" t="s">
        <v>583</v>
      </c>
      <c r="CN107">
        <v>70</v>
      </c>
      <c r="CO107" s="1">
        <v>44621</v>
      </c>
      <c r="CP107" s="1"/>
      <c r="CV107"/>
      <c r="CW107">
        <v>2</v>
      </c>
    </row>
    <row r="108" spans="1:104" x14ac:dyDescent="0.25">
      <c r="A108" t="s">
        <v>147</v>
      </c>
      <c r="B108" s="18" t="s">
        <v>1196</v>
      </c>
      <c r="C108" s="18">
        <v>45228</v>
      </c>
      <c r="D108" t="s">
        <v>432</v>
      </c>
      <c r="E108" t="s">
        <v>434</v>
      </c>
      <c r="F108" t="s">
        <v>435</v>
      </c>
      <c r="G108" t="s">
        <v>1210</v>
      </c>
      <c r="H108">
        <v>31.1</v>
      </c>
      <c r="I108" t="s">
        <v>109</v>
      </c>
      <c r="K108" t="s">
        <v>101</v>
      </c>
      <c r="L108" t="s">
        <v>107</v>
      </c>
      <c r="M108">
        <v>2</v>
      </c>
      <c r="N108">
        <v>4</v>
      </c>
      <c r="O108">
        <v>1</v>
      </c>
      <c r="P108">
        <v>2</v>
      </c>
      <c r="Q108">
        <v>1</v>
      </c>
      <c r="R108">
        <v>4</v>
      </c>
      <c r="S108">
        <v>3</v>
      </c>
      <c r="U108" s="8">
        <v>4.0015799999999997</v>
      </c>
      <c r="V108" s="8">
        <v>0.67464000000000002</v>
      </c>
      <c r="X108">
        <v>1.04338</v>
      </c>
      <c r="Y108">
        <v>1.7180200000000001</v>
      </c>
      <c r="Z108">
        <v>3.82335</v>
      </c>
      <c r="AA108">
        <v>0.56376999999999999</v>
      </c>
      <c r="AB108">
        <v>4.675E-2</v>
      </c>
      <c r="AC108">
        <v>6</v>
      </c>
      <c r="AD108">
        <v>2.28356</v>
      </c>
      <c r="AF108">
        <v>6</v>
      </c>
      <c r="AH108">
        <v>6</v>
      </c>
      <c r="AJ108">
        <v>1.7249399999999999</v>
      </c>
      <c r="AK108">
        <v>0.66200999999999999</v>
      </c>
      <c r="AL108">
        <v>0.37878000000000001</v>
      </c>
      <c r="AM108">
        <v>2.7657400000000001</v>
      </c>
      <c r="AN108">
        <v>2.7102200000000001</v>
      </c>
      <c r="AO108">
        <v>1.1593</v>
      </c>
      <c r="AP108">
        <v>0.66703000000000001</v>
      </c>
      <c r="AQ108">
        <v>4.5681099999999999</v>
      </c>
      <c r="AS108">
        <v>0</v>
      </c>
      <c r="AT108">
        <v>1</v>
      </c>
      <c r="AU108">
        <v>1</v>
      </c>
      <c r="AV108">
        <v>2</v>
      </c>
      <c r="AW108" s="4">
        <v>15899</v>
      </c>
      <c r="AX108">
        <v>0</v>
      </c>
      <c r="AY108">
        <v>2</v>
      </c>
      <c r="BA108" s="1">
        <v>44449</v>
      </c>
      <c r="BB108">
        <v>12</v>
      </c>
      <c r="BC108">
        <v>10</v>
      </c>
      <c r="BD108">
        <v>1</v>
      </c>
      <c r="BE108">
        <v>96</v>
      </c>
      <c r="BF108">
        <v>1</v>
      </c>
      <c r="BG108">
        <v>0</v>
      </c>
      <c r="BH108">
        <v>96</v>
      </c>
      <c r="BI108" s="1">
        <v>43882</v>
      </c>
      <c r="BJ108">
        <v>6</v>
      </c>
      <c r="BK108">
        <v>6</v>
      </c>
      <c r="BL108">
        <v>0</v>
      </c>
      <c r="BM108">
        <v>189</v>
      </c>
      <c r="BN108">
        <v>1</v>
      </c>
      <c r="BO108">
        <v>0</v>
      </c>
      <c r="BP108">
        <v>189</v>
      </c>
      <c r="BQ108" s="1">
        <v>43517</v>
      </c>
      <c r="BR108">
        <v>5</v>
      </c>
      <c r="BS108">
        <v>5</v>
      </c>
      <c r="BT108">
        <v>0</v>
      </c>
      <c r="BU108">
        <v>56</v>
      </c>
      <c r="BV108">
        <v>1</v>
      </c>
      <c r="BW108">
        <v>0</v>
      </c>
      <c r="BX108">
        <v>56</v>
      </c>
      <c r="BY108">
        <v>120.333</v>
      </c>
      <c r="CA108" t="s">
        <v>436</v>
      </c>
      <c r="CB108" t="s">
        <v>437</v>
      </c>
      <c r="CC108">
        <v>72064</v>
      </c>
      <c r="CD108">
        <v>580</v>
      </c>
      <c r="CE108">
        <v>8702554323</v>
      </c>
      <c r="CF108" t="s">
        <v>100</v>
      </c>
      <c r="CG108" t="s">
        <v>101</v>
      </c>
      <c r="CH108" s="1">
        <v>34335</v>
      </c>
      <c r="CI108" t="s">
        <v>101</v>
      </c>
      <c r="CJ108" t="s">
        <v>101</v>
      </c>
      <c r="CK108" t="s">
        <v>101</v>
      </c>
      <c r="CL108" t="s">
        <v>104</v>
      </c>
      <c r="CM108" t="s">
        <v>433</v>
      </c>
      <c r="CN108">
        <v>70</v>
      </c>
      <c r="CO108" s="1">
        <v>44621</v>
      </c>
      <c r="CP108" s="1"/>
      <c r="CV108"/>
    </row>
    <row r="109" spans="1:104" x14ac:dyDescent="0.25">
      <c r="A109" t="s">
        <v>147</v>
      </c>
      <c r="B109" s="18" t="s">
        <v>1196</v>
      </c>
      <c r="C109" s="18">
        <v>45341</v>
      </c>
      <c r="D109" t="s">
        <v>693</v>
      </c>
      <c r="E109" t="s">
        <v>117</v>
      </c>
      <c r="F109" t="s">
        <v>118</v>
      </c>
      <c r="G109" t="s">
        <v>1211</v>
      </c>
      <c r="H109">
        <v>50.2</v>
      </c>
      <c r="I109" t="s">
        <v>112</v>
      </c>
      <c r="K109" t="s">
        <v>101</v>
      </c>
      <c r="L109" t="s">
        <v>107</v>
      </c>
      <c r="M109">
        <v>4</v>
      </c>
      <c r="N109">
        <v>3</v>
      </c>
      <c r="O109">
        <v>3</v>
      </c>
      <c r="P109">
        <v>5</v>
      </c>
      <c r="Q109">
        <v>5</v>
      </c>
      <c r="S109">
        <v>3</v>
      </c>
      <c r="U109" s="8">
        <v>3.0606</v>
      </c>
      <c r="V109" s="8">
        <v>0.46224999999999999</v>
      </c>
      <c r="W109">
        <v>30.2</v>
      </c>
      <c r="X109">
        <v>0.58725000000000005</v>
      </c>
      <c r="Y109">
        <v>1.0495000000000001</v>
      </c>
      <c r="Z109">
        <v>2.7868300000000001</v>
      </c>
      <c r="AA109">
        <v>0.33052999999999999</v>
      </c>
      <c r="AB109">
        <v>3.986E-2</v>
      </c>
      <c r="AD109">
        <v>2.0110999999999999</v>
      </c>
      <c r="AE109">
        <v>14.3</v>
      </c>
      <c r="AG109">
        <v>1</v>
      </c>
      <c r="AJ109">
        <v>1.8792899999999999</v>
      </c>
      <c r="AK109">
        <v>0.58491000000000004</v>
      </c>
      <c r="AL109">
        <v>0.27371000000000001</v>
      </c>
      <c r="AM109">
        <v>2.7379099999999998</v>
      </c>
      <c r="AN109">
        <v>2.19082</v>
      </c>
      <c r="AO109">
        <v>0.73851</v>
      </c>
      <c r="AP109">
        <v>0.63246999999999998</v>
      </c>
      <c r="AQ109">
        <v>3.5294300000000001</v>
      </c>
      <c r="AS109">
        <v>0</v>
      </c>
      <c r="AT109">
        <v>0</v>
      </c>
      <c r="AU109">
        <v>1</v>
      </c>
      <c r="AV109">
        <v>1</v>
      </c>
      <c r="AW109" s="4">
        <v>655.08000000000004</v>
      </c>
      <c r="AX109">
        <v>0</v>
      </c>
      <c r="AY109">
        <v>1</v>
      </c>
      <c r="BA109" s="1">
        <v>44309</v>
      </c>
      <c r="BB109">
        <v>6</v>
      </c>
      <c r="BC109">
        <v>6</v>
      </c>
      <c r="BD109">
        <v>0</v>
      </c>
      <c r="BE109">
        <v>48</v>
      </c>
      <c r="BF109">
        <v>1</v>
      </c>
      <c r="BG109">
        <v>0</v>
      </c>
      <c r="BH109">
        <v>48</v>
      </c>
      <c r="BI109" s="1">
        <v>43763</v>
      </c>
      <c r="BJ109">
        <v>15</v>
      </c>
      <c r="BK109">
        <v>14</v>
      </c>
      <c r="BL109">
        <v>0</v>
      </c>
      <c r="BM109">
        <v>120</v>
      </c>
      <c r="BN109">
        <v>1</v>
      </c>
      <c r="BO109">
        <v>0</v>
      </c>
      <c r="BP109">
        <v>120</v>
      </c>
      <c r="BQ109" s="1">
        <v>43398</v>
      </c>
      <c r="BR109">
        <v>6</v>
      </c>
      <c r="BS109">
        <v>6</v>
      </c>
      <c r="BT109">
        <v>0</v>
      </c>
      <c r="BU109">
        <v>32</v>
      </c>
      <c r="BV109">
        <v>1</v>
      </c>
      <c r="BW109">
        <v>0</v>
      </c>
      <c r="BX109">
        <v>32</v>
      </c>
      <c r="BY109">
        <v>69.332999999999998</v>
      </c>
      <c r="CA109" t="s">
        <v>693</v>
      </c>
      <c r="CB109" t="s">
        <v>695</v>
      </c>
      <c r="CC109">
        <v>72740</v>
      </c>
      <c r="CD109">
        <v>430</v>
      </c>
      <c r="CE109">
        <v>4797382021</v>
      </c>
      <c r="CF109" t="s">
        <v>100</v>
      </c>
      <c r="CG109" t="s">
        <v>101</v>
      </c>
      <c r="CH109" s="1">
        <v>35886</v>
      </c>
      <c r="CI109" t="s">
        <v>101</v>
      </c>
      <c r="CJ109" t="s">
        <v>101</v>
      </c>
      <c r="CK109" t="s">
        <v>101</v>
      </c>
      <c r="CL109" t="s">
        <v>104</v>
      </c>
      <c r="CM109" t="s">
        <v>694</v>
      </c>
      <c r="CN109">
        <v>105</v>
      </c>
      <c r="CO109" s="1">
        <v>44621</v>
      </c>
      <c r="CP109" s="1"/>
      <c r="CV109"/>
      <c r="CW109">
        <v>2</v>
      </c>
    </row>
    <row r="110" spans="1:104" x14ac:dyDescent="0.25">
      <c r="A110" t="s">
        <v>147</v>
      </c>
      <c r="B110" s="18" t="s">
        <v>1196</v>
      </c>
      <c r="C110" s="18">
        <v>45413</v>
      </c>
      <c r="D110" t="s">
        <v>927</v>
      </c>
      <c r="E110" t="s">
        <v>516</v>
      </c>
      <c r="F110" t="s">
        <v>517</v>
      </c>
      <c r="G110" t="s">
        <v>1211</v>
      </c>
      <c r="H110">
        <v>102.5</v>
      </c>
      <c r="I110" t="s">
        <v>112</v>
      </c>
      <c r="K110" t="s">
        <v>101</v>
      </c>
      <c r="L110" t="s">
        <v>103</v>
      </c>
      <c r="M110">
        <v>1</v>
      </c>
      <c r="N110">
        <v>2</v>
      </c>
      <c r="O110">
        <v>2</v>
      </c>
      <c r="P110">
        <v>1</v>
      </c>
      <c r="Q110">
        <v>1</v>
      </c>
      <c r="R110">
        <v>2</v>
      </c>
      <c r="S110">
        <v>2</v>
      </c>
      <c r="U110" s="8">
        <v>4.1128200000000001</v>
      </c>
      <c r="V110" s="8">
        <v>0.30531999999999998</v>
      </c>
      <c r="W110">
        <v>50.7</v>
      </c>
      <c r="X110">
        <v>1.2490000000000001</v>
      </c>
      <c r="Y110">
        <v>1.5543199999999999</v>
      </c>
      <c r="Z110">
        <v>3.2735099999999999</v>
      </c>
      <c r="AA110">
        <v>0.19564999999999999</v>
      </c>
      <c r="AB110">
        <v>4.3699999999999998E-3</v>
      </c>
      <c r="AD110">
        <v>2.5585100000000001</v>
      </c>
      <c r="AE110">
        <v>54.5</v>
      </c>
      <c r="AG110">
        <v>0</v>
      </c>
      <c r="AJ110">
        <v>2.1987800000000002</v>
      </c>
      <c r="AK110">
        <v>0.71345999999999998</v>
      </c>
      <c r="AL110">
        <v>0.33350000000000002</v>
      </c>
      <c r="AM110">
        <v>3.2457400000000001</v>
      </c>
      <c r="AN110">
        <v>2.3821599999999998</v>
      </c>
      <c r="AO110">
        <v>1.2877000000000001</v>
      </c>
      <c r="AP110">
        <v>0.34286</v>
      </c>
      <c r="AQ110">
        <v>4.00075</v>
      </c>
      <c r="AS110">
        <v>1</v>
      </c>
      <c r="AT110">
        <v>0</v>
      </c>
      <c r="AU110">
        <v>0</v>
      </c>
      <c r="AV110">
        <v>2</v>
      </c>
      <c r="AW110" s="4">
        <v>26633.75</v>
      </c>
      <c r="AX110">
        <v>1</v>
      </c>
      <c r="AY110">
        <v>3</v>
      </c>
      <c r="BA110" s="1">
        <v>44252</v>
      </c>
      <c r="BB110">
        <v>13</v>
      </c>
      <c r="BC110">
        <v>13</v>
      </c>
      <c r="BD110">
        <v>0</v>
      </c>
      <c r="BE110">
        <v>104</v>
      </c>
      <c r="BF110">
        <v>1</v>
      </c>
      <c r="BG110">
        <v>0</v>
      </c>
      <c r="BH110">
        <v>104</v>
      </c>
      <c r="BI110" s="1">
        <v>43707</v>
      </c>
      <c r="BJ110">
        <v>7</v>
      </c>
      <c r="BK110">
        <v>7</v>
      </c>
      <c r="BL110">
        <v>0</v>
      </c>
      <c r="BM110">
        <v>64</v>
      </c>
      <c r="BN110">
        <v>1</v>
      </c>
      <c r="BO110">
        <v>0</v>
      </c>
      <c r="BP110">
        <v>64</v>
      </c>
      <c r="BQ110" s="1">
        <v>43371</v>
      </c>
      <c r="BR110">
        <v>15</v>
      </c>
      <c r="BS110">
        <v>14</v>
      </c>
      <c r="BT110">
        <v>1</v>
      </c>
      <c r="BU110">
        <v>155</v>
      </c>
      <c r="BV110">
        <v>1</v>
      </c>
      <c r="BW110">
        <v>0</v>
      </c>
      <c r="BX110">
        <v>155</v>
      </c>
      <c r="BY110">
        <v>99.167000000000002</v>
      </c>
      <c r="CA110" t="s">
        <v>929</v>
      </c>
      <c r="CB110" t="s">
        <v>930</v>
      </c>
      <c r="CC110">
        <v>72903</v>
      </c>
      <c r="CD110">
        <v>650</v>
      </c>
      <c r="CE110">
        <v>4794521611</v>
      </c>
      <c r="CF110" t="s">
        <v>100</v>
      </c>
      <c r="CG110" t="s">
        <v>101</v>
      </c>
      <c r="CH110" s="1">
        <v>38875</v>
      </c>
      <c r="CI110" t="s">
        <v>101</v>
      </c>
      <c r="CJ110" t="s">
        <v>101</v>
      </c>
      <c r="CK110" t="s">
        <v>101</v>
      </c>
      <c r="CL110" t="s">
        <v>104</v>
      </c>
      <c r="CM110" t="s">
        <v>928</v>
      </c>
      <c r="CN110">
        <v>145</v>
      </c>
      <c r="CO110" s="1">
        <v>44621</v>
      </c>
      <c r="CP110" s="1"/>
      <c r="CV110"/>
    </row>
    <row r="111" spans="1:104" x14ac:dyDescent="0.25">
      <c r="A111" t="s">
        <v>147</v>
      </c>
      <c r="B111" s="18" t="s">
        <v>1196</v>
      </c>
      <c r="C111" s="18">
        <v>45454</v>
      </c>
      <c r="D111" t="s">
        <v>1066</v>
      </c>
      <c r="E111" t="s">
        <v>1068</v>
      </c>
      <c r="F111" t="s">
        <v>574</v>
      </c>
      <c r="G111" t="s">
        <v>1210</v>
      </c>
      <c r="H111">
        <v>82.4</v>
      </c>
      <c r="I111" t="s">
        <v>99</v>
      </c>
      <c r="K111" t="s">
        <v>101</v>
      </c>
      <c r="L111" t="s">
        <v>107</v>
      </c>
      <c r="M111">
        <v>4</v>
      </c>
      <c r="N111">
        <v>3</v>
      </c>
      <c r="O111">
        <v>4</v>
      </c>
      <c r="P111">
        <v>3</v>
      </c>
      <c r="Q111">
        <v>1</v>
      </c>
      <c r="R111">
        <v>5</v>
      </c>
      <c r="S111">
        <v>2</v>
      </c>
      <c r="U111" s="8">
        <v>3.9221400000000002</v>
      </c>
      <c r="V111" s="8">
        <v>0.29672999999999999</v>
      </c>
      <c r="X111">
        <v>0.80962000000000001</v>
      </c>
      <c r="Y111">
        <v>1.1063499999999999</v>
      </c>
      <c r="Z111">
        <v>3.1094200000000001</v>
      </c>
      <c r="AA111">
        <v>0.12698999999999999</v>
      </c>
      <c r="AB111">
        <v>5.3800000000000002E-3</v>
      </c>
      <c r="AC111">
        <v>6</v>
      </c>
      <c r="AD111">
        <v>2.8157899999999998</v>
      </c>
      <c r="AF111">
        <v>6</v>
      </c>
      <c r="AH111">
        <v>6</v>
      </c>
      <c r="AJ111">
        <v>1.9052199999999999</v>
      </c>
      <c r="AK111">
        <v>0.63595999999999997</v>
      </c>
      <c r="AL111">
        <v>0.31087999999999999</v>
      </c>
      <c r="AM111">
        <v>2.8520500000000002</v>
      </c>
      <c r="AN111">
        <v>3.0256699999999999</v>
      </c>
      <c r="AO111">
        <v>0.93644000000000005</v>
      </c>
      <c r="AP111">
        <v>0.35746</v>
      </c>
      <c r="AQ111">
        <v>4.34192</v>
      </c>
      <c r="AS111">
        <v>0</v>
      </c>
      <c r="AT111">
        <v>0</v>
      </c>
      <c r="AU111">
        <v>0</v>
      </c>
      <c r="AV111">
        <v>1</v>
      </c>
      <c r="AW111" s="4">
        <v>650</v>
      </c>
      <c r="AX111">
        <v>0</v>
      </c>
      <c r="AY111">
        <v>1</v>
      </c>
      <c r="BA111" s="1">
        <v>44505</v>
      </c>
      <c r="BB111">
        <v>4</v>
      </c>
      <c r="BC111">
        <v>4</v>
      </c>
      <c r="BD111">
        <v>0</v>
      </c>
      <c r="BE111">
        <v>36</v>
      </c>
      <c r="BF111">
        <v>1</v>
      </c>
      <c r="BG111">
        <v>0</v>
      </c>
      <c r="BH111">
        <v>36</v>
      </c>
      <c r="BI111" s="1">
        <v>44036</v>
      </c>
      <c r="BJ111">
        <v>8</v>
      </c>
      <c r="BK111">
        <v>8</v>
      </c>
      <c r="BL111">
        <v>0</v>
      </c>
      <c r="BM111">
        <v>64</v>
      </c>
      <c r="BN111">
        <v>1</v>
      </c>
      <c r="BO111">
        <v>0</v>
      </c>
      <c r="BP111">
        <v>64</v>
      </c>
      <c r="BQ111" s="1">
        <v>43573</v>
      </c>
      <c r="BR111">
        <v>1</v>
      </c>
      <c r="BS111">
        <v>1</v>
      </c>
      <c r="BT111">
        <v>0</v>
      </c>
      <c r="BU111">
        <v>16</v>
      </c>
      <c r="BV111">
        <v>1</v>
      </c>
      <c r="BW111">
        <v>0</v>
      </c>
      <c r="BX111">
        <v>16</v>
      </c>
      <c r="BY111">
        <v>42</v>
      </c>
      <c r="CA111" t="s">
        <v>1069</v>
      </c>
      <c r="CB111" t="s">
        <v>1070</v>
      </c>
      <c r="CC111">
        <v>72833</v>
      </c>
      <c r="CD111">
        <v>740</v>
      </c>
      <c r="CE111">
        <v>4794952914</v>
      </c>
      <c r="CF111" t="s">
        <v>100</v>
      </c>
      <c r="CG111" t="s">
        <v>101</v>
      </c>
      <c r="CH111" s="1">
        <v>41472</v>
      </c>
      <c r="CI111" t="s">
        <v>101</v>
      </c>
      <c r="CJ111" t="s">
        <v>101</v>
      </c>
      <c r="CK111" t="s">
        <v>101</v>
      </c>
      <c r="CL111" t="s">
        <v>104</v>
      </c>
      <c r="CM111" t="s">
        <v>1067</v>
      </c>
      <c r="CN111">
        <v>105</v>
      </c>
      <c r="CO111" s="1">
        <v>44621</v>
      </c>
      <c r="CP111" s="1"/>
      <c r="CV111"/>
    </row>
    <row r="112" spans="1:104" x14ac:dyDescent="0.25">
      <c r="A112" t="s">
        <v>147</v>
      </c>
      <c r="B112" s="18" t="s">
        <v>1196</v>
      </c>
      <c r="C112" s="18">
        <v>45312</v>
      </c>
      <c r="D112" t="s">
        <v>626</v>
      </c>
      <c r="E112" t="s">
        <v>628</v>
      </c>
      <c r="F112" t="s">
        <v>165</v>
      </c>
      <c r="G112" t="s">
        <v>1210</v>
      </c>
      <c r="H112">
        <v>67.2</v>
      </c>
      <c r="I112" t="s">
        <v>109</v>
      </c>
      <c r="K112" t="s">
        <v>101</v>
      </c>
      <c r="L112" t="s">
        <v>103</v>
      </c>
      <c r="M112">
        <v>4</v>
      </c>
      <c r="N112">
        <v>2</v>
      </c>
      <c r="O112">
        <v>4</v>
      </c>
      <c r="P112">
        <v>3</v>
      </c>
      <c r="Q112">
        <v>4</v>
      </c>
      <c r="R112">
        <v>2</v>
      </c>
      <c r="S112">
        <v>2</v>
      </c>
      <c r="U112" s="8">
        <v>3.2055199999999999</v>
      </c>
      <c r="V112" s="8">
        <v>0.35943999999999998</v>
      </c>
      <c r="X112">
        <v>0.61373</v>
      </c>
      <c r="Y112">
        <v>0.97316999999999998</v>
      </c>
      <c r="Z112">
        <v>2.6945100000000002</v>
      </c>
      <c r="AA112">
        <v>0.24732000000000001</v>
      </c>
      <c r="AB112">
        <v>1.9439999999999999E-2</v>
      </c>
      <c r="AC112">
        <v>6</v>
      </c>
      <c r="AD112">
        <v>2.2323499999999998</v>
      </c>
      <c r="AF112">
        <v>6</v>
      </c>
      <c r="AH112">
        <v>6</v>
      </c>
      <c r="AJ112">
        <v>2.16208</v>
      </c>
      <c r="AK112">
        <v>0.67264000000000002</v>
      </c>
      <c r="AL112">
        <v>0.29198000000000002</v>
      </c>
      <c r="AM112">
        <v>3.12669</v>
      </c>
      <c r="AN112">
        <v>2.1137700000000001</v>
      </c>
      <c r="AO112">
        <v>0.67115000000000002</v>
      </c>
      <c r="AP112">
        <v>0.46101999999999999</v>
      </c>
      <c r="AQ112">
        <v>3.2368999999999999</v>
      </c>
      <c r="AS112">
        <v>0</v>
      </c>
      <c r="AT112">
        <v>0</v>
      </c>
      <c r="AU112">
        <v>0</v>
      </c>
      <c r="AV112">
        <v>2</v>
      </c>
      <c r="AW112" s="4">
        <v>57988.33</v>
      </c>
      <c r="AX112">
        <v>0</v>
      </c>
      <c r="AY112">
        <v>2</v>
      </c>
      <c r="BA112" s="1">
        <v>44323</v>
      </c>
      <c r="BB112">
        <v>8</v>
      </c>
      <c r="BC112">
        <v>8</v>
      </c>
      <c r="BD112">
        <v>0</v>
      </c>
      <c r="BE112">
        <v>56</v>
      </c>
      <c r="BF112">
        <v>1</v>
      </c>
      <c r="BG112">
        <v>0</v>
      </c>
      <c r="BH112">
        <v>56</v>
      </c>
      <c r="BI112" s="1">
        <v>43756</v>
      </c>
      <c r="BJ112">
        <v>4</v>
      </c>
      <c r="BK112">
        <v>4</v>
      </c>
      <c r="BL112">
        <v>0</v>
      </c>
      <c r="BM112">
        <v>68</v>
      </c>
      <c r="BN112">
        <v>1</v>
      </c>
      <c r="BO112">
        <v>0</v>
      </c>
      <c r="BP112">
        <v>68</v>
      </c>
      <c r="BQ112" s="1">
        <v>43384</v>
      </c>
      <c r="BR112">
        <v>3</v>
      </c>
      <c r="BS112">
        <v>3</v>
      </c>
      <c r="BT112">
        <v>0</v>
      </c>
      <c r="BU112">
        <v>24</v>
      </c>
      <c r="BV112">
        <v>1</v>
      </c>
      <c r="BW112">
        <v>0</v>
      </c>
      <c r="BX112">
        <v>24</v>
      </c>
      <c r="BY112">
        <v>54.667000000000002</v>
      </c>
      <c r="CA112" t="s">
        <v>629</v>
      </c>
      <c r="CB112" t="s">
        <v>630</v>
      </c>
      <c r="CC112">
        <v>72447</v>
      </c>
      <c r="CD112">
        <v>150</v>
      </c>
      <c r="CE112">
        <v>8704865419</v>
      </c>
      <c r="CF112" t="s">
        <v>100</v>
      </c>
      <c r="CG112" t="s">
        <v>101</v>
      </c>
      <c r="CH112" s="1">
        <v>35278</v>
      </c>
      <c r="CI112" t="s">
        <v>101</v>
      </c>
      <c r="CJ112" t="s">
        <v>101</v>
      </c>
      <c r="CK112" t="s">
        <v>101</v>
      </c>
      <c r="CL112" t="s">
        <v>104</v>
      </c>
      <c r="CM112" t="s">
        <v>627</v>
      </c>
      <c r="CN112">
        <v>86</v>
      </c>
      <c r="CO112" s="1">
        <v>44621</v>
      </c>
      <c r="CP112" s="1"/>
      <c r="CV112"/>
    </row>
    <row r="113" spans="1:102" x14ac:dyDescent="0.25">
      <c r="A113" t="s">
        <v>147</v>
      </c>
      <c r="B113" s="18" t="s">
        <v>1196</v>
      </c>
      <c r="C113" s="18">
        <v>45266</v>
      </c>
      <c r="D113" t="s">
        <v>510</v>
      </c>
      <c r="E113" t="s">
        <v>512</v>
      </c>
      <c r="F113" t="s">
        <v>111</v>
      </c>
      <c r="G113" t="s">
        <v>1212</v>
      </c>
      <c r="H113">
        <v>72.5</v>
      </c>
      <c r="I113" t="s">
        <v>106</v>
      </c>
      <c r="K113" t="s">
        <v>101</v>
      </c>
      <c r="L113" t="s">
        <v>107</v>
      </c>
      <c r="M113">
        <v>5</v>
      </c>
      <c r="N113">
        <v>3</v>
      </c>
      <c r="O113">
        <v>5</v>
      </c>
      <c r="P113">
        <v>5</v>
      </c>
      <c r="Q113">
        <v>5</v>
      </c>
      <c r="R113">
        <v>4</v>
      </c>
      <c r="S113">
        <v>2</v>
      </c>
      <c r="U113" s="8">
        <v>4.9740000000000002</v>
      </c>
      <c r="V113" s="8">
        <v>0.32480999999999999</v>
      </c>
      <c r="W113">
        <v>36.1</v>
      </c>
      <c r="X113">
        <v>1.03088</v>
      </c>
      <c r="Y113">
        <v>1.3556900000000001</v>
      </c>
      <c r="Z113">
        <v>4.4060600000000001</v>
      </c>
      <c r="AA113">
        <v>0.17455000000000001</v>
      </c>
      <c r="AB113">
        <v>1.159E-2</v>
      </c>
      <c r="AD113">
        <v>3.6183000000000001</v>
      </c>
      <c r="AE113">
        <v>16.7</v>
      </c>
      <c r="AG113">
        <v>0</v>
      </c>
      <c r="AJ113">
        <v>1.99695</v>
      </c>
      <c r="AK113">
        <v>0.62812999999999997</v>
      </c>
      <c r="AL113">
        <v>0.29582999999999998</v>
      </c>
      <c r="AM113">
        <v>2.9209000000000001</v>
      </c>
      <c r="AN113">
        <v>3.7094100000000001</v>
      </c>
      <c r="AO113">
        <v>1.20722</v>
      </c>
      <c r="AP113">
        <v>0.41119</v>
      </c>
      <c r="AQ113">
        <v>5.3765499999999999</v>
      </c>
      <c r="AS113">
        <v>0</v>
      </c>
      <c r="AT113">
        <v>0</v>
      </c>
      <c r="AU113">
        <v>2</v>
      </c>
      <c r="AV113">
        <v>0</v>
      </c>
      <c r="AW113" s="4">
        <v>0</v>
      </c>
      <c r="AX113">
        <v>0</v>
      </c>
      <c r="AY113">
        <v>0</v>
      </c>
      <c r="BA113" s="1">
        <v>44477</v>
      </c>
      <c r="BB113">
        <v>2</v>
      </c>
      <c r="BC113">
        <v>2</v>
      </c>
      <c r="BD113">
        <v>0</v>
      </c>
      <c r="BE113">
        <v>16</v>
      </c>
      <c r="BF113">
        <v>1</v>
      </c>
      <c r="BG113">
        <v>0</v>
      </c>
      <c r="BH113">
        <v>16</v>
      </c>
      <c r="BI113" s="1">
        <v>44008</v>
      </c>
      <c r="BJ113">
        <v>2</v>
      </c>
      <c r="BK113">
        <v>2</v>
      </c>
      <c r="BL113">
        <v>0</v>
      </c>
      <c r="BM113">
        <v>20</v>
      </c>
      <c r="BN113">
        <v>1</v>
      </c>
      <c r="BO113">
        <v>0</v>
      </c>
      <c r="BP113">
        <v>20</v>
      </c>
      <c r="BQ113" s="1">
        <v>43524</v>
      </c>
      <c r="BR113">
        <v>2</v>
      </c>
      <c r="BS113">
        <v>2</v>
      </c>
      <c r="BT113">
        <v>0</v>
      </c>
      <c r="BU113">
        <v>20</v>
      </c>
      <c r="BV113">
        <v>1</v>
      </c>
      <c r="BW113">
        <v>0</v>
      </c>
      <c r="BX113">
        <v>20</v>
      </c>
      <c r="BY113">
        <v>18</v>
      </c>
      <c r="CA113" t="s">
        <v>510</v>
      </c>
      <c r="CB113" t="s">
        <v>513</v>
      </c>
      <c r="CC113">
        <v>71957</v>
      </c>
      <c r="CD113">
        <v>480</v>
      </c>
      <c r="CE113">
        <v>8708672156</v>
      </c>
      <c r="CF113" t="s">
        <v>100</v>
      </c>
      <c r="CG113" t="s">
        <v>101</v>
      </c>
      <c r="CH113" s="1">
        <v>34731</v>
      </c>
      <c r="CI113" t="s">
        <v>101</v>
      </c>
      <c r="CJ113" t="s">
        <v>101</v>
      </c>
      <c r="CK113" t="s">
        <v>101</v>
      </c>
      <c r="CL113" t="s">
        <v>104</v>
      </c>
      <c r="CM113" t="s">
        <v>511</v>
      </c>
      <c r="CN113">
        <v>112</v>
      </c>
      <c r="CO113" s="1">
        <v>44621</v>
      </c>
      <c r="CP113" s="1"/>
      <c r="CV113"/>
    </row>
    <row r="114" spans="1:102" x14ac:dyDescent="0.25">
      <c r="A114" t="s">
        <v>147</v>
      </c>
      <c r="B114" s="18" t="s">
        <v>1196</v>
      </c>
      <c r="C114" s="18">
        <v>45369</v>
      </c>
      <c r="D114" t="s">
        <v>781</v>
      </c>
      <c r="E114" t="s">
        <v>365</v>
      </c>
      <c r="F114" t="s">
        <v>366</v>
      </c>
      <c r="G114" t="s">
        <v>1210</v>
      </c>
      <c r="H114">
        <v>82.5</v>
      </c>
      <c r="I114" t="s">
        <v>99</v>
      </c>
      <c r="K114" t="s">
        <v>101</v>
      </c>
      <c r="L114" t="s">
        <v>107</v>
      </c>
      <c r="M114">
        <v>2</v>
      </c>
      <c r="N114">
        <v>1</v>
      </c>
      <c r="O114">
        <v>1</v>
      </c>
      <c r="P114">
        <v>5</v>
      </c>
      <c r="Q114">
        <v>5</v>
      </c>
      <c r="R114">
        <v>5</v>
      </c>
      <c r="S114">
        <v>1</v>
      </c>
      <c r="U114" s="8">
        <v>2.9474</v>
      </c>
      <c r="V114" s="8">
        <v>0.21643999999999999</v>
      </c>
      <c r="W114">
        <v>62.5</v>
      </c>
      <c r="X114">
        <v>1.0713600000000001</v>
      </c>
      <c r="Y114">
        <v>1.2878000000000001</v>
      </c>
      <c r="Z114">
        <v>2.4256500000000001</v>
      </c>
      <c r="AA114">
        <v>0.14654</v>
      </c>
      <c r="AB114">
        <v>1.1480000000000001E-2</v>
      </c>
      <c r="AD114">
        <v>1.6596</v>
      </c>
      <c r="AE114">
        <v>70</v>
      </c>
      <c r="AG114">
        <v>1</v>
      </c>
      <c r="AJ114">
        <v>1.9743599999999999</v>
      </c>
      <c r="AK114">
        <v>0.61268</v>
      </c>
      <c r="AL114">
        <v>0.27462999999999999</v>
      </c>
      <c r="AM114">
        <v>2.8616799999999998</v>
      </c>
      <c r="AN114">
        <v>1.72085</v>
      </c>
      <c r="AO114">
        <v>1.2862499999999999</v>
      </c>
      <c r="AP114">
        <v>0.29515000000000002</v>
      </c>
      <c r="AQ114">
        <v>3.2518899999999999</v>
      </c>
      <c r="AS114">
        <v>0</v>
      </c>
      <c r="AT114">
        <v>9</v>
      </c>
      <c r="AU114">
        <v>3</v>
      </c>
      <c r="AV114">
        <v>1</v>
      </c>
      <c r="AW114" s="4">
        <v>11079.25</v>
      </c>
      <c r="AX114">
        <v>0</v>
      </c>
      <c r="AY114">
        <v>1</v>
      </c>
      <c r="BA114" s="1">
        <v>44147</v>
      </c>
      <c r="BB114">
        <v>24</v>
      </c>
      <c r="BC114">
        <v>23</v>
      </c>
      <c r="BD114">
        <v>7</v>
      </c>
      <c r="BE114">
        <v>281</v>
      </c>
      <c r="BF114">
        <v>1</v>
      </c>
      <c r="BG114">
        <v>0</v>
      </c>
      <c r="BH114">
        <v>281</v>
      </c>
      <c r="BI114" s="1">
        <v>43607</v>
      </c>
      <c r="BJ114">
        <v>7</v>
      </c>
      <c r="BK114">
        <v>4</v>
      </c>
      <c r="BL114">
        <v>4</v>
      </c>
      <c r="BM114">
        <v>56</v>
      </c>
      <c r="BN114">
        <v>1</v>
      </c>
      <c r="BO114">
        <v>0</v>
      </c>
      <c r="BP114">
        <v>56</v>
      </c>
      <c r="BQ114" s="1">
        <v>43315</v>
      </c>
      <c r="BR114">
        <v>4</v>
      </c>
      <c r="BS114">
        <v>2</v>
      </c>
      <c r="BT114">
        <v>2</v>
      </c>
      <c r="BU114">
        <v>32</v>
      </c>
      <c r="BV114">
        <v>1</v>
      </c>
      <c r="BW114">
        <v>0</v>
      </c>
      <c r="BX114">
        <v>32</v>
      </c>
      <c r="BY114">
        <v>164.5</v>
      </c>
      <c r="CA114" t="s">
        <v>783</v>
      </c>
      <c r="CB114" t="s">
        <v>784</v>
      </c>
      <c r="CC114">
        <v>72501</v>
      </c>
      <c r="CD114">
        <v>310</v>
      </c>
      <c r="CE114">
        <v>8702511112</v>
      </c>
      <c r="CF114" t="s">
        <v>100</v>
      </c>
      <c r="CG114" t="s">
        <v>101</v>
      </c>
      <c r="CH114" s="1">
        <v>37155</v>
      </c>
      <c r="CI114" t="s">
        <v>102</v>
      </c>
      <c r="CJ114" t="s">
        <v>101</v>
      </c>
      <c r="CK114" t="s">
        <v>101</v>
      </c>
      <c r="CL114" t="s">
        <v>104</v>
      </c>
      <c r="CM114" t="s">
        <v>782</v>
      </c>
      <c r="CN114">
        <v>110</v>
      </c>
      <c r="CO114" s="1">
        <v>44621</v>
      </c>
      <c r="CP114" s="1"/>
      <c r="CV114"/>
    </row>
    <row r="115" spans="1:102" x14ac:dyDescent="0.25">
      <c r="A115" t="s">
        <v>147</v>
      </c>
      <c r="B115" s="18" t="s">
        <v>1196</v>
      </c>
      <c r="C115" s="18">
        <v>45415</v>
      </c>
      <c r="D115" t="s">
        <v>936</v>
      </c>
      <c r="E115" t="s">
        <v>938</v>
      </c>
      <c r="F115" t="s">
        <v>131</v>
      </c>
      <c r="G115" t="s">
        <v>1210</v>
      </c>
      <c r="H115">
        <v>32.200000000000003</v>
      </c>
      <c r="I115" t="s">
        <v>99</v>
      </c>
      <c r="K115" t="s">
        <v>101</v>
      </c>
      <c r="L115" t="s">
        <v>103</v>
      </c>
      <c r="M115">
        <v>5</v>
      </c>
      <c r="N115">
        <v>2</v>
      </c>
      <c r="O115">
        <v>5</v>
      </c>
      <c r="P115">
        <v>2</v>
      </c>
      <c r="Q115">
        <v>2</v>
      </c>
      <c r="S115">
        <v>2</v>
      </c>
      <c r="U115" s="8">
        <v>3.3623500000000002</v>
      </c>
      <c r="V115" s="8">
        <v>0.39744000000000002</v>
      </c>
      <c r="W115">
        <v>51.6</v>
      </c>
      <c r="X115">
        <v>1.16127</v>
      </c>
      <c r="Y115">
        <v>1.5587</v>
      </c>
      <c r="Z115">
        <v>3.3376899999999998</v>
      </c>
      <c r="AA115">
        <v>0.35196</v>
      </c>
      <c r="AB115">
        <v>0</v>
      </c>
      <c r="AD115">
        <v>1.8036399999999999</v>
      </c>
      <c r="AF115">
        <v>6</v>
      </c>
      <c r="AG115">
        <v>1</v>
      </c>
      <c r="AJ115">
        <v>2.0327000000000002</v>
      </c>
      <c r="AK115">
        <v>0.68281999999999998</v>
      </c>
      <c r="AL115">
        <v>0.30310999999999999</v>
      </c>
      <c r="AM115">
        <v>3.0186299999999999</v>
      </c>
      <c r="AN115">
        <v>1.81653</v>
      </c>
      <c r="AO115">
        <v>1.25098</v>
      </c>
      <c r="AP115">
        <v>0.49103999999999998</v>
      </c>
      <c r="AQ115">
        <v>3.5167999999999999</v>
      </c>
      <c r="AS115">
        <v>0</v>
      </c>
      <c r="AT115">
        <v>1</v>
      </c>
      <c r="AU115">
        <v>0</v>
      </c>
      <c r="AV115">
        <v>3</v>
      </c>
      <c r="AW115" s="4">
        <v>2948.13</v>
      </c>
      <c r="AX115">
        <v>0</v>
      </c>
      <c r="AY115">
        <v>3</v>
      </c>
      <c r="BA115" s="1">
        <v>44295</v>
      </c>
      <c r="BB115">
        <v>5</v>
      </c>
      <c r="BC115">
        <v>5</v>
      </c>
      <c r="BD115">
        <v>0</v>
      </c>
      <c r="BE115">
        <v>16</v>
      </c>
      <c r="BF115">
        <v>1</v>
      </c>
      <c r="BG115">
        <v>0</v>
      </c>
      <c r="BH115">
        <v>16</v>
      </c>
      <c r="BI115" s="1">
        <v>43763</v>
      </c>
      <c r="BJ115">
        <v>5</v>
      </c>
      <c r="BK115">
        <v>4</v>
      </c>
      <c r="BL115">
        <v>1</v>
      </c>
      <c r="BM115">
        <v>48</v>
      </c>
      <c r="BN115">
        <v>1</v>
      </c>
      <c r="BO115">
        <v>0</v>
      </c>
      <c r="BP115">
        <v>48</v>
      </c>
      <c r="BQ115" s="1">
        <v>43434</v>
      </c>
      <c r="BR115">
        <v>7</v>
      </c>
      <c r="BS115">
        <v>7</v>
      </c>
      <c r="BT115">
        <v>0</v>
      </c>
      <c r="BU115">
        <v>40</v>
      </c>
      <c r="BV115">
        <v>1</v>
      </c>
      <c r="BW115">
        <v>0</v>
      </c>
      <c r="BX115">
        <v>40</v>
      </c>
      <c r="BY115">
        <v>30.667000000000002</v>
      </c>
      <c r="CA115" t="s">
        <v>136</v>
      </c>
      <c r="CB115" t="s">
        <v>939</v>
      </c>
      <c r="CC115">
        <v>71958</v>
      </c>
      <c r="CD115">
        <v>540</v>
      </c>
      <c r="CE115">
        <v>8702852186</v>
      </c>
      <c r="CF115" t="s">
        <v>100</v>
      </c>
      <c r="CG115" t="s">
        <v>101</v>
      </c>
      <c r="CH115" s="1">
        <v>39083</v>
      </c>
      <c r="CI115" t="s">
        <v>101</v>
      </c>
      <c r="CJ115" t="s">
        <v>101</v>
      </c>
      <c r="CK115" t="s">
        <v>101</v>
      </c>
      <c r="CL115" t="s">
        <v>104</v>
      </c>
      <c r="CM115" t="s">
        <v>937</v>
      </c>
      <c r="CN115">
        <v>66</v>
      </c>
      <c r="CO115" s="1">
        <v>44621</v>
      </c>
      <c r="CP115" s="1"/>
      <c r="CV115"/>
      <c r="CW115">
        <v>2</v>
      </c>
    </row>
    <row r="116" spans="1:102" x14ac:dyDescent="0.25">
      <c r="A116" t="s">
        <v>147</v>
      </c>
      <c r="B116" s="18" t="s">
        <v>1196</v>
      </c>
      <c r="C116" s="18">
        <v>45342</v>
      </c>
      <c r="D116" t="s">
        <v>696</v>
      </c>
      <c r="E116" t="s">
        <v>283</v>
      </c>
      <c r="F116" t="s">
        <v>284</v>
      </c>
      <c r="G116" t="s">
        <v>1210</v>
      </c>
      <c r="H116">
        <v>42.2</v>
      </c>
      <c r="I116" t="s">
        <v>99</v>
      </c>
      <c r="K116" t="s">
        <v>101</v>
      </c>
      <c r="L116" t="s">
        <v>107</v>
      </c>
      <c r="M116">
        <v>5</v>
      </c>
      <c r="N116">
        <v>3</v>
      </c>
      <c r="O116">
        <v>5</v>
      </c>
      <c r="P116">
        <v>5</v>
      </c>
      <c r="Q116">
        <v>5</v>
      </c>
      <c r="S116">
        <v>2</v>
      </c>
      <c r="U116" s="8">
        <v>4.1842499999999996</v>
      </c>
      <c r="V116" s="8">
        <v>0.34176000000000001</v>
      </c>
      <c r="W116">
        <v>40</v>
      </c>
      <c r="X116">
        <v>1.0582800000000001</v>
      </c>
      <c r="Y116">
        <v>1.4000300000000001</v>
      </c>
      <c r="Z116">
        <v>3.5758399999999999</v>
      </c>
      <c r="AA116">
        <v>0.2014</v>
      </c>
      <c r="AB116">
        <v>8.2000000000000007E-3</v>
      </c>
      <c r="AD116">
        <v>2.7842199999999999</v>
      </c>
      <c r="AF116">
        <v>6</v>
      </c>
      <c r="AG116">
        <v>0</v>
      </c>
      <c r="AJ116">
        <v>2.1543299999999999</v>
      </c>
      <c r="AK116">
        <v>0.66071000000000002</v>
      </c>
      <c r="AL116">
        <v>0.28582000000000002</v>
      </c>
      <c r="AM116">
        <v>3.1008599999999999</v>
      </c>
      <c r="AN116">
        <v>2.6457999999999999</v>
      </c>
      <c r="AO116">
        <v>1.1781900000000001</v>
      </c>
      <c r="AP116">
        <v>0.44779999999999998</v>
      </c>
      <c r="AQ116">
        <v>4.2604100000000003</v>
      </c>
      <c r="AS116">
        <v>0</v>
      </c>
      <c r="AT116">
        <v>0</v>
      </c>
      <c r="AU116">
        <v>2</v>
      </c>
      <c r="AV116">
        <v>1</v>
      </c>
      <c r="AW116" s="4">
        <v>15000</v>
      </c>
      <c r="AX116">
        <v>0</v>
      </c>
      <c r="AY116">
        <v>1</v>
      </c>
      <c r="BA116" s="1">
        <v>44505</v>
      </c>
      <c r="BB116">
        <v>2</v>
      </c>
      <c r="BC116">
        <v>2</v>
      </c>
      <c r="BD116">
        <v>0</v>
      </c>
      <c r="BE116">
        <v>12</v>
      </c>
      <c r="BF116">
        <v>1</v>
      </c>
      <c r="BG116">
        <v>0</v>
      </c>
      <c r="BH116">
        <v>12</v>
      </c>
      <c r="BI116" s="1">
        <v>44092</v>
      </c>
      <c r="BJ116">
        <v>5</v>
      </c>
      <c r="BK116">
        <v>4</v>
      </c>
      <c r="BL116">
        <v>0</v>
      </c>
      <c r="BM116">
        <v>36</v>
      </c>
      <c r="BN116">
        <v>1</v>
      </c>
      <c r="BO116">
        <v>0</v>
      </c>
      <c r="BP116">
        <v>36</v>
      </c>
      <c r="BQ116" s="1">
        <v>43608</v>
      </c>
      <c r="BR116">
        <v>3</v>
      </c>
      <c r="BS116">
        <v>3</v>
      </c>
      <c r="BT116">
        <v>0</v>
      </c>
      <c r="BU116">
        <v>20</v>
      </c>
      <c r="BV116">
        <v>1</v>
      </c>
      <c r="BW116">
        <v>0</v>
      </c>
      <c r="BX116">
        <v>20</v>
      </c>
      <c r="BY116">
        <v>21.332999999999998</v>
      </c>
      <c r="CA116" t="s">
        <v>698</v>
      </c>
      <c r="CB116" t="s">
        <v>699</v>
      </c>
      <c r="CC116">
        <v>71852</v>
      </c>
      <c r="CD116">
        <v>300</v>
      </c>
      <c r="CE116">
        <v>8708454600</v>
      </c>
      <c r="CF116" t="s">
        <v>100</v>
      </c>
      <c r="CG116" t="s">
        <v>101</v>
      </c>
      <c r="CH116" s="1">
        <v>35947</v>
      </c>
      <c r="CI116" t="s">
        <v>101</v>
      </c>
      <c r="CJ116" t="s">
        <v>101</v>
      </c>
      <c r="CK116" t="s">
        <v>101</v>
      </c>
      <c r="CL116" t="s">
        <v>104</v>
      </c>
      <c r="CM116" t="s">
        <v>697</v>
      </c>
      <c r="CN116">
        <v>70</v>
      </c>
      <c r="CO116" s="1">
        <v>44621</v>
      </c>
      <c r="CP116" s="1"/>
      <c r="CV116"/>
      <c r="CW116">
        <v>2</v>
      </c>
    </row>
    <row r="117" spans="1:102" x14ac:dyDescent="0.25">
      <c r="A117" t="s">
        <v>147</v>
      </c>
      <c r="B117" s="18" t="s">
        <v>1196</v>
      </c>
      <c r="C117" s="18">
        <v>3.9999999999999999E+90</v>
      </c>
      <c r="D117" t="s">
        <v>1138</v>
      </c>
      <c r="E117" t="s">
        <v>119</v>
      </c>
      <c r="F117" t="s">
        <v>1140</v>
      </c>
      <c r="G117" t="s">
        <v>1211</v>
      </c>
      <c r="H117">
        <v>35.6</v>
      </c>
      <c r="I117" t="s">
        <v>112</v>
      </c>
      <c r="K117" t="s">
        <v>101</v>
      </c>
      <c r="L117" t="s">
        <v>107</v>
      </c>
      <c r="M117">
        <v>5</v>
      </c>
      <c r="N117">
        <v>5</v>
      </c>
      <c r="O117">
        <v>5</v>
      </c>
      <c r="P117">
        <v>4</v>
      </c>
      <c r="Q117">
        <v>4</v>
      </c>
      <c r="S117">
        <v>5</v>
      </c>
      <c r="U117" s="8">
        <v>4.4166600000000003</v>
      </c>
      <c r="V117" s="8">
        <v>1.2818799999999999</v>
      </c>
      <c r="W117">
        <v>49.2</v>
      </c>
      <c r="X117">
        <v>0.70340000000000003</v>
      </c>
      <c r="Y117">
        <v>1.9852799999999999</v>
      </c>
      <c r="Z117">
        <v>3.8821500000000002</v>
      </c>
      <c r="AA117">
        <v>1.2305999999999999</v>
      </c>
      <c r="AB117">
        <v>7.621E-2</v>
      </c>
      <c r="AD117">
        <v>2.4313799999999999</v>
      </c>
      <c r="AE117">
        <v>50</v>
      </c>
      <c r="AG117">
        <v>0</v>
      </c>
      <c r="AJ117">
        <v>2.01464</v>
      </c>
      <c r="AK117">
        <v>0.62353999999999998</v>
      </c>
      <c r="AL117">
        <v>0.27305000000000001</v>
      </c>
      <c r="AM117">
        <v>2.9112399999999998</v>
      </c>
      <c r="AN117">
        <v>2.4706999999999999</v>
      </c>
      <c r="AO117">
        <v>0.82977000000000001</v>
      </c>
      <c r="AP117">
        <v>1.75814</v>
      </c>
      <c r="AQ117">
        <v>4.7899500000000002</v>
      </c>
      <c r="AS117">
        <v>0</v>
      </c>
      <c r="AT117">
        <v>1</v>
      </c>
      <c r="AU117">
        <v>1</v>
      </c>
      <c r="AV117">
        <v>0</v>
      </c>
      <c r="AW117" s="4">
        <v>0</v>
      </c>
      <c r="AX117">
        <v>0</v>
      </c>
      <c r="AY117">
        <v>0</v>
      </c>
      <c r="BA117" s="1">
        <v>44316</v>
      </c>
      <c r="BB117">
        <v>1</v>
      </c>
      <c r="BC117">
        <v>1</v>
      </c>
      <c r="BD117">
        <v>0</v>
      </c>
      <c r="BE117">
        <v>16</v>
      </c>
      <c r="BF117">
        <v>1</v>
      </c>
      <c r="BG117">
        <v>0</v>
      </c>
      <c r="BH117">
        <v>16</v>
      </c>
      <c r="BI117" s="1">
        <v>43763</v>
      </c>
      <c r="BJ117">
        <v>9</v>
      </c>
      <c r="BK117">
        <v>8</v>
      </c>
      <c r="BL117">
        <v>1</v>
      </c>
      <c r="BM117">
        <v>36</v>
      </c>
      <c r="BN117">
        <v>1</v>
      </c>
      <c r="BO117">
        <v>0</v>
      </c>
      <c r="BP117">
        <v>36</v>
      </c>
      <c r="BQ117" s="1">
        <v>43412</v>
      </c>
      <c r="BR117">
        <v>1</v>
      </c>
      <c r="BS117">
        <v>1</v>
      </c>
      <c r="BT117">
        <v>0</v>
      </c>
      <c r="BU117">
        <v>0</v>
      </c>
      <c r="BV117">
        <v>1</v>
      </c>
      <c r="BW117">
        <v>0</v>
      </c>
      <c r="BX117">
        <v>0</v>
      </c>
      <c r="BY117">
        <v>20</v>
      </c>
      <c r="CA117" t="s">
        <v>136</v>
      </c>
      <c r="CB117" t="s">
        <v>1141</v>
      </c>
      <c r="CC117">
        <v>72641</v>
      </c>
      <c r="CD117">
        <v>500</v>
      </c>
      <c r="CE117">
        <v>8704462333</v>
      </c>
      <c r="CF117" t="s">
        <v>138</v>
      </c>
      <c r="CG117" t="s">
        <v>101</v>
      </c>
      <c r="CH117" s="1">
        <v>27607</v>
      </c>
      <c r="CI117" t="s">
        <v>101</v>
      </c>
      <c r="CJ117" t="s">
        <v>101</v>
      </c>
      <c r="CK117" t="s">
        <v>101</v>
      </c>
      <c r="CL117" t="s">
        <v>104</v>
      </c>
      <c r="CM117" t="s">
        <v>1139</v>
      </c>
      <c r="CN117">
        <v>70</v>
      </c>
      <c r="CO117" s="1">
        <v>44621</v>
      </c>
      <c r="CP117" s="1"/>
      <c r="CV117"/>
      <c r="CW117">
        <v>2</v>
      </c>
    </row>
    <row r="118" spans="1:102" x14ac:dyDescent="0.25">
      <c r="A118" t="s">
        <v>147</v>
      </c>
      <c r="B118" s="18" t="s">
        <v>1196</v>
      </c>
      <c r="C118" s="18">
        <v>45398</v>
      </c>
      <c r="D118" t="s">
        <v>884</v>
      </c>
      <c r="E118" t="s">
        <v>159</v>
      </c>
      <c r="F118" t="s">
        <v>120</v>
      </c>
      <c r="G118" t="s">
        <v>1210</v>
      </c>
      <c r="H118">
        <v>77</v>
      </c>
      <c r="I118" t="s">
        <v>99</v>
      </c>
      <c r="K118" t="s">
        <v>101</v>
      </c>
      <c r="L118" t="s">
        <v>107</v>
      </c>
      <c r="M118">
        <v>3</v>
      </c>
      <c r="N118">
        <v>2</v>
      </c>
      <c r="O118">
        <v>3</v>
      </c>
      <c r="P118">
        <v>4</v>
      </c>
      <c r="Q118">
        <v>4</v>
      </c>
      <c r="R118">
        <v>4</v>
      </c>
      <c r="S118">
        <v>2</v>
      </c>
      <c r="U118" s="8">
        <v>2.9714200000000002</v>
      </c>
      <c r="V118" s="8">
        <v>0.30093999999999999</v>
      </c>
      <c r="W118">
        <v>56.8</v>
      </c>
      <c r="X118">
        <v>1.1144799999999999</v>
      </c>
      <c r="Y118">
        <v>1.4154199999999999</v>
      </c>
      <c r="Z118">
        <v>2.51057</v>
      </c>
      <c r="AA118">
        <v>0.12483</v>
      </c>
      <c r="AB118">
        <v>2.681E-2</v>
      </c>
      <c r="AD118">
        <v>1.556</v>
      </c>
      <c r="AE118">
        <v>40</v>
      </c>
      <c r="AG118">
        <v>0</v>
      </c>
      <c r="AJ118">
        <v>1.96011</v>
      </c>
      <c r="AK118">
        <v>0.63505</v>
      </c>
      <c r="AL118">
        <v>0.29735</v>
      </c>
      <c r="AM118">
        <v>2.8925000000000001</v>
      </c>
      <c r="AN118">
        <v>1.6251599999999999</v>
      </c>
      <c r="AO118">
        <v>1.2908900000000001</v>
      </c>
      <c r="AP118">
        <v>0.37902999999999998</v>
      </c>
      <c r="AQ118">
        <v>3.2434400000000001</v>
      </c>
      <c r="AS118">
        <v>0</v>
      </c>
      <c r="AT118">
        <v>0</v>
      </c>
      <c r="AU118">
        <v>1</v>
      </c>
      <c r="AV118">
        <v>0</v>
      </c>
      <c r="AW118" s="4">
        <v>0</v>
      </c>
      <c r="AX118">
        <v>0</v>
      </c>
      <c r="AY118">
        <v>0</v>
      </c>
      <c r="BA118" s="1">
        <v>44176</v>
      </c>
      <c r="BB118">
        <v>12</v>
      </c>
      <c r="BC118">
        <v>12</v>
      </c>
      <c r="BD118">
        <v>0</v>
      </c>
      <c r="BE118">
        <v>68</v>
      </c>
      <c r="BF118">
        <v>1</v>
      </c>
      <c r="BG118">
        <v>0</v>
      </c>
      <c r="BH118">
        <v>68</v>
      </c>
      <c r="BI118" s="1">
        <v>43622</v>
      </c>
      <c r="BJ118">
        <v>8</v>
      </c>
      <c r="BK118">
        <v>8</v>
      </c>
      <c r="BL118">
        <v>0</v>
      </c>
      <c r="BM118">
        <v>52</v>
      </c>
      <c r="BN118">
        <v>1</v>
      </c>
      <c r="BO118">
        <v>0</v>
      </c>
      <c r="BP118">
        <v>52</v>
      </c>
      <c r="BQ118" s="1">
        <v>43328</v>
      </c>
      <c r="BR118">
        <v>3</v>
      </c>
      <c r="BS118">
        <v>3</v>
      </c>
      <c r="BT118">
        <v>0</v>
      </c>
      <c r="BU118">
        <v>20</v>
      </c>
      <c r="BV118">
        <v>1</v>
      </c>
      <c r="BW118">
        <v>0</v>
      </c>
      <c r="BX118">
        <v>20</v>
      </c>
      <c r="BY118">
        <v>54.667000000000002</v>
      </c>
      <c r="CA118" t="s">
        <v>886</v>
      </c>
      <c r="CB118" t="s">
        <v>887</v>
      </c>
      <c r="CC118">
        <v>72703</v>
      </c>
      <c r="CD118">
        <v>710</v>
      </c>
      <c r="CE118">
        <v>4794449000</v>
      </c>
      <c r="CF118" t="s">
        <v>100</v>
      </c>
      <c r="CG118" t="s">
        <v>101</v>
      </c>
      <c r="CH118" s="1">
        <v>38099</v>
      </c>
      <c r="CI118" t="s">
        <v>101</v>
      </c>
      <c r="CJ118" t="s">
        <v>101</v>
      </c>
      <c r="CK118" t="s">
        <v>101</v>
      </c>
      <c r="CL118" t="s">
        <v>104</v>
      </c>
      <c r="CM118" t="s">
        <v>885</v>
      </c>
      <c r="CN118">
        <v>92</v>
      </c>
      <c r="CO118" s="1">
        <v>44621</v>
      </c>
      <c r="CP118" s="1"/>
      <c r="CV118"/>
    </row>
    <row r="119" spans="1:102" x14ac:dyDescent="0.25">
      <c r="A119" t="s">
        <v>147</v>
      </c>
      <c r="B119" s="18" t="s">
        <v>1196</v>
      </c>
      <c r="C119" s="18">
        <v>45343</v>
      </c>
      <c r="D119" t="s">
        <v>700</v>
      </c>
      <c r="E119" t="s">
        <v>507</v>
      </c>
      <c r="F119" t="s">
        <v>360</v>
      </c>
      <c r="G119" t="s">
        <v>1210</v>
      </c>
      <c r="H119">
        <v>100.9</v>
      </c>
      <c r="I119" t="s">
        <v>109</v>
      </c>
      <c r="K119" t="s">
        <v>101</v>
      </c>
      <c r="L119" t="s">
        <v>107</v>
      </c>
      <c r="M119">
        <v>3</v>
      </c>
      <c r="N119">
        <v>3</v>
      </c>
      <c r="O119">
        <v>3</v>
      </c>
      <c r="P119">
        <v>4</v>
      </c>
      <c r="Q119">
        <v>5</v>
      </c>
      <c r="R119">
        <v>4</v>
      </c>
      <c r="S119">
        <v>1</v>
      </c>
      <c r="U119" s="8">
        <v>4.2639199999999997</v>
      </c>
      <c r="V119" s="8">
        <v>0.18967000000000001</v>
      </c>
      <c r="W119">
        <v>61.7</v>
      </c>
      <c r="X119">
        <v>1.19845</v>
      </c>
      <c r="Y119">
        <v>1.3881300000000001</v>
      </c>
      <c r="Z119">
        <v>3.2473299999999998</v>
      </c>
      <c r="AA119">
        <v>0.19486000000000001</v>
      </c>
      <c r="AB119">
        <v>4.0550000000000003E-2</v>
      </c>
      <c r="AD119">
        <v>2.8757899999999998</v>
      </c>
      <c r="AF119">
        <v>6</v>
      </c>
      <c r="AG119">
        <v>0</v>
      </c>
      <c r="AJ119">
        <v>2.01111</v>
      </c>
      <c r="AK119">
        <v>0.65615000000000001</v>
      </c>
      <c r="AL119">
        <v>0.29431000000000002</v>
      </c>
      <c r="AM119">
        <v>2.96156</v>
      </c>
      <c r="AN119">
        <v>2.9274399999999998</v>
      </c>
      <c r="AO119">
        <v>1.34352</v>
      </c>
      <c r="AP119">
        <v>0.24135999999999999</v>
      </c>
      <c r="AQ119">
        <v>4.5457400000000003</v>
      </c>
      <c r="AS119">
        <v>0</v>
      </c>
      <c r="AT119">
        <v>7</v>
      </c>
      <c r="AU119">
        <v>3</v>
      </c>
      <c r="AV119">
        <v>1</v>
      </c>
      <c r="AW119" s="4">
        <v>9750</v>
      </c>
      <c r="AX119">
        <v>1</v>
      </c>
      <c r="AY119">
        <v>2</v>
      </c>
      <c r="BA119" s="1">
        <v>44365</v>
      </c>
      <c r="BB119">
        <v>10</v>
      </c>
      <c r="BC119">
        <v>7</v>
      </c>
      <c r="BD119">
        <v>3</v>
      </c>
      <c r="BE119">
        <v>68</v>
      </c>
      <c r="BF119">
        <v>1</v>
      </c>
      <c r="BG119">
        <v>0</v>
      </c>
      <c r="BH119">
        <v>68</v>
      </c>
      <c r="BI119" s="1">
        <v>43853</v>
      </c>
      <c r="BJ119">
        <v>12</v>
      </c>
      <c r="BK119">
        <v>9</v>
      </c>
      <c r="BL119">
        <v>3</v>
      </c>
      <c r="BM119">
        <v>80</v>
      </c>
      <c r="BN119">
        <v>1</v>
      </c>
      <c r="BO119">
        <v>0</v>
      </c>
      <c r="BP119">
        <v>80</v>
      </c>
      <c r="BQ119" s="1">
        <v>43420</v>
      </c>
      <c r="BR119">
        <v>15</v>
      </c>
      <c r="BS119">
        <v>15</v>
      </c>
      <c r="BT119">
        <v>0</v>
      </c>
      <c r="BU119">
        <v>100</v>
      </c>
      <c r="BV119">
        <v>1</v>
      </c>
      <c r="BW119">
        <v>0</v>
      </c>
      <c r="BX119">
        <v>100</v>
      </c>
      <c r="BY119">
        <v>77.332999999999998</v>
      </c>
      <c r="CA119" t="s">
        <v>702</v>
      </c>
      <c r="CB119" t="s">
        <v>703</v>
      </c>
      <c r="CC119">
        <v>72205</v>
      </c>
      <c r="CD119">
        <v>590</v>
      </c>
      <c r="CE119">
        <v>5012179774</v>
      </c>
      <c r="CF119" t="s">
        <v>100</v>
      </c>
      <c r="CG119" t="s">
        <v>101</v>
      </c>
      <c r="CH119" s="1">
        <v>35908</v>
      </c>
      <c r="CI119" t="s">
        <v>101</v>
      </c>
      <c r="CJ119" t="s">
        <v>101</v>
      </c>
      <c r="CK119" t="s">
        <v>101</v>
      </c>
      <c r="CL119" t="s">
        <v>104</v>
      </c>
      <c r="CM119" t="s">
        <v>701</v>
      </c>
      <c r="CN119">
        <v>120</v>
      </c>
      <c r="CO119" s="1">
        <v>44621</v>
      </c>
      <c r="CP119" s="1"/>
      <c r="CV119"/>
    </row>
    <row r="120" spans="1:102" x14ac:dyDescent="0.25">
      <c r="A120" t="s">
        <v>147</v>
      </c>
      <c r="B120" s="18" t="s">
        <v>1196</v>
      </c>
      <c r="C120" s="18">
        <v>45301</v>
      </c>
      <c r="D120" t="s">
        <v>593</v>
      </c>
      <c r="E120" t="s">
        <v>595</v>
      </c>
      <c r="F120" t="s">
        <v>591</v>
      </c>
      <c r="G120" t="s">
        <v>1210</v>
      </c>
      <c r="H120">
        <v>51.1</v>
      </c>
      <c r="I120" t="s">
        <v>99</v>
      </c>
      <c r="K120" t="s">
        <v>101</v>
      </c>
      <c r="L120" t="s">
        <v>107</v>
      </c>
      <c r="M120">
        <v>5</v>
      </c>
      <c r="N120">
        <v>4</v>
      </c>
      <c r="O120">
        <v>5</v>
      </c>
      <c r="P120">
        <v>5</v>
      </c>
      <c r="Q120">
        <v>5</v>
      </c>
      <c r="R120">
        <v>4</v>
      </c>
      <c r="S120">
        <v>3</v>
      </c>
      <c r="U120" s="8">
        <v>5.2233900000000002</v>
      </c>
      <c r="V120" s="8">
        <v>0.44651999999999997</v>
      </c>
      <c r="W120">
        <v>42.7</v>
      </c>
      <c r="X120">
        <v>1.62479</v>
      </c>
      <c r="Y120">
        <v>2.07131</v>
      </c>
      <c r="Z120">
        <v>4.8429500000000001</v>
      </c>
      <c r="AA120">
        <v>0.18099999999999999</v>
      </c>
      <c r="AB120">
        <v>5.8900000000000003E-3</v>
      </c>
      <c r="AD120">
        <v>3.1520899999999998</v>
      </c>
      <c r="AE120">
        <v>40</v>
      </c>
      <c r="AG120">
        <v>1</v>
      </c>
      <c r="AJ120">
        <v>1.9318900000000001</v>
      </c>
      <c r="AK120">
        <v>0.64081999999999995</v>
      </c>
      <c r="AL120">
        <v>0.30586000000000002</v>
      </c>
      <c r="AM120">
        <v>2.8785699999999999</v>
      </c>
      <c r="AN120">
        <v>3.3402699999999999</v>
      </c>
      <c r="AO120">
        <v>1.86503</v>
      </c>
      <c r="AP120">
        <v>0.54674</v>
      </c>
      <c r="AQ120">
        <v>5.7291800000000004</v>
      </c>
      <c r="AS120">
        <v>0</v>
      </c>
      <c r="AT120">
        <v>1</v>
      </c>
      <c r="AU120">
        <v>0</v>
      </c>
      <c r="AV120">
        <v>2</v>
      </c>
      <c r="AW120" s="4">
        <v>1625</v>
      </c>
      <c r="AX120">
        <v>0</v>
      </c>
      <c r="AY120">
        <v>2</v>
      </c>
      <c r="BA120" s="1">
        <v>44287</v>
      </c>
      <c r="BB120">
        <v>2</v>
      </c>
      <c r="BC120">
        <v>2</v>
      </c>
      <c r="BD120">
        <v>0</v>
      </c>
      <c r="BE120">
        <v>8</v>
      </c>
      <c r="BF120">
        <v>1</v>
      </c>
      <c r="BG120">
        <v>0</v>
      </c>
      <c r="BH120">
        <v>8</v>
      </c>
      <c r="BI120" s="1">
        <v>43742</v>
      </c>
      <c r="BJ120">
        <v>6</v>
      </c>
      <c r="BK120">
        <v>6</v>
      </c>
      <c r="BL120">
        <v>0</v>
      </c>
      <c r="BM120">
        <v>40</v>
      </c>
      <c r="BN120">
        <v>1</v>
      </c>
      <c r="BO120">
        <v>0</v>
      </c>
      <c r="BP120">
        <v>40</v>
      </c>
      <c r="BQ120" s="1">
        <v>43364</v>
      </c>
      <c r="BR120">
        <v>5</v>
      </c>
      <c r="BS120">
        <v>5</v>
      </c>
      <c r="BT120">
        <v>0</v>
      </c>
      <c r="BU120">
        <v>36</v>
      </c>
      <c r="BV120">
        <v>1</v>
      </c>
      <c r="BW120">
        <v>0</v>
      </c>
      <c r="BX120">
        <v>36</v>
      </c>
      <c r="BY120">
        <v>23.332999999999998</v>
      </c>
      <c r="CA120" t="s">
        <v>596</v>
      </c>
      <c r="CB120" t="s">
        <v>597</v>
      </c>
      <c r="CC120">
        <v>72927</v>
      </c>
      <c r="CD120">
        <v>410</v>
      </c>
      <c r="CE120">
        <v>4796753763</v>
      </c>
      <c r="CF120" t="s">
        <v>100</v>
      </c>
      <c r="CG120" t="s">
        <v>101</v>
      </c>
      <c r="CH120" s="1">
        <v>35079</v>
      </c>
      <c r="CI120" t="s">
        <v>101</v>
      </c>
      <c r="CJ120" t="s">
        <v>101</v>
      </c>
      <c r="CK120" t="s">
        <v>101</v>
      </c>
      <c r="CL120" t="s">
        <v>104</v>
      </c>
      <c r="CM120" t="s">
        <v>594</v>
      </c>
      <c r="CN120">
        <v>120</v>
      </c>
      <c r="CO120" s="1">
        <v>44621</v>
      </c>
      <c r="CP120" s="1"/>
      <c r="CV120"/>
    </row>
    <row r="121" spans="1:102" x14ac:dyDescent="0.25">
      <c r="A121" t="s">
        <v>147</v>
      </c>
      <c r="B121" s="18" t="s">
        <v>1196</v>
      </c>
      <c r="C121" s="18">
        <v>45271</v>
      </c>
      <c r="D121" t="s">
        <v>535</v>
      </c>
      <c r="E121" t="s">
        <v>289</v>
      </c>
      <c r="F121" t="s">
        <v>290</v>
      </c>
      <c r="G121" t="s">
        <v>1210</v>
      </c>
      <c r="H121">
        <v>83.3</v>
      </c>
      <c r="I121" t="s">
        <v>99</v>
      </c>
      <c r="K121" t="s">
        <v>101</v>
      </c>
      <c r="L121" t="s">
        <v>107</v>
      </c>
      <c r="M121">
        <v>5</v>
      </c>
      <c r="N121">
        <v>2</v>
      </c>
      <c r="O121">
        <v>5</v>
      </c>
      <c r="P121">
        <v>5</v>
      </c>
      <c r="Q121">
        <v>4</v>
      </c>
      <c r="R121">
        <v>5</v>
      </c>
      <c r="S121">
        <v>2</v>
      </c>
      <c r="U121" s="8">
        <v>3.2258399999999998</v>
      </c>
      <c r="V121" s="8">
        <v>0.24843999999999999</v>
      </c>
      <c r="W121">
        <v>51.4</v>
      </c>
      <c r="X121">
        <v>0.88880999999999999</v>
      </c>
      <c r="Y121">
        <v>1.13724</v>
      </c>
      <c r="Z121">
        <v>3.03539</v>
      </c>
      <c r="AA121">
        <v>0.12228</v>
      </c>
      <c r="AB121">
        <v>3.6099999999999999E-3</v>
      </c>
      <c r="AD121">
        <v>2.0886</v>
      </c>
      <c r="AE121">
        <v>20</v>
      </c>
      <c r="AG121">
        <v>1</v>
      </c>
      <c r="AJ121">
        <v>1.83897</v>
      </c>
      <c r="AK121">
        <v>0.62446999999999997</v>
      </c>
      <c r="AL121">
        <v>0.28833999999999999</v>
      </c>
      <c r="AM121">
        <v>2.7517800000000001</v>
      </c>
      <c r="AN121">
        <v>2.3251300000000001</v>
      </c>
      <c r="AO121">
        <v>1.0469299999999999</v>
      </c>
      <c r="AP121">
        <v>0.32268000000000002</v>
      </c>
      <c r="AQ121">
        <v>3.7012299999999998</v>
      </c>
      <c r="AS121">
        <v>0</v>
      </c>
      <c r="AT121">
        <v>4</v>
      </c>
      <c r="AU121">
        <v>1</v>
      </c>
      <c r="AV121">
        <v>0</v>
      </c>
      <c r="AW121" s="4">
        <v>0</v>
      </c>
      <c r="AX121">
        <v>0</v>
      </c>
      <c r="AY121">
        <v>0</v>
      </c>
      <c r="BA121" s="1">
        <v>44372</v>
      </c>
      <c r="BB121">
        <v>3</v>
      </c>
      <c r="BC121">
        <v>2</v>
      </c>
      <c r="BD121">
        <v>1</v>
      </c>
      <c r="BE121">
        <v>16</v>
      </c>
      <c r="BF121">
        <v>1</v>
      </c>
      <c r="BG121">
        <v>0</v>
      </c>
      <c r="BH121">
        <v>16</v>
      </c>
      <c r="BI121" s="1">
        <v>43868</v>
      </c>
      <c r="BJ121">
        <v>5</v>
      </c>
      <c r="BK121">
        <v>3</v>
      </c>
      <c r="BL121">
        <v>3</v>
      </c>
      <c r="BM121">
        <v>20</v>
      </c>
      <c r="BN121">
        <v>1</v>
      </c>
      <c r="BO121">
        <v>0</v>
      </c>
      <c r="BP121">
        <v>20</v>
      </c>
      <c r="BQ121" s="1">
        <v>43525</v>
      </c>
      <c r="BR121">
        <v>11</v>
      </c>
      <c r="BS121">
        <v>11</v>
      </c>
      <c r="BT121">
        <v>0</v>
      </c>
      <c r="BU121">
        <v>76</v>
      </c>
      <c r="BV121">
        <v>1</v>
      </c>
      <c r="BW121">
        <v>0</v>
      </c>
      <c r="BX121">
        <v>76</v>
      </c>
      <c r="BY121">
        <v>27.332999999999998</v>
      </c>
      <c r="CA121" t="s">
        <v>537</v>
      </c>
      <c r="CB121" t="s">
        <v>538</v>
      </c>
      <c r="CC121">
        <v>71730</v>
      </c>
      <c r="CD121">
        <v>690</v>
      </c>
      <c r="CE121">
        <v>8708625511</v>
      </c>
      <c r="CF121" t="s">
        <v>100</v>
      </c>
      <c r="CG121" t="s">
        <v>101</v>
      </c>
      <c r="CH121" s="1">
        <v>34731</v>
      </c>
      <c r="CI121" t="s">
        <v>101</v>
      </c>
      <c r="CJ121" t="s">
        <v>101</v>
      </c>
      <c r="CK121" t="s">
        <v>101</v>
      </c>
      <c r="CL121" t="s">
        <v>104</v>
      </c>
      <c r="CM121" t="s">
        <v>536</v>
      </c>
      <c r="CN121">
        <v>180</v>
      </c>
      <c r="CO121" s="1">
        <v>44621</v>
      </c>
      <c r="CP121" s="1"/>
      <c r="CV121"/>
    </row>
    <row r="122" spans="1:102" x14ac:dyDescent="0.25">
      <c r="A122" t="s">
        <v>147</v>
      </c>
      <c r="B122" s="18" t="s">
        <v>1196</v>
      </c>
      <c r="C122" s="18">
        <v>45418</v>
      </c>
      <c r="D122" t="s">
        <v>948</v>
      </c>
      <c r="E122" t="s">
        <v>950</v>
      </c>
      <c r="F122" t="s">
        <v>183</v>
      </c>
      <c r="G122" t="s">
        <v>1210</v>
      </c>
      <c r="H122">
        <v>87.5</v>
      </c>
      <c r="I122" t="s">
        <v>99</v>
      </c>
      <c r="K122" t="s">
        <v>101</v>
      </c>
      <c r="L122" t="s">
        <v>107</v>
      </c>
      <c r="M122">
        <v>4</v>
      </c>
      <c r="N122">
        <v>4</v>
      </c>
      <c r="O122">
        <v>4</v>
      </c>
      <c r="P122">
        <v>3</v>
      </c>
      <c r="Q122">
        <v>3</v>
      </c>
      <c r="R122">
        <v>4</v>
      </c>
      <c r="S122">
        <v>3</v>
      </c>
      <c r="U122" s="8">
        <v>4.2584999999999997</v>
      </c>
      <c r="V122" s="8">
        <v>0.49530999999999997</v>
      </c>
      <c r="X122">
        <v>1.3097700000000001</v>
      </c>
      <c r="Y122">
        <v>1.80508</v>
      </c>
      <c r="Z122">
        <v>3.43154</v>
      </c>
      <c r="AA122">
        <v>0.38955000000000001</v>
      </c>
      <c r="AB122">
        <v>3.2829999999999998E-2</v>
      </c>
      <c r="AC122">
        <v>6</v>
      </c>
      <c r="AD122">
        <v>2.4534199999999999</v>
      </c>
      <c r="AF122">
        <v>6</v>
      </c>
      <c r="AH122">
        <v>6</v>
      </c>
      <c r="AJ122">
        <v>1.98752</v>
      </c>
      <c r="AK122">
        <v>0.68071000000000004</v>
      </c>
      <c r="AL122">
        <v>0.32208999999999999</v>
      </c>
      <c r="AM122">
        <v>2.99031</v>
      </c>
      <c r="AN122">
        <v>2.52712</v>
      </c>
      <c r="AO122">
        <v>1.41533</v>
      </c>
      <c r="AP122">
        <v>0.57591999999999999</v>
      </c>
      <c r="AQ122">
        <v>4.4963100000000003</v>
      </c>
      <c r="AS122">
        <v>0</v>
      </c>
      <c r="AT122">
        <v>0</v>
      </c>
      <c r="AU122">
        <v>2</v>
      </c>
      <c r="AV122">
        <v>0</v>
      </c>
      <c r="AW122" s="4">
        <v>0</v>
      </c>
      <c r="AX122">
        <v>0</v>
      </c>
      <c r="AY122">
        <v>0</v>
      </c>
      <c r="BA122" s="1">
        <v>44435</v>
      </c>
      <c r="BB122">
        <v>7</v>
      </c>
      <c r="BC122">
        <v>7</v>
      </c>
      <c r="BD122">
        <v>0</v>
      </c>
      <c r="BE122">
        <v>52</v>
      </c>
      <c r="BF122">
        <v>1</v>
      </c>
      <c r="BG122">
        <v>0</v>
      </c>
      <c r="BH122">
        <v>52</v>
      </c>
      <c r="BI122" s="1">
        <v>43875</v>
      </c>
      <c r="BJ122">
        <v>6</v>
      </c>
      <c r="BK122">
        <v>4</v>
      </c>
      <c r="BL122">
        <v>1</v>
      </c>
      <c r="BM122">
        <v>36</v>
      </c>
      <c r="BN122">
        <v>1</v>
      </c>
      <c r="BO122">
        <v>0</v>
      </c>
      <c r="BP122">
        <v>36</v>
      </c>
      <c r="BQ122" s="1">
        <v>43497</v>
      </c>
      <c r="BR122">
        <v>8</v>
      </c>
      <c r="BS122">
        <v>8</v>
      </c>
      <c r="BT122">
        <v>0</v>
      </c>
      <c r="BU122">
        <v>60</v>
      </c>
      <c r="BV122">
        <v>1</v>
      </c>
      <c r="BW122">
        <v>0</v>
      </c>
      <c r="BX122">
        <v>60</v>
      </c>
      <c r="BY122">
        <v>48</v>
      </c>
      <c r="CA122" t="s">
        <v>951</v>
      </c>
      <c r="CB122" t="s">
        <v>952</v>
      </c>
      <c r="CC122">
        <v>72081</v>
      </c>
      <c r="CD122">
        <v>720</v>
      </c>
      <c r="CE122">
        <v>5012682288</v>
      </c>
      <c r="CF122" t="s">
        <v>100</v>
      </c>
      <c r="CG122" t="s">
        <v>101</v>
      </c>
      <c r="CH122" s="1">
        <v>39072</v>
      </c>
      <c r="CI122" t="s">
        <v>101</v>
      </c>
      <c r="CJ122" t="s">
        <v>101</v>
      </c>
      <c r="CK122" t="s">
        <v>101</v>
      </c>
      <c r="CL122" t="s">
        <v>104</v>
      </c>
      <c r="CM122" t="s">
        <v>949</v>
      </c>
      <c r="CN122">
        <v>154</v>
      </c>
      <c r="CO122" s="1">
        <v>44621</v>
      </c>
      <c r="CP122" s="1"/>
      <c r="CV122"/>
    </row>
    <row r="123" spans="1:102" x14ac:dyDescent="0.25">
      <c r="A123" t="s">
        <v>147</v>
      </c>
      <c r="B123" s="18" t="s">
        <v>1196</v>
      </c>
      <c r="C123" s="18">
        <v>45207</v>
      </c>
      <c r="D123" t="s">
        <v>369</v>
      </c>
      <c r="E123" t="s">
        <v>133</v>
      </c>
      <c r="F123" t="s">
        <v>263</v>
      </c>
      <c r="G123" t="s">
        <v>1210</v>
      </c>
      <c r="H123">
        <v>65.8</v>
      </c>
      <c r="I123" t="s">
        <v>109</v>
      </c>
      <c r="K123" t="s">
        <v>101</v>
      </c>
      <c r="L123" t="s">
        <v>107</v>
      </c>
      <c r="M123">
        <v>4</v>
      </c>
      <c r="N123">
        <v>3</v>
      </c>
      <c r="O123">
        <v>3</v>
      </c>
      <c r="P123">
        <v>5</v>
      </c>
      <c r="Q123">
        <v>5</v>
      </c>
      <c r="R123">
        <v>5</v>
      </c>
      <c r="S123">
        <v>1</v>
      </c>
      <c r="U123" s="8">
        <v>3.91981</v>
      </c>
      <c r="V123" s="8">
        <v>0.23569999999999999</v>
      </c>
      <c r="W123">
        <v>59</v>
      </c>
      <c r="X123">
        <v>1.25871</v>
      </c>
      <c r="Y123">
        <v>1.49441</v>
      </c>
      <c r="Z123">
        <v>3.0814599999999999</v>
      </c>
      <c r="AA123">
        <v>0.14605000000000001</v>
      </c>
      <c r="AB123">
        <v>8.4499999999999992E-3</v>
      </c>
      <c r="AD123">
        <v>2.4253999999999998</v>
      </c>
      <c r="AE123">
        <v>80</v>
      </c>
      <c r="AG123">
        <v>1</v>
      </c>
      <c r="AJ123">
        <v>1.85497</v>
      </c>
      <c r="AK123">
        <v>0.65634000000000003</v>
      </c>
      <c r="AL123">
        <v>0.28505999999999998</v>
      </c>
      <c r="AM123">
        <v>2.79637</v>
      </c>
      <c r="AN123">
        <v>2.6767799999999999</v>
      </c>
      <c r="AO123">
        <v>1.41066</v>
      </c>
      <c r="AP123">
        <v>0.30965999999999999</v>
      </c>
      <c r="AQ123">
        <v>4.4257400000000002</v>
      </c>
      <c r="AS123">
        <v>1</v>
      </c>
      <c r="AT123">
        <v>3</v>
      </c>
      <c r="AU123">
        <v>3</v>
      </c>
      <c r="AV123">
        <v>2</v>
      </c>
      <c r="AW123" s="4">
        <v>19012.39</v>
      </c>
      <c r="AX123">
        <v>0</v>
      </c>
      <c r="AY123">
        <v>2</v>
      </c>
      <c r="BA123" s="1">
        <v>44204</v>
      </c>
      <c r="BB123">
        <v>8</v>
      </c>
      <c r="BC123">
        <v>7</v>
      </c>
      <c r="BD123">
        <v>1</v>
      </c>
      <c r="BE123">
        <v>56</v>
      </c>
      <c r="BF123">
        <v>1</v>
      </c>
      <c r="BG123">
        <v>0</v>
      </c>
      <c r="BH123">
        <v>56</v>
      </c>
      <c r="BI123" s="1">
        <v>43671</v>
      </c>
      <c r="BJ123">
        <v>13</v>
      </c>
      <c r="BK123">
        <v>10</v>
      </c>
      <c r="BL123">
        <v>1</v>
      </c>
      <c r="BM123">
        <v>136</v>
      </c>
      <c r="BN123">
        <v>1</v>
      </c>
      <c r="BO123">
        <v>0</v>
      </c>
      <c r="BP123">
        <v>136</v>
      </c>
      <c r="BQ123" s="1">
        <v>43357</v>
      </c>
      <c r="BR123">
        <v>4</v>
      </c>
      <c r="BS123">
        <v>4</v>
      </c>
      <c r="BT123">
        <v>0</v>
      </c>
      <c r="BU123">
        <v>16</v>
      </c>
      <c r="BV123">
        <v>1</v>
      </c>
      <c r="BW123">
        <v>0</v>
      </c>
      <c r="BX123">
        <v>16</v>
      </c>
      <c r="BY123">
        <v>76</v>
      </c>
      <c r="CA123" t="s">
        <v>371</v>
      </c>
      <c r="CB123" t="s">
        <v>372</v>
      </c>
      <c r="CC123">
        <v>71701</v>
      </c>
      <c r="CD123">
        <v>510</v>
      </c>
      <c r="CE123">
        <v>8708364111</v>
      </c>
      <c r="CF123" t="s">
        <v>100</v>
      </c>
      <c r="CG123" t="s">
        <v>101</v>
      </c>
      <c r="CH123" s="1">
        <v>34029</v>
      </c>
      <c r="CI123" t="s">
        <v>101</v>
      </c>
      <c r="CJ123" t="s">
        <v>101</v>
      </c>
      <c r="CK123" t="s">
        <v>101</v>
      </c>
      <c r="CL123" t="s">
        <v>104</v>
      </c>
      <c r="CM123" t="s">
        <v>370</v>
      </c>
      <c r="CN123">
        <v>142</v>
      </c>
      <c r="CO123" s="1">
        <v>44621</v>
      </c>
      <c r="CP123" s="1"/>
      <c r="CV123"/>
    </row>
    <row r="124" spans="1:102" x14ac:dyDescent="0.25">
      <c r="A124" t="s">
        <v>147</v>
      </c>
      <c r="B124" s="18" t="s">
        <v>1196</v>
      </c>
      <c r="C124" s="18">
        <v>45414</v>
      </c>
      <c r="D124" t="s">
        <v>931</v>
      </c>
      <c r="E124" t="s">
        <v>933</v>
      </c>
      <c r="F124" t="s">
        <v>220</v>
      </c>
      <c r="G124" t="s">
        <v>1211</v>
      </c>
      <c r="H124">
        <v>60.1</v>
      </c>
      <c r="I124" t="s">
        <v>112</v>
      </c>
      <c r="K124" t="s">
        <v>101</v>
      </c>
      <c r="L124" t="s">
        <v>107</v>
      </c>
      <c r="M124">
        <v>4</v>
      </c>
      <c r="N124">
        <v>4</v>
      </c>
      <c r="O124">
        <v>3</v>
      </c>
      <c r="P124">
        <v>4</v>
      </c>
      <c r="Q124">
        <v>3</v>
      </c>
      <c r="R124">
        <v>4</v>
      </c>
      <c r="S124">
        <v>3</v>
      </c>
      <c r="U124" s="8">
        <v>4.9641299999999999</v>
      </c>
      <c r="V124" s="8">
        <v>0.49480000000000002</v>
      </c>
      <c r="W124">
        <v>41.9</v>
      </c>
      <c r="X124">
        <v>1.46906</v>
      </c>
      <c r="Y124">
        <v>1.9638599999999999</v>
      </c>
      <c r="Z124">
        <v>3.8608099999999999</v>
      </c>
      <c r="AA124">
        <v>0.18511</v>
      </c>
      <c r="AB124">
        <v>5.4239999999999997E-2</v>
      </c>
      <c r="AD124">
        <v>3.00027</v>
      </c>
      <c r="AE124">
        <v>28.6</v>
      </c>
      <c r="AG124">
        <v>0</v>
      </c>
      <c r="AJ124">
        <v>2.0540400000000001</v>
      </c>
      <c r="AK124">
        <v>0.61202999999999996</v>
      </c>
      <c r="AL124">
        <v>0.31673000000000001</v>
      </c>
      <c r="AM124">
        <v>2.9828000000000001</v>
      </c>
      <c r="AN124">
        <v>2.9903200000000001</v>
      </c>
      <c r="AO124">
        <v>1.7655799999999999</v>
      </c>
      <c r="AP124">
        <v>0.58504999999999996</v>
      </c>
      <c r="AQ124">
        <v>5.2545400000000004</v>
      </c>
      <c r="AS124">
        <v>0</v>
      </c>
      <c r="AT124">
        <v>3</v>
      </c>
      <c r="AU124">
        <v>4</v>
      </c>
      <c r="AV124">
        <v>3</v>
      </c>
      <c r="AW124" s="4">
        <v>12577.58</v>
      </c>
      <c r="AX124">
        <v>0</v>
      </c>
      <c r="AY124">
        <v>3</v>
      </c>
      <c r="BA124" s="1">
        <v>44379</v>
      </c>
      <c r="BB124">
        <v>7</v>
      </c>
      <c r="BC124">
        <v>4</v>
      </c>
      <c r="BD124">
        <v>3</v>
      </c>
      <c r="BE124">
        <v>115</v>
      </c>
      <c r="BF124">
        <v>1</v>
      </c>
      <c r="BG124">
        <v>0</v>
      </c>
      <c r="BH124">
        <v>115</v>
      </c>
      <c r="BI124" s="1">
        <v>43847</v>
      </c>
      <c r="BJ124">
        <v>7</v>
      </c>
      <c r="BK124">
        <v>6</v>
      </c>
      <c r="BL124">
        <v>0</v>
      </c>
      <c r="BM124">
        <v>40</v>
      </c>
      <c r="BN124">
        <v>1</v>
      </c>
      <c r="BO124">
        <v>0</v>
      </c>
      <c r="BP124">
        <v>40</v>
      </c>
      <c r="BQ124" s="1">
        <v>43448</v>
      </c>
      <c r="BR124">
        <v>3</v>
      </c>
      <c r="BS124">
        <v>3</v>
      </c>
      <c r="BT124">
        <v>0</v>
      </c>
      <c r="BU124">
        <v>12</v>
      </c>
      <c r="BV124">
        <v>1</v>
      </c>
      <c r="BW124">
        <v>0</v>
      </c>
      <c r="BX124">
        <v>12</v>
      </c>
      <c r="BY124">
        <v>72.832999999999998</v>
      </c>
      <c r="CA124" t="s">
        <v>934</v>
      </c>
      <c r="CB124" t="s">
        <v>935</v>
      </c>
      <c r="CC124">
        <v>72031</v>
      </c>
      <c r="CD124">
        <v>700</v>
      </c>
      <c r="CE124">
        <v>5017457000</v>
      </c>
      <c r="CF124" t="s">
        <v>100</v>
      </c>
      <c r="CG124" t="s">
        <v>102</v>
      </c>
      <c r="CH124" s="1">
        <v>38923</v>
      </c>
      <c r="CI124" t="s">
        <v>101</v>
      </c>
      <c r="CJ124" t="s">
        <v>101</v>
      </c>
      <c r="CK124" t="s">
        <v>101</v>
      </c>
      <c r="CL124" t="s">
        <v>104</v>
      </c>
      <c r="CM124" t="s">
        <v>932</v>
      </c>
      <c r="CN124">
        <v>118</v>
      </c>
      <c r="CO124" s="1">
        <v>44621</v>
      </c>
      <c r="CP124" s="1"/>
      <c r="CV124"/>
    </row>
    <row r="125" spans="1:102" x14ac:dyDescent="0.25">
      <c r="A125" t="s">
        <v>147</v>
      </c>
      <c r="B125" s="18" t="s">
        <v>1196</v>
      </c>
      <c r="C125" s="18">
        <v>45386</v>
      </c>
      <c r="D125" t="s">
        <v>849</v>
      </c>
      <c r="E125" t="s">
        <v>130</v>
      </c>
      <c r="F125" t="s">
        <v>98</v>
      </c>
      <c r="G125" t="s">
        <v>1210</v>
      </c>
      <c r="H125">
        <v>72.8</v>
      </c>
      <c r="I125" t="s">
        <v>99</v>
      </c>
      <c r="K125" t="s">
        <v>101</v>
      </c>
      <c r="L125" t="s">
        <v>107</v>
      </c>
      <c r="M125">
        <v>1</v>
      </c>
      <c r="N125">
        <v>1</v>
      </c>
      <c r="O125">
        <v>1</v>
      </c>
      <c r="P125">
        <v>2</v>
      </c>
      <c r="Q125">
        <v>2</v>
      </c>
      <c r="S125">
        <v>1</v>
      </c>
      <c r="U125" s="8">
        <v>3.6336200000000001</v>
      </c>
      <c r="V125" s="8">
        <v>0.12154</v>
      </c>
      <c r="X125">
        <v>0.95247999999999999</v>
      </c>
      <c r="Y125">
        <v>1.07402</v>
      </c>
      <c r="Z125">
        <v>3.2429899999999998</v>
      </c>
      <c r="AA125">
        <v>0.16446</v>
      </c>
      <c r="AB125">
        <v>8.8260000000000005E-2</v>
      </c>
      <c r="AC125">
        <v>6</v>
      </c>
      <c r="AD125">
        <v>2.5596100000000002</v>
      </c>
      <c r="AF125">
        <v>6</v>
      </c>
      <c r="AH125">
        <v>6</v>
      </c>
      <c r="AJ125">
        <v>2.0624500000000001</v>
      </c>
      <c r="AK125">
        <v>0.65736000000000006</v>
      </c>
      <c r="AL125">
        <v>0.32655000000000001</v>
      </c>
      <c r="AM125">
        <v>3.04636</v>
      </c>
      <c r="AN125">
        <v>2.5407199999999999</v>
      </c>
      <c r="AO125">
        <v>1.0658000000000001</v>
      </c>
      <c r="AP125">
        <v>0.13938999999999999</v>
      </c>
      <c r="AQ125">
        <v>3.7659500000000001</v>
      </c>
      <c r="AS125">
        <v>0</v>
      </c>
      <c r="AT125">
        <v>5</v>
      </c>
      <c r="AU125">
        <v>2</v>
      </c>
      <c r="AV125">
        <v>2</v>
      </c>
      <c r="AW125" s="4">
        <v>114275</v>
      </c>
      <c r="AX125">
        <v>0</v>
      </c>
      <c r="AY125">
        <v>2</v>
      </c>
      <c r="BA125" s="1">
        <v>44183</v>
      </c>
      <c r="BB125">
        <v>10</v>
      </c>
      <c r="BC125">
        <v>9</v>
      </c>
      <c r="BD125">
        <v>1</v>
      </c>
      <c r="BE125">
        <v>56</v>
      </c>
      <c r="BF125">
        <v>1</v>
      </c>
      <c r="BG125">
        <v>0</v>
      </c>
      <c r="BH125">
        <v>56</v>
      </c>
      <c r="BI125" s="1">
        <v>43665</v>
      </c>
      <c r="BJ125">
        <v>11</v>
      </c>
      <c r="BK125">
        <v>10</v>
      </c>
      <c r="BL125">
        <v>1</v>
      </c>
      <c r="BM125">
        <v>262</v>
      </c>
      <c r="BN125">
        <v>1</v>
      </c>
      <c r="BO125">
        <v>0</v>
      </c>
      <c r="BP125">
        <v>262</v>
      </c>
      <c r="BQ125" s="1">
        <v>43357</v>
      </c>
      <c r="BR125">
        <v>10</v>
      </c>
      <c r="BS125">
        <v>9</v>
      </c>
      <c r="BT125">
        <v>1</v>
      </c>
      <c r="BU125">
        <v>88</v>
      </c>
      <c r="BV125">
        <v>1</v>
      </c>
      <c r="BW125">
        <v>0</v>
      </c>
      <c r="BX125">
        <v>88</v>
      </c>
      <c r="BY125">
        <v>130</v>
      </c>
      <c r="CA125" t="s">
        <v>851</v>
      </c>
      <c r="CB125" t="s">
        <v>852</v>
      </c>
      <c r="CC125">
        <v>72949</v>
      </c>
      <c r="CD125">
        <v>230</v>
      </c>
      <c r="CE125">
        <v>4796674791</v>
      </c>
      <c r="CF125" t="s">
        <v>100</v>
      </c>
      <c r="CG125" t="s">
        <v>101</v>
      </c>
      <c r="CH125" s="1">
        <v>37855</v>
      </c>
      <c r="CI125" t="s">
        <v>101</v>
      </c>
      <c r="CJ125" t="s">
        <v>101</v>
      </c>
      <c r="CK125" t="s">
        <v>101</v>
      </c>
      <c r="CL125" t="s">
        <v>104</v>
      </c>
      <c r="CM125" t="s">
        <v>850</v>
      </c>
      <c r="CN125">
        <v>135</v>
      </c>
      <c r="CO125" s="1">
        <v>44621</v>
      </c>
      <c r="CP125" s="1"/>
      <c r="CS125">
        <v>12</v>
      </c>
      <c r="CV125"/>
      <c r="CW125">
        <v>2</v>
      </c>
      <c r="CX125">
        <v>12</v>
      </c>
    </row>
    <row r="126" spans="1:102" x14ac:dyDescent="0.25">
      <c r="A126" t="s">
        <v>147</v>
      </c>
      <c r="B126" s="18" t="s">
        <v>1196</v>
      </c>
      <c r="C126" s="18">
        <v>45300</v>
      </c>
      <c r="D126" t="s">
        <v>588</v>
      </c>
      <c r="E126" t="s">
        <v>590</v>
      </c>
      <c r="F126" t="s">
        <v>591</v>
      </c>
      <c r="G126" t="s">
        <v>1210</v>
      </c>
      <c r="H126">
        <v>98.1</v>
      </c>
      <c r="I126" t="s">
        <v>109</v>
      </c>
      <c r="K126" t="s">
        <v>101</v>
      </c>
      <c r="L126" t="s">
        <v>107</v>
      </c>
      <c r="M126">
        <v>3</v>
      </c>
      <c r="N126">
        <v>3</v>
      </c>
      <c r="O126">
        <v>3</v>
      </c>
      <c r="P126">
        <v>3</v>
      </c>
      <c r="Q126">
        <v>3</v>
      </c>
      <c r="R126">
        <v>3</v>
      </c>
      <c r="S126">
        <v>3</v>
      </c>
      <c r="U126" s="8">
        <v>3.4281100000000002</v>
      </c>
      <c r="V126" s="8">
        <v>0.42931999999999998</v>
      </c>
      <c r="W126">
        <v>36.5</v>
      </c>
      <c r="X126">
        <v>0.69196999999999997</v>
      </c>
      <c r="Y126">
        <v>1.1212899999999999</v>
      </c>
      <c r="Z126">
        <v>2.9209499999999999</v>
      </c>
      <c r="AA126">
        <v>0.33671000000000001</v>
      </c>
      <c r="AB126">
        <v>4.0969999999999999E-2</v>
      </c>
      <c r="AD126">
        <v>2.30681</v>
      </c>
      <c r="AE126">
        <v>11.1</v>
      </c>
      <c r="AG126">
        <v>1</v>
      </c>
      <c r="AJ126">
        <v>2.0017200000000002</v>
      </c>
      <c r="AK126">
        <v>0.62682000000000004</v>
      </c>
      <c r="AL126">
        <v>0.27800999999999998</v>
      </c>
      <c r="AM126">
        <v>2.9065400000000001</v>
      </c>
      <c r="AN126">
        <v>2.3592599999999999</v>
      </c>
      <c r="AO126">
        <v>0.81201999999999996</v>
      </c>
      <c r="AP126">
        <v>0.57833999999999997</v>
      </c>
      <c r="AQ126">
        <v>3.7238600000000002</v>
      </c>
      <c r="AS126">
        <v>0</v>
      </c>
      <c r="AT126">
        <v>2</v>
      </c>
      <c r="AU126">
        <v>0</v>
      </c>
      <c r="AV126">
        <v>1</v>
      </c>
      <c r="AW126" s="4">
        <v>9750</v>
      </c>
      <c r="AX126">
        <v>0</v>
      </c>
      <c r="AY126">
        <v>1</v>
      </c>
      <c r="BA126" s="1">
        <v>44239</v>
      </c>
      <c r="BB126">
        <v>13</v>
      </c>
      <c r="BC126">
        <v>13</v>
      </c>
      <c r="BD126">
        <v>0</v>
      </c>
      <c r="BE126">
        <v>84</v>
      </c>
      <c r="BF126">
        <v>1</v>
      </c>
      <c r="BG126">
        <v>0</v>
      </c>
      <c r="BH126">
        <v>84</v>
      </c>
      <c r="BI126" s="1">
        <v>43707</v>
      </c>
      <c r="BJ126">
        <v>6</v>
      </c>
      <c r="BK126">
        <v>6</v>
      </c>
      <c r="BL126">
        <v>0</v>
      </c>
      <c r="BM126">
        <v>44</v>
      </c>
      <c r="BN126">
        <v>1</v>
      </c>
      <c r="BO126">
        <v>0</v>
      </c>
      <c r="BP126">
        <v>44</v>
      </c>
      <c r="BQ126" s="1">
        <v>43371</v>
      </c>
      <c r="BR126">
        <v>7</v>
      </c>
      <c r="BS126">
        <v>6</v>
      </c>
      <c r="BT126">
        <v>1</v>
      </c>
      <c r="BU126">
        <v>64</v>
      </c>
      <c r="BV126">
        <v>1</v>
      </c>
      <c r="BW126">
        <v>0</v>
      </c>
      <c r="BX126">
        <v>64</v>
      </c>
      <c r="BY126">
        <v>67.332999999999998</v>
      </c>
      <c r="CA126" t="s">
        <v>244</v>
      </c>
      <c r="CB126" t="s">
        <v>592</v>
      </c>
      <c r="CC126">
        <v>72855</v>
      </c>
      <c r="CD126">
        <v>410</v>
      </c>
      <c r="CE126">
        <v>4799636151</v>
      </c>
      <c r="CF126" t="s">
        <v>100</v>
      </c>
      <c r="CG126" t="s">
        <v>101</v>
      </c>
      <c r="CH126" s="1">
        <v>35079</v>
      </c>
      <c r="CI126" t="s">
        <v>101</v>
      </c>
      <c r="CJ126" t="s">
        <v>101</v>
      </c>
      <c r="CK126" t="s">
        <v>101</v>
      </c>
      <c r="CL126" t="s">
        <v>104</v>
      </c>
      <c r="CM126" t="s">
        <v>589</v>
      </c>
      <c r="CN126">
        <v>140</v>
      </c>
      <c r="CO126" s="1">
        <v>44621</v>
      </c>
      <c r="CP126" s="1"/>
      <c r="CV126"/>
    </row>
    <row r="127" spans="1:102" x14ac:dyDescent="0.25">
      <c r="A127" t="s">
        <v>147</v>
      </c>
      <c r="B127" s="18" t="s">
        <v>1196</v>
      </c>
      <c r="C127" s="18">
        <v>45246</v>
      </c>
      <c r="D127" t="s">
        <v>475</v>
      </c>
      <c r="E127" t="s">
        <v>477</v>
      </c>
      <c r="F127" t="s">
        <v>116</v>
      </c>
      <c r="G127" t="s">
        <v>1210</v>
      </c>
      <c r="H127">
        <v>57.5</v>
      </c>
      <c r="I127" t="s">
        <v>99</v>
      </c>
      <c r="K127" t="s">
        <v>101</v>
      </c>
      <c r="L127" t="s">
        <v>107</v>
      </c>
      <c r="M127">
        <v>5</v>
      </c>
      <c r="N127">
        <v>3</v>
      </c>
      <c r="O127">
        <v>5</v>
      </c>
      <c r="P127">
        <v>5</v>
      </c>
      <c r="Q127">
        <v>4</v>
      </c>
      <c r="R127">
        <v>5</v>
      </c>
      <c r="S127">
        <v>2</v>
      </c>
      <c r="U127" s="8">
        <v>4.41873</v>
      </c>
      <c r="V127" s="8">
        <v>0.30876999999999999</v>
      </c>
      <c r="W127">
        <v>36.9</v>
      </c>
      <c r="X127">
        <v>0.86936999999999998</v>
      </c>
      <c r="Y127">
        <v>1.17814</v>
      </c>
      <c r="Z127">
        <v>3.7666200000000001</v>
      </c>
      <c r="AA127">
        <v>0.14741000000000001</v>
      </c>
      <c r="AB127">
        <v>8.8100000000000001E-3</v>
      </c>
      <c r="AD127">
        <v>3.2405900000000001</v>
      </c>
      <c r="AF127">
        <v>6</v>
      </c>
      <c r="AG127">
        <v>0</v>
      </c>
      <c r="AJ127">
        <v>2.2515800000000001</v>
      </c>
      <c r="AK127">
        <v>0.63029999999999997</v>
      </c>
      <c r="AL127">
        <v>0.29326000000000002</v>
      </c>
      <c r="AM127">
        <v>3.1751399999999999</v>
      </c>
      <c r="AN127">
        <v>2.9464700000000001</v>
      </c>
      <c r="AO127">
        <v>1.01457</v>
      </c>
      <c r="AP127">
        <v>0.39429999999999998</v>
      </c>
      <c r="AQ127">
        <v>4.3939000000000004</v>
      </c>
      <c r="AS127">
        <v>0</v>
      </c>
      <c r="AT127">
        <v>0</v>
      </c>
      <c r="AU127">
        <v>0</v>
      </c>
      <c r="AV127">
        <v>1</v>
      </c>
      <c r="AW127" s="4">
        <v>650</v>
      </c>
      <c r="AX127">
        <v>0</v>
      </c>
      <c r="AY127">
        <v>1</v>
      </c>
      <c r="BA127" s="1">
        <v>44232</v>
      </c>
      <c r="BB127">
        <v>2</v>
      </c>
      <c r="BC127">
        <v>2</v>
      </c>
      <c r="BD127">
        <v>0</v>
      </c>
      <c r="BE127">
        <v>8</v>
      </c>
      <c r="BF127">
        <v>1</v>
      </c>
      <c r="BG127">
        <v>0</v>
      </c>
      <c r="BH127">
        <v>8</v>
      </c>
      <c r="BI127" s="1">
        <v>43700</v>
      </c>
      <c r="BJ127">
        <v>3</v>
      </c>
      <c r="BK127">
        <v>3</v>
      </c>
      <c r="BL127">
        <v>0</v>
      </c>
      <c r="BM127">
        <v>24</v>
      </c>
      <c r="BN127">
        <v>1</v>
      </c>
      <c r="BO127">
        <v>0</v>
      </c>
      <c r="BP127">
        <v>24</v>
      </c>
      <c r="BQ127" s="1">
        <v>43377</v>
      </c>
      <c r="BR127">
        <v>3</v>
      </c>
      <c r="BS127">
        <v>3</v>
      </c>
      <c r="BT127">
        <v>0</v>
      </c>
      <c r="BU127">
        <v>24</v>
      </c>
      <c r="BV127">
        <v>1</v>
      </c>
      <c r="BW127">
        <v>0</v>
      </c>
      <c r="BX127">
        <v>24</v>
      </c>
      <c r="BY127">
        <v>16</v>
      </c>
      <c r="CA127" t="s">
        <v>478</v>
      </c>
      <c r="CB127" t="s">
        <v>479</v>
      </c>
      <c r="CC127">
        <v>72126</v>
      </c>
      <c r="CD127">
        <v>520</v>
      </c>
      <c r="CE127">
        <v>5018892400</v>
      </c>
      <c r="CF127" t="s">
        <v>100</v>
      </c>
      <c r="CG127" t="s">
        <v>101</v>
      </c>
      <c r="CH127" s="1">
        <v>34592</v>
      </c>
      <c r="CI127" t="s">
        <v>101</v>
      </c>
      <c r="CJ127" t="s">
        <v>101</v>
      </c>
      <c r="CK127" t="s">
        <v>101</v>
      </c>
      <c r="CL127" t="s">
        <v>104</v>
      </c>
      <c r="CM127" t="s">
        <v>476</v>
      </c>
      <c r="CN127">
        <v>95</v>
      </c>
      <c r="CO127" s="1">
        <v>44621</v>
      </c>
      <c r="CP127" s="1"/>
      <c r="CV127"/>
    </row>
    <row r="128" spans="1:102" x14ac:dyDescent="0.25">
      <c r="A128" t="s">
        <v>147</v>
      </c>
      <c r="B128" s="18" t="s">
        <v>1196</v>
      </c>
      <c r="C128" s="18">
        <v>45456</v>
      </c>
      <c r="D128" t="s">
        <v>1075</v>
      </c>
      <c r="E128" t="s">
        <v>1077</v>
      </c>
      <c r="F128" t="s">
        <v>517</v>
      </c>
      <c r="G128" t="s">
        <v>1210</v>
      </c>
      <c r="H128">
        <v>57</v>
      </c>
      <c r="I128" t="s">
        <v>99</v>
      </c>
      <c r="K128" t="s">
        <v>101</v>
      </c>
      <c r="L128" t="s">
        <v>103</v>
      </c>
      <c r="M128">
        <v>3</v>
      </c>
      <c r="N128">
        <v>3</v>
      </c>
      <c r="O128">
        <v>3</v>
      </c>
      <c r="P128">
        <v>3</v>
      </c>
      <c r="Q128">
        <v>3</v>
      </c>
      <c r="S128">
        <v>2</v>
      </c>
      <c r="U128" s="8">
        <v>4.1036200000000003</v>
      </c>
      <c r="V128" s="8">
        <v>0.3306</v>
      </c>
      <c r="X128">
        <v>1.59066</v>
      </c>
      <c r="Y128">
        <v>1.92126</v>
      </c>
      <c r="Z128">
        <v>3.42564</v>
      </c>
      <c r="AA128">
        <v>0.21231</v>
      </c>
      <c r="AB128">
        <v>0</v>
      </c>
      <c r="AC128">
        <v>6</v>
      </c>
      <c r="AD128">
        <v>2.1823600000000001</v>
      </c>
      <c r="AF128">
        <v>6</v>
      </c>
      <c r="AH128">
        <v>6</v>
      </c>
      <c r="AJ128">
        <v>1.97889</v>
      </c>
      <c r="AK128">
        <v>0.60102999999999995</v>
      </c>
      <c r="AL128">
        <v>0.25875999999999999</v>
      </c>
      <c r="AM128">
        <v>2.8386800000000001</v>
      </c>
      <c r="AN128">
        <v>2.2577199999999999</v>
      </c>
      <c r="AO128">
        <v>1.9467399999999999</v>
      </c>
      <c r="AP128">
        <v>0.47848000000000002</v>
      </c>
      <c r="AQ128">
        <v>4.5642199999999997</v>
      </c>
      <c r="AS128">
        <v>1</v>
      </c>
      <c r="AT128">
        <v>0</v>
      </c>
      <c r="AU128">
        <v>2</v>
      </c>
      <c r="AV128">
        <v>2</v>
      </c>
      <c r="AW128" s="4">
        <v>18129.21</v>
      </c>
      <c r="AX128">
        <v>0</v>
      </c>
      <c r="AY128">
        <v>2</v>
      </c>
      <c r="BA128" s="1">
        <v>44435</v>
      </c>
      <c r="BB128">
        <v>8</v>
      </c>
      <c r="BC128">
        <v>8</v>
      </c>
      <c r="BD128">
        <v>0</v>
      </c>
      <c r="BE128">
        <v>76</v>
      </c>
      <c r="BF128">
        <v>1</v>
      </c>
      <c r="BG128">
        <v>0</v>
      </c>
      <c r="BH128">
        <v>76</v>
      </c>
      <c r="BI128" s="1">
        <v>43889</v>
      </c>
      <c r="BJ128">
        <v>10</v>
      </c>
      <c r="BK128">
        <v>8</v>
      </c>
      <c r="BL128">
        <v>1</v>
      </c>
      <c r="BM128">
        <v>64</v>
      </c>
      <c r="BN128">
        <v>1</v>
      </c>
      <c r="BO128">
        <v>0</v>
      </c>
      <c r="BP128">
        <v>64</v>
      </c>
      <c r="BQ128" s="1">
        <v>43497</v>
      </c>
      <c r="BR128">
        <v>10</v>
      </c>
      <c r="BS128">
        <v>9</v>
      </c>
      <c r="BT128">
        <v>1</v>
      </c>
      <c r="BU128">
        <v>80</v>
      </c>
      <c r="BV128">
        <v>1</v>
      </c>
      <c r="BW128">
        <v>0</v>
      </c>
      <c r="BX128">
        <v>80</v>
      </c>
      <c r="BY128">
        <v>72.667000000000002</v>
      </c>
      <c r="CA128" t="s">
        <v>1078</v>
      </c>
      <c r="CB128" t="s">
        <v>1079</v>
      </c>
      <c r="CC128">
        <v>72936</v>
      </c>
      <c r="CD128">
        <v>650</v>
      </c>
      <c r="CE128">
        <v>4799964125</v>
      </c>
      <c r="CF128" t="s">
        <v>100</v>
      </c>
      <c r="CG128" t="s">
        <v>101</v>
      </c>
      <c r="CH128" s="1">
        <v>41667</v>
      </c>
      <c r="CI128" t="s">
        <v>101</v>
      </c>
      <c r="CJ128" t="s">
        <v>101</v>
      </c>
      <c r="CK128" t="s">
        <v>101</v>
      </c>
      <c r="CL128" t="s">
        <v>104</v>
      </c>
      <c r="CM128" t="s">
        <v>1076</v>
      </c>
      <c r="CN128">
        <v>110</v>
      </c>
      <c r="CO128" s="1">
        <v>44621</v>
      </c>
      <c r="CP128" s="1"/>
      <c r="CV128"/>
      <c r="CW128">
        <v>2</v>
      </c>
    </row>
    <row r="129" spans="1:102" x14ac:dyDescent="0.25">
      <c r="A129" t="s">
        <v>147</v>
      </c>
      <c r="B129" s="18" t="s">
        <v>1196</v>
      </c>
      <c r="C129" s="18">
        <v>45322</v>
      </c>
      <c r="D129" t="s">
        <v>652</v>
      </c>
      <c r="E129" t="s">
        <v>654</v>
      </c>
      <c r="F129" t="s">
        <v>655</v>
      </c>
      <c r="G129" t="s">
        <v>1210</v>
      </c>
      <c r="H129">
        <v>66.5</v>
      </c>
      <c r="I129" t="s">
        <v>99</v>
      </c>
      <c r="K129" t="s">
        <v>101</v>
      </c>
      <c r="L129" t="s">
        <v>107</v>
      </c>
      <c r="M129">
        <v>5</v>
      </c>
      <c r="N129">
        <v>2</v>
      </c>
      <c r="O129">
        <v>4</v>
      </c>
      <c r="P129">
        <v>5</v>
      </c>
      <c r="Q129">
        <v>5</v>
      </c>
      <c r="R129">
        <v>5</v>
      </c>
      <c r="S129">
        <v>2</v>
      </c>
      <c r="U129" s="8">
        <v>2.9788000000000001</v>
      </c>
      <c r="V129" s="8">
        <v>0.2475</v>
      </c>
      <c r="W129">
        <v>52.3</v>
      </c>
      <c r="X129">
        <v>0.81483000000000005</v>
      </c>
      <c r="Y129">
        <v>1.0623199999999999</v>
      </c>
      <c r="Z129">
        <v>2.3163299999999998</v>
      </c>
      <c r="AA129">
        <v>0.23738000000000001</v>
      </c>
      <c r="AB129">
        <v>2.2079999999999999E-2</v>
      </c>
      <c r="AD129">
        <v>1.91648</v>
      </c>
      <c r="AF129">
        <v>6</v>
      </c>
      <c r="AG129">
        <v>0</v>
      </c>
      <c r="AJ129">
        <v>1.81149</v>
      </c>
      <c r="AK129">
        <v>0.62273000000000001</v>
      </c>
      <c r="AL129">
        <v>0.27842</v>
      </c>
      <c r="AM129">
        <v>2.7126299999999999</v>
      </c>
      <c r="AN129">
        <v>2.16588</v>
      </c>
      <c r="AO129">
        <v>0.96248</v>
      </c>
      <c r="AP129">
        <v>0.33290999999999998</v>
      </c>
      <c r="AQ129">
        <v>3.4670999999999998</v>
      </c>
      <c r="AS129">
        <v>0</v>
      </c>
      <c r="AT129">
        <v>1</v>
      </c>
      <c r="AU129">
        <v>2</v>
      </c>
      <c r="AV129">
        <v>0</v>
      </c>
      <c r="AW129" s="4">
        <v>0</v>
      </c>
      <c r="AX129">
        <v>0</v>
      </c>
      <c r="AY129">
        <v>0</v>
      </c>
      <c r="BA129" s="1">
        <v>44337</v>
      </c>
      <c r="BB129">
        <v>9</v>
      </c>
      <c r="BC129">
        <v>7</v>
      </c>
      <c r="BD129">
        <v>2</v>
      </c>
      <c r="BE129">
        <v>64</v>
      </c>
      <c r="BF129">
        <v>1</v>
      </c>
      <c r="BG129">
        <v>0</v>
      </c>
      <c r="BH129">
        <v>64</v>
      </c>
      <c r="BI129" s="1">
        <v>43784</v>
      </c>
      <c r="BJ129">
        <v>5</v>
      </c>
      <c r="BK129">
        <v>5</v>
      </c>
      <c r="BL129">
        <v>0</v>
      </c>
      <c r="BM129">
        <v>32</v>
      </c>
      <c r="BN129">
        <v>1</v>
      </c>
      <c r="BO129">
        <v>0</v>
      </c>
      <c r="BP129">
        <v>32</v>
      </c>
      <c r="BQ129" s="1">
        <v>43392</v>
      </c>
      <c r="BR129">
        <v>6</v>
      </c>
      <c r="BS129">
        <v>5</v>
      </c>
      <c r="BT129">
        <v>1</v>
      </c>
      <c r="BU129">
        <v>40</v>
      </c>
      <c r="BV129">
        <v>1</v>
      </c>
      <c r="BW129">
        <v>0</v>
      </c>
      <c r="BX129">
        <v>40</v>
      </c>
      <c r="BY129">
        <v>49.332999999999998</v>
      </c>
      <c r="CA129" t="s">
        <v>656</v>
      </c>
      <c r="CB129" t="s">
        <v>657</v>
      </c>
      <c r="CC129">
        <v>72556</v>
      </c>
      <c r="CD129">
        <v>320</v>
      </c>
      <c r="CE129">
        <v>8703684377</v>
      </c>
      <c r="CF129" t="s">
        <v>100</v>
      </c>
      <c r="CG129" t="s">
        <v>101</v>
      </c>
      <c r="CH129" s="1">
        <v>35551</v>
      </c>
      <c r="CI129" t="s">
        <v>101</v>
      </c>
      <c r="CJ129" t="s">
        <v>101</v>
      </c>
      <c r="CK129" t="s">
        <v>101</v>
      </c>
      <c r="CL129" t="s">
        <v>104</v>
      </c>
      <c r="CM129" t="s">
        <v>653</v>
      </c>
      <c r="CN129">
        <v>86</v>
      </c>
      <c r="CO129" s="1">
        <v>44621</v>
      </c>
      <c r="CP129" s="1"/>
      <c r="CV129"/>
    </row>
    <row r="130" spans="1:102" x14ac:dyDescent="0.25">
      <c r="A130" t="s">
        <v>147</v>
      </c>
      <c r="B130" s="18" t="s">
        <v>1196</v>
      </c>
      <c r="C130" s="18">
        <v>45227</v>
      </c>
      <c r="D130" t="s">
        <v>427</v>
      </c>
      <c r="E130" t="s">
        <v>429</v>
      </c>
      <c r="F130" t="s">
        <v>430</v>
      </c>
      <c r="G130" t="s">
        <v>1210</v>
      </c>
      <c r="H130">
        <v>71.599999999999994</v>
      </c>
      <c r="I130" t="s">
        <v>109</v>
      </c>
      <c r="J130" t="s">
        <v>110</v>
      </c>
      <c r="K130" t="s">
        <v>101</v>
      </c>
      <c r="L130" t="s">
        <v>107</v>
      </c>
      <c r="M130">
        <v>1</v>
      </c>
      <c r="N130">
        <v>3</v>
      </c>
      <c r="O130">
        <v>1</v>
      </c>
      <c r="P130">
        <v>4</v>
      </c>
      <c r="Q130">
        <v>5</v>
      </c>
      <c r="R130">
        <v>3</v>
      </c>
      <c r="S130">
        <v>1</v>
      </c>
      <c r="U130" s="8">
        <v>3.9062700000000001</v>
      </c>
      <c r="V130" s="8">
        <v>0.16516</v>
      </c>
      <c r="W130">
        <v>51.6</v>
      </c>
      <c r="X130">
        <v>1.24126</v>
      </c>
      <c r="Y130">
        <v>1.4064300000000001</v>
      </c>
      <c r="Z130">
        <v>3.3443000000000001</v>
      </c>
      <c r="AA130">
        <v>0.11892</v>
      </c>
      <c r="AB130">
        <v>6.0519999999999997E-2</v>
      </c>
      <c r="AD130">
        <v>2.4998399999999998</v>
      </c>
      <c r="AE130">
        <v>57.1</v>
      </c>
      <c r="AG130">
        <v>2</v>
      </c>
      <c r="AJ130">
        <v>1.87799</v>
      </c>
      <c r="AK130">
        <v>0.60690999999999995</v>
      </c>
      <c r="AL130">
        <v>0.25285000000000002</v>
      </c>
      <c r="AM130">
        <v>2.7377600000000002</v>
      </c>
      <c r="AN130">
        <v>2.72512</v>
      </c>
      <c r="AO130">
        <v>1.5043899999999999</v>
      </c>
      <c r="AP130">
        <v>0.24462999999999999</v>
      </c>
      <c r="AQ130">
        <v>4.50488</v>
      </c>
      <c r="AS130">
        <v>2</v>
      </c>
      <c r="AT130">
        <v>7</v>
      </c>
      <c r="AU130">
        <v>0</v>
      </c>
      <c r="AV130">
        <v>6</v>
      </c>
      <c r="AW130" s="4">
        <v>33991.75</v>
      </c>
      <c r="AX130">
        <v>0</v>
      </c>
      <c r="AY130">
        <v>6</v>
      </c>
      <c r="BA130" s="1">
        <v>44281</v>
      </c>
      <c r="BB130">
        <v>12</v>
      </c>
      <c r="BC130">
        <v>7</v>
      </c>
      <c r="BD130">
        <v>5</v>
      </c>
      <c r="BE130">
        <v>322</v>
      </c>
      <c r="BF130">
        <v>1</v>
      </c>
      <c r="BG130">
        <v>0</v>
      </c>
      <c r="BH130">
        <v>322</v>
      </c>
      <c r="BI130" s="1">
        <v>43728</v>
      </c>
      <c r="BJ130">
        <v>7</v>
      </c>
      <c r="BK130">
        <v>7</v>
      </c>
      <c r="BL130">
        <v>0</v>
      </c>
      <c r="BM130">
        <v>60</v>
      </c>
      <c r="BN130">
        <v>1</v>
      </c>
      <c r="BO130">
        <v>0</v>
      </c>
      <c r="BP130">
        <v>60</v>
      </c>
      <c r="BQ130" s="1">
        <v>43364</v>
      </c>
      <c r="BR130">
        <v>5</v>
      </c>
      <c r="BS130">
        <v>3</v>
      </c>
      <c r="BT130">
        <v>2</v>
      </c>
      <c r="BU130">
        <v>103</v>
      </c>
      <c r="BV130">
        <v>1</v>
      </c>
      <c r="BW130">
        <v>0</v>
      </c>
      <c r="BX130">
        <v>103</v>
      </c>
      <c r="BY130">
        <v>198.167</v>
      </c>
      <c r="CA130" t="s">
        <v>427</v>
      </c>
      <c r="CB130" t="s">
        <v>431</v>
      </c>
      <c r="CC130">
        <v>71822</v>
      </c>
      <c r="CD130">
        <v>400</v>
      </c>
      <c r="CE130">
        <v>8708985001</v>
      </c>
      <c r="CF130" t="s">
        <v>100</v>
      </c>
      <c r="CG130" t="s">
        <v>101</v>
      </c>
      <c r="CH130" s="1">
        <v>34304</v>
      </c>
      <c r="CI130" t="s">
        <v>101</v>
      </c>
      <c r="CJ130" t="s">
        <v>101</v>
      </c>
      <c r="CK130" t="s">
        <v>101</v>
      </c>
      <c r="CL130" t="s">
        <v>104</v>
      </c>
      <c r="CM130" t="s">
        <v>428</v>
      </c>
      <c r="CN130">
        <v>88</v>
      </c>
      <c r="CO130" s="1">
        <v>44621</v>
      </c>
      <c r="CP130" s="1"/>
      <c r="CV130"/>
    </row>
    <row r="131" spans="1:102" x14ac:dyDescent="0.25">
      <c r="A131" t="s">
        <v>147</v>
      </c>
      <c r="B131" s="18" t="s">
        <v>1196</v>
      </c>
      <c r="C131" s="18">
        <v>45284</v>
      </c>
      <c r="D131" t="s">
        <v>552</v>
      </c>
      <c r="E131" t="s">
        <v>554</v>
      </c>
      <c r="F131" t="s">
        <v>122</v>
      </c>
      <c r="G131" t="s">
        <v>1210</v>
      </c>
      <c r="H131">
        <v>51.3</v>
      </c>
      <c r="I131" t="s">
        <v>109</v>
      </c>
      <c r="K131" t="s">
        <v>101</v>
      </c>
      <c r="L131" t="s">
        <v>107</v>
      </c>
      <c r="M131">
        <v>3</v>
      </c>
      <c r="N131">
        <v>3</v>
      </c>
      <c r="O131">
        <v>3</v>
      </c>
      <c r="P131">
        <v>4</v>
      </c>
      <c r="Q131">
        <v>4</v>
      </c>
      <c r="R131">
        <v>4</v>
      </c>
      <c r="S131">
        <v>2</v>
      </c>
      <c r="U131" s="8">
        <v>4.0361200000000004</v>
      </c>
      <c r="V131" s="8">
        <v>0.33055000000000001</v>
      </c>
      <c r="W131">
        <v>70</v>
      </c>
      <c r="X131">
        <v>1.0067299999999999</v>
      </c>
      <c r="Y131">
        <v>1.33727</v>
      </c>
      <c r="Z131">
        <v>3.4838399999999998</v>
      </c>
      <c r="AA131">
        <v>0.27605000000000002</v>
      </c>
      <c r="AB131">
        <v>4.3610000000000003E-2</v>
      </c>
      <c r="AD131">
        <v>2.6988500000000002</v>
      </c>
      <c r="AE131">
        <v>83.3</v>
      </c>
      <c r="AG131">
        <v>0</v>
      </c>
      <c r="AJ131">
        <v>2.1056699999999999</v>
      </c>
      <c r="AK131">
        <v>0.68688000000000005</v>
      </c>
      <c r="AL131">
        <v>0.31602000000000002</v>
      </c>
      <c r="AM131">
        <v>3.1085699999999998</v>
      </c>
      <c r="AN131">
        <v>2.6239499999999998</v>
      </c>
      <c r="AO131">
        <v>1.0780799999999999</v>
      </c>
      <c r="AP131">
        <v>0.39172000000000001</v>
      </c>
      <c r="AQ131">
        <v>4.0993899999999996</v>
      </c>
      <c r="AS131">
        <v>0</v>
      </c>
      <c r="AT131">
        <v>6</v>
      </c>
      <c r="AU131">
        <v>8</v>
      </c>
      <c r="AV131">
        <v>2</v>
      </c>
      <c r="AW131" s="4">
        <v>19500</v>
      </c>
      <c r="AX131">
        <v>0</v>
      </c>
      <c r="AY131">
        <v>2</v>
      </c>
      <c r="BA131" s="1">
        <v>44302</v>
      </c>
      <c r="BB131">
        <v>12</v>
      </c>
      <c r="BC131">
        <v>7</v>
      </c>
      <c r="BD131">
        <v>5</v>
      </c>
      <c r="BE131">
        <v>80</v>
      </c>
      <c r="BF131">
        <v>1</v>
      </c>
      <c r="BG131">
        <v>0</v>
      </c>
      <c r="BH131">
        <v>80</v>
      </c>
      <c r="BI131" s="1">
        <v>43756</v>
      </c>
      <c r="BJ131">
        <v>11</v>
      </c>
      <c r="BK131">
        <v>8</v>
      </c>
      <c r="BL131">
        <v>3</v>
      </c>
      <c r="BM131">
        <v>96</v>
      </c>
      <c r="BN131">
        <v>1</v>
      </c>
      <c r="BO131">
        <v>0</v>
      </c>
      <c r="BP131">
        <v>96</v>
      </c>
      <c r="BQ131" s="1">
        <v>43377</v>
      </c>
      <c r="BR131">
        <v>6</v>
      </c>
      <c r="BS131">
        <v>4</v>
      </c>
      <c r="BT131">
        <v>2</v>
      </c>
      <c r="BU131">
        <v>28</v>
      </c>
      <c r="BV131">
        <v>1</v>
      </c>
      <c r="BW131">
        <v>0</v>
      </c>
      <c r="BX131">
        <v>28</v>
      </c>
      <c r="BY131">
        <v>76.667000000000002</v>
      </c>
      <c r="CA131" t="s">
        <v>555</v>
      </c>
      <c r="CB131" t="s">
        <v>556</v>
      </c>
      <c r="CC131">
        <v>72455</v>
      </c>
      <c r="CD131">
        <v>600</v>
      </c>
      <c r="CE131">
        <v>8708922523</v>
      </c>
      <c r="CF131" t="s">
        <v>100</v>
      </c>
      <c r="CG131" t="s">
        <v>101</v>
      </c>
      <c r="CH131" s="1">
        <v>34881</v>
      </c>
      <c r="CI131" t="s">
        <v>101</v>
      </c>
      <c r="CJ131" t="s">
        <v>101</v>
      </c>
      <c r="CK131" t="s">
        <v>101</v>
      </c>
      <c r="CL131" t="s">
        <v>104</v>
      </c>
      <c r="CM131" t="s">
        <v>553</v>
      </c>
      <c r="CN131">
        <v>97</v>
      </c>
      <c r="CO131" s="1">
        <v>44621</v>
      </c>
      <c r="CP131" s="1"/>
      <c r="CV131"/>
    </row>
    <row r="132" spans="1:102" x14ac:dyDescent="0.25">
      <c r="A132" t="s">
        <v>147</v>
      </c>
      <c r="B132" s="18" t="s">
        <v>1196</v>
      </c>
      <c r="C132" s="18">
        <v>45409</v>
      </c>
      <c r="D132" t="s">
        <v>912</v>
      </c>
      <c r="E132" t="s">
        <v>914</v>
      </c>
      <c r="F132" t="s">
        <v>120</v>
      </c>
      <c r="G132" t="s">
        <v>1210</v>
      </c>
      <c r="H132">
        <v>61.1</v>
      </c>
      <c r="I132" t="s">
        <v>109</v>
      </c>
      <c r="K132" t="s">
        <v>101</v>
      </c>
      <c r="L132" t="s">
        <v>107</v>
      </c>
      <c r="M132">
        <v>1</v>
      </c>
      <c r="N132">
        <v>3</v>
      </c>
      <c r="O132">
        <v>1</v>
      </c>
      <c r="P132">
        <v>4</v>
      </c>
      <c r="Q132">
        <v>5</v>
      </c>
      <c r="R132">
        <v>3</v>
      </c>
      <c r="S132">
        <v>3</v>
      </c>
      <c r="U132" s="8">
        <v>3.7823699999999998</v>
      </c>
      <c r="V132" s="8">
        <v>0.39484999999999998</v>
      </c>
      <c r="W132">
        <v>51.4</v>
      </c>
      <c r="X132">
        <v>1.08487</v>
      </c>
      <c r="Y132">
        <v>1.47973</v>
      </c>
      <c r="Z132">
        <v>3.41052</v>
      </c>
      <c r="AA132">
        <v>0.30576999999999999</v>
      </c>
      <c r="AB132">
        <v>8.6249999999999993E-2</v>
      </c>
      <c r="AD132">
        <v>2.3026399999999998</v>
      </c>
      <c r="AF132">
        <v>6</v>
      </c>
      <c r="AG132">
        <v>0</v>
      </c>
      <c r="AJ132">
        <v>1.89195</v>
      </c>
      <c r="AK132">
        <v>0.69079000000000002</v>
      </c>
      <c r="AL132">
        <v>0.28677999999999998</v>
      </c>
      <c r="AM132">
        <v>2.8695200000000001</v>
      </c>
      <c r="AN132">
        <v>2.4916200000000002</v>
      </c>
      <c r="AO132">
        <v>1.1552</v>
      </c>
      <c r="AP132">
        <v>0.51563000000000003</v>
      </c>
      <c r="AQ132">
        <v>4.1616900000000001</v>
      </c>
      <c r="AS132">
        <v>0</v>
      </c>
      <c r="AT132">
        <v>1</v>
      </c>
      <c r="AU132">
        <v>5</v>
      </c>
      <c r="AV132">
        <v>2</v>
      </c>
      <c r="AW132" s="4">
        <v>23942.75</v>
      </c>
      <c r="AX132">
        <v>0</v>
      </c>
      <c r="AY132">
        <v>2</v>
      </c>
      <c r="BA132" s="1">
        <v>44176</v>
      </c>
      <c r="BB132">
        <v>1</v>
      </c>
      <c r="BC132">
        <v>0</v>
      </c>
      <c r="BD132">
        <v>0</v>
      </c>
      <c r="BE132">
        <v>8</v>
      </c>
      <c r="BF132">
        <v>1</v>
      </c>
      <c r="BG132">
        <v>0</v>
      </c>
      <c r="BH132">
        <v>8</v>
      </c>
      <c r="BI132" s="1">
        <v>43623</v>
      </c>
      <c r="BJ132">
        <v>16</v>
      </c>
      <c r="BK132">
        <v>16</v>
      </c>
      <c r="BL132">
        <v>0</v>
      </c>
      <c r="BM132">
        <v>112</v>
      </c>
      <c r="BN132">
        <v>1</v>
      </c>
      <c r="BO132">
        <v>0</v>
      </c>
      <c r="BP132">
        <v>112</v>
      </c>
      <c r="BQ132" s="1">
        <v>43301</v>
      </c>
      <c r="BR132">
        <v>22</v>
      </c>
      <c r="BS132">
        <v>21</v>
      </c>
      <c r="BT132">
        <v>1</v>
      </c>
      <c r="BU132">
        <v>543</v>
      </c>
      <c r="BV132">
        <v>1</v>
      </c>
      <c r="BW132">
        <v>0</v>
      </c>
      <c r="BX132">
        <v>543</v>
      </c>
      <c r="BY132">
        <v>131.833</v>
      </c>
      <c r="CA132" t="s">
        <v>912</v>
      </c>
      <c r="CB132" t="s">
        <v>915</v>
      </c>
      <c r="CC132">
        <v>72753</v>
      </c>
      <c r="CD132">
        <v>710</v>
      </c>
      <c r="CE132">
        <v>4798462169</v>
      </c>
      <c r="CF132" t="s">
        <v>100</v>
      </c>
      <c r="CG132" t="s">
        <v>101</v>
      </c>
      <c r="CH132" s="1">
        <v>38728</v>
      </c>
      <c r="CI132" t="s">
        <v>101</v>
      </c>
      <c r="CJ132" t="s">
        <v>101</v>
      </c>
      <c r="CK132" t="s">
        <v>101</v>
      </c>
      <c r="CL132" t="s">
        <v>104</v>
      </c>
      <c r="CM132" t="s">
        <v>913</v>
      </c>
      <c r="CN132">
        <v>70</v>
      </c>
      <c r="CO132" s="1">
        <v>44621</v>
      </c>
      <c r="CP132" s="1"/>
      <c r="CV132"/>
    </row>
    <row r="133" spans="1:102" x14ac:dyDescent="0.25">
      <c r="A133" t="s">
        <v>147</v>
      </c>
      <c r="B133" s="18" t="s">
        <v>1196</v>
      </c>
      <c r="C133" s="18">
        <v>45436</v>
      </c>
      <c r="D133" t="s">
        <v>1000</v>
      </c>
      <c r="E133" t="s">
        <v>507</v>
      </c>
      <c r="F133" t="s">
        <v>360</v>
      </c>
      <c r="G133" t="s">
        <v>1211</v>
      </c>
      <c r="H133">
        <v>48.9</v>
      </c>
      <c r="I133" t="s">
        <v>112</v>
      </c>
      <c r="K133" t="s">
        <v>101</v>
      </c>
      <c r="L133" t="s">
        <v>107</v>
      </c>
      <c r="M133">
        <v>2</v>
      </c>
      <c r="N133">
        <v>1</v>
      </c>
      <c r="O133">
        <v>3</v>
      </c>
      <c r="P133">
        <v>3</v>
      </c>
      <c r="Q133">
        <v>2</v>
      </c>
      <c r="R133">
        <v>3</v>
      </c>
      <c r="S133">
        <v>1</v>
      </c>
      <c r="U133" s="8">
        <v>5.5999699999999999</v>
      </c>
      <c r="V133" s="8">
        <v>0.28441</v>
      </c>
      <c r="W133">
        <v>40</v>
      </c>
      <c r="X133">
        <v>1.76241</v>
      </c>
      <c r="Y133">
        <v>2.0468099999999998</v>
      </c>
      <c r="Z133">
        <v>4.8028300000000002</v>
      </c>
      <c r="AA133">
        <v>0.16597000000000001</v>
      </c>
      <c r="AB133">
        <v>8.6499999999999997E-3</v>
      </c>
      <c r="AD133">
        <v>3.5531600000000001</v>
      </c>
      <c r="AE133">
        <v>66.7</v>
      </c>
      <c r="AG133">
        <v>1</v>
      </c>
      <c r="AJ133">
        <v>1.90802</v>
      </c>
      <c r="AK133">
        <v>0.60997000000000001</v>
      </c>
      <c r="AL133">
        <v>0.30269000000000001</v>
      </c>
      <c r="AM133">
        <v>2.8206699999999998</v>
      </c>
      <c r="AN133">
        <v>3.8123999999999998</v>
      </c>
      <c r="AO133">
        <v>2.1253199999999999</v>
      </c>
      <c r="AP133">
        <v>0.35188999999999998</v>
      </c>
      <c r="AQ133">
        <v>6.2682900000000004</v>
      </c>
      <c r="AS133">
        <v>0</v>
      </c>
      <c r="AT133">
        <v>4</v>
      </c>
      <c r="AU133">
        <v>2</v>
      </c>
      <c r="AV133">
        <v>1</v>
      </c>
      <c r="AW133" s="4">
        <v>3250</v>
      </c>
      <c r="AX133">
        <v>0</v>
      </c>
      <c r="AY133">
        <v>1</v>
      </c>
      <c r="BA133" s="1">
        <v>44393</v>
      </c>
      <c r="BB133">
        <v>7</v>
      </c>
      <c r="BC133">
        <v>5</v>
      </c>
      <c r="BD133">
        <v>0</v>
      </c>
      <c r="BE133">
        <v>60</v>
      </c>
      <c r="BF133">
        <v>1</v>
      </c>
      <c r="BG133">
        <v>0</v>
      </c>
      <c r="BH133">
        <v>60</v>
      </c>
      <c r="BI133" s="1">
        <v>43882</v>
      </c>
      <c r="BJ133">
        <v>20</v>
      </c>
      <c r="BK133">
        <v>20</v>
      </c>
      <c r="BL133">
        <v>1</v>
      </c>
      <c r="BM133">
        <v>140</v>
      </c>
      <c r="BN133">
        <v>1</v>
      </c>
      <c r="BO133">
        <v>0</v>
      </c>
      <c r="BP133">
        <v>140</v>
      </c>
      <c r="BQ133" s="1">
        <v>43489</v>
      </c>
      <c r="BR133">
        <v>3</v>
      </c>
      <c r="BS133">
        <v>1</v>
      </c>
      <c r="BT133">
        <v>2</v>
      </c>
      <c r="BU133">
        <v>16</v>
      </c>
      <c r="BV133">
        <v>1</v>
      </c>
      <c r="BW133">
        <v>0</v>
      </c>
      <c r="BX133">
        <v>16</v>
      </c>
      <c r="BY133">
        <v>79.332999999999998</v>
      </c>
      <c r="CA133" t="s">
        <v>1002</v>
      </c>
      <c r="CB133" t="s">
        <v>1003</v>
      </c>
      <c r="CC133">
        <v>72205</v>
      </c>
      <c r="CD133">
        <v>590</v>
      </c>
      <c r="CE133">
        <v>5012251615</v>
      </c>
      <c r="CF133" t="s">
        <v>100</v>
      </c>
      <c r="CG133" t="s">
        <v>101</v>
      </c>
      <c r="CH133" s="1">
        <v>40521</v>
      </c>
      <c r="CI133" t="s">
        <v>102</v>
      </c>
      <c r="CJ133" t="s">
        <v>101</v>
      </c>
      <c r="CK133" t="s">
        <v>101</v>
      </c>
      <c r="CL133" t="s">
        <v>104</v>
      </c>
      <c r="CM133" t="s">
        <v>1001</v>
      </c>
      <c r="CN133">
        <v>70</v>
      </c>
      <c r="CO133" s="1">
        <v>44621</v>
      </c>
      <c r="CP133" s="1"/>
      <c r="CS133">
        <v>12</v>
      </c>
      <c r="CV133"/>
      <c r="CX133">
        <v>12</v>
      </c>
    </row>
    <row r="134" spans="1:102" x14ac:dyDescent="0.25">
      <c r="A134" t="s">
        <v>147</v>
      </c>
      <c r="B134" s="18" t="s">
        <v>1196</v>
      </c>
      <c r="C134" s="18">
        <v>45361</v>
      </c>
      <c r="D134" t="s">
        <v>757</v>
      </c>
      <c r="E134" t="s">
        <v>146</v>
      </c>
      <c r="F134" t="s">
        <v>148</v>
      </c>
      <c r="G134" t="s">
        <v>1210</v>
      </c>
      <c r="H134">
        <v>64.8</v>
      </c>
      <c r="I134" t="s">
        <v>109</v>
      </c>
      <c r="K134" t="s">
        <v>101</v>
      </c>
      <c r="L134" t="s">
        <v>107</v>
      </c>
      <c r="M134">
        <v>3</v>
      </c>
      <c r="N134">
        <v>3</v>
      </c>
      <c r="O134">
        <v>3</v>
      </c>
      <c r="P134">
        <v>3</v>
      </c>
      <c r="Q134">
        <v>2</v>
      </c>
      <c r="R134">
        <v>3</v>
      </c>
      <c r="S134">
        <v>2</v>
      </c>
      <c r="U134" s="8">
        <v>4.1705100000000002</v>
      </c>
      <c r="V134" s="8">
        <v>0.41636000000000001</v>
      </c>
      <c r="W134">
        <v>72.5</v>
      </c>
      <c r="X134">
        <v>0.96857000000000004</v>
      </c>
      <c r="Y134">
        <v>1.38493</v>
      </c>
      <c r="Z134">
        <v>3.7690700000000001</v>
      </c>
      <c r="AA134">
        <v>0.23033000000000001</v>
      </c>
      <c r="AB134">
        <v>2.2030000000000001E-2</v>
      </c>
      <c r="AD134">
        <v>2.78559</v>
      </c>
      <c r="AE134">
        <v>50</v>
      </c>
      <c r="AG134">
        <v>0</v>
      </c>
      <c r="AJ134">
        <v>2.0318900000000002</v>
      </c>
      <c r="AK134">
        <v>0.69360999999999995</v>
      </c>
      <c r="AL134">
        <v>0.32299</v>
      </c>
      <c r="AM134">
        <v>3.0484800000000001</v>
      </c>
      <c r="AN134">
        <v>2.8066200000000001</v>
      </c>
      <c r="AO134">
        <v>1.0271600000000001</v>
      </c>
      <c r="AP134">
        <v>0.48276999999999998</v>
      </c>
      <c r="AQ134">
        <v>4.3193799999999998</v>
      </c>
      <c r="AS134">
        <v>0</v>
      </c>
      <c r="AT134">
        <v>3</v>
      </c>
      <c r="AU134">
        <v>4</v>
      </c>
      <c r="AV134">
        <v>1</v>
      </c>
      <c r="AW134" s="4">
        <v>13000</v>
      </c>
      <c r="AX134">
        <v>0</v>
      </c>
      <c r="AY134">
        <v>1</v>
      </c>
      <c r="BA134" s="1">
        <v>44575</v>
      </c>
      <c r="BB134">
        <v>4</v>
      </c>
      <c r="BC134">
        <v>4</v>
      </c>
      <c r="BD134">
        <v>0</v>
      </c>
      <c r="BE134">
        <v>36</v>
      </c>
      <c r="BF134">
        <v>1</v>
      </c>
      <c r="BG134">
        <v>0</v>
      </c>
      <c r="BH134">
        <v>36</v>
      </c>
      <c r="BI134" s="1">
        <v>44141</v>
      </c>
      <c r="BJ134">
        <v>13</v>
      </c>
      <c r="BK134">
        <v>12</v>
      </c>
      <c r="BL134">
        <v>1</v>
      </c>
      <c r="BM134">
        <v>116</v>
      </c>
      <c r="BN134">
        <v>1</v>
      </c>
      <c r="BO134">
        <v>0</v>
      </c>
      <c r="BP134">
        <v>116</v>
      </c>
      <c r="BQ134" s="1">
        <v>43602</v>
      </c>
      <c r="BR134">
        <v>12</v>
      </c>
      <c r="BS134">
        <v>6</v>
      </c>
      <c r="BT134">
        <v>6</v>
      </c>
      <c r="BU134">
        <v>108</v>
      </c>
      <c r="BV134">
        <v>1</v>
      </c>
      <c r="BW134">
        <v>0</v>
      </c>
      <c r="BX134">
        <v>108</v>
      </c>
      <c r="BY134">
        <v>74.667000000000002</v>
      </c>
      <c r="CA134" t="s">
        <v>759</v>
      </c>
      <c r="CB134" t="s">
        <v>760</v>
      </c>
      <c r="CC134">
        <v>72758</v>
      </c>
      <c r="CD134">
        <v>30</v>
      </c>
      <c r="CE134">
        <v>4792683989</v>
      </c>
      <c r="CF134" t="s">
        <v>100</v>
      </c>
      <c r="CG134" t="s">
        <v>101</v>
      </c>
      <c r="CH134" s="1">
        <v>36894</v>
      </c>
      <c r="CI134" t="s">
        <v>101</v>
      </c>
      <c r="CJ134" t="s">
        <v>101</v>
      </c>
      <c r="CK134" t="s">
        <v>101</v>
      </c>
      <c r="CL134" t="s">
        <v>104</v>
      </c>
      <c r="CM134" t="s">
        <v>758</v>
      </c>
      <c r="CN134">
        <v>114</v>
      </c>
      <c r="CO134" s="1">
        <v>44621</v>
      </c>
      <c r="CP134" s="1"/>
      <c r="CV134"/>
    </row>
    <row r="135" spans="1:102" x14ac:dyDescent="0.25">
      <c r="A135" t="s">
        <v>147</v>
      </c>
      <c r="B135" s="18" t="s">
        <v>1196</v>
      </c>
      <c r="C135" s="18">
        <v>45338</v>
      </c>
      <c r="D135" t="s">
        <v>681</v>
      </c>
      <c r="E135" t="s">
        <v>153</v>
      </c>
      <c r="F135" t="s">
        <v>154</v>
      </c>
      <c r="G135" t="s">
        <v>1210</v>
      </c>
      <c r="H135">
        <v>67.400000000000006</v>
      </c>
      <c r="I135" t="s">
        <v>109</v>
      </c>
      <c r="K135" t="s">
        <v>101</v>
      </c>
      <c r="L135" t="s">
        <v>107</v>
      </c>
      <c r="M135">
        <v>3</v>
      </c>
      <c r="N135">
        <v>2</v>
      </c>
      <c r="O135">
        <v>3</v>
      </c>
      <c r="P135">
        <v>4</v>
      </c>
      <c r="Q135">
        <v>4</v>
      </c>
      <c r="R135">
        <v>5</v>
      </c>
      <c r="S135">
        <v>1</v>
      </c>
      <c r="U135" s="8">
        <v>4.0001800000000003</v>
      </c>
      <c r="V135" s="8">
        <v>0.19441</v>
      </c>
      <c r="W135">
        <v>51</v>
      </c>
      <c r="X135">
        <v>1.2145999999999999</v>
      </c>
      <c r="Y135">
        <v>1.4090100000000001</v>
      </c>
      <c r="Z135">
        <v>3.3894600000000001</v>
      </c>
      <c r="AA135">
        <v>0.13006000000000001</v>
      </c>
      <c r="AB135">
        <v>1.0290000000000001E-2</v>
      </c>
      <c r="AD135">
        <v>2.59117</v>
      </c>
      <c r="AE135">
        <v>50</v>
      </c>
      <c r="AG135">
        <v>0</v>
      </c>
      <c r="AJ135">
        <v>2.0798000000000001</v>
      </c>
      <c r="AK135">
        <v>0.66905999999999999</v>
      </c>
      <c r="AL135">
        <v>0.27299000000000001</v>
      </c>
      <c r="AM135">
        <v>3.0218500000000001</v>
      </c>
      <c r="AN135">
        <v>2.5505900000000001</v>
      </c>
      <c r="AO135">
        <v>1.3353299999999999</v>
      </c>
      <c r="AP135">
        <v>0.26669999999999999</v>
      </c>
      <c r="AQ135">
        <v>4.1794799999999999</v>
      </c>
      <c r="AS135">
        <v>0</v>
      </c>
      <c r="AT135">
        <v>0</v>
      </c>
      <c r="AU135">
        <v>2</v>
      </c>
      <c r="AV135">
        <v>1</v>
      </c>
      <c r="AW135" s="4">
        <v>650</v>
      </c>
      <c r="AX135">
        <v>0</v>
      </c>
      <c r="AY135">
        <v>1</v>
      </c>
      <c r="BA135" s="1">
        <v>44581</v>
      </c>
      <c r="BB135">
        <v>6</v>
      </c>
      <c r="BC135">
        <v>5</v>
      </c>
      <c r="BD135">
        <v>1</v>
      </c>
      <c r="BE135">
        <v>52</v>
      </c>
      <c r="BF135">
        <v>1</v>
      </c>
      <c r="BG135">
        <v>0</v>
      </c>
      <c r="BH135">
        <v>52</v>
      </c>
      <c r="BI135" s="1">
        <v>44155</v>
      </c>
      <c r="BJ135">
        <v>11</v>
      </c>
      <c r="BK135">
        <v>11</v>
      </c>
      <c r="BL135">
        <v>0</v>
      </c>
      <c r="BM135">
        <v>92</v>
      </c>
      <c r="BN135">
        <v>1</v>
      </c>
      <c r="BO135">
        <v>0</v>
      </c>
      <c r="BP135">
        <v>92</v>
      </c>
      <c r="BQ135" s="1">
        <v>43623</v>
      </c>
      <c r="BR135">
        <v>6</v>
      </c>
      <c r="BS135">
        <v>6</v>
      </c>
      <c r="BT135">
        <v>0</v>
      </c>
      <c r="BU135">
        <v>44</v>
      </c>
      <c r="BV135">
        <v>1</v>
      </c>
      <c r="BW135">
        <v>0</v>
      </c>
      <c r="BX135">
        <v>44</v>
      </c>
      <c r="BY135">
        <v>64</v>
      </c>
      <c r="CA135" t="s">
        <v>681</v>
      </c>
      <c r="CB135" t="s">
        <v>683</v>
      </c>
      <c r="CC135">
        <v>71913</v>
      </c>
      <c r="CD135">
        <v>250</v>
      </c>
      <c r="CE135">
        <v>5015257140</v>
      </c>
      <c r="CF135" t="s">
        <v>100</v>
      </c>
      <c r="CG135" t="s">
        <v>101</v>
      </c>
      <c r="CH135" s="1">
        <v>35796</v>
      </c>
      <c r="CI135" t="s">
        <v>101</v>
      </c>
      <c r="CJ135" t="s">
        <v>101</v>
      </c>
      <c r="CK135" t="s">
        <v>101</v>
      </c>
      <c r="CL135" t="s">
        <v>104</v>
      </c>
      <c r="CM135" t="s">
        <v>682</v>
      </c>
      <c r="CN135">
        <v>126</v>
      </c>
      <c r="CO135" s="1">
        <v>44621</v>
      </c>
      <c r="CP135" s="1"/>
      <c r="CV135"/>
    </row>
    <row r="136" spans="1:102" x14ac:dyDescent="0.25">
      <c r="A136" t="s">
        <v>147</v>
      </c>
      <c r="B136" s="18" t="s">
        <v>1196</v>
      </c>
      <c r="C136" s="18">
        <v>45443</v>
      </c>
      <c r="D136" t="s">
        <v>1031</v>
      </c>
      <c r="E136" t="s">
        <v>554</v>
      </c>
      <c r="F136" t="s">
        <v>122</v>
      </c>
      <c r="G136" t="s">
        <v>1212</v>
      </c>
      <c r="H136">
        <v>116</v>
      </c>
      <c r="I136" t="s">
        <v>106</v>
      </c>
      <c r="K136" t="s">
        <v>101</v>
      </c>
      <c r="L136" t="s">
        <v>107</v>
      </c>
      <c r="M136">
        <v>3</v>
      </c>
      <c r="N136">
        <v>1</v>
      </c>
      <c r="O136">
        <v>4</v>
      </c>
      <c r="P136">
        <v>4</v>
      </c>
      <c r="Q136">
        <v>2</v>
      </c>
      <c r="R136">
        <v>5</v>
      </c>
      <c r="S136">
        <v>1</v>
      </c>
      <c r="U136" s="8">
        <v>3.9524900000000001</v>
      </c>
      <c r="V136" s="8">
        <v>0.50678999999999996</v>
      </c>
      <c r="W136">
        <v>37.9</v>
      </c>
      <c r="X136">
        <v>0.59345999999999999</v>
      </c>
      <c r="Y136">
        <v>1.10025</v>
      </c>
      <c r="Z136">
        <v>3.5330300000000001</v>
      </c>
      <c r="AA136">
        <v>0.18636</v>
      </c>
      <c r="AB136">
        <v>6.4549999999999996E-2</v>
      </c>
      <c r="AD136">
        <v>2.8522400000000001</v>
      </c>
      <c r="AE136">
        <v>16.7</v>
      </c>
      <c r="AG136">
        <v>0</v>
      </c>
      <c r="AJ136">
        <v>2.1179199999999998</v>
      </c>
      <c r="AK136">
        <v>0.66352</v>
      </c>
      <c r="AL136">
        <v>0.32793</v>
      </c>
      <c r="AM136">
        <v>3.1093600000000001</v>
      </c>
      <c r="AN136">
        <v>2.7570399999999999</v>
      </c>
      <c r="AO136">
        <v>0.65790000000000004</v>
      </c>
      <c r="AP136">
        <v>0.57877000000000001</v>
      </c>
      <c r="AQ136">
        <v>4.0134299999999996</v>
      </c>
      <c r="AS136">
        <v>0</v>
      </c>
      <c r="AT136">
        <v>2</v>
      </c>
      <c r="AU136">
        <v>1</v>
      </c>
      <c r="AV136">
        <v>1</v>
      </c>
      <c r="AW136" s="4">
        <v>6500</v>
      </c>
      <c r="AX136">
        <v>0</v>
      </c>
      <c r="AY136">
        <v>1</v>
      </c>
      <c r="BA136" s="1">
        <v>44358</v>
      </c>
      <c r="BB136">
        <v>2</v>
      </c>
      <c r="BC136">
        <v>2</v>
      </c>
      <c r="BD136">
        <v>0</v>
      </c>
      <c r="BE136">
        <v>20</v>
      </c>
      <c r="BF136">
        <v>1</v>
      </c>
      <c r="BG136">
        <v>0</v>
      </c>
      <c r="BH136">
        <v>20</v>
      </c>
      <c r="BI136" s="1">
        <v>43812</v>
      </c>
      <c r="BJ136">
        <v>8</v>
      </c>
      <c r="BK136">
        <v>7</v>
      </c>
      <c r="BL136">
        <v>1</v>
      </c>
      <c r="BM136">
        <v>68</v>
      </c>
      <c r="BN136">
        <v>1</v>
      </c>
      <c r="BO136">
        <v>0</v>
      </c>
      <c r="BP136">
        <v>68</v>
      </c>
      <c r="BQ136" s="1">
        <v>43399</v>
      </c>
      <c r="BR136">
        <v>1</v>
      </c>
      <c r="BS136">
        <v>1</v>
      </c>
      <c r="BT136">
        <v>0</v>
      </c>
      <c r="BU136">
        <v>16</v>
      </c>
      <c r="BV136">
        <v>1</v>
      </c>
      <c r="BW136">
        <v>0</v>
      </c>
      <c r="BX136">
        <v>16</v>
      </c>
      <c r="BY136">
        <v>35.332999999999998</v>
      </c>
      <c r="CA136" t="s">
        <v>1031</v>
      </c>
      <c r="CB136" t="s">
        <v>1033</v>
      </c>
      <c r="CC136">
        <v>72455</v>
      </c>
      <c r="CD136">
        <v>600</v>
      </c>
      <c r="CE136">
        <v>8708925214</v>
      </c>
      <c r="CF136" t="s">
        <v>100</v>
      </c>
      <c r="CG136" t="s">
        <v>101</v>
      </c>
      <c r="CH136" s="1">
        <v>40738</v>
      </c>
      <c r="CI136" t="s">
        <v>101</v>
      </c>
      <c r="CJ136" t="s">
        <v>101</v>
      </c>
      <c r="CK136" t="s">
        <v>101</v>
      </c>
      <c r="CL136" t="s">
        <v>104</v>
      </c>
      <c r="CM136" t="s">
        <v>1032</v>
      </c>
      <c r="CN136">
        <v>140</v>
      </c>
      <c r="CO136" s="1">
        <v>44621</v>
      </c>
      <c r="CP136" s="1"/>
      <c r="CS136">
        <v>12</v>
      </c>
      <c r="CV136"/>
      <c r="CX136">
        <v>12</v>
      </c>
    </row>
    <row r="137" spans="1:102" x14ac:dyDescent="0.25">
      <c r="A137" t="s">
        <v>147</v>
      </c>
      <c r="B137" s="18" t="s">
        <v>1196</v>
      </c>
      <c r="C137" s="18">
        <v>45394</v>
      </c>
      <c r="D137" t="s">
        <v>874</v>
      </c>
      <c r="E137" t="s">
        <v>876</v>
      </c>
      <c r="F137" t="s">
        <v>121</v>
      </c>
      <c r="G137" t="s">
        <v>1210</v>
      </c>
      <c r="H137">
        <v>32.200000000000003</v>
      </c>
      <c r="I137" t="s">
        <v>99</v>
      </c>
      <c r="K137" t="s">
        <v>101</v>
      </c>
      <c r="L137" t="s">
        <v>107</v>
      </c>
      <c r="M137">
        <v>5</v>
      </c>
      <c r="N137">
        <v>3</v>
      </c>
      <c r="O137">
        <v>5</v>
      </c>
      <c r="P137">
        <v>4</v>
      </c>
      <c r="Q137">
        <v>3</v>
      </c>
      <c r="R137">
        <v>5</v>
      </c>
      <c r="S137">
        <v>2</v>
      </c>
      <c r="U137" s="8">
        <v>4.1791999999999998</v>
      </c>
      <c r="V137" s="8">
        <v>0.33521000000000001</v>
      </c>
      <c r="W137">
        <v>63.6</v>
      </c>
      <c r="X137">
        <v>1.30105</v>
      </c>
      <c r="Y137">
        <v>1.6362699999999999</v>
      </c>
      <c r="Z137">
        <v>3.8905799999999999</v>
      </c>
      <c r="AA137">
        <v>0.25629000000000002</v>
      </c>
      <c r="AB137">
        <v>7.4700000000000001E-3</v>
      </c>
      <c r="AD137">
        <v>2.5429300000000001</v>
      </c>
      <c r="AE137">
        <v>57.1</v>
      </c>
      <c r="AG137">
        <v>0</v>
      </c>
      <c r="AJ137">
        <v>2.0480700000000001</v>
      </c>
      <c r="AK137">
        <v>0.66485000000000005</v>
      </c>
      <c r="AL137">
        <v>0.30076999999999998</v>
      </c>
      <c r="AM137">
        <v>3.01369</v>
      </c>
      <c r="AN137">
        <v>2.5418799999999999</v>
      </c>
      <c r="AO137">
        <v>1.4394499999999999</v>
      </c>
      <c r="AP137">
        <v>0.41738999999999998</v>
      </c>
      <c r="AQ137">
        <v>4.3783500000000002</v>
      </c>
      <c r="AS137">
        <v>0</v>
      </c>
      <c r="AT137">
        <v>0</v>
      </c>
      <c r="AU137">
        <v>0</v>
      </c>
      <c r="AV137">
        <v>0</v>
      </c>
      <c r="AW137" s="4">
        <v>0</v>
      </c>
      <c r="AX137">
        <v>0</v>
      </c>
      <c r="AY137">
        <v>0</v>
      </c>
      <c r="BA137" s="1">
        <v>44545</v>
      </c>
      <c r="BB137">
        <v>0</v>
      </c>
      <c r="BC137">
        <v>0</v>
      </c>
      <c r="BD137">
        <v>0</v>
      </c>
      <c r="BE137">
        <v>0</v>
      </c>
      <c r="BF137">
        <v>0</v>
      </c>
      <c r="BG137">
        <v>0</v>
      </c>
      <c r="BH137">
        <v>0</v>
      </c>
      <c r="BI137" s="1">
        <v>44092</v>
      </c>
      <c r="BJ137">
        <v>3</v>
      </c>
      <c r="BK137">
        <v>3</v>
      </c>
      <c r="BL137">
        <v>0</v>
      </c>
      <c r="BM137">
        <v>16</v>
      </c>
      <c r="BN137">
        <v>1</v>
      </c>
      <c r="BO137">
        <v>0</v>
      </c>
      <c r="BP137">
        <v>16</v>
      </c>
      <c r="BQ137" s="1">
        <v>43587</v>
      </c>
      <c r="BR137">
        <v>1</v>
      </c>
      <c r="BS137">
        <v>1</v>
      </c>
      <c r="BT137">
        <v>0</v>
      </c>
      <c r="BU137">
        <v>8</v>
      </c>
      <c r="BV137">
        <v>1</v>
      </c>
      <c r="BW137">
        <v>0</v>
      </c>
      <c r="BX137">
        <v>8</v>
      </c>
      <c r="BY137">
        <v>6.6669999999999998</v>
      </c>
      <c r="CA137" t="s">
        <v>877</v>
      </c>
      <c r="CB137" t="s">
        <v>878</v>
      </c>
      <c r="CC137">
        <v>72461</v>
      </c>
      <c r="CD137">
        <v>100</v>
      </c>
      <c r="CE137">
        <v>8705951040</v>
      </c>
      <c r="CF137" t="s">
        <v>100</v>
      </c>
      <c r="CG137" t="s">
        <v>101</v>
      </c>
      <c r="CH137" s="1">
        <v>38079</v>
      </c>
      <c r="CI137" t="s">
        <v>101</v>
      </c>
      <c r="CJ137" t="s">
        <v>101</v>
      </c>
      <c r="CK137" t="s">
        <v>101</v>
      </c>
      <c r="CL137" t="s">
        <v>104</v>
      </c>
      <c r="CM137" t="s">
        <v>875</v>
      </c>
      <c r="CN137">
        <v>70</v>
      </c>
      <c r="CO137" s="1">
        <v>44621</v>
      </c>
      <c r="CP137" s="1"/>
      <c r="CV137"/>
    </row>
    <row r="138" spans="1:102" x14ac:dyDescent="0.25">
      <c r="A138" t="s">
        <v>147</v>
      </c>
      <c r="B138" s="18" t="s">
        <v>1196</v>
      </c>
      <c r="C138" s="18">
        <v>45327</v>
      </c>
      <c r="D138" t="s">
        <v>667</v>
      </c>
      <c r="E138" t="s">
        <v>164</v>
      </c>
      <c r="F138" t="s">
        <v>165</v>
      </c>
      <c r="G138" t="s">
        <v>1210</v>
      </c>
      <c r="H138">
        <v>106.9</v>
      </c>
      <c r="I138" t="s">
        <v>99</v>
      </c>
      <c r="K138" t="s">
        <v>101</v>
      </c>
      <c r="L138" t="s">
        <v>107</v>
      </c>
      <c r="M138">
        <v>1</v>
      </c>
      <c r="N138">
        <v>3</v>
      </c>
      <c r="O138">
        <v>1</v>
      </c>
      <c r="P138">
        <v>3</v>
      </c>
      <c r="Q138">
        <v>3</v>
      </c>
      <c r="R138">
        <v>3</v>
      </c>
      <c r="S138">
        <v>3</v>
      </c>
      <c r="U138" s="8">
        <v>3.3117200000000002</v>
      </c>
      <c r="V138" s="8">
        <v>0.52503</v>
      </c>
      <c r="W138">
        <v>50.5</v>
      </c>
      <c r="X138">
        <v>0.87143000000000004</v>
      </c>
      <c r="Y138">
        <v>1.39646</v>
      </c>
      <c r="Z138">
        <v>2.49322</v>
      </c>
      <c r="AA138">
        <v>0.19513</v>
      </c>
      <c r="AB138">
        <v>3.943E-2</v>
      </c>
      <c r="AD138">
        <v>1.9152499999999999</v>
      </c>
      <c r="AE138">
        <v>30.8</v>
      </c>
      <c r="AG138">
        <v>1</v>
      </c>
      <c r="AJ138">
        <v>2.0636700000000001</v>
      </c>
      <c r="AK138">
        <v>0.64541000000000004</v>
      </c>
      <c r="AL138">
        <v>0.30531999999999998</v>
      </c>
      <c r="AM138">
        <v>3.0144000000000002</v>
      </c>
      <c r="AN138">
        <v>1.9</v>
      </c>
      <c r="AO138">
        <v>0.99316000000000004</v>
      </c>
      <c r="AP138">
        <v>0.64400000000000002</v>
      </c>
      <c r="AQ138">
        <v>3.4687100000000002</v>
      </c>
      <c r="AS138">
        <v>0</v>
      </c>
      <c r="AT138">
        <v>12</v>
      </c>
      <c r="AU138">
        <v>16</v>
      </c>
      <c r="AV138">
        <v>2</v>
      </c>
      <c r="AW138" s="4">
        <v>13000</v>
      </c>
      <c r="AX138">
        <v>1</v>
      </c>
      <c r="AY138">
        <v>3</v>
      </c>
      <c r="BA138" s="1">
        <v>44301</v>
      </c>
      <c r="BB138">
        <v>27</v>
      </c>
      <c r="BC138">
        <v>10</v>
      </c>
      <c r="BD138">
        <v>16</v>
      </c>
      <c r="BE138">
        <v>180</v>
      </c>
      <c r="BF138">
        <v>1</v>
      </c>
      <c r="BG138">
        <v>0</v>
      </c>
      <c r="BH138">
        <v>180</v>
      </c>
      <c r="BI138" s="1">
        <v>43777</v>
      </c>
      <c r="BJ138">
        <v>9</v>
      </c>
      <c r="BK138">
        <v>7</v>
      </c>
      <c r="BL138">
        <v>2</v>
      </c>
      <c r="BM138">
        <v>72</v>
      </c>
      <c r="BN138">
        <v>1</v>
      </c>
      <c r="BO138">
        <v>0</v>
      </c>
      <c r="BP138">
        <v>72</v>
      </c>
      <c r="BQ138" s="1">
        <v>43398</v>
      </c>
      <c r="BR138">
        <v>9</v>
      </c>
      <c r="BS138">
        <v>3</v>
      </c>
      <c r="BT138">
        <v>6</v>
      </c>
      <c r="BU138">
        <v>68</v>
      </c>
      <c r="BV138">
        <v>1</v>
      </c>
      <c r="BW138">
        <v>0</v>
      </c>
      <c r="BX138">
        <v>68</v>
      </c>
      <c r="BY138">
        <v>125.333</v>
      </c>
      <c r="CA138" t="s">
        <v>669</v>
      </c>
      <c r="CB138" t="s">
        <v>670</v>
      </c>
      <c r="CC138">
        <v>72401</v>
      </c>
      <c r="CD138">
        <v>150</v>
      </c>
      <c r="CE138">
        <v>8709323271</v>
      </c>
      <c r="CF138" t="s">
        <v>100</v>
      </c>
      <c r="CG138" t="s">
        <v>101</v>
      </c>
      <c r="CH138" s="1">
        <v>35643</v>
      </c>
      <c r="CI138" t="s">
        <v>101</v>
      </c>
      <c r="CJ138" t="s">
        <v>101</v>
      </c>
      <c r="CK138" t="s">
        <v>101</v>
      </c>
      <c r="CL138" t="s">
        <v>104</v>
      </c>
      <c r="CM138" t="s">
        <v>668</v>
      </c>
      <c r="CN138">
        <v>135</v>
      </c>
      <c r="CO138" s="1">
        <v>44621</v>
      </c>
      <c r="CP138" s="1"/>
      <c r="CV138"/>
    </row>
    <row r="139" spans="1:102" x14ac:dyDescent="0.25">
      <c r="A139" t="s">
        <v>147</v>
      </c>
      <c r="B139" s="18" t="s">
        <v>1196</v>
      </c>
      <c r="C139" s="18">
        <v>45157</v>
      </c>
      <c r="D139" t="s">
        <v>228</v>
      </c>
      <c r="E139" t="s">
        <v>230</v>
      </c>
      <c r="F139" t="s">
        <v>231</v>
      </c>
      <c r="G139" t="s">
        <v>1211</v>
      </c>
      <c r="H139">
        <v>57.9</v>
      </c>
      <c r="I139" t="s">
        <v>112</v>
      </c>
      <c r="K139" t="s">
        <v>101</v>
      </c>
      <c r="L139" t="s">
        <v>107</v>
      </c>
      <c r="M139">
        <v>2</v>
      </c>
      <c r="N139">
        <v>3</v>
      </c>
      <c r="O139">
        <v>1</v>
      </c>
      <c r="P139">
        <v>5</v>
      </c>
      <c r="Q139">
        <v>5</v>
      </c>
      <c r="R139">
        <v>5</v>
      </c>
      <c r="S139">
        <v>3</v>
      </c>
      <c r="U139" s="8">
        <v>2.9207399999999999</v>
      </c>
      <c r="V139" s="8">
        <v>0.37866</v>
      </c>
      <c r="W139">
        <v>55.6</v>
      </c>
      <c r="X139">
        <v>0.92796999999999996</v>
      </c>
      <c r="Y139">
        <v>1.30663</v>
      </c>
      <c r="Z139">
        <v>2.2387999999999999</v>
      </c>
      <c r="AA139">
        <v>0.19783999999999999</v>
      </c>
      <c r="AB139">
        <v>1.316E-2</v>
      </c>
      <c r="AD139">
        <v>1.6141099999999999</v>
      </c>
      <c r="AE139">
        <v>40</v>
      </c>
      <c r="AG139">
        <v>1</v>
      </c>
      <c r="AJ139">
        <v>1.99183</v>
      </c>
      <c r="AK139">
        <v>0.65300999999999998</v>
      </c>
      <c r="AL139">
        <v>0.27546999999999999</v>
      </c>
      <c r="AM139">
        <v>2.9203199999999998</v>
      </c>
      <c r="AN139">
        <v>1.659</v>
      </c>
      <c r="AO139">
        <v>1.0452900000000001</v>
      </c>
      <c r="AP139">
        <v>0.51478000000000002</v>
      </c>
      <c r="AQ139">
        <v>3.1577500000000001</v>
      </c>
      <c r="AS139">
        <v>1</v>
      </c>
      <c r="AT139">
        <v>10</v>
      </c>
      <c r="AU139">
        <v>10</v>
      </c>
      <c r="AV139">
        <v>3</v>
      </c>
      <c r="AW139" s="4">
        <v>39780</v>
      </c>
      <c r="AX139">
        <v>0</v>
      </c>
      <c r="AY139">
        <v>3</v>
      </c>
      <c r="BA139" s="1">
        <v>44204</v>
      </c>
      <c r="BB139">
        <v>13</v>
      </c>
      <c r="BC139">
        <v>4</v>
      </c>
      <c r="BD139">
        <v>9</v>
      </c>
      <c r="BE139">
        <v>140</v>
      </c>
      <c r="BF139">
        <v>1</v>
      </c>
      <c r="BG139">
        <v>0</v>
      </c>
      <c r="BH139">
        <v>140</v>
      </c>
      <c r="BI139" s="1">
        <v>43665</v>
      </c>
      <c r="BJ139">
        <v>11</v>
      </c>
      <c r="BK139">
        <v>10</v>
      </c>
      <c r="BL139">
        <v>1</v>
      </c>
      <c r="BM139">
        <v>80</v>
      </c>
      <c r="BN139">
        <v>1</v>
      </c>
      <c r="BO139">
        <v>0</v>
      </c>
      <c r="BP139">
        <v>80</v>
      </c>
      <c r="BQ139" s="1">
        <v>43370</v>
      </c>
      <c r="BR139">
        <v>5</v>
      </c>
      <c r="BS139">
        <v>2</v>
      </c>
      <c r="BT139">
        <v>3</v>
      </c>
      <c r="BU139">
        <v>115</v>
      </c>
      <c r="BV139">
        <v>1</v>
      </c>
      <c r="BW139">
        <v>0</v>
      </c>
      <c r="BX139">
        <v>115</v>
      </c>
      <c r="BY139">
        <v>115.833</v>
      </c>
      <c r="CA139" t="s">
        <v>232</v>
      </c>
      <c r="CB139" t="s">
        <v>233</v>
      </c>
      <c r="CC139">
        <v>72396</v>
      </c>
      <c r="CD139">
        <v>180</v>
      </c>
      <c r="CE139">
        <v>8702384400</v>
      </c>
      <c r="CF139" t="s">
        <v>100</v>
      </c>
      <c r="CG139" t="s">
        <v>101</v>
      </c>
      <c r="CH139" s="1">
        <v>33092</v>
      </c>
      <c r="CI139" t="s">
        <v>101</v>
      </c>
      <c r="CJ139" t="s">
        <v>101</v>
      </c>
      <c r="CK139" t="s">
        <v>101</v>
      </c>
      <c r="CL139" t="s">
        <v>104</v>
      </c>
      <c r="CM139" t="s">
        <v>229</v>
      </c>
      <c r="CN139">
        <v>100</v>
      </c>
      <c r="CO139" s="1">
        <v>44621</v>
      </c>
      <c r="CP139" s="1"/>
      <c r="CV139"/>
    </row>
    <row r="140" spans="1:102" x14ac:dyDescent="0.25">
      <c r="A140" t="s">
        <v>147</v>
      </c>
      <c r="B140" s="18" t="s">
        <v>1196</v>
      </c>
      <c r="C140" s="18">
        <v>45374</v>
      </c>
      <c r="D140" t="s">
        <v>803</v>
      </c>
      <c r="E140" t="s">
        <v>359</v>
      </c>
      <c r="F140" t="s">
        <v>360</v>
      </c>
      <c r="G140" t="s">
        <v>1210</v>
      </c>
      <c r="H140">
        <v>59.7</v>
      </c>
      <c r="I140" t="s">
        <v>109</v>
      </c>
      <c r="K140" t="s">
        <v>101</v>
      </c>
      <c r="L140" t="s">
        <v>103</v>
      </c>
      <c r="M140">
        <v>1</v>
      </c>
      <c r="N140">
        <v>3</v>
      </c>
      <c r="O140">
        <v>1</v>
      </c>
      <c r="P140">
        <v>4</v>
      </c>
      <c r="Q140">
        <v>4</v>
      </c>
      <c r="R140">
        <v>4</v>
      </c>
      <c r="S140">
        <v>3</v>
      </c>
      <c r="U140" s="8">
        <v>3.3687900000000002</v>
      </c>
      <c r="V140" s="8">
        <v>0.44411</v>
      </c>
      <c r="W140">
        <v>77.3</v>
      </c>
      <c r="X140">
        <v>0.85350000000000004</v>
      </c>
      <c r="Y140">
        <v>1.2976099999999999</v>
      </c>
      <c r="Z140">
        <v>2.7690399999999999</v>
      </c>
      <c r="AA140">
        <v>0.24306</v>
      </c>
      <c r="AB140">
        <v>6.5900000000000004E-3</v>
      </c>
      <c r="AD140">
        <v>2.07118</v>
      </c>
      <c r="AE140">
        <v>85.7</v>
      </c>
      <c r="AG140">
        <v>1</v>
      </c>
      <c r="AJ140">
        <v>2.01722</v>
      </c>
      <c r="AK140">
        <v>0.62043999999999999</v>
      </c>
      <c r="AL140">
        <v>0.28974</v>
      </c>
      <c r="AM140">
        <v>2.9274100000000001</v>
      </c>
      <c r="AN140">
        <v>2.1019899999999998</v>
      </c>
      <c r="AO140">
        <v>1.01187</v>
      </c>
      <c r="AP140">
        <v>0.57403000000000004</v>
      </c>
      <c r="AQ140">
        <v>3.63334</v>
      </c>
      <c r="AS140">
        <v>0</v>
      </c>
      <c r="AT140">
        <v>13</v>
      </c>
      <c r="AU140">
        <v>10</v>
      </c>
      <c r="AV140">
        <v>4</v>
      </c>
      <c r="AW140" s="4">
        <v>30914</v>
      </c>
      <c r="AX140">
        <v>2</v>
      </c>
      <c r="AY140">
        <v>6</v>
      </c>
      <c r="BA140" s="1">
        <v>44365</v>
      </c>
      <c r="BB140">
        <v>13</v>
      </c>
      <c r="BC140">
        <v>5</v>
      </c>
      <c r="BD140">
        <v>8</v>
      </c>
      <c r="BE140">
        <v>92</v>
      </c>
      <c r="BF140">
        <v>1</v>
      </c>
      <c r="BG140">
        <v>0</v>
      </c>
      <c r="BH140">
        <v>92</v>
      </c>
      <c r="BI140" s="1">
        <v>43853</v>
      </c>
      <c r="BJ140">
        <v>20</v>
      </c>
      <c r="BK140">
        <v>18</v>
      </c>
      <c r="BL140">
        <v>3</v>
      </c>
      <c r="BM140">
        <v>191</v>
      </c>
      <c r="BN140">
        <v>1</v>
      </c>
      <c r="BO140">
        <v>0</v>
      </c>
      <c r="BP140">
        <v>191</v>
      </c>
      <c r="BQ140" s="1">
        <v>43448</v>
      </c>
      <c r="BR140">
        <v>15</v>
      </c>
      <c r="BS140">
        <v>15</v>
      </c>
      <c r="BT140">
        <v>0</v>
      </c>
      <c r="BU140">
        <v>80</v>
      </c>
      <c r="BV140">
        <v>1</v>
      </c>
      <c r="BW140">
        <v>0</v>
      </c>
      <c r="BX140">
        <v>80</v>
      </c>
      <c r="BY140">
        <v>123</v>
      </c>
      <c r="CA140" t="s">
        <v>803</v>
      </c>
      <c r="CB140" t="s">
        <v>805</v>
      </c>
      <c r="CC140">
        <v>72118</v>
      </c>
      <c r="CD140">
        <v>590</v>
      </c>
      <c r="CE140">
        <v>5017539003</v>
      </c>
      <c r="CF140" t="s">
        <v>100</v>
      </c>
      <c r="CG140" t="s">
        <v>101</v>
      </c>
      <c r="CH140" s="1">
        <v>37462</v>
      </c>
      <c r="CI140" t="s">
        <v>101</v>
      </c>
      <c r="CJ140" t="s">
        <v>101</v>
      </c>
      <c r="CK140" t="s">
        <v>101</v>
      </c>
      <c r="CL140" t="s">
        <v>104</v>
      </c>
      <c r="CM140" t="s">
        <v>804</v>
      </c>
      <c r="CN140">
        <v>110</v>
      </c>
      <c r="CO140" s="1">
        <v>44621</v>
      </c>
      <c r="CP140" s="1"/>
      <c r="CV140"/>
    </row>
    <row r="141" spans="1:102" x14ac:dyDescent="0.25">
      <c r="A141" t="s">
        <v>147</v>
      </c>
      <c r="B141" s="18" t="s">
        <v>1196</v>
      </c>
      <c r="C141" s="18">
        <v>45070</v>
      </c>
      <c r="D141" t="s">
        <v>144</v>
      </c>
      <c r="E141" t="s">
        <v>146</v>
      </c>
      <c r="F141" t="s">
        <v>148</v>
      </c>
      <c r="G141" t="s">
        <v>1210</v>
      </c>
      <c r="H141">
        <v>66.099999999999994</v>
      </c>
      <c r="I141" t="s">
        <v>99</v>
      </c>
      <c r="K141" t="s">
        <v>101</v>
      </c>
      <c r="L141" t="s">
        <v>107</v>
      </c>
      <c r="M141">
        <v>5</v>
      </c>
      <c r="N141">
        <v>2</v>
      </c>
      <c r="O141">
        <v>4</v>
      </c>
      <c r="P141">
        <v>5</v>
      </c>
      <c r="Q141">
        <v>5</v>
      </c>
      <c r="R141">
        <v>5</v>
      </c>
      <c r="S141">
        <v>2</v>
      </c>
      <c r="U141" s="8">
        <v>3.6651600000000002</v>
      </c>
      <c r="V141" s="8">
        <v>0.28722999999999999</v>
      </c>
      <c r="W141">
        <v>70.599999999999994</v>
      </c>
      <c r="X141">
        <v>0.94764000000000004</v>
      </c>
      <c r="Y141">
        <v>1.2348699999999999</v>
      </c>
      <c r="Z141">
        <v>2.8392200000000001</v>
      </c>
      <c r="AA141">
        <v>0.16783000000000001</v>
      </c>
      <c r="AB141">
        <v>8.8270000000000001E-2</v>
      </c>
      <c r="AD141">
        <v>2.4302999999999999</v>
      </c>
      <c r="AE141">
        <v>85.7</v>
      </c>
      <c r="AG141">
        <v>1</v>
      </c>
      <c r="AJ141">
        <v>1.90195</v>
      </c>
      <c r="AK141">
        <v>0.69645999999999997</v>
      </c>
      <c r="AL141">
        <v>0.30381999999999998</v>
      </c>
      <c r="AM141">
        <v>2.9022199999999998</v>
      </c>
      <c r="AN141">
        <v>2.6159400000000002</v>
      </c>
      <c r="AO141">
        <v>1.0008600000000001</v>
      </c>
      <c r="AP141">
        <v>0.35405999999999999</v>
      </c>
      <c r="AQ141">
        <v>3.9872999999999998</v>
      </c>
      <c r="AS141">
        <v>1</v>
      </c>
      <c r="AT141">
        <v>2</v>
      </c>
      <c r="AU141">
        <v>2</v>
      </c>
      <c r="AV141">
        <v>1</v>
      </c>
      <c r="AW141" s="4">
        <v>15000</v>
      </c>
      <c r="AX141">
        <v>0</v>
      </c>
      <c r="AY141">
        <v>1</v>
      </c>
      <c r="BA141" s="1">
        <v>44358</v>
      </c>
      <c r="BB141">
        <v>7</v>
      </c>
      <c r="BC141">
        <v>6</v>
      </c>
      <c r="BD141">
        <v>1</v>
      </c>
      <c r="BE141">
        <v>44</v>
      </c>
      <c r="BF141">
        <v>1</v>
      </c>
      <c r="BG141">
        <v>0</v>
      </c>
      <c r="BH141">
        <v>44</v>
      </c>
      <c r="BI141" s="1">
        <v>43805</v>
      </c>
      <c r="BJ141">
        <v>4</v>
      </c>
      <c r="BK141">
        <v>3</v>
      </c>
      <c r="BL141">
        <v>1</v>
      </c>
      <c r="BM141">
        <v>32</v>
      </c>
      <c r="BN141">
        <v>1</v>
      </c>
      <c r="BO141">
        <v>0</v>
      </c>
      <c r="BP141">
        <v>32</v>
      </c>
      <c r="BQ141" s="1">
        <v>43397</v>
      </c>
      <c r="BR141">
        <v>14</v>
      </c>
      <c r="BS141">
        <v>14</v>
      </c>
      <c r="BT141">
        <v>0</v>
      </c>
      <c r="BU141">
        <v>116</v>
      </c>
      <c r="BV141">
        <v>1</v>
      </c>
      <c r="BW141">
        <v>0</v>
      </c>
      <c r="BX141">
        <v>116</v>
      </c>
      <c r="BY141">
        <v>52</v>
      </c>
      <c r="CA141" t="s">
        <v>149</v>
      </c>
      <c r="CB141" t="s">
        <v>150</v>
      </c>
      <c r="CC141">
        <v>72758</v>
      </c>
      <c r="CD141">
        <v>30</v>
      </c>
      <c r="CE141">
        <v>4796366290</v>
      </c>
      <c r="CF141" t="s">
        <v>100</v>
      </c>
      <c r="CG141" t="s">
        <v>101</v>
      </c>
      <c r="CH141" s="1">
        <v>30103</v>
      </c>
      <c r="CI141" t="s">
        <v>101</v>
      </c>
      <c r="CJ141" t="s">
        <v>101</v>
      </c>
      <c r="CK141" t="s">
        <v>101</v>
      </c>
      <c r="CL141" t="s">
        <v>104</v>
      </c>
      <c r="CM141" t="s">
        <v>145</v>
      </c>
      <c r="CN141">
        <v>140</v>
      </c>
      <c r="CO141" s="1">
        <v>44621</v>
      </c>
      <c r="CP141" s="1"/>
      <c r="CV141"/>
    </row>
    <row r="142" spans="1:102" x14ac:dyDescent="0.25">
      <c r="A142" t="s">
        <v>147</v>
      </c>
      <c r="B142" s="18" t="s">
        <v>1196</v>
      </c>
      <c r="C142" s="18">
        <v>45340</v>
      </c>
      <c r="D142" t="s">
        <v>689</v>
      </c>
      <c r="E142" t="s">
        <v>96</v>
      </c>
      <c r="F142" t="s">
        <v>482</v>
      </c>
      <c r="G142" t="s">
        <v>1210</v>
      </c>
      <c r="H142">
        <v>68.900000000000006</v>
      </c>
      <c r="I142" t="s">
        <v>99</v>
      </c>
      <c r="K142" t="s">
        <v>101</v>
      </c>
      <c r="L142" t="s">
        <v>107</v>
      </c>
      <c r="M142">
        <v>5</v>
      </c>
      <c r="N142">
        <v>3</v>
      </c>
      <c r="O142">
        <v>4</v>
      </c>
      <c r="P142">
        <v>5</v>
      </c>
      <c r="Q142">
        <v>5</v>
      </c>
      <c r="R142">
        <v>5</v>
      </c>
      <c r="S142">
        <v>2</v>
      </c>
      <c r="U142" s="8">
        <v>4.2195400000000003</v>
      </c>
      <c r="V142" s="8">
        <v>0.41667999999999999</v>
      </c>
      <c r="W142">
        <v>67.2</v>
      </c>
      <c r="X142">
        <v>1.07755</v>
      </c>
      <c r="Y142">
        <v>1.4942299999999999</v>
      </c>
      <c r="Z142">
        <v>3.5065300000000001</v>
      </c>
      <c r="AA142">
        <v>0.30658000000000002</v>
      </c>
      <c r="AB142">
        <v>3.7690000000000001E-2</v>
      </c>
      <c r="AD142">
        <v>2.7253099999999999</v>
      </c>
      <c r="AE142">
        <v>60</v>
      </c>
      <c r="AG142">
        <v>0</v>
      </c>
      <c r="AJ142">
        <v>2.1297799999999998</v>
      </c>
      <c r="AK142">
        <v>0.69837000000000005</v>
      </c>
      <c r="AL142">
        <v>0.31785999999999998</v>
      </c>
      <c r="AM142">
        <v>3.14601</v>
      </c>
      <c r="AN142">
        <v>2.6196799999999998</v>
      </c>
      <c r="AO142">
        <v>1.1349499999999999</v>
      </c>
      <c r="AP142">
        <v>0.49092999999999998</v>
      </c>
      <c r="AQ142">
        <v>4.23468</v>
      </c>
      <c r="AS142">
        <v>0</v>
      </c>
      <c r="AT142">
        <v>0</v>
      </c>
      <c r="AU142">
        <v>0</v>
      </c>
      <c r="AV142">
        <v>1</v>
      </c>
      <c r="AW142" s="4">
        <v>650</v>
      </c>
      <c r="AX142">
        <v>0</v>
      </c>
      <c r="AY142">
        <v>1</v>
      </c>
      <c r="BA142" s="1">
        <v>44330</v>
      </c>
      <c r="BB142">
        <v>7</v>
      </c>
      <c r="BC142">
        <v>7</v>
      </c>
      <c r="BD142">
        <v>0</v>
      </c>
      <c r="BE142">
        <v>32</v>
      </c>
      <c r="BF142">
        <v>1</v>
      </c>
      <c r="BG142">
        <v>0</v>
      </c>
      <c r="BH142">
        <v>32</v>
      </c>
      <c r="BI142" s="1">
        <v>43777</v>
      </c>
      <c r="BJ142">
        <v>12</v>
      </c>
      <c r="BK142">
        <v>12</v>
      </c>
      <c r="BL142">
        <v>0</v>
      </c>
      <c r="BM142">
        <v>92</v>
      </c>
      <c r="BN142">
        <v>1</v>
      </c>
      <c r="BO142">
        <v>0</v>
      </c>
      <c r="BP142">
        <v>92</v>
      </c>
      <c r="BQ142" s="1">
        <v>43392</v>
      </c>
      <c r="BR142">
        <v>1</v>
      </c>
      <c r="BS142">
        <v>1</v>
      </c>
      <c r="BT142">
        <v>0</v>
      </c>
      <c r="BU142">
        <v>8</v>
      </c>
      <c r="BV142">
        <v>1</v>
      </c>
      <c r="BW142">
        <v>0</v>
      </c>
      <c r="BX142">
        <v>8</v>
      </c>
      <c r="BY142">
        <v>48</v>
      </c>
      <c r="CA142" t="s">
        <v>691</v>
      </c>
      <c r="CB142" t="s">
        <v>692</v>
      </c>
      <c r="CC142">
        <v>72801</v>
      </c>
      <c r="CD142">
        <v>570</v>
      </c>
      <c r="CE142">
        <v>4799685256</v>
      </c>
      <c r="CF142" t="s">
        <v>100</v>
      </c>
      <c r="CG142" t="s">
        <v>101</v>
      </c>
      <c r="CH142" s="1">
        <v>35855</v>
      </c>
      <c r="CI142" t="s">
        <v>101</v>
      </c>
      <c r="CJ142" t="s">
        <v>101</v>
      </c>
      <c r="CK142" t="s">
        <v>101</v>
      </c>
      <c r="CL142" t="s">
        <v>104</v>
      </c>
      <c r="CM142" t="s">
        <v>690</v>
      </c>
      <c r="CN142">
        <v>100</v>
      </c>
      <c r="CO142" s="1">
        <v>44621</v>
      </c>
      <c r="CP142" s="1"/>
      <c r="CV142"/>
    </row>
    <row r="143" spans="1:102" x14ac:dyDescent="0.25">
      <c r="A143" t="s">
        <v>147</v>
      </c>
      <c r="B143" s="18" t="s">
        <v>1196</v>
      </c>
      <c r="C143" s="18">
        <v>45183</v>
      </c>
      <c r="D143" t="s">
        <v>293</v>
      </c>
      <c r="E143" t="s">
        <v>295</v>
      </c>
      <c r="F143" t="s">
        <v>296</v>
      </c>
      <c r="G143" t="s">
        <v>1210</v>
      </c>
      <c r="H143">
        <v>76.3</v>
      </c>
      <c r="I143" t="s">
        <v>99</v>
      </c>
      <c r="K143" t="s">
        <v>101</v>
      </c>
      <c r="L143" t="s">
        <v>107</v>
      </c>
      <c r="M143">
        <v>3</v>
      </c>
      <c r="N143">
        <v>3</v>
      </c>
      <c r="O143">
        <v>3</v>
      </c>
      <c r="P143">
        <v>4</v>
      </c>
      <c r="Q143">
        <v>3</v>
      </c>
      <c r="R143">
        <v>5</v>
      </c>
      <c r="S143">
        <v>2</v>
      </c>
      <c r="U143" s="8">
        <v>4.3555400000000004</v>
      </c>
      <c r="V143" s="8">
        <v>0.31717000000000001</v>
      </c>
      <c r="W143">
        <v>67.2</v>
      </c>
      <c r="X143">
        <v>0.90647999999999995</v>
      </c>
      <c r="Y143">
        <v>1.2236499999999999</v>
      </c>
      <c r="Z143">
        <v>3.97648</v>
      </c>
      <c r="AA143">
        <v>0.25544</v>
      </c>
      <c r="AB143">
        <v>5.0500000000000003E-2</v>
      </c>
      <c r="AD143">
        <v>3.1318899999999998</v>
      </c>
      <c r="AE143">
        <v>61.5</v>
      </c>
      <c r="AG143">
        <v>0</v>
      </c>
      <c r="AJ143">
        <v>2.0497800000000002</v>
      </c>
      <c r="AK143">
        <v>0.64605000000000001</v>
      </c>
      <c r="AL143">
        <v>0.30132999999999999</v>
      </c>
      <c r="AM143">
        <v>2.99716</v>
      </c>
      <c r="AN143">
        <v>3.12799</v>
      </c>
      <c r="AO143">
        <v>1.0320800000000001</v>
      </c>
      <c r="AP143">
        <v>0.39419999999999999</v>
      </c>
      <c r="AQ143">
        <v>4.58826</v>
      </c>
      <c r="AS143">
        <v>0</v>
      </c>
      <c r="AT143">
        <v>3</v>
      </c>
      <c r="AU143">
        <v>0</v>
      </c>
      <c r="AV143">
        <v>0</v>
      </c>
      <c r="AW143" s="4">
        <v>0</v>
      </c>
      <c r="AX143">
        <v>0</v>
      </c>
      <c r="AY143">
        <v>0</v>
      </c>
      <c r="BA143" s="1">
        <v>44274</v>
      </c>
      <c r="BB143">
        <v>8</v>
      </c>
      <c r="BC143">
        <v>8</v>
      </c>
      <c r="BD143">
        <v>0</v>
      </c>
      <c r="BE143">
        <v>60</v>
      </c>
      <c r="BF143">
        <v>1</v>
      </c>
      <c r="BG143">
        <v>0</v>
      </c>
      <c r="BH143">
        <v>60</v>
      </c>
      <c r="BI143" s="1">
        <v>43735</v>
      </c>
      <c r="BJ143">
        <v>13</v>
      </c>
      <c r="BK143">
        <v>12</v>
      </c>
      <c r="BL143">
        <v>2</v>
      </c>
      <c r="BM143">
        <v>96</v>
      </c>
      <c r="BN143">
        <v>1</v>
      </c>
      <c r="BO143">
        <v>0</v>
      </c>
      <c r="BP143">
        <v>96</v>
      </c>
      <c r="BQ143" s="1">
        <v>43364</v>
      </c>
      <c r="BR143">
        <v>4</v>
      </c>
      <c r="BS143">
        <v>3</v>
      </c>
      <c r="BT143">
        <v>1</v>
      </c>
      <c r="BU143">
        <v>28</v>
      </c>
      <c r="BV143">
        <v>1</v>
      </c>
      <c r="BW143">
        <v>0</v>
      </c>
      <c r="BX143">
        <v>28</v>
      </c>
      <c r="BY143">
        <v>66.667000000000002</v>
      </c>
      <c r="CA143" t="s">
        <v>297</v>
      </c>
      <c r="CB143" t="s">
        <v>298</v>
      </c>
      <c r="CC143">
        <v>72034</v>
      </c>
      <c r="CD143">
        <v>220</v>
      </c>
      <c r="CE143">
        <v>5013274421</v>
      </c>
      <c r="CF143" t="s">
        <v>100</v>
      </c>
      <c r="CG143" t="s">
        <v>101</v>
      </c>
      <c r="CH143" s="1">
        <v>33573</v>
      </c>
      <c r="CI143" t="s">
        <v>101</v>
      </c>
      <c r="CJ143" t="s">
        <v>101</v>
      </c>
      <c r="CK143" t="s">
        <v>101</v>
      </c>
      <c r="CL143" t="s">
        <v>104</v>
      </c>
      <c r="CM143" t="s">
        <v>294</v>
      </c>
      <c r="CN143">
        <v>115</v>
      </c>
      <c r="CO143" s="1">
        <v>44621</v>
      </c>
      <c r="CP143" s="1"/>
      <c r="CV143"/>
    </row>
    <row r="144" spans="1:102" x14ac:dyDescent="0.25">
      <c r="A144" t="s">
        <v>147</v>
      </c>
      <c r="B144" s="18" t="s">
        <v>1196</v>
      </c>
      <c r="C144" s="18">
        <v>45256</v>
      </c>
      <c r="D144" t="s">
        <v>499</v>
      </c>
      <c r="E144" t="s">
        <v>501</v>
      </c>
      <c r="F144" t="s">
        <v>502</v>
      </c>
      <c r="G144" t="s">
        <v>1210</v>
      </c>
      <c r="H144">
        <v>52.7</v>
      </c>
      <c r="I144" t="s">
        <v>109</v>
      </c>
      <c r="K144" t="s">
        <v>101</v>
      </c>
      <c r="L144" t="s">
        <v>107</v>
      </c>
      <c r="M144">
        <v>4</v>
      </c>
      <c r="N144">
        <v>2</v>
      </c>
      <c r="O144">
        <v>3</v>
      </c>
      <c r="P144">
        <v>5</v>
      </c>
      <c r="Q144">
        <v>5</v>
      </c>
      <c r="R144">
        <v>5</v>
      </c>
      <c r="S144">
        <v>2</v>
      </c>
      <c r="U144" s="8">
        <v>3.61328</v>
      </c>
      <c r="V144" s="8">
        <v>0.35703000000000001</v>
      </c>
      <c r="W144">
        <v>65.8</v>
      </c>
      <c r="X144">
        <v>1.07283</v>
      </c>
      <c r="Y144">
        <v>1.4298599999999999</v>
      </c>
      <c r="Z144">
        <v>3.1402800000000002</v>
      </c>
      <c r="AA144">
        <v>0.19261</v>
      </c>
      <c r="AB144">
        <v>9.5259999999999997E-2</v>
      </c>
      <c r="AD144">
        <v>2.1834199999999999</v>
      </c>
      <c r="AE144">
        <v>66.7</v>
      </c>
      <c r="AG144">
        <v>0</v>
      </c>
      <c r="AJ144">
        <v>2.0198900000000002</v>
      </c>
      <c r="AK144">
        <v>0.65308999999999995</v>
      </c>
      <c r="AL144">
        <v>0.29860999999999999</v>
      </c>
      <c r="AM144">
        <v>2.97159</v>
      </c>
      <c r="AN144">
        <v>2.2129799999999999</v>
      </c>
      <c r="AO144">
        <v>1.20831</v>
      </c>
      <c r="AP144">
        <v>0.44777</v>
      </c>
      <c r="AQ144">
        <v>3.8391000000000002</v>
      </c>
      <c r="AS144">
        <v>0</v>
      </c>
      <c r="AT144">
        <v>1</v>
      </c>
      <c r="AU144">
        <v>1</v>
      </c>
      <c r="AV144">
        <v>2</v>
      </c>
      <c r="AW144" s="4">
        <v>19500</v>
      </c>
      <c r="AX144">
        <v>0</v>
      </c>
      <c r="AY144">
        <v>2</v>
      </c>
      <c r="BA144" s="1">
        <v>44393</v>
      </c>
      <c r="BB144">
        <v>6</v>
      </c>
      <c r="BC144">
        <v>6</v>
      </c>
      <c r="BD144">
        <v>0</v>
      </c>
      <c r="BE144">
        <v>48</v>
      </c>
      <c r="BF144">
        <v>1</v>
      </c>
      <c r="BG144">
        <v>0</v>
      </c>
      <c r="BH144">
        <v>48</v>
      </c>
      <c r="BI144" s="1">
        <v>43861</v>
      </c>
      <c r="BJ144">
        <v>13</v>
      </c>
      <c r="BK144">
        <v>12</v>
      </c>
      <c r="BL144">
        <v>1</v>
      </c>
      <c r="BM144">
        <v>84</v>
      </c>
      <c r="BN144">
        <v>1</v>
      </c>
      <c r="BO144">
        <v>0</v>
      </c>
      <c r="BP144">
        <v>84</v>
      </c>
      <c r="BQ144" s="1">
        <v>43497</v>
      </c>
      <c r="BR144">
        <v>7</v>
      </c>
      <c r="BS144">
        <v>7</v>
      </c>
      <c r="BT144">
        <v>0</v>
      </c>
      <c r="BU144">
        <v>44</v>
      </c>
      <c r="BV144">
        <v>1</v>
      </c>
      <c r="BW144">
        <v>0</v>
      </c>
      <c r="BX144">
        <v>44</v>
      </c>
      <c r="BY144">
        <v>59.332999999999998</v>
      </c>
      <c r="CA144" t="s">
        <v>503</v>
      </c>
      <c r="CB144" t="s">
        <v>504</v>
      </c>
      <c r="CC144">
        <v>72150</v>
      </c>
      <c r="CD144">
        <v>260</v>
      </c>
      <c r="CE144">
        <v>8709422183</v>
      </c>
      <c r="CF144" t="s">
        <v>100</v>
      </c>
      <c r="CG144" t="s">
        <v>101</v>
      </c>
      <c r="CH144" s="1">
        <v>34669</v>
      </c>
      <c r="CI144" t="s">
        <v>101</v>
      </c>
      <c r="CJ144" t="s">
        <v>101</v>
      </c>
      <c r="CK144" t="s">
        <v>101</v>
      </c>
      <c r="CL144" t="s">
        <v>104</v>
      </c>
      <c r="CM144" t="s">
        <v>500</v>
      </c>
      <c r="CN144">
        <v>121</v>
      </c>
      <c r="CO144" s="1">
        <v>44621</v>
      </c>
      <c r="CP144" s="1"/>
      <c r="CV144"/>
    </row>
    <row r="145" spans="1:101" x14ac:dyDescent="0.25">
      <c r="A145" t="s">
        <v>147</v>
      </c>
      <c r="B145" s="18" t="s">
        <v>1196</v>
      </c>
      <c r="C145" s="18">
        <v>45376</v>
      </c>
      <c r="D145" t="s">
        <v>806</v>
      </c>
      <c r="E145" t="s">
        <v>808</v>
      </c>
      <c r="F145" t="s">
        <v>360</v>
      </c>
      <c r="G145" t="s">
        <v>1210</v>
      </c>
      <c r="H145">
        <v>74.8</v>
      </c>
      <c r="I145" t="s">
        <v>99</v>
      </c>
      <c r="K145" t="s">
        <v>101</v>
      </c>
      <c r="L145" t="s">
        <v>107</v>
      </c>
      <c r="M145">
        <v>4</v>
      </c>
      <c r="N145">
        <v>3</v>
      </c>
      <c r="O145">
        <v>3</v>
      </c>
      <c r="P145">
        <v>5</v>
      </c>
      <c r="Q145">
        <v>5</v>
      </c>
      <c r="R145">
        <v>5</v>
      </c>
      <c r="S145">
        <v>2</v>
      </c>
      <c r="U145" s="8">
        <v>4.3898200000000003</v>
      </c>
      <c r="V145" s="8">
        <v>0.29587000000000002</v>
      </c>
      <c r="W145">
        <v>64.7</v>
      </c>
      <c r="X145">
        <v>1.2076899999999999</v>
      </c>
      <c r="Y145">
        <v>1.50356</v>
      </c>
      <c r="Z145">
        <v>3.2773300000000001</v>
      </c>
      <c r="AA145">
        <v>0.21698999999999999</v>
      </c>
      <c r="AB145">
        <v>3.7949999999999998E-2</v>
      </c>
      <c r="AD145">
        <v>2.88626</v>
      </c>
      <c r="AE145">
        <v>50</v>
      </c>
      <c r="AG145">
        <v>0</v>
      </c>
      <c r="AJ145">
        <v>2.1559900000000001</v>
      </c>
      <c r="AK145">
        <v>0.64849000000000001</v>
      </c>
      <c r="AL145">
        <v>0.31911</v>
      </c>
      <c r="AM145">
        <v>3.1236000000000002</v>
      </c>
      <c r="AN145">
        <v>2.7406600000000001</v>
      </c>
      <c r="AO145">
        <v>1.36985</v>
      </c>
      <c r="AP145">
        <v>0.34721999999999997</v>
      </c>
      <c r="AQ145">
        <v>4.4371799999999997</v>
      </c>
      <c r="AS145">
        <v>0</v>
      </c>
      <c r="AT145">
        <v>7</v>
      </c>
      <c r="AU145">
        <v>9</v>
      </c>
      <c r="AV145">
        <v>1</v>
      </c>
      <c r="AW145" s="4">
        <v>655.1</v>
      </c>
      <c r="AX145">
        <v>0</v>
      </c>
      <c r="AY145">
        <v>1</v>
      </c>
      <c r="BA145" s="1">
        <v>44309</v>
      </c>
      <c r="BB145">
        <v>15</v>
      </c>
      <c r="BC145">
        <v>12</v>
      </c>
      <c r="BD145">
        <v>3</v>
      </c>
      <c r="BE145">
        <v>96</v>
      </c>
      <c r="BF145">
        <v>1</v>
      </c>
      <c r="BG145">
        <v>0</v>
      </c>
      <c r="BH145">
        <v>96</v>
      </c>
      <c r="BI145" s="1">
        <v>43770</v>
      </c>
      <c r="BJ145">
        <v>8</v>
      </c>
      <c r="BK145">
        <v>2</v>
      </c>
      <c r="BL145">
        <v>5</v>
      </c>
      <c r="BM145">
        <v>56</v>
      </c>
      <c r="BN145">
        <v>1</v>
      </c>
      <c r="BO145">
        <v>0</v>
      </c>
      <c r="BP145">
        <v>56</v>
      </c>
      <c r="BQ145" s="1">
        <v>43412</v>
      </c>
      <c r="BR145">
        <v>5</v>
      </c>
      <c r="BS145">
        <v>2</v>
      </c>
      <c r="BT145">
        <v>3</v>
      </c>
      <c r="BU145">
        <v>28</v>
      </c>
      <c r="BV145">
        <v>1</v>
      </c>
      <c r="BW145">
        <v>0</v>
      </c>
      <c r="BX145">
        <v>28</v>
      </c>
      <c r="BY145">
        <v>71.332999999999998</v>
      </c>
      <c r="CA145" t="s">
        <v>809</v>
      </c>
      <c r="CB145" t="s">
        <v>810</v>
      </c>
      <c r="CC145">
        <v>72120</v>
      </c>
      <c r="CD145">
        <v>590</v>
      </c>
      <c r="CE145">
        <v>5018349960</v>
      </c>
      <c r="CF145" t="s">
        <v>100</v>
      </c>
      <c r="CG145" t="s">
        <v>101</v>
      </c>
      <c r="CH145" s="1">
        <v>37609</v>
      </c>
      <c r="CI145" t="s">
        <v>101</v>
      </c>
      <c r="CJ145" t="s">
        <v>101</v>
      </c>
      <c r="CK145" t="s">
        <v>101</v>
      </c>
      <c r="CL145" t="s">
        <v>104</v>
      </c>
      <c r="CM145" t="s">
        <v>807</v>
      </c>
      <c r="CN145">
        <v>98</v>
      </c>
      <c r="CO145" s="1">
        <v>44621</v>
      </c>
      <c r="CP145" s="1"/>
      <c r="CV145"/>
    </row>
    <row r="146" spans="1:101" x14ac:dyDescent="0.25">
      <c r="A146" t="s">
        <v>147</v>
      </c>
      <c r="B146" s="18" t="s">
        <v>1196</v>
      </c>
      <c r="C146" s="18">
        <v>45427</v>
      </c>
      <c r="D146" t="s">
        <v>970</v>
      </c>
      <c r="E146" t="s">
        <v>243</v>
      </c>
      <c r="F146" t="s">
        <v>120</v>
      </c>
      <c r="G146" t="s">
        <v>1210</v>
      </c>
      <c r="H146">
        <v>72.8</v>
      </c>
      <c r="I146" t="s">
        <v>109</v>
      </c>
      <c r="K146" t="s">
        <v>101</v>
      </c>
      <c r="L146" t="s">
        <v>107</v>
      </c>
      <c r="M146">
        <v>5</v>
      </c>
      <c r="N146">
        <v>2</v>
      </c>
      <c r="O146">
        <v>4</v>
      </c>
      <c r="P146">
        <v>5</v>
      </c>
      <c r="Q146">
        <v>5</v>
      </c>
      <c r="R146">
        <v>5</v>
      </c>
      <c r="S146">
        <v>2</v>
      </c>
      <c r="U146" s="8">
        <v>3.5683699999999998</v>
      </c>
      <c r="V146" s="8">
        <v>0.27746999999999999</v>
      </c>
      <c r="W146">
        <v>68.900000000000006</v>
      </c>
      <c r="X146">
        <v>1.0027999999999999</v>
      </c>
      <c r="Y146">
        <v>1.28027</v>
      </c>
      <c r="Z146">
        <v>3.0068899999999998</v>
      </c>
      <c r="AA146">
        <v>0.18922</v>
      </c>
      <c r="AB146">
        <v>1.133E-2</v>
      </c>
      <c r="AD146">
        <v>2.2881</v>
      </c>
      <c r="AE146">
        <v>50</v>
      </c>
      <c r="AG146">
        <v>0</v>
      </c>
      <c r="AJ146">
        <v>2.1991900000000002</v>
      </c>
      <c r="AK146">
        <v>0.63766</v>
      </c>
      <c r="AL146">
        <v>0.29200999999999999</v>
      </c>
      <c r="AM146">
        <v>3.12886</v>
      </c>
      <c r="AN146">
        <v>2.13</v>
      </c>
      <c r="AO146">
        <v>1.1567700000000001</v>
      </c>
      <c r="AP146">
        <v>0.35585</v>
      </c>
      <c r="AQ146">
        <v>3.6008100000000001</v>
      </c>
      <c r="AS146">
        <v>0</v>
      </c>
      <c r="AT146">
        <v>0</v>
      </c>
      <c r="AU146">
        <v>3</v>
      </c>
      <c r="AV146">
        <v>1</v>
      </c>
      <c r="AW146" s="4">
        <v>5000</v>
      </c>
      <c r="AX146">
        <v>0</v>
      </c>
      <c r="AY146">
        <v>1</v>
      </c>
      <c r="BA146" s="1">
        <v>44505</v>
      </c>
      <c r="BB146">
        <v>3</v>
      </c>
      <c r="BC146">
        <v>3</v>
      </c>
      <c r="BD146">
        <v>3</v>
      </c>
      <c r="BE146">
        <v>32</v>
      </c>
      <c r="BF146">
        <v>1</v>
      </c>
      <c r="BG146">
        <v>0</v>
      </c>
      <c r="BH146">
        <v>32</v>
      </c>
      <c r="BI146" s="1">
        <v>44078</v>
      </c>
      <c r="BJ146">
        <v>7</v>
      </c>
      <c r="BK146">
        <v>6</v>
      </c>
      <c r="BL146">
        <v>0</v>
      </c>
      <c r="BM146">
        <v>52</v>
      </c>
      <c r="BN146">
        <v>1</v>
      </c>
      <c r="BO146">
        <v>0</v>
      </c>
      <c r="BP146">
        <v>52</v>
      </c>
      <c r="BQ146" s="1">
        <v>43580</v>
      </c>
      <c r="BR146">
        <v>8</v>
      </c>
      <c r="BS146">
        <v>8</v>
      </c>
      <c r="BT146">
        <v>0</v>
      </c>
      <c r="BU146">
        <v>48</v>
      </c>
      <c r="BV146">
        <v>1</v>
      </c>
      <c r="BW146">
        <v>0</v>
      </c>
      <c r="BX146">
        <v>48</v>
      </c>
      <c r="BY146">
        <v>41.332999999999998</v>
      </c>
      <c r="CA146" t="s">
        <v>970</v>
      </c>
      <c r="CB146" t="s">
        <v>972</v>
      </c>
      <c r="CC146">
        <v>72764</v>
      </c>
      <c r="CD146">
        <v>710</v>
      </c>
      <c r="CE146">
        <v>4797503800</v>
      </c>
      <c r="CF146" t="s">
        <v>100</v>
      </c>
      <c r="CG146" t="s">
        <v>101</v>
      </c>
      <c r="CH146" s="1">
        <v>39548</v>
      </c>
      <c r="CI146" t="s">
        <v>101</v>
      </c>
      <c r="CJ146" t="s">
        <v>101</v>
      </c>
      <c r="CK146" t="s">
        <v>101</v>
      </c>
      <c r="CL146" t="s">
        <v>104</v>
      </c>
      <c r="CM146" t="s">
        <v>971</v>
      </c>
      <c r="CN146">
        <v>80</v>
      </c>
      <c r="CO146" s="1">
        <v>44621</v>
      </c>
      <c r="CP146" s="1"/>
      <c r="CV146"/>
    </row>
    <row r="147" spans="1:101" x14ac:dyDescent="0.25">
      <c r="A147" t="s">
        <v>147</v>
      </c>
      <c r="B147" s="18" t="s">
        <v>1196</v>
      </c>
      <c r="C147" s="18">
        <v>45356</v>
      </c>
      <c r="D147" t="s">
        <v>739</v>
      </c>
      <c r="E147" t="s">
        <v>741</v>
      </c>
      <c r="F147" t="s">
        <v>148</v>
      </c>
      <c r="G147" t="s">
        <v>1210</v>
      </c>
      <c r="H147">
        <v>74.400000000000006</v>
      </c>
      <c r="I147" t="s">
        <v>109</v>
      </c>
      <c r="K147" t="s">
        <v>101</v>
      </c>
      <c r="L147" t="s">
        <v>107</v>
      </c>
      <c r="M147">
        <v>2</v>
      </c>
      <c r="N147">
        <v>3</v>
      </c>
      <c r="O147">
        <v>2</v>
      </c>
      <c r="P147">
        <v>2</v>
      </c>
      <c r="Q147">
        <v>1</v>
      </c>
      <c r="R147">
        <v>2</v>
      </c>
      <c r="S147">
        <v>2</v>
      </c>
      <c r="U147" s="8">
        <v>4.22776</v>
      </c>
      <c r="V147" s="8">
        <v>0.33484000000000003</v>
      </c>
      <c r="W147">
        <v>71.2</v>
      </c>
      <c r="X147">
        <v>1.0502899999999999</v>
      </c>
      <c r="Y147">
        <v>1.38513</v>
      </c>
      <c r="Z147">
        <v>3.4602400000000002</v>
      </c>
      <c r="AA147">
        <v>0.25569999999999998</v>
      </c>
      <c r="AB147">
        <v>1.0630000000000001E-2</v>
      </c>
      <c r="AD147">
        <v>2.8426399999999998</v>
      </c>
      <c r="AE147">
        <v>70.599999999999994</v>
      </c>
      <c r="AG147">
        <v>3</v>
      </c>
      <c r="AJ147">
        <v>1.7698700000000001</v>
      </c>
      <c r="AK147">
        <v>0.62163000000000002</v>
      </c>
      <c r="AL147">
        <v>0.31236000000000003</v>
      </c>
      <c r="AM147">
        <v>2.7038600000000002</v>
      </c>
      <c r="AN147">
        <v>3.2881100000000001</v>
      </c>
      <c r="AO147">
        <v>1.2427999999999999</v>
      </c>
      <c r="AP147">
        <v>0.40144999999999997</v>
      </c>
      <c r="AQ147">
        <v>4.9367700000000001</v>
      </c>
      <c r="AS147">
        <v>0</v>
      </c>
      <c r="AT147">
        <v>7</v>
      </c>
      <c r="AU147">
        <v>4</v>
      </c>
      <c r="AV147">
        <v>6</v>
      </c>
      <c r="AW147" s="4">
        <v>33823.07</v>
      </c>
      <c r="AX147">
        <v>1</v>
      </c>
      <c r="AY147">
        <v>7</v>
      </c>
      <c r="BA147" s="1">
        <v>44365</v>
      </c>
      <c r="BB147">
        <v>18</v>
      </c>
      <c r="BC147">
        <v>17</v>
      </c>
      <c r="BD147">
        <v>1</v>
      </c>
      <c r="BE147">
        <v>100</v>
      </c>
      <c r="BF147">
        <v>1</v>
      </c>
      <c r="BG147">
        <v>0</v>
      </c>
      <c r="BH147">
        <v>100</v>
      </c>
      <c r="BI147" s="1">
        <v>43826</v>
      </c>
      <c r="BJ147">
        <v>20</v>
      </c>
      <c r="BK147">
        <v>17</v>
      </c>
      <c r="BL147">
        <v>3</v>
      </c>
      <c r="BM147">
        <v>140</v>
      </c>
      <c r="BN147">
        <v>1</v>
      </c>
      <c r="BO147">
        <v>0</v>
      </c>
      <c r="BP147">
        <v>140</v>
      </c>
      <c r="BQ147" s="1">
        <v>43434</v>
      </c>
      <c r="BR147">
        <v>7</v>
      </c>
      <c r="BS147">
        <v>6</v>
      </c>
      <c r="BT147">
        <v>1</v>
      </c>
      <c r="BU147">
        <v>72</v>
      </c>
      <c r="BV147">
        <v>1</v>
      </c>
      <c r="BW147">
        <v>0</v>
      </c>
      <c r="BX147">
        <v>72</v>
      </c>
      <c r="BY147">
        <v>108.667</v>
      </c>
      <c r="CA147" t="s">
        <v>742</v>
      </c>
      <c r="CB147" t="s">
        <v>743</v>
      </c>
      <c r="CC147">
        <v>72761</v>
      </c>
      <c r="CD147">
        <v>30</v>
      </c>
      <c r="CE147">
        <v>4795243128</v>
      </c>
      <c r="CF147" t="s">
        <v>100</v>
      </c>
      <c r="CG147" t="s">
        <v>101</v>
      </c>
      <c r="CH147" s="1">
        <v>36469</v>
      </c>
      <c r="CI147" t="s">
        <v>101</v>
      </c>
      <c r="CJ147" t="s">
        <v>101</v>
      </c>
      <c r="CK147" t="s">
        <v>101</v>
      </c>
      <c r="CL147" t="s">
        <v>104</v>
      </c>
      <c r="CM147" t="s">
        <v>740</v>
      </c>
      <c r="CN147">
        <v>125</v>
      </c>
      <c r="CO147" s="1">
        <v>44621</v>
      </c>
      <c r="CP147" s="1"/>
      <c r="CV147"/>
    </row>
    <row r="148" spans="1:101" x14ac:dyDescent="0.25">
      <c r="A148" t="s">
        <v>147</v>
      </c>
      <c r="B148" s="18" t="s">
        <v>1196</v>
      </c>
      <c r="C148" s="18">
        <v>45173</v>
      </c>
      <c r="D148" t="s">
        <v>261</v>
      </c>
      <c r="E148" t="s">
        <v>133</v>
      </c>
      <c r="F148" t="s">
        <v>263</v>
      </c>
      <c r="G148" t="s">
        <v>1210</v>
      </c>
      <c r="H148">
        <v>82.2</v>
      </c>
      <c r="I148" t="s">
        <v>99</v>
      </c>
      <c r="K148" t="s">
        <v>101</v>
      </c>
      <c r="L148" t="s">
        <v>107</v>
      </c>
      <c r="M148">
        <v>5</v>
      </c>
      <c r="N148">
        <v>3</v>
      </c>
      <c r="O148">
        <v>4</v>
      </c>
      <c r="P148">
        <v>5</v>
      </c>
      <c r="Q148">
        <v>5</v>
      </c>
      <c r="R148">
        <v>3</v>
      </c>
      <c r="S148">
        <v>3</v>
      </c>
      <c r="U148" s="8">
        <v>3.70086</v>
      </c>
      <c r="V148" s="8">
        <v>0.48346</v>
      </c>
      <c r="W148">
        <v>53</v>
      </c>
      <c r="X148">
        <v>0.87965000000000004</v>
      </c>
      <c r="Y148">
        <v>1.36311</v>
      </c>
      <c r="Z148">
        <v>3.0472700000000001</v>
      </c>
      <c r="AA148">
        <v>0.28005000000000002</v>
      </c>
      <c r="AB148">
        <v>6.5199999999999998E-3</v>
      </c>
      <c r="AD148">
        <v>2.3377500000000002</v>
      </c>
      <c r="AE148">
        <v>25</v>
      </c>
      <c r="AG148">
        <v>0</v>
      </c>
      <c r="AJ148">
        <v>1.78403</v>
      </c>
      <c r="AK148">
        <v>0.62944999999999995</v>
      </c>
      <c r="AL148">
        <v>0.29887999999999998</v>
      </c>
      <c r="AM148">
        <v>2.7123699999999999</v>
      </c>
      <c r="AN148">
        <v>2.68262</v>
      </c>
      <c r="AO148">
        <v>1.0279400000000001</v>
      </c>
      <c r="AP148">
        <v>0.60579000000000005</v>
      </c>
      <c r="AQ148">
        <v>4.3079400000000003</v>
      </c>
      <c r="AS148">
        <v>0</v>
      </c>
      <c r="AT148">
        <v>2</v>
      </c>
      <c r="AU148">
        <v>2</v>
      </c>
      <c r="AV148">
        <v>0</v>
      </c>
      <c r="AW148" s="4">
        <v>0</v>
      </c>
      <c r="AX148">
        <v>0</v>
      </c>
      <c r="AY148">
        <v>0</v>
      </c>
      <c r="BA148" s="1">
        <v>44498</v>
      </c>
      <c r="BB148">
        <v>7</v>
      </c>
      <c r="BC148">
        <v>4</v>
      </c>
      <c r="BD148">
        <v>3</v>
      </c>
      <c r="BE148">
        <v>56</v>
      </c>
      <c r="BF148">
        <v>1</v>
      </c>
      <c r="BG148">
        <v>0</v>
      </c>
      <c r="BH148">
        <v>56</v>
      </c>
      <c r="BI148" s="1">
        <v>44022</v>
      </c>
      <c r="BJ148">
        <v>3</v>
      </c>
      <c r="BK148">
        <v>3</v>
      </c>
      <c r="BL148">
        <v>0</v>
      </c>
      <c r="BM148">
        <v>24</v>
      </c>
      <c r="BN148">
        <v>1</v>
      </c>
      <c r="BO148">
        <v>0</v>
      </c>
      <c r="BP148">
        <v>24</v>
      </c>
      <c r="BQ148" s="1">
        <v>43546</v>
      </c>
      <c r="BR148">
        <v>6</v>
      </c>
      <c r="BS148">
        <v>6</v>
      </c>
      <c r="BT148">
        <v>0</v>
      </c>
      <c r="BU148">
        <v>40</v>
      </c>
      <c r="BV148">
        <v>1</v>
      </c>
      <c r="BW148">
        <v>0</v>
      </c>
      <c r="BX148">
        <v>40</v>
      </c>
      <c r="BY148">
        <v>42.667000000000002</v>
      </c>
      <c r="CA148" t="s">
        <v>264</v>
      </c>
      <c r="CB148" t="s">
        <v>265</v>
      </c>
      <c r="CC148">
        <v>71701</v>
      </c>
      <c r="CD148">
        <v>510</v>
      </c>
      <c r="CE148">
        <v>8708366831</v>
      </c>
      <c r="CF148" t="s">
        <v>100</v>
      </c>
      <c r="CG148" t="s">
        <v>101</v>
      </c>
      <c r="CH148" s="1">
        <v>33543</v>
      </c>
      <c r="CI148" t="s">
        <v>101</v>
      </c>
      <c r="CJ148" t="s">
        <v>101</v>
      </c>
      <c r="CK148" t="s">
        <v>101</v>
      </c>
      <c r="CL148" t="s">
        <v>104</v>
      </c>
      <c r="CM148" t="s">
        <v>262</v>
      </c>
      <c r="CN148">
        <v>104</v>
      </c>
      <c r="CO148" s="1">
        <v>44621</v>
      </c>
      <c r="CP148" s="1"/>
      <c r="CV148"/>
    </row>
    <row r="149" spans="1:101" x14ac:dyDescent="0.25">
      <c r="A149" t="s">
        <v>147</v>
      </c>
      <c r="B149" s="18" t="s">
        <v>1196</v>
      </c>
      <c r="C149" s="18">
        <v>45142</v>
      </c>
      <c r="D149" t="s">
        <v>186</v>
      </c>
      <c r="E149" t="s">
        <v>153</v>
      </c>
      <c r="F149" t="s">
        <v>154</v>
      </c>
      <c r="G149" t="s">
        <v>1211</v>
      </c>
      <c r="H149">
        <v>50.8</v>
      </c>
      <c r="I149" t="s">
        <v>112</v>
      </c>
      <c r="K149" t="s">
        <v>101</v>
      </c>
      <c r="L149" t="s">
        <v>107</v>
      </c>
      <c r="M149">
        <v>2</v>
      </c>
      <c r="N149">
        <v>2</v>
      </c>
      <c r="O149">
        <v>3</v>
      </c>
      <c r="P149">
        <v>1</v>
      </c>
      <c r="Q149">
        <v>2</v>
      </c>
      <c r="R149">
        <v>1</v>
      </c>
      <c r="S149">
        <v>2</v>
      </c>
      <c r="U149" s="8">
        <v>3.8845800000000001</v>
      </c>
      <c r="V149" s="8">
        <v>0.4602</v>
      </c>
      <c r="W149">
        <v>70.900000000000006</v>
      </c>
      <c r="X149">
        <v>1.22854</v>
      </c>
      <c r="Y149">
        <v>1.6887399999999999</v>
      </c>
      <c r="Z149">
        <v>3.3189099999999998</v>
      </c>
      <c r="AA149">
        <v>0.58933999999999997</v>
      </c>
      <c r="AB149">
        <v>0.10049</v>
      </c>
      <c r="AD149">
        <v>2.1958299999999999</v>
      </c>
      <c r="AE149">
        <v>84.6</v>
      </c>
      <c r="AG149">
        <v>4</v>
      </c>
      <c r="AJ149">
        <v>1.98567</v>
      </c>
      <c r="AK149">
        <v>0.71062999999999998</v>
      </c>
      <c r="AL149">
        <v>0.38739000000000001</v>
      </c>
      <c r="AM149">
        <v>3.0836800000000002</v>
      </c>
      <c r="AN149">
        <v>2.2639</v>
      </c>
      <c r="AO149">
        <v>1.27166</v>
      </c>
      <c r="AP149">
        <v>0.44490000000000002</v>
      </c>
      <c r="AQ149">
        <v>3.9773100000000001</v>
      </c>
      <c r="AS149">
        <v>1</v>
      </c>
      <c r="AT149">
        <v>3</v>
      </c>
      <c r="AU149">
        <v>5</v>
      </c>
      <c r="AV149">
        <v>2</v>
      </c>
      <c r="AW149" s="4">
        <v>20118.419999999998</v>
      </c>
      <c r="AX149">
        <v>0</v>
      </c>
      <c r="AY149">
        <v>2</v>
      </c>
      <c r="BA149" s="1">
        <v>44169</v>
      </c>
      <c r="BB149">
        <v>8</v>
      </c>
      <c r="BC149">
        <v>6</v>
      </c>
      <c r="BD149">
        <v>2</v>
      </c>
      <c r="BE149">
        <v>68</v>
      </c>
      <c r="BF149">
        <v>1</v>
      </c>
      <c r="BG149">
        <v>0</v>
      </c>
      <c r="BH149">
        <v>68</v>
      </c>
      <c r="BI149" s="1">
        <v>43629</v>
      </c>
      <c r="BJ149">
        <v>6</v>
      </c>
      <c r="BK149">
        <v>3</v>
      </c>
      <c r="BL149">
        <v>2</v>
      </c>
      <c r="BM149">
        <v>52</v>
      </c>
      <c r="BN149">
        <v>1</v>
      </c>
      <c r="BO149">
        <v>0</v>
      </c>
      <c r="BP149">
        <v>52</v>
      </c>
      <c r="BQ149" s="1">
        <v>43301</v>
      </c>
      <c r="BR149">
        <v>10</v>
      </c>
      <c r="BS149">
        <v>8</v>
      </c>
      <c r="BT149">
        <v>2</v>
      </c>
      <c r="BU149">
        <v>68</v>
      </c>
      <c r="BV149">
        <v>1</v>
      </c>
      <c r="BW149">
        <v>0</v>
      </c>
      <c r="BX149">
        <v>68</v>
      </c>
      <c r="BY149">
        <v>62.667000000000002</v>
      </c>
      <c r="CA149" t="s">
        <v>186</v>
      </c>
      <c r="CB149" t="s">
        <v>188</v>
      </c>
      <c r="CC149">
        <v>71901</v>
      </c>
      <c r="CD149">
        <v>250</v>
      </c>
      <c r="CE149">
        <v>5016233781</v>
      </c>
      <c r="CF149" t="s">
        <v>100</v>
      </c>
      <c r="CG149" t="s">
        <v>101</v>
      </c>
      <c r="CH149" s="1">
        <v>32608</v>
      </c>
      <c r="CI149" t="s">
        <v>101</v>
      </c>
      <c r="CJ149" t="s">
        <v>101</v>
      </c>
      <c r="CK149" t="s">
        <v>101</v>
      </c>
      <c r="CL149" t="s">
        <v>104</v>
      </c>
      <c r="CM149" t="s">
        <v>187</v>
      </c>
      <c r="CN149">
        <v>95</v>
      </c>
      <c r="CO149" s="1">
        <v>44621</v>
      </c>
      <c r="CP149" s="1"/>
      <c r="CV149"/>
    </row>
    <row r="150" spans="1:101" x14ac:dyDescent="0.25">
      <c r="A150" t="s">
        <v>147</v>
      </c>
      <c r="B150" s="18" t="s">
        <v>1196</v>
      </c>
      <c r="C150" s="18">
        <v>45190</v>
      </c>
      <c r="D150" t="s">
        <v>311</v>
      </c>
      <c r="E150" t="s">
        <v>313</v>
      </c>
      <c r="F150" t="s">
        <v>314</v>
      </c>
      <c r="G150" t="s">
        <v>1210</v>
      </c>
      <c r="H150">
        <v>48.8</v>
      </c>
      <c r="I150" t="s">
        <v>99</v>
      </c>
      <c r="K150" t="s">
        <v>101</v>
      </c>
      <c r="L150" t="s">
        <v>107</v>
      </c>
      <c r="M150">
        <v>1</v>
      </c>
      <c r="N150">
        <v>2</v>
      </c>
      <c r="O150">
        <v>2</v>
      </c>
      <c r="P150">
        <v>1</v>
      </c>
      <c r="Q150">
        <v>2</v>
      </c>
      <c r="R150">
        <v>1</v>
      </c>
      <c r="S150">
        <v>2</v>
      </c>
      <c r="U150" s="8">
        <v>3.5348000000000002</v>
      </c>
      <c r="V150" s="8">
        <v>0.36498000000000003</v>
      </c>
      <c r="W150">
        <v>64.900000000000006</v>
      </c>
      <c r="X150">
        <v>1.14669</v>
      </c>
      <c r="Y150">
        <v>1.5116700000000001</v>
      </c>
      <c r="Z150">
        <v>2.7423600000000001</v>
      </c>
      <c r="AA150">
        <v>0.16852</v>
      </c>
      <c r="AB150">
        <v>1.5219999999999999E-2</v>
      </c>
      <c r="AD150">
        <v>2.0231300000000001</v>
      </c>
      <c r="AE150">
        <v>60</v>
      </c>
      <c r="AG150">
        <v>1</v>
      </c>
      <c r="AJ150">
        <v>1.9310499999999999</v>
      </c>
      <c r="AK150">
        <v>0.66896</v>
      </c>
      <c r="AL150">
        <v>0.28684999999999999</v>
      </c>
      <c r="AM150">
        <v>2.88686</v>
      </c>
      <c r="AN150">
        <v>2.1448399999999999</v>
      </c>
      <c r="AO150">
        <v>1.2608699999999999</v>
      </c>
      <c r="AP150">
        <v>0.47649999999999998</v>
      </c>
      <c r="AQ150">
        <v>3.8659300000000001</v>
      </c>
      <c r="AS150">
        <v>0</v>
      </c>
      <c r="AT150">
        <v>3</v>
      </c>
      <c r="AU150">
        <v>0</v>
      </c>
      <c r="AV150">
        <v>0</v>
      </c>
      <c r="AW150" s="4">
        <v>0</v>
      </c>
      <c r="AX150">
        <v>0</v>
      </c>
      <c r="AY150">
        <v>0</v>
      </c>
      <c r="BA150" s="1">
        <v>44316</v>
      </c>
      <c r="BB150">
        <v>9</v>
      </c>
      <c r="BC150">
        <v>9</v>
      </c>
      <c r="BD150">
        <v>0</v>
      </c>
      <c r="BE150">
        <v>72</v>
      </c>
      <c r="BF150">
        <v>1</v>
      </c>
      <c r="BG150">
        <v>0</v>
      </c>
      <c r="BH150">
        <v>72</v>
      </c>
      <c r="BI150" s="1">
        <v>43784</v>
      </c>
      <c r="BJ150">
        <v>10</v>
      </c>
      <c r="BK150">
        <v>10</v>
      </c>
      <c r="BL150">
        <v>10</v>
      </c>
      <c r="BM150">
        <v>96</v>
      </c>
      <c r="BN150">
        <v>1</v>
      </c>
      <c r="BO150">
        <v>0</v>
      </c>
      <c r="BP150">
        <v>96</v>
      </c>
      <c r="BQ150" s="1">
        <v>43419</v>
      </c>
      <c r="BR150">
        <v>10</v>
      </c>
      <c r="BS150">
        <v>8</v>
      </c>
      <c r="BT150">
        <v>2</v>
      </c>
      <c r="BU150">
        <v>181</v>
      </c>
      <c r="BV150">
        <v>1</v>
      </c>
      <c r="BW150">
        <v>0</v>
      </c>
      <c r="BX150">
        <v>181</v>
      </c>
      <c r="BY150">
        <v>98.167000000000002</v>
      </c>
      <c r="CA150" t="s">
        <v>315</v>
      </c>
      <c r="CB150" t="s">
        <v>316</v>
      </c>
      <c r="CC150">
        <v>71635</v>
      </c>
      <c r="CD150">
        <v>10</v>
      </c>
      <c r="CE150">
        <v>8703645721</v>
      </c>
      <c r="CF150" t="s">
        <v>100</v>
      </c>
      <c r="CG150" t="s">
        <v>101</v>
      </c>
      <c r="CH150" s="1">
        <v>33635</v>
      </c>
      <c r="CI150" t="s">
        <v>101</v>
      </c>
      <c r="CJ150" t="s">
        <v>101</v>
      </c>
      <c r="CK150" t="s">
        <v>101</v>
      </c>
      <c r="CL150" t="s">
        <v>104</v>
      </c>
      <c r="CM150" t="s">
        <v>312</v>
      </c>
      <c r="CN150">
        <v>83</v>
      </c>
      <c r="CO150" s="1">
        <v>44621</v>
      </c>
      <c r="CP150" s="1"/>
      <c r="CV150"/>
    </row>
    <row r="151" spans="1:101" x14ac:dyDescent="0.25">
      <c r="A151" t="s">
        <v>147</v>
      </c>
      <c r="B151" s="18" t="s">
        <v>1196</v>
      </c>
      <c r="C151" s="18">
        <v>45403</v>
      </c>
      <c r="D151" t="s">
        <v>896</v>
      </c>
      <c r="E151" t="s">
        <v>898</v>
      </c>
      <c r="F151" t="s">
        <v>131</v>
      </c>
      <c r="G151" t="s">
        <v>1210</v>
      </c>
      <c r="H151">
        <v>44.5</v>
      </c>
      <c r="I151" t="s">
        <v>109</v>
      </c>
      <c r="K151" t="s">
        <v>101</v>
      </c>
      <c r="L151" t="s">
        <v>107</v>
      </c>
      <c r="M151">
        <v>4</v>
      </c>
      <c r="N151">
        <v>4</v>
      </c>
      <c r="O151">
        <v>4</v>
      </c>
      <c r="P151">
        <v>3</v>
      </c>
      <c r="Q151">
        <v>3</v>
      </c>
      <c r="R151">
        <v>3</v>
      </c>
      <c r="S151">
        <v>4</v>
      </c>
      <c r="U151" s="8">
        <v>3.8448600000000002</v>
      </c>
      <c r="V151" s="8">
        <v>0.99922</v>
      </c>
      <c r="W151">
        <v>53.2</v>
      </c>
      <c r="X151">
        <v>0.61385999999999996</v>
      </c>
      <c r="Y151">
        <v>1.6130800000000001</v>
      </c>
      <c r="Z151">
        <v>3.35067</v>
      </c>
      <c r="AA151">
        <v>0.99187000000000003</v>
      </c>
      <c r="AB151">
        <v>2.7109999999999999E-2</v>
      </c>
      <c r="AD151">
        <v>2.23177</v>
      </c>
      <c r="AE151">
        <v>60</v>
      </c>
      <c r="AG151">
        <v>1</v>
      </c>
      <c r="AJ151">
        <v>1.9198900000000001</v>
      </c>
      <c r="AK151">
        <v>0.69564999999999999</v>
      </c>
      <c r="AL151">
        <v>0.38936999999999999</v>
      </c>
      <c r="AM151">
        <v>3.0049199999999998</v>
      </c>
      <c r="AN151">
        <v>2.3797899999999998</v>
      </c>
      <c r="AO151">
        <v>0.64907999999999999</v>
      </c>
      <c r="AP151">
        <v>0.96106000000000003</v>
      </c>
      <c r="AQ151">
        <v>4.0398300000000003</v>
      </c>
      <c r="AS151">
        <v>1</v>
      </c>
      <c r="AT151">
        <v>0</v>
      </c>
      <c r="AU151">
        <v>2</v>
      </c>
      <c r="AV151">
        <v>2</v>
      </c>
      <c r="AW151" s="4">
        <v>15994.13</v>
      </c>
      <c r="AX151">
        <v>0</v>
      </c>
      <c r="AY151">
        <v>2</v>
      </c>
      <c r="BA151" s="1">
        <v>44238</v>
      </c>
      <c r="BB151">
        <v>4</v>
      </c>
      <c r="BC151">
        <v>3</v>
      </c>
      <c r="BD151">
        <v>1</v>
      </c>
      <c r="BE151">
        <v>36</v>
      </c>
      <c r="BF151">
        <v>1</v>
      </c>
      <c r="BG151">
        <v>0</v>
      </c>
      <c r="BH151">
        <v>36</v>
      </c>
      <c r="BI151" s="1">
        <v>43706</v>
      </c>
      <c r="BJ151">
        <v>8</v>
      </c>
      <c r="BK151">
        <v>7</v>
      </c>
      <c r="BL151">
        <v>0</v>
      </c>
      <c r="BM151">
        <v>64</v>
      </c>
      <c r="BN151">
        <v>1</v>
      </c>
      <c r="BO151">
        <v>0</v>
      </c>
      <c r="BP151">
        <v>64</v>
      </c>
      <c r="BQ151" s="1">
        <v>43378</v>
      </c>
      <c r="BR151">
        <v>3</v>
      </c>
      <c r="BS151">
        <v>3</v>
      </c>
      <c r="BT151">
        <v>0</v>
      </c>
      <c r="BU151">
        <v>28</v>
      </c>
      <c r="BV151">
        <v>1</v>
      </c>
      <c r="BW151">
        <v>0</v>
      </c>
      <c r="BX151">
        <v>28</v>
      </c>
      <c r="BY151">
        <v>44</v>
      </c>
      <c r="CA151" t="s">
        <v>136</v>
      </c>
      <c r="CB151" t="s">
        <v>899</v>
      </c>
      <c r="CC151">
        <v>71943</v>
      </c>
      <c r="CD151">
        <v>540</v>
      </c>
      <c r="CE151">
        <v>8703563953</v>
      </c>
      <c r="CF151" t="s">
        <v>100</v>
      </c>
      <c r="CG151" t="s">
        <v>101</v>
      </c>
      <c r="CH151" s="1">
        <v>38259</v>
      </c>
      <c r="CI151" t="s">
        <v>101</v>
      </c>
      <c r="CJ151" t="s">
        <v>101</v>
      </c>
      <c r="CK151" t="s">
        <v>101</v>
      </c>
      <c r="CL151" t="s">
        <v>104</v>
      </c>
      <c r="CM151" t="s">
        <v>897</v>
      </c>
      <c r="CN151">
        <v>80</v>
      </c>
      <c r="CO151" s="1">
        <v>44621</v>
      </c>
      <c r="CP151" s="1"/>
      <c r="CV151"/>
    </row>
    <row r="152" spans="1:101" x14ac:dyDescent="0.25">
      <c r="A152" t="s">
        <v>147</v>
      </c>
      <c r="B152" s="18" t="s">
        <v>1196</v>
      </c>
      <c r="C152" s="18">
        <v>45197</v>
      </c>
      <c r="D152" t="s">
        <v>342</v>
      </c>
      <c r="E152" t="s">
        <v>323</v>
      </c>
      <c r="F152" t="s">
        <v>324</v>
      </c>
      <c r="G152" t="s">
        <v>1211</v>
      </c>
      <c r="H152">
        <v>57.7</v>
      </c>
      <c r="I152" t="s">
        <v>112</v>
      </c>
      <c r="K152" t="s">
        <v>101</v>
      </c>
      <c r="L152" t="s">
        <v>107</v>
      </c>
      <c r="M152">
        <v>2</v>
      </c>
      <c r="N152">
        <v>2</v>
      </c>
      <c r="O152">
        <v>2</v>
      </c>
      <c r="P152">
        <v>4</v>
      </c>
      <c r="Q152">
        <v>5</v>
      </c>
      <c r="R152">
        <v>2</v>
      </c>
      <c r="S152">
        <v>2</v>
      </c>
      <c r="U152" s="8">
        <v>3.43526</v>
      </c>
      <c r="V152" s="8">
        <v>0.29550999999999999</v>
      </c>
      <c r="W152">
        <v>66.7</v>
      </c>
      <c r="X152">
        <v>1.10954</v>
      </c>
      <c r="Y152">
        <v>1.40506</v>
      </c>
      <c r="Z152">
        <v>3.0569899999999999</v>
      </c>
      <c r="AA152">
        <v>0.19491</v>
      </c>
      <c r="AB152">
        <v>6.8739999999999996E-2</v>
      </c>
      <c r="AD152">
        <v>2.0302099999999998</v>
      </c>
      <c r="AE152">
        <v>63.6</v>
      </c>
      <c r="AG152">
        <v>1</v>
      </c>
      <c r="AJ152">
        <v>2.0891799999999998</v>
      </c>
      <c r="AK152">
        <v>0.61263999999999996</v>
      </c>
      <c r="AL152">
        <v>0.26785999999999999</v>
      </c>
      <c r="AM152">
        <v>2.9696799999999999</v>
      </c>
      <c r="AN152">
        <v>1.9894400000000001</v>
      </c>
      <c r="AO152">
        <v>1.3321799999999999</v>
      </c>
      <c r="AP152">
        <v>0.41316000000000003</v>
      </c>
      <c r="AQ152">
        <v>3.6522899999999998</v>
      </c>
      <c r="AS152">
        <v>0</v>
      </c>
      <c r="AT152">
        <v>2</v>
      </c>
      <c r="AU152">
        <v>2</v>
      </c>
      <c r="AV152">
        <v>2</v>
      </c>
      <c r="AW152" s="4">
        <v>27580.34</v>
      </c>
      <c r="AX152">
        <v>0</v>
      </c>
      <c r="AY152">
        <v>2</v>
      </c>
      <c r="BA152" s="1">
        <v>44466</v>
      </c>
      <c r="BB152">
        <v>12</v>
      </c>
      <c r="BC152">
        <v>11</v>
      </c>
      <c r="BD152">
        <v>0</v>
      </c>
      <c r="BE152">
        <v>88</v>
      </c>
      <c r="BF152">
        <v>1</v>
      </c>
      <c r="BG152">
        <v>0</v>
      </c>
      <c r="BH152">
        <v>88</v>
      </c>
      <c r="BI152" s="1">
        <v>43874</v>
      </c>
      <c r="BJ152">
        <v>12</v>
      </c>
      <c r="BK152">
        <v>10</v>
      </c>
      <c r="BL152">
        <v>1</v>
      </c>
      <c r="BM152">
        <v>168</v>
      </c>
      <c r="BN152">
        <v>1</v>
      </c>
      <c r="BO152">
        <v>0</v>
      </c>
      <c r="BP152">
        <v>168</v>
      </c>
      <c r="BQ152" s="1">
        <v>43538</v>
      </c>
      <c r="BR152">
        <v>3</v>
      </c>
      <c r="BS152">
        <v>2</v>
      </c>
      <c r="BT152">
        <v>1</v>
      </c>
      <c r="BU152">
        <v>36</v>
      </c>
      <c r="BV152">
        <v>1</v>
      </c>
      <c r="BW152">
        <v>0</v>
      </c>
      <c r="BX152">
        <v>36</v>
      </c>
      <c r="BY152">
        <v>106</v>
      </c>
      <c r="CA152" t="s">
        <v>342</v>
      </c>
      <c r="CB152" t="s">
        <v>344</v>
      </c>
      <c r="CC152">
        <v>72601</v>
      </c>
      <c r="CD152">
        <v>40</v>
      </c>
      <c r="CE152">
        <v>8707413438</v>
      </c>
      <c r="CF152" t="s">
        <v>100</v>
      </c>
      <c r="CG152" t="s">
        <v>101</v>
      </c>
      <c r="CH152" s="1">
        <v>33664</v>
      </c>
      <c r="CI152" t="s">
        <v>101</v>
      </c>
      <c r="CJ152" t="s">
        <v>101</v>
      </c>
      <c r="CK152" t="s">
        <v>101</v>
      </c>
      <c r="CL152" t="s">
        <v>104</v>
      </c>
      <c r="CM152" t="s">
        <v>343</v>
      </c>
      <c r="CN152">
        <v>90</v>
      </c>
      <c r="CO152" s="1">
        <v>44621</v>
      </c>
      <c r="CP152" s="1"/>
      <c r="CV152"/>
    </row>
    <row r="153" spans="1:101" x14ac:dyDescent="0.25">
      <c r="A153" t="s">
        <v>147</v>
      </c>
      <c r="B153" s="18" t="s">
        <v>1196</v>
      </c>
      <c r="C153" s="18">
        <v>45192</v>
      </c>
      <c r="D153" t="s">
        <v>321</v>
      </c>
      <c r="E153" t="s">
        <v>323</v>
      </c>
      <c r="F153" t="s">
        <v>324</v>
      </c>
      <c r="G153" t="s">
        <v>1211</v>
      </c>
      <c r="H153">
        <v>72.599999999999994</v>
      </c>
      <c r="I153" t="s">
        <v>112</v>
      </c>
      <c r="K153" t="s">
        <v>101</v>
      </c>
      <c r="L153" t="s">
        <v>107</v>
      </c>
      <c r="M153">
        <v>2</v>
      </c>
      <c r="N153">
        <v>2</v>
      </c>
      <c r="O153">
        <v>2</v>
      </c>
      <c r="P153">
        <v>4</v>
      </c>
      <c r="Q153">
        <v>4</v>
      </c>
      <c r="R153">
        <v>3</v>
      </c>
      <c r="S153">
        <v>2</v>
      </c>
      <c r="U153" s="8">
        <v>3.3244199999999999</v>
      </c>
      <c r="V153" s="8">
        <v>0.33548</v>
      </c>
      <c r="X153">
        <v>0.85341999999999996</v>
      </c>
      <c r="Y153">
        <v>1.1889000000000001</v>
      </c>
      <c r="Z153">
        <v>2.9980099999999998</v>
      </c>
      <c r="AA153">
        <v>0.12814999999999999</v>
      </c>
      <c r="AB153">
        <v>4.3520000000000003E-2</v>
      </c>
      <c r="AC153">
        <v>6</v>
      </c>
      <c r="AD153">
        <v>2.1355200000000001</v>
      </c>
      <c r="AF153">
        <v>6</v>
      </c>
      <c r="AG153">
        <v>1</v>
      </c>
      <c r="AJ153">
        <v>2.0039899999999999</v>
      </c>
      <c r="AK153">
        <v>0.65671000000000002</v>
      </c>
      <c r="AL153">
        <v>0.33442</v>
      </c>
      <c r="AM153">
        <v>2.99512</v>
      </c>
      <c r="AN153">
        <v>2.1815899999999999</v>
      </c>
      <c r="AO153">
        <v>0.95589999999999997</v>
      </c>
      <c r="AP153">
        <v>0.37569000000000002</v>
      </c>
      <c r="AQ153">
        <v>3.5044300000000002</v>
      </c>
      <c r="AS153">
        <v>0</v>
      </c>
      <c r="AT153">
        <v>1</v>
      </c>
      <c r="AU153">
        <v>8</v>
      </c>
      <c r="AV153">
        <v>3</v>
      </c>
      <c r="AW153" s="4">
        <v>48821.71</v>
      </c>
      <c r="AX153">
        <v>0</v>
      </c>
      <c r="AY153">
        <v>3</v>
      </c>
      <c r="BA153" s="1">
        <v>44260</v>
      </c>
      <c r="BB153">
        <v>11</v>
      </c>
      <c r="BC153">
        <v>7</v>
      </c>
      <c r="BD153">
        <v>2</v>
      </c>
      <c r="BE153">
        <v>100</v>
      </c>
      <c r="BF153">
        <v>1</v>
      </c>
      <c r="BG153">
        <v>0</v>
      </c>
      <c r="BH153">
        <v>100</v>
      </c>
      <c r="BI153" s="1">
        <v>43700</v>
      </c>
      <c r="BJ153">
        <v>11</v>
      </c>
      <c r="BK153">
        <v>7</v>
      </c>
      <c r="BL153">
        <v>0</v>
      </c>
      <c r="BM153">
        <v>100</v>
      </c>
      <c r="BN153">
        <v>1</v>
      </c>
      <c r="BO153">
        <v>0</v>
      </c>
      <c r="BP153">
        <v>100</v>
      </c>
      <c r="BQ153" s="1">
        <v>43384</v>
      </c>
      <c r="BR153">
        <v>2</v>
      </c>
      <c r="BS153">
        <v>2</v>
      </c>
      <c r="BT153">
        <v>0</v>
      </c>
      <c r="BU153">
        <v>12</v>
      </c>
      <c r="BV153">
        <v>1</v>
      </c>
      <c r="BW153">
        <v>0</v>
      </c>
      <c r="BX153">
        <v>12</v>
      </c>
      <c r="BY153">
        <v>85.332999999999998</v>
      </c>
      <c r="CA153" t="s">
        <v>321</v>
      </c>
      <c r="CB153" t="s">
        <v>325</v>
      </c>
      <c r="CC153">
        <v>72601</v>
      </c>
      <c r="CD153">
        <v>40</v>
      </c>
      <c r="CE153">
        <v>8707417667</v>
      </c>
      <c r="CF153" t="s">
        <v>100</v>
      </c>
      <c r="CG153" t="s">
        <v>101</v>
      </c>
      <c r="CH153" s="1">
        <v>33635</v>
      </c>
      <c r="CI153" t="s">
        <v>101</v>
      </c>
      <c r="CJ153" t="s">
        <v>101</v>
      </c>
      <c r="CK153" t="s">
        <v>101</v>
      </c>
      <c r="CL153" t="s">
        <v>104</v>
      </c>
      <c r="CM153" t="s">
        <v>322</v>
      </c>
      <c r="CN153">
        <v>154</v>
      </c>
      <c r="CO153" s="1">
        <v>44621</v>
      </c>
      <c r="CP153" s="1"/>
      <c r="CV153"/>
    </row>
    <row r="154" spans="1:101" x14ac:dyDescent="0.25">
      <c r="A154" t="s">
        <v>147</v>
      </c>
      <c r="B154" s="18" t="s">
        <v>1196</v>
      </c>
      <c r="C154" s="18">
        <v>45189</v>
      </c>
      <c r="D154" t="s">
        <v>308</v>
      </c>
      <c r="E154" t="s">
        <v>133</v>
      </c>
      <c r="F154" t="s">
        <v>263</v>
      </c>
      <c r="G154" t="s">
        <v>1211</v>
      </c>
      <c r="H154">
        <v>61.7</v>
      </c>
      <c r="I154" t="s">
        <v>112</v>
      </c>
      <c r="K154" t="s">
        <v>101</v>
      </c>
      <c r="L154" t="s">
        <v>103</v>
      </c>
      <c r="M154">
        <v>1</v>
      </c>
      <c r="N154">
        <v>3</v>
      </c>
      <c r="O154">
        <v>1</v>
      </c>
      <c r="P154">
        <v>4</v>
      </c>
      <c r="Q154">
        <v>4</v>
      </c>
      <c r="S154">
        <v>3</v>
      </c>
      <c r="U154" s="8">
        <v>3.8183600000000002</v>
      </c>
      <c r="V154" s="8">
        <v>0.45335999999999999</v>
      </c>
      <c r="W154">
        <v>70.8</v>
      </c>
      <c r="X154">
        <v>0.91002000000000005</v>
      </c>
      <c r="Y154">
        <v>1.36338</v>
      </c>
      <c r="Z154">
        <v>3.2603599999999999</v>
      </c>
      <c r="AA154">
        <v>0.36551</v>
      </c>
      <c r="AB154">
        <v>5.5500000000000002E-3</v>
      </c>
      <c r="AD154">
        <v>2.4549799999999999</v>
      </c>
      <c r="AE154">
        <v>77.8</v>
      </c>
      <c r="AG154">
        <v>1</v>
      </c>
      <c r="AJ154">
        <v>1.8542400000000001</v>
      </c>
      <c r="AK154">
        <v>0.66274</v>
      </c>
      <c r="AL154">
        <v>0.28223999999999999</v>
      </c>
      <c r="AM154">
        <v>2.79922</v>
      </c>
      <c r="AN154">
        <v>2.7105000000000001</v>
      </c>
      <c r="AO154">
        <v>1.01003</v>
      </c>
      <c r="AP154">
        <v>0.60155000000000003</v>
      </c>
      <c r="AQ154">
        <v>4.3068099999999996</v>
      </c>
      <c r="AS154">
        <v>0</v>
      </c>
      <c r="AT154">
        <v>9</v>
      </c>
      <c r="AU154">
        <v>12</v>
      </c>
      <c r="AV154">
        <v>1</v>
      </c>
      <c r="AW154" s="4">
        <v>650</v>
      </c>
      <c r="AX154">
        <v>0</v>
      </c>
      <c r="AY154">
        <v>1</v>
      </c>
      <c r="BA154" s="1">
        <v>44519</v>
      </c>
      <c r="BB154">
        <v>18</v>
      </c>
      <c r="BC154">
        <v>9</v>
      </c>
      <c r="BD154">
        <v>13</v>
      </c>
      <c r="BE154">
        <v>144</v>
      </c>
      <c r="BF154">
        <v>1</v>
      </c>
      <c r="BG154">
        <v>0</v>
      </c>
      <c r="BH154">
        <v>144</v>
      </c>
      <c r="BI154" s="1">
        <v>44134</v>
      </c>
      <c r="BJ154">
        <v>12</v>
      </c>
      <c r="BK154">
        <v>7</v>
      </c>
      <c r="BL154">
        <v>5</v>
      </c>
      <c r="BM154">
        <v>92</v>
      </c>
      <c r="BN154">
        <v>1</v>
      </c>
      <c r="BO154">
        <v>0</v>
      </c>
      <c r="BP154">
        <v>92</v>
      </c>
      <c r="BQ154" s="1">
        <v>43602</v>
      </c>
      <c r="BR154">
        <v>12</v>
      </c>
      <c r="BS154">
        <v>6</v>
      </c>
      <c r="BT154">
        <v>6</v>
      </c>
      <c r="BU154">
        <v>64</v>
      </c>
      <c r="BV154">
        <v>1</v>
      </c>
      <c r="BW154">
        <v>0</v>
      </c>
      <c r="BX154">
        <v>64</v>
      </c>
      <c r="BY154">
        <v>113.333</v>
      </c>
      <c r="CA154" t="s">
        <v>308</v>
      </c>
      <c r="CB154" t="s">
        <v>310</v>
      </c>
      <c r="CC154">
        <v>71701</v>
      </c>
      <c r="CD154">
        <v>510</v>
      </c>
      <c r="CE154">
        <v>8708366833</v>
      </c>
      <c r="CF154" t="s">
        <v>100</v>
      </c>
      <c r="CG154" t="s">
        <v>101</v>
      </c>
      <c r="CH154" s="1">
        <v>33618</v>
      </c>
      <c r="CI154" t="s">
        <v>101</v>
      </c>
      <c r="CJ154" t="s">
        <v>101</v>
      </c>
      <c r="CK154" t="s">
        <v>101</v>
      </c>
      <c r="CL154" t="s">
        <v>104</v>
      </c>
      <c r="CM154" t="s">
        <v>309</v>
      </c>
      <c r="CN154">
        <v>106</v>
      </c>
      <c r="CO154" s="1">
        <v>44621</v>
      </c>
      <c r="CP154" s="1"/>
      <c r="CV154"/>
      <c r="CW154">
        <v>2</v>
      </c>
    </row>
    <row r="155" spans="1:101" x14ac:dyDescent="0.25">
      <c r="A155" t="s">
        <v>147</v>
      </c>
      <c r="B155" s="18" t="s">
        <v>1196</v>
      </c>
      <c r="C155" s="18">
        <v>45357</v>
      </c>
      <c r="D155" t="s">
        <v>744</v>
      </c>
      <c r="E155" t="s">
        <v>359</v>
      </c>
      <c r="F155" t="s">
        <v>360</v>
      </c>
      <c r="G155" t="s">
        <v>1211</v>
      </c>
      <c r="H155">
        <v>103.9</v>
      </c>
      <c r="I155" t="s">
        <v>112</v>
      </c>
      <c r="K155" t="s">
        <v>101</v>
      </c>
      <c r="L155" t="s">
        <v>107</v>
      </c>
      <c r="M155">
        <v>1</v>
      </c>
      <c r="N155">
        <v>1</v>
      </c>
      <c r="O155">
        <v>2</v>
      </c>
      <c r="P155">
        <v>3</v>
      </c>
      <c r="Q155">
        <v>4</v>
      </c>
      <c r="R155">
        <v>2</v>
      </c>
      <c r="S155">
        <v>1</v>
      </c>
      <c r="U155" s="8">
        <v>3.5200800000000001</v>
      </c>
      <c r="V155" s="8">
        <v>0.25678000000000001</v>
      </c>
      <c r="W155">
        <v>75.8</v>
      </c>
      <c r="X155">
        <v>0.97170999999999996</v>
      </c>
      <c r="Y155">
        <v>1.22848</v>
      </c>
      <c r="Z155">
        <v>2.6128900000000002</v>
      </c>
      <c r="AA155">
        <v>8.7919999999999998E-2</v>
      </c>
      <c r="AB155">
        <v>7.5600000000000001E-2</v>
      </c>
      <c r="AD155">
        <v>2.2915999999999999</v>
      </c>
      <c r="AE155">
        <v>87.5</v>
      </c>
      <c r="AG155">
        <v>2</v>
      </c>
      <c r="AJ155">
        <v>2.1902900000000001</v>
      </c>
      <c r="AK155">
        <v>0.73985000000000001</v>
      </c>
      <c r="AL155">
        <v>0.35757</v>
      </c>
      <c r="AM155">
        <v>3.2877000000000001</v>
      </c>
      <c r="AN155">
        <v>2.1419199999999998</v>
      </c>
      <c r="AO155">
        <v>0.96609</v>
      </c>
      <c r="AP155">
        <v>0.26894000000000001</v>
      </c>
      <c r="AQ155">
        <v>3.3804599999999998</v>
      </c>
      <c r="AS155">
        <v>1</v>
      </c>
      <c r="AT155">
        <v>5</v>
      </c>
      <c r="AU155">
        <v>7</v>
      </c>
      <c r="AV155">
        <v>0</v>
      </c>
      <c r="AW155" s="4">
        <v>0</v>
      </c>
      <c r="AX155">
        <v>0</v>
      </c>
      <c r="AY155">
        <v>0</v>
      </c>
      <c r="BA155" s="1">
        <v>44510</v>
      </c>
      <c r="BB155">
        <v>17</v>
      </c>
      <c r="BC155">
        <v>13</v>
      </c>
      <c r="BD155">
        <v>3</v>
      </c>
      <c r="BE155">
        <v>96</v>
      </c>
      <c r="BF155">
        <v>1</v>
      </c>
      <c r="BG155">
        <v>0</v>
      </c>
      <c r="BH155">
        <v>96</v>
      </c>
      <c r="BI155" s="1">
        <v>44027</v>
      </c>
      <c r="BJ155">
        <v>13</v>
      </c>
      <c r="BK155">
        <v>8</v>
      </c>
      <c r="BL155">
        <v>5</v>
      </c>
      <c r="BM155">
        <v>80</v>
      </c>
      <c r="BN155">
        <v>1</v>
      </c>
      <c r="BO155">
        <v>0</v>
      </c>
      <c r="BP155">
        <v>80</v>
      </c>
      <c r="BQ155" s="1">
        <v>43501</v>
      </c>
      <c r="BR155">
        <v>12</v>
      </c>
      <c r="BS155">
        <v>12</v>
      </c>
      <c r="BT155">
        <v>0</v>
      </c>
      <c r="BU155">
        <v>64</v>
      </c>
      <c r="BV155">
        <v>1</v>
      </c>
      <c r="BW155">
        <v>0</v>
      </c>
      <c r="BX155">
        <v>64</v>
      </c>
      <c r="BY155">
        <v>85.332999999999998</v>
      </c>
      <c r="CA155" t="s">
        <v>744</v>
      </c>
      <c r="CB155" t="s">
        <v>746</v>
      </c>
      <c r="CC155">
        <v>72117</v>
      </c>
      <c r="CD155">
        <v>590</v>
      </c>
      <c r="CE155">
        <v>5019552108</v>
      </c>
      <c r="CF155" t="s">
        <v>100</v>
      </c>
      <c r="CG155" t="s">
        <v>101</v>
      </c>
      <c r="CH155" s="1">
        <v>36594</v>
      </c>
      <c r="CI155" t="s">
        <v>101</v>
      </c>
      <c r="CJ155" t="s">
        <v>101</v>
      </c>
      <c r="CK155" t="s">
        <v>101</v>
      </c>
      <c r="CL155" t="s">
        <v>104</v>
      </c>
      <c r="CM155" t="s">
        <v>745</v>
      </c>
      <c r="CN155">
        <v>132</v>
      </c>
      <c r="CO155" s="1">
        <v>44621</v>
      </c>
      <c r="CP155" s="1"/>
      <c r="CV155"/>
    </row>
    <row r="156" spans="1:101" x14ac:dyDescent="0.25">
      <c r="A156" t="s">
        <v>147</v>
      </c>
      <c r="B156" s="18" t="s">
        <v>1196</v>
      </c>
      <c r="C156" s="18">
        <v>45158</v>
      </c>
      <c r="D156" t="s">
        <v>234</v>
      </c>
      <c r="E156" t="s">
        <v>236</v>
      </c>
      <c r="F156" t="s">
        <v>113</v>
      </c>
      <c r="G156" t="s">
        <v>1211</v>
      </c>
      <c r="H156">
        <v>57.2</v>
      </c>
      <c r="I156" t="s">
        <v>112</v>
      </c>
      <c r="K156" t="s">
        <v>101</v>
      </c>
      <c r="L156" t="s">
        <v>107</v>
      </c>
      <c r="M156">
        <v>1</v>
      </c>
      <c r="N156">
        <v>2</v>
      </c>
      <c r="O156">
        <v>1</v>
      </c>
      <c r="P156">
        <v>4</v>
      </c>
      <c r="Q156">
        <v>5</v>
      </c>
      <c r="R156">
        <v>2</v>
      </c>
      <c r="S156">
        <v>1</v>
      </c>
      <c r="U156" s="8">
        <v>3.5617700000000001</v>
      </c>
      <c r="V156" s="8">
        <v>0.23404</v>
      </c>
      <c r="W156">
        <v>80.2</v>
      </c>
      <c r="X156">
        <v>0.97367999999999999</v>
      </c>
      <c r="Y156">
        <v>1.20773</v>
      </c>
      <c r="Z156">
        <v>2.9911400000000001</v>
      </c>
      <c r="AA156">
        <v>0.28765000000000002</v>
      </c>
      <c r="AB156">
        <v>6.5700000000000003E-3</v>
      </c>
      <c r="AD156">
        <v>2.3540399999999999</v>
      </c>
      <c r="AE156">
        <v>86.7</v>
      </c>
      <c r="AG156">
        <v>1</v>
      </c>
      <c r="AJ156">
        <v>1.99186</v>
      </c>
      <c r="AK156">
        <v>0.67127999999999999</v>
      </c>
      <c r="AL156">
        <v>0.30792999999999998</v>
      </c>
      <c r="AM156">
        <v>2.9710700000000001</v>
      </c>
      <c r="AN156">
        <v>2.4194800000000001</v>
      </c>
      <c r="AO156">
        <v>1.0669299999999999</v>
      </c>
      <c r="AP156">
        <v>0.28465000000000001</v>
      </c>
      <c r="AQ156">
        <v>3.7850299999999999</v>
      </c>
      <c r="AS156">
        <v>1</v>
      </c>
      <c r="AT156">
        <v>10</v>
      </c>
      <c r="AU156">
        <v>8</v>
      </c>
      <c r="AV156">
        <v>5</v>
      </c>
      <c r="AW156" s="4">
        <v>41672.25</v>
      </c>
      <c r="AX156">
        <v>2</v>
      </c>
      <c r="AY156">
        <v>7</v>
      </c>
      <c r="BA156" s="1">
        <v>44210</v>
      </c>
      <c r="BB156">
        <v>8</v>
      </c>
      <c r="BC156">
        <v>3</v>
      </c>
      <c r="BD156">
        <v>5</v>
      </c>
      <c r="BE156">
        <v>72</v>
      </c>
      <c r="BF156">
        <v>1</v>
      </c>
      <c r="BG156">
        <v>0</v>
      </c>
      <c r="BH156">
        <v>72</v>
      </c>
      <c r="BI156" s="1">
        <v>43677</v>
      </c>
      <c r="BJ156">
        <v>12</v>
      </c>
      <c r="BK156">
        <v>8</v>
      </c>
      <c r="BL156">
        <v>3</v>
      </c>
      <c r="BM156">
        <v>217</v>
      </c>
      <c r="BN156">
        <v>1</v>
      </c>
      <c r="BO156">
        <v>0</v>
      </c>
      <c r="BP156">
        <v>217</v>
      </c>
      <c r="BQ156" s="1">
        <v>43374</v>
      </c>
      <c r="BR156">
        <v>10</v>
      </c>
      <c r="BS156">
        <v>9</v>
      </c>
      <c r="BT156">
        <v>1</v>
      </c>
      <c r="BU156">
        <v>80</v>
      </c>
      <c r="BV156">
        <v>1</v>
      </c>
      <c r="BW156">
        <v>0</v>
      </c>
      <c r="BX156">
        <v>80</v>
      </c>
      <c r="BY156">
        <v>121.667</v>
      </c>
      <c r="CA156" t="s">
        <v>234</v>
      </c>
      <c r="CB156" t="s">
        <v>237</v>
      </c>
      <c r="CC156">
        <v>72543</v>
      </c>
      <c r="CD156">
        <v>110</v>
      </c>
      <c r="CE156">
        <v>5013628137</v>
      </c>
      <c r="CF156" t="s">
        <v>100</v>
      </c>
      <c r="CG156" t="s">
        <v>101</v>
      </c>
      <c r="CH156" s="1">
        <v>33086</v>
      </c>
      <c r="CI156" t="s">
        <v>101</v>
      </c>
      <c r="CJ156" t="s">
        <v>101</v>
      </c>
      <c r="CK156" t="s">
        <v>101</v>
      </c>
      <c r="CL156" t="s">
        <v>104</v>
      </c>
      <c r="CM156" t="s">
        <v>235</v>
      </c>
      <c r="CN156">
        <v>140</v>
      </c>
      <c r="CO156" s="1">
        <v>44621</v>
      </c>
      <c r="CP156" s="1"/>
      <c r="CV156"/>
    </row>
    <row r="157" spans="1:101" x14ac:dyDescent="0.25">
      <c r="A157" t="s">
        <v>147</v>
      </c>
      <c r="B157" s="18" t="s">
        <v>1196</v>
      </c>
      <c r="C157" s="18">
        <v>45437</v>
      </c>
      <c r="D157" t="s">
        <v>1004</v>
      </c>
      <c r="E157" t="s">
        <v>313</v>
      </c>
      <c r="F157" t="s">
        <v>314</v>
      </c>
      <c r="G157" t="s">
        <v>1210</v>
      </c>
      <c r="H157">
        <v>53.6</v>
      </c>
      <c r="I157" t="s">
        <v>109</v>
      </c>
      <c r="K157" t="s">
        <v>101</v>
      </c>
      <c r="L157" t="s">
        <v>107</v>
      </c>
      <c r="M157">
        <v>3</v>
      </c>
      <c r="N157">
        <v>3</v>
      </c>
      <c r="O157">
        <v>3</v>
      </c>
      <c r="P157">
        <v>3</v>
      </c>
      <c r="Q157">
        <v>4</v>
      </c>
      <c r="R157">
        <v>3</v>
      </c>
      <c r="S157">
        <v>3</v>
      </c>
      <c r="U157" s="8">
        <v>3.5239699999999998</v>
      </c>
      <c r="V157" s="8">
        <v>0.45817000000000002</v>
      </c>
      <c r="X157">
        <v>0.99082000000000003</v>
      </c>
      <c r="Y157">
        <v>1.44899</v>
      </c>
      <c r="Z157">
        <v>3.1868799999999999</v>
      </c>
      <c r="AA157">
        <v>0.42525000000000002</v>
      </c>
      <c r="AB157">
        <v>1.3469999999999999E-2</v>
      </c>
      <c r="AC157">
        <v>6</v>
      </c>
      <c r="AD157">
        <v>2.07497</v>
      </c>
      <c r="AF157">
        <v>6</v>
      </c>
      <c r="AG157">
        <v>1</v>
      </c>
      <c r="AJ157">
        <v>1.7851900000000001</v>
      </c>
      <c r="AK157">
        <v>0.62170999999999998</v>
      </c>
      <c r="AL157">
        <v>0.27449000000000001</v>
      </c>
      <c r="AM157">
        <v>2.6813799999999999</v>
      </c>
      <c r="AN157">
        <v>2.3795500000000001</v>
      </c>
      <c r="AO157">
        <v>1.17228</v>
      </c>
      <c r="AP157">
        <v>0.62512000000000001</v>
      </c>
      <c r="AQ157">
        <v>4.1494299999999997</v>
      </c>
      <c r="AS157">
        <v>0</v>
      </c>
      <c r="AT157">
        <v>4</v>
      </c>
      <c r="AU157">
        <v>3</v>
      </c>
      <c r="AV157">
        <v>3</v>
      </c>
      <c r="AW157" s="4">
        <v>39081.49</v>
      </c>
      <c r="AX157">
        <v>0</v>
      </c>
      <c r="AY157">
        <v>3</v>
      </c>
      <c r="BA157" s="1">
        <v>44533</v>
      </c>
      <c r="BB157">
        <v>6</v>
      </c>
      <c r="BC157">
        <v>6</v>
      </c>
      <c r="BD157">
        <v>0</v>
      </c>
      <c r="BE157">
        <v>44</v>
      </c>
      <c r="BF157">
        <v>1</v>
      </c>
      <c r="BG157">
        <v>0</v>
      </c>
      <c r="BH157">
        <v>44</v>
      </c>
      <c r="BI157" s="1">
        <v>44182</v>
      </c>
      <c r="BJ157">
        <v>8</v>
      </c>
      <c r="BK157">
        <v>6</v>
      </c>
      <c r="BL157">
        <v>0</v>
      </c>
      <c r="BM157">
        <v>68</v>
      </c>
      <c r="BN157">
        <v>1</v>
      </c>
      <c r="BO157">
        <v>0</v>
      </c>
      <c r="BP157">
        <v>68</v>
      </c>
      <c r="BQ157" s="1">
        <v>43672</v>
      </c>
      <c r="BR157">
        <v>10</v>
      </c>
      <c r="BS157">
        <v>9</v>
      </c>
      <c r="BT157">
        <v>3</v>
      </c>
      <c r="BU157">
        <v>64</v>
      </c>
      <c r="BV157">
        <v>1</v>
      </c>
      <c r="BW157">
        <v>0</v>
      </c>
      <c r="BX157">
        <v>64</v>
      </c>
      <c r="BY157">
        <v>55.332999999999998</v>
      </c>
      <c r="CA157" t="s">
        <v>1006</v>
      </c>
      <c r="CB157" t="s">
        <v>1007</v>
      </c>
      <c r="CC157">
        <v>71635</v>
      </c>
      <c r="CD157">
        <v>10</v>
      </c>
      <c r="CE157">
        <v>8703641534</v>
      </c>
      <c r="CF157" t="s">
        <v>100</v>
      </c>
      <c r="CG157" t="s">
        <v>101</v>
      </c>
      <c r="CH157" s="1">
        <v>40519</v>
      </c>
      <c r="CI157" t="s">
        <v>101</v>
      </c>
      <c r="CJ157" t="s">
        <v>101</v>
      </c>
      <c r="CK157" t="s">
        <v>101</v>
      </c>
      <c r="CL157" t="s">
        <v>104</v>
      </c>
      <c r="CM157" t="s">
        <v>1005</v>
      </c>
      <c r="CN157">
        <v>76</v>
      </c>
      <c r="CO157" s="1">
        <v>44621</v>
      </c>
      <c r="CP157" s="1"/>
      <c r="CV157"/>
    </row>
    <row r="158" spans="1:101" x14ac:dyDescent="0.25">
      <c r="A158" t="s">
        <v>147</v>
      </c>
      <c r="B158" s="18" t="s">
        <v>1196</v>
      </c>
      <c r="C158" s="18">
        <v>45470</v>
      </c>
      <c r="D158" t="s">
        <v>1122</v>
      </c>
      <c r="E158" t="s">
        <v>141</v>
      </c>
      <c r="F158" t="s">
        <v>616</v>
      </c>
      <c r="G158" t="s">
        <v>1210</v>
      </c>
      <c r="H158">
        <v>41.6</v>
      </c>
      <c r="I158" t="s">
        <v>109</v>
      </c>
      <c r="K158" t="s">
        <v>101</v>
      </c>
      <c r="L158" t="s">
        <v>107</v>
      </c>
      <c r="M158">
        <v>4</v>
      </c>
      <c r="N158">
        <v>3</v>
      </c>
      <c r="O158">
        <v>4</v>
      </c>
      <c r="P158">
        <v>4</v>
      </c>
      <c r="Q158">
        <v>4</v>
      </c>
      <c r="S158">
        <v>1</v>
      </c>
      <c r="U158" s="8">
        <v>4.077</v>
      </c>
      <c r="V158" s="8">
        <v>0.22417999999999999</v>
      </c>
      <c r="X158">
        <v>1.41096</v>
      </c>
      <c r="Y158">
        <v>1.63514</v>
      </c>
      <c r="Z158">
        <v>3.6658900000000001</v>
      </c>
      <c r="AA158">
        <v>0.23594999999999999</v>
      </c>
      <c r="AB158">
        <v>3.4399999999999999E-3</v>
      </c>
      <c r="AC158">
        <v>6</v>
      </c>
      <c r="AD158">
        <v>2.4418500000000001</v>
      </c>
      <c r="AF158">
        <v>6</v>
      </c>
      <c r="AH158">
        <v>6</v>
      </c>
      <c r="AJ158">
        <v>1.7548900000000001</v>
      </c>
      <c r="AK158">
        <v>0.61214999999999997</v>
      </c>
      <c r="AL158">
        <v>0.26680999999999999</v>
      </c>
      <c r="AM158">
        <v>2.6338499999999998</v>
      </c>
      <c r="AN158">
        <v>2.8486199999999999</v>
      </c>
      <c r="AO158">
        <v>1.69543</v>
      </c>
      <c r="AP158">
        <v>0.31467000000000001</v>
      </c>
      <c r="AQ158">
        <v>4.8872499999999999</v>
      </c>
      <c r="AS158">
        <v>0</v>
      </c>
      <c r="AT158">
        <v>0</v>
      </c>
      <c r="AU158">
        <v>3</v>
      </c>
      <c r="AV158">
        <v>1</v>
      </c>
      <c r="AW158" s="4">
        <v>5000</v>
      </c>
      <c r="AX158">
        <v>0</v>
      </c>
      <c r="AY158">
        <v>1</v>
      </c>
      <c r="BA158" s="1">
        <v>44475</v>
      </c>
      <c r="BB158">
        <v>6</v>
      </c>
      <c r="BC158">
        <v>6</v>
      </c>
      <c r="BD158">
        <v>0</v>
      </c>
      <c r="BE158">
        <v>48</v>
      </c>
      <c r="BF158">
        <v>1</v>
      </c>
      <c r="BG158">
        <v>0</v>
      </c>
      <c r="BH158">
        <v>48</v>
      </c>
      <c r="BI158" s="1">
        <v>43909</v>
      </c>
      <c r="BJ158">
        <v>3</v>
      </c>
      <c r="BK158">
        <v>0</v>
      </c>
      <c r="BL158">
        <v>0</v>
      </c>
      <c r="BM158">
        <v>20</v>
      </c>
      <c r="BN158">
        <v>0</v>
      </c>
      <c r="BO158">
        <v>0</v>
      </c>
      <c r="BP158">
        <v>20</v>
      </c>
      <c r="BQ158" s="21"/>
      <c r="BR158" t="s">
        <v>137</v>
      </c>
      <c r="BS158" t="s">
        <v>137</v>
      </c>
      <c r="BT158" t="s">
        <v>137</v>
      </c>
      <c r="BU158" t="s">
        <v>137</v>
      </c>
      <c r="BV158" t="s">
        <v>137</v>
      </c>
      <c r="BW158" t="s">
        <v>137</v>
      </c>
      <c r="BX158" t="s">
        <v>137</v>
      </c>
      <c r="BY158">
        <v>36.799999999999997</v>
      </c>
      <c r="CA158" t="s">
        <v>1124</v>
      </c>
      <c r="CB158" t="s">
        <v>1125</v>
      </c>
      <c r="CC158">
        <v>71857</v>
      </c>
      <c r="CD158">
        <v>490</v>
      </c>
      <c r="CE158">
        <v>8704551086</v>
      </c>
      <c r="CF158" t="s">
        <v>100</v>
      </c>
      <c r="CG158" t="s">
        <v>101</v>
      </c>
      <c r="CH158" s="1">
        <v>43917</v>
      </c>
      <c r="CI158" t="s">
        <v>101</v>
      </c>
      <c r="CJ158" t="s">
        <v>101</v>
      </c>
      <c r="CK158" t="s">
        <v>101</v>
      </c>
      <c r="CL158" t="s">
        <v>104</v>
      </c>
      <c r="CM158" t="s">
        <v>1123</v>
      </c>
      <c r="CN158">
        <v>111</v>
      </c>
      <c r="CO158" s="1">
        <v>44621</v>
      </c>
      <c r="CP158" s="1"/>
      <c r="CV158"/>
      <c r="CW158">
        <v>2</v>
      </c>
    </row>
    <row r="159" spans="1:101" x14ac:dyDescent="0.25">
      <c r="A159" t="s">
        <v>147</v>
      </c>
      <c r="B159" s="18" t="s">
        <v>1196</v>
      </c>
      <c r="C159" s="18">
        <v>45305</v>
      </c>
      <c r="D159" t="s">
        <v>609</v>
      </c>
      <c r="E159" t="s">
        <v>611</v>
      </c>
      <c r="F159" t="s">
        <v>348</v>
      </c>
      <c r="G159" t="s">
        <v>1211</v>
      </c>
      <c r="H159">
        <v>88.7</v>
      </c>
      <c r="I159" t="s">
        <v>112</v>
      </c>
      <c r="K159" t="s">
        <v>101</v>
      </c>
      <c r="L159" t="s">
        <v>107</v>
      </c>
      <c r="M159">
        <v>4</v>
      </c>
      <c r="N159">
        <v>2</v>
      </c>
      <c r="O159">
        <v>4</v>
      </c>
      <c r="P159">
        <v>4</v>
      </c>
      <c r="Q159">
        <v>3</v>
      </c>
      <c r="R159">
        <v>4</v>
      </c>
      <c r="S159">
        <v>2</v>
      </c>
      <c r="U159" s="8">
        <v>3.2956500000000002</v>
      </c>
      <c r="V159" s="8">
        <v>0.29875000000000002</v>
      </c>
      <c r="W159">
        <v>59.8</v>
      </c>
      <c r="X159">
        <v>0.99134999999999995</v>
      </c>
      <c r="Y159">
        <v>1.2901100000000001</v>
      </c>
      <c r="Z159">
        <v>2.8561700000000001</v>
      </c>
      <c r="AA159">
        <v>0.1946</v>
      </c>
      <c r="AB159">
        <v>3.3890000000000003E-2</v>
      </c>
      <c r="AD159">
        <v>2.0055399999999999</v>
      </c>
      <c r="AE159">
        <v>57.1</v>
      </c>
      <c r="AG159">
        <v>1</v>
      </c>
      <c r="AJ159">
        <v>1.90557</v>
      </c>
      <c r="AK159">
        <v>0.63105</v>
      </c>
      <c r="AL159">
        <v>0.28047</v>
      </c>
      <c r="AM159">
        <v>2.8170799999999998</v>
      </c>
      <c r="AN159">
        <v>2.15463</v>
      </c>
      <c r="AO159">
        <v>1.1555500000000001</v>
      </c>
      <c r="AP159">
        <v>0.39892</v>
      </c>
      <c r="AQ159">
        <v>3.6936599999999999</v>
      </c>
      <c r="AS159">
        <v>0</v>
      </c>
      <c r="AT159">
        <v>3</v>
      </c>
      <c r="AU159">
        <v>1</v>
      </c>
      <c r="AV159">
        <v>1</v>
      </c>
      <c r="AW159" s="4">
        <v>15000</v>
      </c>
      <c r="AX159">
        <v>0</v>
      </c>
      <c r="AY159">
        <v>1</v>
      </c>
      <c r="BA159" s="1">
        <v>44224</v>
      </c>
      <c r="BB159">
        <v>2</v>
      </c>
      <c r="BC159">
        <v>2</v>
      </c>
      <c r="BD159">
        <v>0</v>
      </c>
      <c r="BE159">
        <v>24</v>
      </c>
      <c r="BF159">
        <v>1</v>
      </c>
      <c r="BG159">
        <v>0</v>
      </c>
      <c r="BH159">
        <v>24</v>
      </c>
      <c r="BI159" s="1">
        <v>43664</v>
      </c>
      <c r="BJ159">
        <v>9</v>
      </c>
      <c r="BK159">
        <v>8</v>
      </c>
      <c r="BL159">
        <v>1</v>
      </c>
      <c r="BM159">
        <v>56</v>
      </c>
      <c r="BN159">
        <v>1</v>
      </c>
      <c r="BO159">
        <v>0</v>
      </c>
      <c r="BP159">
        <v>56</v>
      </c>
      <c r="BQ159" s="1">
        <v>43382</v>
      </c>
      <c r="BR159">
        <v>8</v>
      </c>
      <c r="BS159">
        <v>6</v>
      </c>
      <c r="BT159">
        <v>2</v>
      </c>
      <c r="BU159">
        <v>88</v>
      </c>
      <c r="BV159">
        <v>1</v>
      </c>
      <c r="BW159">
        <v>0</v>
      </c>
      <c r="BX159">
        <v>88</v>
      </c>
      <c r="BY159">
        <v>45.332999999999998</v>
      </c>
      <c r="CA159" t="s">
        <v>612</v>
      </c>
      <c r="CB159" t="s">
        <v>613</v>
      </c>
      <c r="CC159">
        <v>72022</v>
      </c>
      <c r="CD159">
        <v>620</v>
      </c>
      <c r="CE159">
        <v>5018470777</v>
      </c>
      <c r="CF159" t="s">
        <v>100</v>
      </c>
      <c r="CG159" t="s">
        <v>101</v>
      </c>
      <c r="CH159" s="1">
        <v>35156</v>
      </c>
      <c r="CI159" t="s">
        <v>101</v>
      </c>
      <c r="CJ159" t="s">
        <v>101</v>
      </c>
      <c r="CK159" t="s">
        <v>101</v>
      </c>
      <c r="CL159" t="s">
        <v>104</v>
      </c>
      <c r="CM159" t="s">
        <v>610</v>
      </c>
      <c r="CN159">
        <v>116</v>
      </c>
      <c r="CO159" s="1">
        <v>44621</v>
      </c>
      <c r="CP159" s="1"/>
      <c r="CV159"/>
    </row>
    <row r="160" spans="1:101" x14ac:dyDescent="0.25">
      <c r="A160" t="s">
        <v>147</v>
      </c>
      <c r="B160" s="18" t="s">
        <v>1196</v>
      </c>
      <c r="C160" s="18">
        <v>45248</v>
      </c>
      <c r="D160" t="s">
        <v>485</v>
      </c>
      <c r="E160" t="s">
        <v>487</v>
      </c>
      <c r="F160" t="s">
        <v>488</v>
      </c>
      <c r="G160" t="s">
        <v>1210</v>
      </c>
      <c r="H160">
        <v>69.900000000000006</v>
      </c>
      <c r="I160" t="s">
        <v>99</v>
      </c>
      <c r="K160" t="s">
        <v>101</v>
      </c>
      <c r="L160" t="s">
        <v>107</v>
      </c>
      <c r="M160">
        <v>5</v>
      </c>
      <c r="N160">
        <v>2</v>
      </c>
      <c r="O160">
        <v>4</v>
      </c>
      <c r="P160">
        <v>5</v>
      </c>
      <c r="Q160">
        <v>5</v>
      </c>
      <c r="R160">
        <v>3</v>
      </c>
      <c r="S160">
        <v>2</v>
      </c>
      <c r="U160" s="8">
        <v>3.0474000000000001</v>
      </c>
      <c r="V160" s="8">
        <v>0.29854000000000003</v>
      </c>
      <c r="W160">
        <v>64</v>
      </c>
      <c r="X160">
        <v>0.92908999999999997</v>
      </c>
      <c r="Y160">
        <v>1.22763</v>
      </c>
      <c r="Z160">
        <v>2.8918400000000002</v>
      </c>
      <c r="AA160">
        <v>0.25524000000000002</v>
      </c>
      <c r="AB160">
        <v>1.6959999999999999E-2</v>
      </c>
      <c r="AD160">
        <v>1.8197700000000001</v>
      </c>
      <c r="AE160">
        <v>50</v>
      </c>
      <c r="AG160">
        <v>1</v>
      </c>
      <c r="AJ160">
        <v>1.81504</v>
      </c>
      <c r="AK160">
        <v>0.61629</v>
      </c>
      <c r="AL160">
        <v>0.28987000000000002</v>
      </c>
      <c r="AM160">
        <v>2.7212000000000001</v>
      </c>
      <c r="AN160">
        <v>2.0525699999999998</v>
      </c>
      <c r="AO160">
        <v>1.1089199999999999</v>
      </c>
      <c r="AP160">
        <v>0.38569999999999999</v>
      </c>
      <c r="AQ160">
        <v>3.5357799999999999</v>
      </c>
      <c r="AS160">
        <v>1</v>
      </c>
      <c r="AT160">
        <v>3</v>
      </c>
      <c r="AU160">
        <v>4</v>
      </c>
      <c r="AV160">
        <v>2</v>
      </c>
      <c r="AW160" s="4">
        <v>57895</v>
      </c>
      <c r="AX160">
        <v>0</v>
      </c>
      <c r="AY160">
        <v>2</v>
      </c>
      <c r="BA160" s="1">
        <v>44295</v>
      </c>
      <c r="BB160">
        <v>5</v>
      </c>
      <c r="BC160">
        <v>5</v>
      </c>
      <c r="BD160">
        <v>0</v>
      </c>
      <c r="BE160">
        <v>44</v>
      </c>
      <c r="BF160">
        <v>1</v>
      </c>
      <c r="BG160">
        <v>0</v>
      </c>
      <c r="BH160">
        <v>44</v>
      </c>
      <c r="BI160" s="1">
        <v>43769</v>
      </c>
      <c r="BJ160">
        <v>8</v>
      </c>
      <c r="BK160">
        <v>2</v>
      </c>
      <c r="BL160">
        <v>5</v>
      </c>
      <c r="BM160">
        <v>68</v>
      </c>
      <c r="BN160">
        <v>1</v>
      </c>
      <c r="BO160">
        <v>0</v>
      </c>
      <c r="BP160">
        <v>68</v>
      </c>
      <c r="BQ160" s="1">
        <v>43399</v>
      </c>
      <c r="BR160">
        <v>5</v>
      </c>
      <c r="BS160">
        <v>4</v>
      </c>
      <c r="BT160">
        <v>1</v>
      </c>
      <c r="BU160">
        <v>44</v>
      </c>
      <c r="BV160">
        <v>1</v>
      </c>
      <c r="BW160">
        <v>0</v>
      </c>
      <c r="BX160">
        <v>44</v>
      </c>
      <c r="BY160">
        <v>52</v>
      </c>
      <c r="CA160" t="s">
        <v>489</v>
      </c>
      <c r="CB160" t="s">
        <v>490</v>
      </c>
      <c r="CC160">
        <v>72576</v>
      </c>
      <c r="CD160">
        <v>240</v>
      </c>
      <c r="CE160">
        <v>8708953817</v>
      </c>
      <c r="CF160" t="s">
        <v>100</v>
      </c>
      <c r="CG160" t="s">
        <v>101</v>
      </c>
      <c r="CH160" s="1">
        <v>34578</v>
      </c>
      <c r="CI160" t="s">
        <v>101</v>
      </c>
      <c r="CJ160" t="s">
        <v>101</v>
      </c>
      <c r="CK160" t="s">
        <v>101</v>
      </c>
      <c r="CL160" t="s">
        <v>104</v>
      </c>
      <c r="CM160" t="s">
        <v>486</v>
      </c>
      <c r="CN160">
        <v>84</v>
      </c>
      <c r="CO160" s="1">
        <v>44621</v>
      </c>
      <c r="CP160" s="1"/>
      <c r="CV160"/>
    </row>
    <row r="161" spans="1:100" x14ac:dyDescent="0.25">
      <c r="A161" t="s">
        <v>147</v>
      </c>
      <c r="B161" s="18" t="s">
        <v>1196</v>
      </c>
      <c r="C161" s="18">
        <v>45196</v>
      </c>
      <c r="D161" t="s">
        <v>338</v>
      </c>
      <c r="E161" t="s">
        <v>236</v>
      </c>
      <c r="F161" t="s">
        <v>113</v>
      </c>
      <c r="G161" t="s">
        <v>1210</v>
      </c>
      <c r="H161">
        <v>69.3</v>
      </c>
      <c r="I161" t="s">
        <v>99</v>
      </c>
      <c r="K161" t="s">
        <v>101</v>
      </c>
      <c r="L161" t="s">
        <v>107</v>
      </c>
      <c r="M161">
        <v>5</v>
      </c>
      <c r="N161">
        <v>4</v>
      </c>
      <c r="O161">
        <v>4</v>
      </c>
      <c r="P161">
        <v>5</v>
      </c>
      <c r="Q161">
        <v>5</v>
      </c>
      <c r="R161">
        <v>5</v>
      </c>
      <c r="S161">
        <v>4</v>
      </c>
      <c r="U161" s="8">
        <v>3.9843500000000001</v>
      </c>
      <c r="V161" s="8">
        <v>0.75763999999999998</v>
      </c>
      <c r="W161">
        <v>47.1</v>
      </c>
      <c r="X161">
        <v>0.76576</v>
      </c>
      <c r="Y161">
        <v>1.5234000000000001</v>
      </c>
      <c r="Z161">
        <v>3.2955800000000002</v>
      </c>
      <c r="AA161">
        <v>0.33959</v>
      </c>
      <c r="AB161">
        <v>2.103E-2</v>
      </c>
      <c r="AD161">
        <v>2.4609399999999999</v>
      </c>
      <c r="AE161">
        <v>18.2</v>
      </c>
      <c r="AG161">
        <v>0</v>
      </c>
      <c r="AJ161">
        <v>2.0857700000000001</v>
      </c>
      <c r="AK161">
        <v>0.61992000000000003</v>
      </c>
      <c r="AL161">
        <v>0.27635999999999999</v>
      </c>
      <c r="AM161">
        <v>2.98204</v>
      </c>
      <c r="AN161">
        <v>2.41547</v>
      </c>
      <c r="AO161">
        <v>0.90861999999999998</v>
      </c>
      <c r="AP161">
        <v>1.02671</v>
      </c>
      <c r="AQ161">
        <v>4.2185100000000002</v>
      </c>
      <c r="AS161">
        <v>0</v>
      </c>
      <c r="AT161">
        <v>1</v>
      </c>
      <c r="AU161">
        <v>2</v>
      </c>
      <c r="AV161">
        <v>1</v>
      </c>
      <c r="AW161" s="4">
        <v>3250</v>
      </c>
      <c r="AX161">
        <v>0</v>
      </c>
      <c r="AY161">
        <v>1</v>
      </c>
      <c r="BA161" s="1">
        <v>44546</v>
      </c>
      <c r="BB161">
        <v>3</v>
      </c>
      <c r="BC161">
        <v>3</v>
      </c>
      <c r="BD161">
        <v>0</v>
      </c>
      <c r="BE161">
        <v>24</v>
      </c>
      <c r="BF161">
        <v>1</v>
      </c>
      <c r="BG161">
        <v>0</v>
      </c>
      <c r="BH161">
        <v>24</v>
      </c>
      <c r="BI161" s="1">
        <v>44113</v>
      </c>
      <c r="BJ161">
        <v>9</v>
      </c>
      <c r="BK161">
        <v>8</v>
      </c>
      <c r="BL161">
        <v>1</v>
      </c>
      <c r="BM161">
        <v>76</v>
      </c>
      <c r="BN161">
        <v>1</v>
      </c>
      <c r="BO161">
        <v>0</v>
      </c>
      <c r="BP161">
        <v>76</v>
      </c>
      <c r="BQ161" s="1">
        <v>43588</v>
      </c>
      <c r="BR161">
        <v>4</v>
      </c>
      <c r="BS161">
        <v>4</v>
      </c>
      <c r="BT161">
        <v>0</v>
      </c>
      <c r="BU161">
        <v>32</v>
      </c>
      <c r="BV161">
        <v>1</v>
      </c>
      <c r="BW161">
        <v>0</v>
      </c>
      <c r="BX161">
        <v>32</v>
      </c>
      <c r="BY161">
        <v>42.667000000000002</v>
      </c>
      <c r="CA161" t="s">
        <v>340</v>
      </c>
      <c r="CB161" t="s">
        <v>341</v>
      </c>
      <c r="CC161">
        <v>72543</v>
      </c>
      <c r="CD161">
        <v>110</v>
      </c>
      <c r="CE161">
        <v>5013623185</v>
      </c>
      <c r="CF161" t="s">
        <v>100</v>
      </c>
      <c r="CG161" t="s">
        <v>101</v>
      </c>
      <c r="CH161" s="1">
        <v>33695</v>
      </c>
      <c r="CI161" t="s">
        <v>101</v>
      </c>
      <c r="CJ161" t="s">
        <v>101</v>
      </c>
      <c r="CK161" t="s">
        <v>101</v>
      </c>
      <c r="CL161" t="s">
        <v>104</v>
      </c>
      <c r="CM161" t="s">
        <v>339</v>
      </c>
      <c r="CN161">
        <v>122</v>
      </c>
      <c r="CO161" s="1">
        <v>44621</v>
      </c>
      <c r="CP161" s="1"/>
      <c r="CV161"/>
    </row>
    <row r="162" spans="1:100" x14ac:dyDescent="0.25">
      <c r="A162" t="s">
        <v>147</v>
      </c>
      <c r="B162" s="18" t="s">
        <v>1196</v>
      </c>
      <c r="C162" s="18">
        <v>45392</v>
      </c>
      <c r="D162" t="s">
        <v>866</v>
      </c>
      <c r="E162" t="s">
        <v>375</v>
      </c>
      <c r="F162" t="s">
        <v>376</v>
      </c>
      <c r="G162" t="s">
        <v>1210</v>
      </c>
      <c r="H162">
        <v>78.7</v>
      </c>
      <c r="I162" t="s">
        <v>99</v>
      </c>
      <c r="K162" t="s">
        <v>101</v>
      </c>
      <c r="L162" t="s">
        <v>107</v>
      </c>
      <c r="M162">
        <v>5</v>
      </c>
      <c r="N162">
        <v>3</v>
      </c>
      <c r="O162">
        <v>5</v>
      </c>
      <c r="P162">
        <v>2</v>
      </c>
      <c r="Q162">
        <v>2</v>
      </c>
      <c r="R162">
        <v>2</v>
      </c>
      <c r="S162">
        <v>3</v>
      </c>
      <c r="U162" s="8">
        <v>3.5289600000000001</v>
      </c>
      <c r="V162" s="8">
        <v>0.42281000000000002</v>
      </c>
      <c r="W162">
        <v>67.3</v>
      </c>
      <c r="X162">
        <v>0.79361000000000004</v>
      </c>
      <c r="Y162">
        <v>1.2164299999999999</v>
      </c>
      <c r="Z162">
        <v>3.0704400000000001</v>
      </c>
      <c r="AA162">
        <v>0.33634999999999998</v>
      </c>
      <c r="AB162">
        <v>5.6090000000000001E-2</v>
      </c>
      <c r="AD162">
        <v>2.3125300000000002</v>
      </c>
      <c r="AE162">
        <v>66.7</v>
      </c>
      <c r="AG162">
        <v>1</v>
      </c>
      <c r="AJ162">
        <v>1.9189700000000001</v>
      </c>
      <c r="AK162">
        <v>0.64632000000000001</v>
      </c>
      <c r="AL162">
        <v>0.30225999999999997</v>
      </c>
      <c r="AM162">
        <v>2.86755</v>
      </c>
      <c r="AN162">
        <v>2.4670899999999998</v>
      </c>
      <c r="AO162">
        <v>0.9032</v>
      </c>
      <c r="AP162">
        <v>0.52385999999999999</v>
      </c>
      <c r="AQ162">
        <v>3.8855300000000002</v>
      </c>
      <c r="AS162">
        <v>0</v>
      </c>
      <c r="AT162">
        <v>2</v>
      </c>
      <c r="AU162">
        <v>1</v>
      </c>
      <c r="AV162">
        <v>0</v>
      </c>
      <c r="AW162" s="4">
        <v>0</v>
      </c>
      <c r="AX162">
        <v>0</v>
      </c>
      <c r="AY162">
        <v>0</v>
      </c>
      <c r="BA162" s="1">
        <v>44484</v>
      </c>
      <c r="BB162">
        <v>2</v>
      </c>
      <c r="BC162">
        <v>2</v>
      </c>
      <c r="BD162">
        <v>0</v>
      </c>
      <c r="BE162">
        <v>24</v>
      </c>
      <c r="BF162">
        <v>1</v>
      </c>
      <c r="BG162">
        <v>0</v>
      </c>
      <c r="BH162">
        <v>24</v>
      </c>
      <c r="BI162" s="1">
        <v>44034</v>
      </c>
      <c r="BJ162">
        <v>4</v>
      </c>
      <c r="BK162">
        <v>3</v>
      </c>
      <c r="BL162">
        <v>2</v>
      </c>
      <c r="BM162">
        <v>28</v>
      </c>
      <c r="BN162">
        <v>1</v>
      </c>
      <c r="BO162">
        <v>0</v>
      </c>
      <c r="BP162">
        <v>28</v>
      </c>
      <c r="BQ162" s="1">
        <v>43511</v>
      </c>
      <c r="BR162">
        <v>4</v>
      </c>
      <c r="BS162">
        <v>4</v>
      </c>
      <c r="BT162">
        <v>0</v>
      </c>
      <c r="BU162">
        <v>32</v>
      </c>
      <c r="BV162">
        <v>1</v>
      </c>
      <c r="BW162">
        <v>0</v>
      </c>
      <c r="BX162">
        <v>32</v>
      </c>
      <c r="BY162">
        <v>26.667000000000002</v>
      </c>
      <c r="CA162" t="s">
        <v>868</v>
      </c>
      <c r="CB162" t="s">
        <v>869</v>
      </c>
      <c r="CC162">
        <v>72023</v>
      </c>
      <c r="CD162">
        <v>420</v>
      </c>
      <c r="CE162">
        <v>5018433100</v>
      </c>
      <c r="CF162" t="s">
        <v>100</v>
      </c>
      <c r="CG162" t="s">
        <v>101</v>
      </c>
      <c r="CH162" s="1">
        <v>37981</v>
      </c>
      <c r="CI162" t="s">
        <v>101</v>
      </c>
      <c r="CJ162" t="s">
        <v>101</v>
      </c>
      <c r="CK162" t="s">
        <v>101</v>
      </c>
      <c r="CL162" t="s">
        <v>104</v>
      </c>
      <c r="CM162" t="s">
        <v>867</v>
      </c>
      <c r="CN162">
        <v>109</v>
      </c>
      <c r="CO162" s="1">
        <v>44621</v>
      </c>
      <c r="CP162" s="1"/>
      <c r="CV162"/>
    </row>
    <row r="163" spans="1:100" x14ac:dyDescent="0.25">
      <c r="A163" t="s">
        <v>147</v>
      </c>
      <c r="B163" s="18" t="s">
        <v>1196</v>
      </c>
      <c r="C163" s="18">
        <v>45167</v>
      </c>
      <c r="D163" t="s">
        <v>241</v>
      </c>
      <c r="E163" t="s">
        <v>243</v>
      </c>
      <c r="F163" t="s">
        <v>120</v>
      </c>
      <c r="G163" t="s">
        <v>1210</v>
      </c>
      <c r="H163">
        <v>109.6</v>
      </c>
      <c r="I163" t="s">
        <v>109</v>
      </c>
      <c r="K163" t="s">
        <v>101</v>
      </c>
      <c r="L163" t="s">
        <v>103</v>
      </c>
      <c r="M163">
        <v>1</v>
      </c>
      <c r="N163">
        <v>1</v>
      </c>
      <c r="O163">
        <v>1</v>
      </c>
      <c r="P163">
        <v>2</v>
      </c>
      <c r="Q163">
        <v>4</v>
      </c>
      <c r="R163">
        <v>1</v>
      </c>
      <c r="S163">
        <v>1</v>
      </c>
      <c r="U163" s="8">
        <v>3.32206</v>
      </c>
      <c r="V163" s="8">
        <v>0.22012999999999999</v>
      </c>
      <c r="W163">
        <v>52.3</v>
      </c>
      <c r="X163">
        <v>0.62517999999999996</v>
      </c>
      <c r="Y163">
        <v>0.84531999999999996</v>
      </c>
      <c r="Z163">
        <v>3.0625300000000002</v>
      </c>
      <c r="AA163">
        <v>0.22650999999999999</v>
      </c>
      <c r="AB163">
        <v>4.4170000000000001E-2</v>
      </c>
      <c r="AD163">
        <v>2.4767399999999999</v>
      </c>
      <c r="AE163">
        <v>80</v>
      </c>
      <c r="AG163">
        <v>1</v>
      </c>
      <c r="AJ163">
        <v>2.137</v>
      </c>
      <c r="AK163">
        <v>0.68733</v>
      </c>
      <c r="AL163">
        <v>0.30797000000000002</v>
      </c>
      <c r="AM163">
        <v>3.1322999999999999</v>
      </c>
      <c r="AN163">
        <v>2.3727</v>
      </c>
      <c r="AO163">
        <v>0.66907000000000005</v>
      </c>
      <c r="AP163">
        <v>0.26768999999999998</v>
      </c>
      <c r="AQ163">
        <v>3.34857</v>
      </c>
      <c r="AS163">
        <v>0</v>
      </c>
      <c r="AT163">
        <v>9</v>
      </c>
      <c r="AU163">
        <v>8</v>
      </c>
      <c r="AV163">
        <v>1</v>
      </c>
      <c r="AW163" s="4">
        <v>3250</v>
      </c>
      <c r="AX163">
        <v>0</v>
      </c>
      <c r="AY163">
        <v>1</v>
      </c>
      <c r="BA163" s="1">
        <v>44211</v>
      </c>
      <c r="BB163">
        <v>16</v>
      </c>
      <c r="BC163">
        <v>13</v>
      </c>
      <c r="BD163">
        <v>3</v>
      </c>
      <c r="BE163">
        <v>124</v>
      </c>
      <c r="BF163">
        <v>1</v>
      </c>
      <c r="BG163">
        <v>0</v>
      </c>
      <c r="BH163">
        <v>124</v>
      </c>
      <c r="BI163" s="1">
        <v>43678</v>
      </c>
      <c r="BJ163">
        <v>24</v>
      </c>
      <c r="BK163">
        <v>17</v>
      </c>
      <c r="BL163">
        <v>11</v>
      </c>
      <c r="BM163">
        <v>180</v>
      </c>
      <c r="BN163">
        <v>1</v>
      </c>
      <c r="BO163">
        <v>0</v>
      </c>
      <c r="BP163">
        <v>180</v>
      </c>
      <c r="BQ163" s="1">
        <v>43364</v>
      </c>
      <c r="BR163">
        <v>8</v>
      </c>
      <c r="BS163">
        <v>7</v>
      </c>
      <c r="BT163">
        <v>1</v>
      </c>
      <c r="BU163">
        <v>60</v>
      </c>
      <c r="BV163">
        <v>1</v>
      </c>
      <c r="BW163">
        <v>0</v>
      </c>
      <c r="BX163">
        <v>60</v>
      </c>
      <c r="BY163">
        <v>132</v>
      </c>
      <c r="CA163" t="s">
        <v>244</v>
      </c>
      <c r="CB163" t="s">
        <v>245</v>
      </c>
      <c r="CC163">
        <v>72762</v>
      </c>
      <c r="CD163">
        <v>710</v>
      </c>
      <c r="CE163">
        <v>4797560330</v>
      </c>
      <c r="CF163" t="s">
        <v>100</v>
      </c>
      <c r="CG163" t="s">
        <v>101</v>
      </c>
      <c r="CH163" s="1">
        <v>33436</v>
      </c>
      <c r="CI163" t="s">
        <v>101</v>
      </c>
      <c r="CJ163" t="s">
        <v>101</v>
      </c>
      <c r="CK163" t="s">
        <v>101</v>
      </c>
      <c r="CL163" t="s">
        <v>104</v>
      </c>
      <c r="CM163" t="s">
        <v>242</v>
      </c>
      <c r="CN163">
        <v>140</v>
      </c>
      <c r="CO163" s="1">
        <v>44621</v>
      </c>
      <c r="CP163" s="1"/>
      <c r="CV163"/>
    </row>
    <row r="164" spans="1:100" x14ac:dyDescent="0.25">
      <c r="A164" t="s">
        <v>147</v>
      </c>
      <c r="B164" s="18" t="s">
        <v>1196</v>
      </c>
      <c r="C164" s="18">
        <v>45313</v>
      </c>
      <c r="D164" t="s">
        <v>631</v>
      </c>
      <c r="E164" t="s">
        <v>295</v>
      </c>
      <c r="F164" t="s">
        <v>296</v>
      </c>
      <c r="G164" t="s">
        <v>1210</v>
      </c>
      <c r="H164">
        <v>49.4</v>
      </c>
      <c r="I164" t="s">
        <v>109</v>
      </c>
      <c r="K164" t="s">
        <v>101</v>
      </c>
      <c r="L164" t="s">
        <v>107</v>
      </c>
      <c r="M164">
        <v>2</v>
      </c>
      <c r="N164">
        <v>4</v>
      </c>
      <c r="O164">
        <v>1</v>
      </c>
      <c r="P164">
        <v>4</v>
      </c>
      <c r="Q164">
        <v>2</v>
      </c>
      <c r="R164">
        <v>5</v>
      </c>
      <c r="S164">
        <v>4</v>
      </c>
      <c r="U164" s="8">
        <v>3.9122699999999999</v>
      </c>
      <c r="V164" s="8">
        <v>0.76200000000000001</v>
      </c>
      <c r="W164">
        <v>70.8</v>
      </c>
      <c r="X164">
        <v>0.86799000000000004</v>
      </c>
      <c r="Y164">
        <v>1.62999</v>
      </c>
      <c r="Z164">
        <v>3.3762300000000001</v>
      </c>
      <c r="AA164">
        <v>0.77607999999999999</v>
      </c>
      <c r="AB164">
        <v>6.1000000000000004E-3</v>
      </c>
      <c r="AD164">
        <v>2.2822800000000001</v>
      </c>
      <c r="AE164">
        <v>55.6</v>
      </c>
      <c r="AG164">
        <v>1</v>
      </c>
      <c r="AJ164">
        <v>2.0268099999999998</v>
      </c>
      <c r="AK164">
        <v>0.67352000000000001</v>
      </c>
      <c r="AL164">
        <v>0.27217999999999998</v>
      </c>
      <c r="AM164">
        <v>2.9725100000000002</v>
      </c>
      <c r="AN164">
        <v>2.3052700000000002</v>
      </c>
      <c r="AO164">
        <v>0.94794999999999996</v>
      </c>
      <c r="AP164">
        <v>1.0484800000000001</v>
      </c>
      <c r="AQ164">
        <v>4.1554799999999998</v>
      </c>
      <c r="AS164">
        <v>1</v>
      </c>
      <c r="AT164">
        <v>11</v>
      </c>
      <c r="AU164">
        <v>4</v>
      </c>
      <c r="AV164">
        <v>1</v>
      </c>
      <c r="AW164" s="4">
        <v>11940.5</v>
      </c>
      <c r="AX164">
        <v>0</v>
      </c>
      <c r="AY164">
        <v>1</v>
      </c>
      <c r="BA164" s="1">
        <v>44442</v>
      </c>
      <c r="BB164">
        <v>11</v>
      </c>
      <c r="BC164">
        <v>7</v>
      </c>
      <c r="BD164">
        <v>4</v>
      </c>
      <c r="BE164">
        <v>104</v>
      </c>
      <c r="BF164">
        <v>1</v>
      </c>
      <c r="BG164">
        <v>0</v>
      </c>
      <c r="BH164">
        <v>104</v>
      </c>
      <c r="BI164" s="1">
        <v>43889</v>
      </c>
      <c r="BJ164">
        <v>18</v>
      </c>
      <c r="BK164">
        <v>14</v>
      </c>
      <c r="BL164">
        <v>6</v>
      </c>
      <c r="BM164">
        <v>108</v>
      </c>
      <c r="BN164">
        <v>1</v>
      </c>
      <c r="BO164">
        <v>0</v>
      </c>
      <c r="BP164">
        <v>108</v>
      </c>
      <c r="BQ164" s="1">
        <v>43482</v>
      </c>
      <c r="BR164">
        <v>21</v>
      </c>
      <c r="BS164">
        <v>18</v>
      </c>
      <c r="BT164">
        <v>3</v>
      </c>
      <c r="BU164">
        <v>148</v>
      </c>
      <c r="BV164">
        <v>1</v>
      </c>
      <c r="BW164">
        <v>0</v>
      </c>
      <c r="BX164">
        <v>148</v>
      </c>
      <c r="BY164">
        <v>112.667</v>
      </c>
      <c r="CA164" t="s">
        <v>633</v>
      </c>
      <c r="CB164" t="s">
        <v>634</v>
      </c>
      <c r="CC164">
        <v>72034</v>
      </c>
      <c r="CD164">
        <v>220</v>
      </c>
      <c r="CE164">
        <v>5013299879</v>
      </c>
      <c r="CF164" t="s">
        <v>100</v>
      </c>
      <c r="CG164" t="s">
        <v>101</v>
      </c>
      <c r="CH164" s="1">
        <v>35238</v>
      </c>
      <c r="CI164" t="s">
        <v>101</v>
      </c>
      <c r="CJ164" t="s">
        <v>101</v>
      </c>
      <c r="CK164" t="s">
        <v>101</v>
      </c>
      <c r="CL164" t="s">
        <v>104</v>
      </c>
      <c r="CM164" t="s">
        <v>632</v>
      </c>
      <c r="CN164">
        <v>104</v>
      </c>
      <c r="CO164" s="1">
        <v>44621</v>
      </c>
      <c r="CP164" s="1"/>
      <c r="CV164"/>
    </row>
    <row r="165" spans="1:100" x14ac:dyDescent="0.25">
      <c r="A165" t="s">
        <v>147</v>
      </c>
      <c r="B165" s="18" t="s">
        <v>1196</v>
      </c>
      <c r="C165" s="18">
        <v>45380</v>
      </c>
      <c r="D165" t="s">
        <v>824</v>
      </c>
      <c r="E165" t="s">
        <v>164</v>
      </c>
      <c r="F165" t="s">
        <v>165</v>
      </c>
      <c r="G165" t="s">
        <v>1210</v>
      </c>
      <c r="H165">
        <v>77.8</v>
      </c>
      <c r="I165" t="s">
        <v>109</v>
      </c>
      <c r="K165" t="s">
        <v>101</v>
      </c>
      <c r="L165" t="s">
        <v>107</v>
      </c>
      <c r="M165">
        <v>3</v>
      </c>
      <c r="N165">
        <v>1</v>
      </c>
      <c r="O165">
        <v>4</v>
      </c>
      <c r="P165">
        <v>3</v>
      </c>
      <c r="Q165">
        <v>2</v>
      </c>
      <c r="R165">
        <v>3</v>
      </c>
      <c r="S165">
        <v>1</v>
      </c>
      <c r="U165" s="8">
        <v>3.10337</v>
      </c>
      <c r="V165" s="8">
        <v>0.23558000000000001</v>
      </c>
      <c r="W165">
        <v>63.9</v>
      </c>
      <c r="X165">
        <v>0.91735</v>
      </c>
      <c r="Y165">
        <v>1.15293</v>
      </c>
      <c r="Z165">
        <v>2.6616900000000001</v>
      </c>
      <c r="AA165">
        <v>0.14011999999999999</v>
      </c>
      <c r="AB165">
        <v>2.5569999999999999E-2</v>
      </c>
      <c r="AD165">
        <v>1.95044</v>
      </c>
      <c r="AE165">
        <v>50</v>
      </c>
      <c r="AG165">
        <v>1</v>
      </c>
      <c r="AJ165">
        <v>1.9123600000000001</v>
      </c>
      <c r="AK165">
        <v>0.65286</v>
      </c>
      <c r="AL165">
        <v>0.32628000000000001</v>
      </c>
      <c r="AM165">
        <v>2.8915000000000002</v>
      </c>
      <c r="AN165">
        <v>2.08799</v>
      </c>
      <c r="AO165">
        <v>1.0335700000000001</v>
      </c>
      <c r="AP165">
        <v>0.27039999999999997</v>
      </c>
      <c r="AQ165">
        <v>3.3886500000000002</v>
      </c>
      <c r="AS165">
        <v>0</v>
      </c>
      <c r="AT165">
        <v>3</v>
      </c>
      <c r="AU165">
        <v>3</v>
      </c>
      <c r="AV165">
        <v>2</v>
      </c>
      <c r="AW165" s="4">
        <v>13000</v>
      </c>
      <c r="AX165">
        <v>0</v>
      </c>
      <c r="AY165">
        <v>2</v>
      </c>
      <c r="BA165" s="1">
        <v>44414</v>
      </c>
      <c r="BB165">
        <v>2</v>
      </c>
      <c r="BC165">
        <v>2</v>
      </c>
      <c r="BD165">
        <v>0</v>
      </c>
      <c r="BE165">
        <v>12</v>
      </c>
      <c r="BF165">
        <v>1</v>
      </c>
      <c r="BG165">
        <v>0</v>
      </c>
      <c r="BH165">
        <v>12</v>
      </c>
      <c r="BI165" s="1">
        <v>43868</v>
      </c>
      <c r="BJ165">
        <v>11</v>
      </c>
      <c r="BK165">
        <v>8</v>
      </c>
      <c r="BL165">
        <v>2</v>
      </c>
      <c r="BM165">
        <v>72</v>
      </c>
      <c r="BN165">
        <v>1</v>
      </c>
      <c r="BO165">
        <v>0</v>
      </c>
      <c r="BP165">
        <v>72</v>
      </c>
      <c r="BQ165" s="1">
        <v>43483</v>
      </c>
      <c r="BR165">
        <v>2</v>
      </c>
      <c r="BS165">
        <v>2</v>
      </c>
      <c r="BT165">
        <v>0</v>
      </c>
      <c r="BU165">
        <v>12</v>
      </c>
      <c r="BV165">
        <v>1</v>
      </c>
      <c r="BW165">
        <v>0</v>
      </c>
      <c r="BX165">
        <v>12</v>
      </c>
      <c r="BY165">
        <v>32</v>
      </c>
      <c r="CA165" t="s">
        <v>826</v>
      </c>
      <c r="CB165" t="s">
        <v>827</v>
      </c>
      <c r="CC165">
        <v>72401</v>
      </c>
      <c r="CD165">
        <v>150</v>
      </c>
      <c r="CE165">
        <v>8708020090</v>
      </c>
      <c r="CF165" t="s">
        <v>100</v>
      </c>
      <c r="CG165" t="s">
        <v>101</v>
      </c>
      <c r="CH165" s="1">
        <v>37716</v>
      </c>
      <c r="CI165" t="s">
        <v>101</v>
      </c>
      <c r="CJ165" t="s">
        <v>101</v>
      </c>
      <c r="CK165" t="s">
        <v>101</v>
      </c>
      <c r="CL165" t="s">
        <v>104</v>
      </c>
      <c r="CM165" t="s">
        <v>825</v>
      </c>
      <c r="CN165">
        <v>110</v>
      </c>
      <c r="CO165" s="1">
        <v>44621</v>
      </c>
      <c r="CP165" s="1"/>
      <c r="CV165"/>
    </row>
    <row r="166" spans="1:100" x14ac:dyDescent="0.25">
      <c r="A166" t="s">
        <v>147</v>
      </c>
      <c r="B166" s="18" t="s">
        <v>1196</v>
      </c>
      <c r="C166" s="18">
        <v>45396</v>
      </c>
      <c r="D166" t="s">
        <v>879</v>
      </c>
      <c r="E166" t="s">
        <v>881</v>
      </c>
      <c r="F166" t="s">
        <v>114</v>
      </c>
      <c r="G166" t="s">
        <v>1210</v>
      </c>
      <c r="H166">
        <v>59.5</v>
      </c>
      <c r="I166" t="s">
        <v>109</v>
      </c>
      <c r="K166" t="s">
        <v>101</v>
      </c>
      <c r="L166" t="s">
        <v>107</v>
      </c>
      <c r="M166">
        <v>1</v>
      </c>
      <c r="N166">
        <v>3</v>
      </c>
      <c r="O166">
        <v>1</v>
      </c>
      <c r="P166">
        <v>3</v>
      </c>
      <c r="Q166">
        <v>4</v>
      </c>
      <c r="R166">
        <v>2</v>
      </c>
      <c r="S166">
        <v>2</v>
      </c>
      <c r="U166" s="8">
        <v>4.8684500000000002</v>
      </c>
      <c r="V166" s="8">
        <v>0.34926000000000001</v>
      </c>
      <c r="W166">
        <v>47.9</v>
      </c>
      <c r="X166">
        <v>1.1523000000000001</v>
      </c>
      <c r="Y166">
        <v>1.50156</v>
      </c>
      <c r="Z166">
        <v>3.9318900000000001</v>
      </c>
      <c r="AA166">
        <v>0.18496000000000001</v>
      </c>
      <c r="AB166">
        <v>1.34E-2</v>
      </c>
      <c r="AD166">
        <v>3.3668900000000002</v>
      </c>
      <c r="AE166">
        <v>50</v>
      </c>
      <c r="AG166">
        <v>1</v>
      </c>
      <c r="AJ166">
        <v>1.76508</v>
      </c>
      <c r="AK166">
        <v>0.62541000000000002</v>
      </c>
      <c r="AL166">
        <v>0.29447000000000001</v>
      </c>
      <c r="AM166">
        <v>2.6849599999999998</v>
      </c>
      <c r="AN166">
        <v>3.9051</v>
      </c>
      <c r="AO166">
        <v>1.3552599999999999</v>
      </c>
      <c r="AP166">
        <v>0.44418000000000002</v>
      </c>
      <c r="AQ166">
        <v>5.7249100000000004</v>
      </c>
      <c r="AS166">
        <v>0</v>
      </c>
      <c r="AT166">
        <v>10</v>
      </c>
      <c r="AU166">
        <v>7</v>
      </c>
      <c r="AV166">
        <v>3</v>
      </c>
      <c r="AW166" s="4">
        <v>43772.25</v>
      </c>
      <c r="AX166">
        <v>1</v>
      </c>
      <c r="AY166">
        <v>4</v>
      </c>
      <c r="BA166" s="1">
        <v>44169</v>
      </c>
      <c r="BB166">
        <v>5</v>
      </c>
      <c r="BC166">
        <v>4</v>
      </c>
      <c r="BD166">
        <v>1</v>
      </c>
      <c r="BE166">
        <v>182</v>
      </c>
      <c r="BF166">
        <v>1</v>
      </c>
      <c r="BG166">
        <v>0</v>
      </c>
      <c r="BH166">
        <v>182</v>
      </c>
      <c r="BI166" s="1">
        <v>43658</v>
      </c>
      <c r="BJ166">
        <v>14</v>
      </c>
      <c r="BK166">
        <v>8</v>
      </c>
      <c r="BL166">
        <v>4</v>
      </c>
      <c r="BM166">
        <v>120</v>
      </c>
      <c r="BN166">
        <v>1</v>
      </c>
      <c r="BO166">
        <v>0</v>
      </c>
      <c r="BP166">
        <v>120</v>
      </c>
      <c r="BQ166" s="1">
        <v>43336</v>
      </c>
      <c r="BR166">
        <v>6</v>
      </c>
      <c r="BS166">
        <v>5</v>
      </c>
      <c r="BT166">
        <v>1</v>
      </c>
      <c r="BU166">
        <v>40</v>
      </c>
      <c r="BV166">
        <v>1</v>
      </c>
      <c r="BW166">
        <v>0</v>
      </c>
      <c r="BX166">
        <v>40</v>
      </c>
      <c r="BY166">
        <v>137.667</v>
      </c>
      <c r="CA166" t="s">
        <v>882</v>
      </c>
      <c r="CB166" t="s">
        <v>883</v>
      </c>
      <c r="CC166">
        <v>71742</v>
      </c>
      <c r="CD166">
        <v>190</v>
      </c>
      <c r="CE166">
        <v>8703522104</v>
      </c>
      <c r="CF166" t="s">
        <v>100</v>
      </c>
      <c r="CG166" t="s">
        <v>101</v>
      </c>
      <c r="CH166" s="1">
        <v>38003</v>
      </c>
      <c r="CI166" t="s">
        <v>101</v>
      </c>
      <c r="CJ166" t="s">
        <v>101</v>
      </c>
      <c r="CK166" t="s">
        <v>101</v>
      </c>
      <c r="CL166" t="s">
        <v>104</v>
      </c>
      <c r="CM166" t="s">
        <v>880</v>
      </c>
      <c r="CN166">
        <v>122</v>
      </c>
      <c r="CO166" s="1">
        <v>44621</v>
      </c>
      <c r="CP166" s="1"/>
      <c r="CV166"/>
    </row>
    <row r="167" spans="1:100" x14ac:dyDescent="0.25">
      <c r="A167" t="s">
        <v>147</v>
      </c>
      <c r="B167" s="18" t="s">
        <v>1196</v>
      </c>
      <c r="C167" s="18">
        <v>45323</v>
      </c>
      <c r="D167" t="s">
        <v>658</v>
      </c>
      <c r="E167" t="s">
        <v>660</v>
      </c>
      <c r="F167" t="s">
        <v>105</v>
      </c>
      <c r="G167" t="s">
        <v>1210</v>
      </c>
      <c r="H167">
        <v>56.7</v>
      </c>
      <c r="I167" t="s">
        <v>109</v>
      </c>
      <c r="K167" t="s">
        <v>101</v>
      </c>
      <c r="L167" t="s">
        <v>107</v>
      </c>
      <c r="M167">
        <v>1</v>
      </c>
      <c r="N167">
        <v>2</v>
      </c>
      <c r="O167">
        <v>1</v>
      </c>
      <c r="P167">
        <v>2</v>
      </c>
      <c r="Q167">
        <v>3</v>
      </c>
      <c r="R167">
        <v>2</v>
      </c>
      <c r="S167">
        <v>2</v>
      </c>
      <c r="U167" s="8">
        <v>3.5777800000000002</v>
      </c>
      <c r="V167" s="8">
        <v>0.39995999999999998</v>
      </c>
      <c r="X167">
        <v>0.90573999999999999</v>
      </c>
      <c r="Y167">
        <v>1.3057000000000001</v>
      </c>
      <c r="Z167">
        <v>3.2470599999999998</v>
      </c>
      <c r="AA167">
        <v>0.47469</v>
      </c>
      <c r="AB167">
        <v>3.2599999999999999E-3</v>
      </c>
      <c r="AC167">
        <v>6</v>
      </c>
      <c r="AD167">
        <v>2.2720799999999999</v>
      </c>
      <c r="AF167">
        <v>6</v>
      </c>
      <c r="AG167">
        <v>1</v>
      </c>
      <c r="AJ167">
        <v>2.02067</v>
      </c>
      <c r="AK167">
        <v>0.66976999999999998</v>
      </c>
      <c r="AL167">
        <v>0.33681</v>
      </c>
      <c r="AM167">
        <v>3.0272399999999999</v>
      </c>
      <c r="AN167">
        <v>2.3019400000000001</v>
      </c>
      <c r="AO167">
        <v>0.99473</v>
      </c>
      <c r="AP167">
        <v>0.44472</v>
      </c>
      <c r="AQ167">
        <v>3.73149</v>
      </c>
      <c r="AS167">
        <v>1</v>
      </c>
      <c r="AT167">
        <v>0</v>
      </c>
      <c r="AU167">
        <v>7</v>
      </c>
      <c r="AV167">
        <v>2</v>
      </c>
      <c r="AW167" s="4">
        <v>17069.47</v>
      </c>
      <c r="AX167">
        <v>0</v>
      </c>
      <c r="AY167">
        <v>2</v>
      </c>
      <c r="BA167" s="1">
        <v>44379</v>
      </c>
      <c r="BB167">
        <v>21</v>
      </c>
      <c r="BC167">
        <v>21</v>
      </c>
      <c r="BD167">
        <v>0</v>
      </c>
      <c r="BE167">
        <v>140</v>
      </c>
      <c r="BF167">
        <v>1</v>
      </c>
      <c r="BG167">
        <v>0</v>
      </c>
      <c r="BH167">
        <v>140</v>
      </c>
      <c r="BI167" s="1">
        <v>43840</v>
      </c>
      <c r="BJ167">
        <v>24</v>
      </c>
      <c r="BK167">
        <v>17</v>
      </c>
      <c r="BL167">
        <v>7</v>
      </c>
      <c r="BM167">
        <v>160</v>
      </c>
      <c r="BN167">
        <v>1</v>
      </c>
      <c r="BO167">
        <v>0</v>
      </c>
      <c r="BP167">
        <v>160</v>
      </c>
      <c r="BQ167" s="1">
        <v>43434</v>
      </c>
      <c r="BR167">
        <v>12</v>
      </c>
      <c r="BS167">
        <v>11</v>
      </c>
      <c r="BT167">
        <v>1</v>
      </c>
      <c r="BU167">
        <v>159</v>
      </c>
      <c r="BV167">
        <v>1</v>
      </c>
      <c r="BW167">
        <v>0</v>
      </c>
      <c r="BX167">
        <v>159</v>
      </c>
      <c r="BY167">
        <v>149.833</v>
      </c>
      <c r="CA167" t="s">
        <v>661</v>
      </c>
      <c r="CB167" t="s">
        <v>662</v>
      </c>
      <c r="CC167">
        <v>72112</v>
      </c>
      <c r="CD167">
        <v>330</v>
      </c>
      <c r="CE167">
        <v>8705239514</v>
      </c>
      <c r="CF167" t="s">
        <v>100</v>
      </c>
      <c r="CG167" t="s">
        <v>101</v>
      </c>
      <c r="CH167" s="1">
        <v>35643</v>
      </c>
      <c r="CI167" t="s">
        <v>101</v>
      </c>
      <c r="CJ167" t="s">
        <v>101</v>
      </c>
      <c r="CK167" t="s">
        <v>101</v>
      </c>
      <c r="CL167" t="s">
        <v>104</v>
      </c>
      <c r="CM167" t="s">
        <v>659</v>
      </c>
      <c r="CN167">
        <v>130</v>
      </c>
      <c r="CO167" s="1">
        <v>44621</v>
      </c>
      <c r="CP167" s="1"/>
      <c r="CV167"/>
    </row>
    <row r="168" spans="1:100" x14ac:dyDescent="0.25">
      <c r="A168" t="s">
        <v>147</v>
      </c>
      <c r="B168" s="18" t="s">
        <v>1196</v>
      </c>
      <c r="C168" s="18">
        <v>45247</v>
      </c>
      <c r="D168" t="s">
        <v>480</v>
      </c>
      <c r="E168" t="s">
        <v>96</v>
      </c>
      <c r="F168" t="s">
        <v>482</v>
      </c>
      <c r="G168" t="s">
        <v>1210</v>
      </c>
      <c r="H168">
        <v>70.400000000000006</v>
      </c>
      <c r="I168" t="s">
        <v>99</v>
      </c>
      <c r="K168" t="s">
        <v>101</v>
      </c>
      <c r="L168" t="s">
        <v>124</v>
      </c>
      <c r="M168">
        <v>5</v>
      </c>
      <c r="N168">
        <v>2</v>
      </c>
      <c r="O168">
        <v>4</v>
      </c>
      <c r="P168">
        <v>5</v>
      </c>
      <c r="Q168">
        <v>5</v>
      </c>
      <c r="R168">
        <v>5</v>
      </c>
      <c r="S168">
        <v>1</v>
      </c>
      <c r="U168" s="8">
        <v>3.8407</v>
      </c>
      <c r="V168" s="8">
        <v>0.25308999999999998</v>
      </c>
      <c r="W168">
        <v>57.6</v>
      </c>
      <c r="X168">
        <v>1.1611899999999999</v>
      </c>
      <c r="Y168">
        <v>1.4142699999999999</v>
      </c>
      <c r="Z168">
        <v>3.3283100000000001</v>
      </c>
      <c r="AA168">
        <v>0.14335000000000001</v>
      </c>
      <c r="AB168">
        <v>9.0200000000000002E-3</v>
      </c>
      <c r="AD168">
        <v>2.4264299999999999</v>
      </c>
      <c r="AE168">
        <v>40</v>
      </c>
      <c r="AG168">
        <v>0</v>
      </c>
      <c r="AJ168">
        <v>2.0978400000000001</v>
      </c>
      <c r="AK168">
        <v>0.64356000000000002</v>
      </c>
      <c r="AL168">
        <v>0.30918000000000001</v>
      </c>
      <c r="AM168">
        <v>3.0505900000000001</v>
      </c>
      <c r="AN168">
        <v>2.36788</v>
      </c>
      <c r="AO168">
        <v>1.3271999999999999</v>
      </c>
      <c r="AP168">
        <v>0.30654999999999999</v>
      </c>
      <c r="AQ168">
        <v>3.97505</v>
      </c>
      <c r="AS168">
        <v>0</v>
      </c>
      <c r="AT168">
        <v>0</v>
      </c>
      <c r="AU168">
        <v>2</v>
      </c>
      <c r="AV168">
        <v>0</v>
      </c>
      <c r="AW168" s="4">
        <v>0</v>
      </c>
      <c r="AX168">
        <v>0</v>
      </c>
      <c r="AY168">
        <v>0</v>
      </c>
      <c r="BA168" s="1">
        <v>44323</v>
      </c>
      <c r="BB168">
        <v>5</v>
      </c>
      <c r="BC168">
        <v>5</v>
      </c>
      <c r="BD168">
        <v>0</v>
      </c>
      <c r="BE168">
        <v>44</v>
      </c>
      <c r="BF168">
        <v>1</v>
      </c>
      <c r="BG168">
        <v>0</v>
      </c>
      <c r="BH168">
        <v>44</v>
      </c>
      <c r="BI168" s="1">
        <v>43749</v>
      </c>
      <c r="BJ168">
        <v>7</v>
      </c>
      <c r="BK168">
        <v>5</v>
      </c>
      <c r="BL168">
        <v>1</v>
      </c>
      <c r="BM168">
        <v>52</v>
      </c>
      <c r="BN168">
        <v>1</v>
      </c>
      <c r="BO168">
        <v>0</v>
      </c>
      <c r="BP168">
        <v>52</v>
      </c>
      <c r="BQ168" s="1">
        <v>43412</v>
      </c>
      <c r="BR168">
        <v>1</v>
      </c>
      <c r="BS168">
        <v>1</v>
      </c>
      <c r="BT168">
        <v>0</v>
      </c>
      <c r="BU168">
        <v>16</v>
      </c>
      <c r="BV168">
        <v>1</v>
      </c>
      <c r="BW168">
        <v>0</v>
      </c>
      <c r="BX168">
        <v>16</v>
      </c>
      <c r="BY168">
        <v>42</v>
      </c>
      <c r="CA168" t="s">
        <v>483</v>
      </c>
      <c r="CB168" t="s">
        <v>484</v>
      </c>
      <c r="CC168">
        <v>72801</v>
      </c>
      <c r="CD168">
        <v>570</v>
      </c>
      <c r="CE168">
        <v>4799684141</v>
      </c>
      <c r="CF168" t="s">
        <v>100</v>
      </c>
      <c r="CG168" t="s">
        <v>101</v>
      </c>
      <c r="CH168" s="1">
        <v>34578</v>
      </c>
      <c r="CI168" t="s">
        <v>101</v>
      </c>
      <c r="CJ168" t="s">
        <v>101</v>
      </c>
      <c r="CK168" t="s">
        <v>101</v>
      </c>
      <c r="CL168" t="s">
        <v>104</v>
      </c>
      <c r="CM168" t="s">
        <v>481</v>
      </c>
      <c r="CN168">
        <v>124</v>
      </c>
      <c r="CO168" s="1">
        <v>44621</v>
      </c>
      <c r="CP168" s="1"/>
      <c r="CV168"/>
    </row>
    <row r="169" spans="1:100" x14ac:dyDescent="0.25">
      <c r="A169" t="s">
        <v>147</v>
      </c>
      <c r="B169" s="18" t="s">
        <v>1196</v>
      </c>
      <c r="C169" s="18">
        <v>45411</v>
      </c>
      <c r="D169" t="s">
        <v>919</v>
      </c>
      <c r="E169" t="s">
        <v>921</v>
      </c>
      <c r="F169" t="s">
        <v>171</v>
      </c>
      <c r="G169" t="s">
        <v>1210</v>
      </c>
      <c r="H169">
        <v>40.5</v>
      </c>
      <c r="I169" t="s">
        <v>109</v>
      </c>
      <c r="K169" t="s">
        <v>101</v>
      </c>
      <c r="L169" t="s">
        <v>103</v>
      </c>
      <c r="M169">
        <v>5</v>
      </c>
      <c r="N169">
        <v>4</v>
      </c>
      <c r="O169">
        <v>4</v>
      </c>
      <c r="P169">
        <v>5</v>
      </c>
      <c r="Q169">
        <v>5</v>
      </c>
      <c r="R169">
        <v>5</v>
      </c>
      <c r="S169">
        <v>3</v>
      </c>
      <c r="U169" s="8">
        <v>3.9442200000000001</v>
      </c>
      <c r="V169" s="8">
        <v>0.42893999999999999</v>
      </c>
      <c r="W169">
        <v>48.9</v>
      </c>
      <c r="X169">
        <v>1.09274</v>
      </c>
      <c r="Y169">
        <v>1.5216799999999999</v>
      </c>
      <c r="Z169">
        <v>3.4752000000000001</v>
      </c>
      <c r="AA169">
        <v>0.21740999999999999</v>
      </c>
      <c r="AB169">
        <v>2.4109999999999999E-2</v>
      </c>
      <c r="AD169">
        <v>2.4225400000000001</v>
      </c>
      <c r="AE169">
        <v>71.400000000000006</v>
      </c>
      <c r="AG169">
        <v>1</v>
      </c>
      <c r="AJ169">
        <v>1.7329300000000001</v>
      </c>
      <c r="AK169">
        <v>0.63797999999999999</v>
      </c>
      <c r="AL169">
        <v>0.28278999999999999</v>
      </c>
      <c r="AM169">
        <v>2.6537000000000002</v>
      </c>
      <c r="AN169">
        <v>2.8618999999999999</v>
      </c>
      <c r="AO169">
        <v>1.2599</v>
      </c>
      <c r="AP169">
        <v>0.56805000000000005</v>
      </c>
      <c r="AQ169">
        <v>4.6927199999999996</v>
      </c>
      <c r="AS169">
        <v>0</v>
      </c>
      <c r="AT169">
        <v>6</v>
      </c>
      <c r="AU169">
        <v>1</v>
      </c>
      <c r="AV169">
        <v>1</v>
      </c>
      <c r="AW169" s="4">
        <v>3250</v>
      </c>
      <c r="AX169">
        <v>0</v>
      </c>
      <c r="AY169">
        <v>1</v>
      </c>
      <c r="BA169" s="1">
        <v>44351</v>
      </c>
      <c r="BB169">
        <v>7</v>
      </c>
      <c r="BC169">
        <v>7</v>
      </c>
      <c r="BD169">
        <v>0</v>
      </c>
      <c r="BE169">
        <v>60</v>
      </c>
      <c r="BF169">
        <v>1</v>
      </c>
      <c r="BG169">
        <v>0</v>
      </c>
      <c r="BH169">
        <v>60</v>
      </c>
      <c r="BI169" s="1">
        <v>43854</v>
      </c>
      <c r="BJ169">
        <v>10</v>
      </c>
      <c r="BK169">
        <v>7</v>
      </c>
      <c r="BL169">
        <v>2</v>
      </c>
      <c r="BM169">
        <v>36</v>
      </c>
      <c r="BN169">
        <v>1</v>
      </c>
      <c r="BO169">
        <v>0</v>
      </c>
      <c r="BP169">
        <v>36</v>
      </c>
      <c r="BQ169" s="1">
        <v>43490</v>
      </c>
      <c r="BR169">
        <v>9</v>
      </c>
      <c r="BS169">
        <v>3</v>
      </c>
      <c r="BT169">
        <v>6</v>
      </c>
      <c r="BU169">
        <v>64</v>
      </c>
      <c r="BV169">
        <v>1</v>
      </c>
      <c r="BW169">
        <v>0</v>
      </c>
      <c r="BX169">
        <v>64</v>
      </c>
      <c r="BY169">
        <v>52.667000000000002</v>
      </c>
      <c r="CA169" t="s">
        <v>922</v>
      </c>
      <c r="CB169" t="s">
        <v>923</v>
      </c>
      <c r="CC169">
        <v>71861</v>
      </c>
      <c r="CD169">
        <v>130</v>
      </c>
      <c r="CE169">
        <v>8706943781</v>
      </c>
      <c r="CF169" t="s">
        <v>100</v>
      </c>
      <c r="CG169" t="s">
        <v>101</v>
      </c>
      <c r="CH169" s="1">
        <v>38759</v>
      </c>
      <c r="CI169" t="s">
        <v>101</v>
      </c>
      <c r="CJ169" t="s">
        <v>101</v>
      </c>
      <c r="CK169" t="s">
        <v>101</v>
      </c>
      <c r="CL169" t="s">
        <v>104</v>
      </c>
      <c r="CM169" t="s">
        <v>920</v>
      </c>
      <c r="CN169">
        <v>70</v>
      </c>
      <c r="CO169" s="1">
        <v>44621</v>
      </c>
      <c r="CP169" s="1"/>
      <c r="CV169"/>
    </row>
    <row r="170" spans="1:100" x14ac:dyDescent="0.25">
      <c r="A170" t="s">
        <v>147</v>
      </c>
      <c r="B170" s="18" t="s">
        <v>1196</v>
      </c>
      <c r="C170" s="18">
        <v>45467</v>
      </c>
      <c r="D170" t="s">
        <v>1114</v>
      </c>
      <c r="E170" t="s">
        <v>295</v>
      </c>
      <c r="F170" t="s">
        <v>296</v>
      </c>
      <c r="G170" t="s">
        <v>1210</v>
      </c>
      <c r="H170">
        <v>76.900000000000006</v>
      </c>
      <c r="I170" t="s">
        <v>109</v>
      </c>
      <c r="K170" t="s">
        <v>101</v>
      </c>
      <c r="L170" t="s">
        <v>107</v>
      </c>
      <c r="M170">
        <v>5</v>
      </c>
      <c r="N170">
        <v>3</v>
      </c>
      <c r="O170">
        <v>4</v>
      </c>
      <c r="P170">
        <v>5</v>
      </c>
      <c r="Q170">
        <v>5</v>
      </c>
      <c r="R170">
        <v>3</v>
      </c>
      <c r="S170">
        <v>3</v>
      </c>
      <c r="U170" s="8">
        <v>3.9186899999999998</v>
      </c>
      <c r="V170" s="8">
        <v>0.44252000000000002</v>
      </c>
      <c r="W170">
        <v>56.1</v>
      </c>
      <c r="X170">
        <v>1.30592</v>
      </c>
      <c r="Y170">
        <v>1.74844</v>
      </c>
      <c r="Z170">
        <v>3.5100500000000001</v>
      </c>
      <c r="AA170">
        <v>0.21773000000000001</v>
      </c>
      <c r="AB170">
        <v>6.0359999999999997E-2</v>
      </c>
      <c r="AD170">
        <v>2.1702499999999998</v>
      </c>
      <c r="AE170">
        <v>22.2</v>
      </c>
      <c r="AG170">
        <v>0</v>
      </c>
      <c r="AJ170">
        <v>2.04989</v>
      </c>
      <c r="AK170">
        <v>0.64424999999999999</v>
      </c>
      <c r="AL170">
        <v>0.2843</v>
      </c>
      <c r="AM170">
        <v>2.97844</v>
      </c>
      <c r="AN170">
        <v>2.16743</v>
      </c>
      <c r="AO170">
        <v>1.4910399999999999</v>
      </c>
      <c r="AP170">
        <v>0.58291999999999999</v>
      </c>
      <c r="AQ170">
        <v>4.15402</v>
      </c>
      <c r="AS170">
        <v>0</v>
      </c>
      <c r="AT170">
        <v>0</v>
      </c>
      <c r="AU170">
        <v>2</v>
      </c>
      <c r="AV170">
        <v>0</v>
      </c>
      <c r="AW170" s="4">
        <v>0</v>
      </c>
      <c r="AX170">
        <v>0</v>
      </c>
      <c r="AY170">
        <v>0</v>
      </c>
      <c r="BA170" s="1">
        <v>44176</v>
      </c>
      <c r="BB170">
        <v>8</v>
      </c>
      <c r="BC170">
        <v>8</v>
      </c>
      <c r="BD170">
        <v>0</v>
      </c>
      <c r="BE170">
        <v>56</v>
      </c>
      <c r="BF170">
        <v>1</v>
      </c>
      <c r="BG170">
        <v>0</v>
      </c>
      <c r="BH170">
        <v>56</v>
      </c>
      <c r="BI170" s="1">
        <v>43627</v>
      </c>
      <c r="BJ170">
        <v>3</v>
      </c>
      <c r="BK170">
        <v>1</v>
      </c>
      <c r="BL170">
        <v>2</v>
      </c>
      <c r="BM170">
        <v>24</v>
      </c>
      <c r="BN170">
        <v>0</v>
      </c>
      <c r="BO170">
        <v>0</v>
      </c>
      <c r="BP170">
        <v>24</v>
      </c>
      <c r="BQ170" s="21"/>
      <c r="BR170" t="s">
        <v>137</v>
      </c>
      <c r="BS170" t="s">
        <v>137</v>
      </c>
      <c r="BT170" t="s">
        <v>137</v>
      </c>
      <c r="BU170" t="s">
        <v>137</v>
      </c>
      <c r="BV170" t="s">
        <v>137</v>
      </c>
      <c r="BW170" t="s">
        <v>137</v>
      </c>
      <c r="BX170" t="s">
        <v>137</v>
      </c>
      <c r="BY170">
        <v>43.2</v>
      </c>
      <c r="CA170" t="s">
        <v>1116</v>
      </c>
      <c r="CB170" t="s">
        <v>1117</v>
      </c>
      <c r="CC170">
        <v>72033</v>
      </c>
      <c r="CD170">
        <v>220</v>
      </c>
      <c r="CE170">
        <v>5015856800</v>
      </c>
      <c r="CF170" t="s">
        <v>100</v>
      </c>
      <c r="CG170" t="s">
        <v>101</v>
      </c>
      <c r="CH170" s="1">
        <v>43627</v>
      </c>
      <c r="CI170" t="s">
        <v>101</v>
      </c>
      <c r="CJ170" t="s">
        <v>101</v>
      </c>
      <c r="CK170" t="s">
        <v>101</v>
      </c>
      <c r="CL170" t="s">
        <v>104</v>
      </c>
      <c r="CM170" t="s">
        <v>1115</v>
      </c>
      <c r="CN170">
        <v>112</v>
      </c>
      <c r="CO170" s="1">
        <v>44621</v>
      </c>
      <c r="CP170" s="1"/>
      <c r="CV170"/>
    </row>
    <row r="171" spans="1:100" x14ac:dyDescent="0.25">
      <c r="A171" t="s">
        <v>147</v>
      </c>
      <c r="B171" s="18" t="s">
        <v>1196</v>
      </c>
      <c r="C171" s="18">
        <v>45359</v>
      </c>
      <c r="D171" t="s">
        <v>753</v>
      </c>
      <c r="E171" t="s">
        <v>507</v>
      </c>
      <c r="F171" t="s">
        <v>360</v>
      </c>
      <c r="G171" t="s">
        <v>1210</v>
      </c>
      <c r="H171">
        <v>62.3</v>
      </c>
      <c r="I171" t="s">
        <v>109</v>
      </c>
      <c r="K171" t="s">
        <v>101</v>
      </c>
      <c r="L171" t="s">
        <v>107</v>
      </c>
      <c r="M171">
        <v>2</v>
      </c>
      <c r="N171">
        <v>2</v>
      </c>
      <c r="O171">
        <v>1</v>
      </c>
      <c r="P171">
        <v>5</v>
      </c>
      <c r="Q171">
        <v>5</v>
      </c>
      <c r="R171">
        <v>5</v>
      </c>
      <c r="S171">
        <v>2</v>
      </c>
      <c r="U171" s="8">
        <v>2.9626399999999999</v>
      </c>
      <c r="V171" s="8">
        <v>0.29250999999999999</v>
      </c>
      <c r="W171">
        <v>56.1</v>
      </c>
      <c r="X171">
        <v>0.88197999999999999</v>
      </c>
      <c r="Y171">
        <v>1.17449</v>
      </c>
      <c r="Z171">
        <v>2.4632700000000001</v>
      </c>
      <c r="AA171">
        <v>0.14274999999999999</v>
      </c>
      <c r="AB171">
        <v>3.3950000000000001E-2</v>
      </c>
      <c r="AD171">
        <v>1.7881499999999999</v>
      </c>
      <c r="AE171">
        <v>66.7</v>
      </c>
      <c r="AG171">
        <v>1</v>
      </c>
      <c r="AJ171">
        <v>1.6331</v>
      </c>
      <c r="AK171">
        <v>0.65332000000000001</v>
      </c>
      <c r="AL171">
        <v>0.30446000000000001</v>
      </c>
      <c r="AM171">
        <v>2.5908699999999998</v>
      </c>
      <c r="AN171">
        <v>2.2416</v>
      </c>
      <c r="AO171">
        <v>0.99302000000000001</v>
      </c>
      <c r="AP171">
        <v>0.35981000000000002</v>
      </c>
      <c r="AQ171">
        <v>3.6103399999999999</v>
      </c>
      <c r="AS171">
        <v>0</v>
      </c>
      <c r="AT171">
        <v>16</v>
      </c>
      <c r="AU171">
        <v>8</v>
      </c>
      <c r="AV171">
        <v>4</v>
      </c>
      <c r="AW171" s="4">
        <v>40598.239999999998</v>
      </c>
      <c r="AX171">
        <v>1</v>
      </c>
      <c r="AY171">
        <v>5</v>
      </c>
      <c r="BA171" s="1">
        <v>44498</v>
      </c>
      <c r="BB171">
        <v>17</v>
      </c>
      <c r="BC171">
        <v>13</v>
      </c>
      <c r="BD171">
        <v>6</v>
      </c>
      <c r="BE171">
        <v>132</v>
      </c>
      <c r="BF171">
        <v>1</v>
      </c>
      <c r="BG171">
        <v>0</v>
      </c>
      <c r="BH171">
        <v>132</v>
      </c>
      <c r="BI171" s="1">
        <v>44078</v>
      </c>
      <c r="BJ171">
        <v>20</v>
      </c>
      <c r="BK171">
        <v>16</v>
      </c>
      <c r="BL171">
        <v>1</v>
      </c>
      <c r="BM171">
        <v>211</v>
      </c>
      <c r="BN171">
        <v>1</v>
      </c>
      <c r="BO171">
        <v>0</v>
      </c>
      <c r="BP171">
        <v>211</v>
      </c>
      <c r="BQ171" s="1">
        <v>43567</v>
      </c>
      <c r="BR171">
        <v>25</v>
      </c>
      <c r="BS171">
        <v>17</v>
      </c>
      <c r="BT171">
        <v>9</v>
      </c>
      <c r="BU171">
        <v>239</v>
      </c>
      <c r="BV171">
        <v>1</v>
      </c>
      <c r="BW171">
        <v>0</v>
      </c>
      <c r="BX171">
        <v>239</v>
      </c>
      <c r="BY171">
        <v>176.167</v>
      </c>
      <c r="CA171" t="s">
        <v>755</v>
      </c>
      <c r="CB171" t="s">
        <v>756</v>
      </c>
      <c r="CC171">
        <v>72202</v>
      </c>
      <c r="CD171">
        <v>590</v>
      </c>
      <c r="CE171">
        <v>5013747565</v>
      </c>
      <c r="CF171" t="s">
        <v>100</v>
      </c>
      <c r="CG171" t="s">
        <v>101</v>
      </c>
      <c r="CH171" s="1">
        <v>36796</v>
      </c>
      <c r="CI171" t="s">
        <v>101</v>
      </c>
      <c r="CJ171" t="s">
        <v>101</v>
      </c>
      <c r="CK171" t="s">
        <v>101</v>
      </c>
      <c r="CL171" t="s">
        <v>104</v>
      </c>
      <c r="CM171" t="s">
        <v>754</v>
      </c>
      <c r="CN171">
        <v>120</v>
      </c>
      <c r="CO171" s="1">
        <v>44621</v>
      </c>
      <c r="CP171" s="1"/>
      <c r="CV171"/>
    </row>
    <row r="172" spans="1:100" x14ac:dyDescent="0.25">
      <c r="A172" t="s">
        <v>147</v>
      </c>
      <c r="B172" s="18" t="s">
        <v>1196</v>
      </c>
      <c r="C172" s="18">
        <v>45345</v>
      </c>
      <c r="D172" t="s">
        <v>704</v>
      </c>
      <c r="E172" t="s">
        <v>516</v>
      </c>
      <c r="F172" t="s">
        <v>517</v>
      </c>
      <c r="G172" t="s">
        <v>1210</v>
      </c>
      <c r="H172">
        <v>107.5</v>
      </c>
      <c r="I172" t="s">
        <v>109</v>
      </c>
      <c r="K172" t="s">
        <v>101</v>
      </c>
      <c r="L172" t="s">
        <v>107</v>
      </c>
      <c r="M172">
        <v>1</v>
      </c>
      <c r="N172">
        <v>2</v>
      </c>
      <c r="O172">
        <v>2</v>
      </c>
      <c r="P172">
        <v>1</v>
      </c>
      <c r="Q172">
        <v>4</v>
      </c>
      <c r="R172">
        <v>1</v>
      </c>
      <c r="S172">
        <v>1</v>
      </c>
      <c r="U172" s="8">
        <v>3.63463</v>
      </c>
      <c r="V172" s="8">
        <v>0.30919000000000002</v>
      </c>
      <c r="W172">
        <v>58.8</v>
      </c>
      <c r="X172">
        <v>0.73821999999999999</v>
      </c>
      <c r="Y172">
        <v>1.04741</v>
      </c>
      <c r="Z172">
        <v>3.56324</v>
      </c>
      <c r="AA172">
        <v>0.21825</v>
      </c>
      <c r="AB172">
        <v>4.8689999999999997E-2</v>
      </c>
      <c r="AD172">
        <v>2.5872199999999999</v>
      </c>
      <c r="AE172">
        <v>37.5</v>
      </c>
      <c r="AG172">
        <v>2</v>
      </c>
      <c r="AJ172">
        <v>1.8165100000000001</v>
      </c>
      <c r="AK172">
        <v>0.66178000000000003</v>
      </c>
      <c r="AL172">
        <v>0.40767999999999999</v>
      </c>
      <c r="AM172">
        <v>2.88598</v>
      </c>
      <c r="AN172">
        <v>2.9158200000000001</v>
      </c>
      <c r="AO172">
        <v>0.82052999999999998</v>
      </c>
      <c r="AP172">
        <v>0.28403</v>
      </c>
      <c r="AQ172">
        <v>3.97634</v>
      </c>
      <c r="AS172">
        <v>0</v>
      </c>
      <c r="AT172">
        <v>1</v>
      </c>
      <c r="AU172">
        <v>6</v>
      </c>
      <c r="AV172">
        <v>2</v>
      </c>
      <c r="AW172" s="4">
        <v>3900</v>
      </c>
      <c r="AX172">
        <v>0</v>
      </c>
      <c r="AY172">
        <v>2</v>
      </c>
      <c r="BA172" s="1">
        <v>44533</v>
      </c>
      <c r="BB172">
        <v>7</v>
      </c>
      <c r="BC172">
        <v>7</v>
      </c>
      <c r="BD172">
        <v>0</v>
      </c>
      <c r="BE172">
        <v>40</v>
      </c>
      <c r="BF172">
        <v>1</v>
      </c>
      <c r="BG172">
        <v>0</v>
      </c>
      <c r="BH172">
        <v>40</v>
      </c>
      <c r="BI172" s="1">
        <v>44127</v>
      </c>
      <c r="BJ172">
        <v>12</v>
      </c>
      <c r="BK172">
        <v>11</v>
      </c>
      <c r="BL172">
        <v>1</v>
      </c>
      <c r="BM172">
        <v>100</v>
      </c>
      <c r="BN172">
        <v>1</v>
      </c>
      <c r="BO172">
        <v>0</v>
      </c>
      <c r="BP172">
        <v>100</v>
      </c>
      <c r="BQ172" s="1">
        <v>43588</v>
      </c>
      <c r="BR172">
        <v>19</v>
      </c>
      <c r="BS172">
        <v>14</v>
      </c>
      <c r="BT172">
        <v>5</v>
      </c>
      <c r="BU172">
        <v>156</v>
      </c>
      <c r="BV172">
        <v>1</v>
      </c>
      <c r="BW172">
        <v>0</v>
      </c>
      <c r="BX172">
        <v>156</v>
      </c>
      <c r="BY172">
        <v>79.332999999999998</v>
      </c>
      <c r="CA172" t="s">
        <v>706</v>
      </c>
      <c r="CB172" t="s">
        <v>707</v>
      </c>
      <c r="CC172">
        <v>72901</v>
      </c>
      <c r="CD172">
        <v>650</v>
      </c>
      <c r="CE172">
        <v>4796463454</v>
      </c>
      <c r="CF172" t="s">
        <v>100</v>
      </c>
      <c r="CG172" t="s">
        <v>101</v>
      </c>
      <c r="CH172" s="1">
        <v>36049</v>
      </c>
      <c r="CI172" t="s">
        <v>101</v>
      </c>
      <c r="CJ172" t="s">
        <v>101</v>
      </c>
      <c r="CK172" t="s">
        <v>101</v>
      </c>
      <c r="CL172" t="s">
        <v>104</v>
      </c>
      <c r="CM172" t="s">
        <v>705</v>
      </c>
      <c r="CN172">
        <v>117</v>
      </c>
      <c r="CO172" s="1">
        <v>44621</v>
      </c>
      <c r="CP172" s="1"/>
      <c r="CV172"/>
    </row>
    <row r="173" spans="1:100" x14ac:dyDescent="0.25">
      <c r="A173" t="s">
        <v>147</v>
      </c>
      <c r="B173" s="18" t="s">
        <v>1196</v>
      </c>
      <c r="C173" s="18">
        <v>45098</v>
      </c>
      <c r="D173" t="s">
        <v>151</v>
      </c>
      <c r="E173" t="s">
        <v>153</v>
      </c>
      <c r="F173" t="s">
        <v>154</v>
      </c>
      <c r="G173" t="s">
        <v>1210</v>
      </c>
      <c r="H173">
        <v>68.3</v>
      </c>
      <c r="I173" t="s">
        <v>109</v>
      </c>
      <c r="K173" t="s">
        <v>101</v>
      </c>
      <c r="L173" t="s">
        <v>107</v>
      </c>
      <c r="M173">
        <v>1</v>
      </c>
      <c r="N173">
        <v>3</v>
      </c>
      <c r="O173">
        <v>1</v>
      </c>
      <c r="P173">
        <v>1</v>
      </c>
      <c r="Q173">
        <v>1</v>
      </c>
      <c r="R173">
        <v>2</v>
      </c>
      <c r="S173">
        <v>2</v>
      </c>
      <c r="U173" s="8">
        <v>3.8649499999999999</v>
      </c>
      <c r="V173" s="8">
        <v>0.33801999999999999</v>
      </c>
      <c r="W173">
        <v>64.8</v>
      </c>
      <c r="X173">
        <v>1.0462400000000001</v>
      </c>
      <c r="Y173">
        <v>1.38425</v>
      </c>
      <c r="Z173">
        <v>3.3092999999999999</v>
      </c>
      <c r="AA173">
        <v>0.16342999999999999</v>
      </c>
      <c r="AB173">
        <v>7.43E-3</v>
      </c>
      <c r="AD173">
        <v>2.4807000000000001</v>
      </c>
      <c r="AE173">
        <v>66.7</v>
      </c>
      <c r="AG173">
        <v>1</v>
      </c>
      <c r="AJ173">
        <v>1.72794</v>
      </c>
      <c r="AK173">
        <v>0.60314000000000001</v>
      </c>
      <c r="AL173">
        <v>0.30696000000000001</v>
      </c>
      <c r="AM173">
        <v>2.6380300000000001</v>
      </c>
      <c r="AN173">
        <v>2.9390900000000002</v>
      </c>
      <c r="AO173">
        <v>1.27596</v>
      </c>
      <c r="AP173">
        <v>0.41239999999999999</v>
      </c>
      <c r="AQ173">
        <v>4.6257299999999999</v>
      </c>
      <c r="AS173">
        <v>2</v>
      </c>
      <c r="AT173">
        <v>16</v>
      </c>
      <c r="AU173">
        <v>2</v>
      </c>
      <c r="AV173">
        <v>5</v>
      </c>
      <c r="AW173" s="4">
        <v>120112.17</v>
      </c>
      <c r="AX173">
        <v>0</v>
      </c>
      <c r="AY173">
        <v>5</v>
      </c>
      <c r="BA173" s="1">
        <v>44414</v>
      </c>
      <c r="BB173">
        <v>16</v>
      </c>
      <c r="BC173">
        <v>16</v>
      </c>
      <c r="BD173">
        <v>2</v>
      </c>
      <c r="BE173">
        <v>120</v>
      </c>
      <c r="BF173">
        <v>1</v>
      </c>
      <c r="BG173">
        <v>0</v>
      </c>
      <c r="BH173">
        <v>120</v>
      </c>
      <c r="BI173" s="1">
        <v>43861</v>
      </c>
      <c r="BJ173">
        <v>20</v>
      </c>
      <c r="BK173">
        <v>13</v>
      </c>
      <c r="BL173">
        <v>6</v>
      </c>
      <c r="BM173">
        <v>164</v>
      </c>
      <c r="BN173">
        <v>1</v>
      </c>
      <c r="BO173">
        <v>0</v>
      </c>
      <c r="BP173">
        <v>164</v>
      </c>
      <c r="BQ173" s="1">
        <v>43413</v>
      </c>
      <c r="BR173">
        <v>11</v>
      </c>
      <c r="BS173">
        <v>4</v>
      </c>
      <c r="BT173">
        <v>7</v>
      </c>
      <c r="BU173">
        <v>179</v>
      </c>
      <c r="BV173">
        <v>1</v>
      </c>
      <c r="BW173">
        <v>0</v>
      </c>
      <c r="BX173">
        <v>179</v>
      </c>
      <c r="BY173">
        <v>144.5</v>
      </c>
      <c r="CA173" t="s">
        <v>155</v>
      </c>
      <c r="CB173" t="s">
        <v>156</v>
      </c>
      <c r="CC173">
        <v>71901</v>
      </c>
      <c r="CD173">
        <v>250</v>
      </c>
      <c r="CE173">
        <v>5016247149</v>
      </c>
      <c r="CF173" t="s">
        <v>100</v>
      </c>
      <c r="CG173" t="s">
        <v>101</v>
      </c>
      <c r="CH173" s="1">
        <v>30987</v>
      </c>
      <c r="CI173" t="s">
        <v>101</v>
      </c>
      <c r="CJ173" t="s">
        <v>101</v>
      </c>
      <c r="CK173" t="s">
        <v>101</v>
      </c>
      <c r="CL173" t="s">
        <v>104</v>
      </c>
      <c r="CM173" t="s">
        <v>152</v>
      </c>
      <c r="CN173">
        <v>152</v>
      </c>
      <c r="CO173" s="1">
        <v>44621</v>
      </c>
      <c r="CP173" s="1"/>
      <c r="CV173"/>
    </row>
    <row r="174" spans="1:100" x14ac:dyDescent="0.25">
      <c r="A174" t="s">
        <v>147</v>
      </c>
      <c r="B174" s="18" t="s">
        <v>1196</v>
      </c>
      <c r="C174" s="18">
        <v>45450</v>
      </c>
      <c r="D174" t="s">
        <v>1052</v>
      </c>
      <c r="E174" t="s">
        <v>507</v>
      </c>
      <c r="F174" t="s">
        <v>360</v>
      </c>
      <c r="G174" t="s">
        <v>1210</v>
      </c>
      <c r="H174">
        <v>82.2</v>
      </c>
      <c r="I174" t="s">
        <v>109</v>
      </c>
      <c r="K174" t="s">
        <v>101</v>
      </c>
      <c r="L174" t="s">
        <v>107</v>
      </c>
      <c r="M174">
        <v>1</v>
      </c>
      <c r="N174">
        <v>1</v>
      </c>
      <c r="O174">
        <v>1</v>
      </c>
      <c r="P174">
        <v>3</v>
      </c>
      <c r="Q174">
        <v>4</v>
      </c>
      <c r="R174">
        <v>2</v>
      </c>
      <c r="S174">
        <v>1</v>
      </c>
      <c r="U174" s="8">
        <v>3.69347</v>
      </c>
      <c r="V174" s="8">
        <v>0.45527000000000001</v>
      </c>
      <c r="W174">
        <v>65.2</v>
      </c>
      <c r="X174">
        <v>1.2657400000000001</v>
      </c>
      <c r="Y174">
        <v>1.7210099999999999</v>
      </c>
      <c r="Z174">
        <v>2.9839500000000001</v>
      </c>
      <c r="AA174">
        <v>0.26722000000000001</v>
      </c>
      <c r="AB174">
        <v>9.912E-2</v>
      </c>
      <c r="AD174">
        <v>1.9724600000000001</v>
      </c>
      <c r="AE174">
        <v>80</v>
      </c>
      <c r="AG174">
        <v>0</v>
      </c>
      <c r="AJ174">
        <v>1.9988300000000001</v>
      </c>
      <c r="AK174">
        <v>0.83374999999999999</v>
      </c>
      <c r="AL174">
        <v>0.57630999999999999</v>
      </c>
      <c r="AM174">
        <v>3.40889</v>
      </c>
      <c r="AN174">
        <v>2.0202200000000001</v>
      </c>
      <c r="AO174">
        <v>1.11669</v>
      </c>
      <c r="AP174">
        <v>0.29585</v>
      </c>
      <c r="AQ174">
        <v>3.4208699999999999</v>
      </c>
      <c r="AS174">
        <v>0</v>
      </c>
      <c r="AT174">
        <v>23</v>
      </c>
      <c r="AU174">
        <v>14</v>
      </c>
      <c r="AV174">
        <v>2</v>
      </c>
      <c r="AW174" s="4">
        <v>27960</v>
      </c>
      <c r="AX174">
        <v>1</v>
      </c>
      <c r="AY174">
        <v>3</v>
      </c>
      <c r="BA174" s="1">
        <v>44169</v>
      </c>
      <c r="BB174">
        <v>22</v>
      </c>
      <c r="BC174">
        <v>7</v>
      </c>
      <c r="BD174">
        <v>15</v>
      </c>
      <c r="BE174">
        <v>160</v>
      </c>
      <c r="BF174">
        <v>1</v>
      </c>
      <c r="BG174">
        <v>0</v>
      </c>
      <c r="BH174">
        <v>160</v>
      </c>
      <c r="BI174" s="1">
        <v>43643</v>
      </c>
      <c r="BJ174">
        <v>10</v>
      </c>
      <c r="BK174">
        <v>4</v>
      </c>
      <c r="BL174">
        <v>6</v>
      </c>
      <c r="BM174">
        <v>68</v>
      </c>
      <c r="BN174">
        <v>1</v>
      </c>
      <c r="BO174">
        <v>0</v>
      </c>
      <c r="BP174">
        <v>68</v>
      </c>
      <c r="BQ174" s="1">
        <v>43336</v>
      </c>
      <c r="BR174">
        <v>20</v>
      </c>
      <c r="BS174">
        <v>18</v>
      </c>
      <c r="BT174">
        <v>2</v>
      </c>
      <c r="BU174">
        <v>116</v>
      </c>
      <c r="BV174">
        <v>1</v>
      </c>
      <c r="BW174">
        <v>0</v>
      </c>
      <c r="BX174">
        <v>116</v>
      </c>
      <c r="BY174">
        <v>122</v>
      </c>
      <c r="CA174" t="s">
        <v>136</v>
      </c>
      <c r="CB174" t="s">
        <v>1054</v>
      </c>
      <c r="CC174">
        <v>72205</v>
      </c>
      <c r="CD174">
        <v>590</v>
      </c>
      <c r="CE174">
        <v>5016646200</v>
      </c>
      <c r="CF174" t="s">
        <v>100</v>
      </c>
      <c r="CG174" t="s">
        <v>101</v>
      </c>
      <c r="CH174" s="1">
        <v>41122</v>
      </c>
      <c r="CI174" t="s">
        <v>101</v>
      </c>
      <c r="CJ174" t="s">
        <v>101</v>
      </c>
      <c r="CK174" t="s">
        <v>102</v>
      </c>
      <c r="CL174" t="s">
        <v>104</v>
      </c>
      <c r="CM174" t="s">
        <v>1053</v>
      </c>
      <c r="CN174">
        <v>154</v>
      </c>
      <c r="CO174" s="1">
        <v>44621</v>
      </c>
      <c r="CP174" s="1"/>
      <c r="CV174"/>
    </row>
    <row r="175" spans="1:100" x14ac:dyDescent="0.25">
      <c r="A175" t="s">
        <v>147</v>
      </c>
      <c r="B175" s="18" t="s">
        <v>1196</v>
      </c>
      <c r="C175" s="18">
        <v>45146</v>
      </c>
      <c r="D175" t="s">
        <v>194</v>
      </c>
      <c r="E175" t="s">
        <v>196</v>
      </c>
      <c r="F175" t="s">
        <v>197</v>
      </c>
      <c r="G175" t="s">
        <v>1210</v>
      </c>
      <c r="H175">
        <v>82.2</v>
      </c>
      <c r="I175" t="s">
        <v>109</v>
      </c>
      <c r="K175" t="s">
        <v>101</v>
      </c>
      <c r="L175" t="s">
        <v>107</v>
      </c>
      <c r="M175">
        <v>1</v>
      </c>
      <c r="N175">
        <v>3</v>
      </c>
      <c r="O175">
        <v>1</v>
      </c>
      <c r="P175">
        <v>4</v>
      </c>
      <c r="Q175">
        <v>3</v>
      </c>
      <c r="R175">
        <v>4</v>
      </c>
      <c r="S175">
        <v>3</v>
      </c>
      <c r="U175" s="8">
        <v>3.27433</v>
      </c>
      <c r="V175" s="8">
        <v>0.59189000000000003</v>
      </c>
      <c r="W175">
        <v>60</v>
      </c>
      <c r="X175">
        <v>0.69618999999999998</v>
      </c>
      <c r="Y175">
        <v>1.2880799999999999</v>
      </c>
      <c r="Z175">
        <v>2.9250400000000001</v>
      </c>
      <c r="AA175">
        <v>0.36978</v>
      </c>
      <c r="AB175">
        <v>0</v>
      </c>
      <c r="AD175">
        <v>1.9862500000000001</v>
      </c>
      <c r="AE175">
        <v>50</v>
      </c>
      <c r="AG175">
        <v>1</v>
      </c>
      <c r="AJ175">
        <v>1.8981399999999999</v>
      </c>
      <c r="AK175">
        <v>0.70199</v>
      </c>
      <c r="AL175">
        <v>0.33893000000000001</v>
      </c>
      <c r="AM175">
        <v>2.9390700000000001</v>
      </c>
      <c r="AN175">
        <v>2.1422599999999998</v>
      </c>
      <c r="AO175">
        <v>0.72948000000000002</v>
      </c>
      <c r="AP175">
        <v>0.65400999999999998</v>
      </c>
      <c r="AQ175">
        <v>3.5174599999999998</v>
      </c>
      <c r="AS175">
        <v>0</v>
      </c>
      <c r="AT175">
        <v>6</v>
      </c>
      <c r="AU175">
        <v>13</v>
      </c>
      <c r="AV175">
        <v>5</v>
      </c>
      <c r="AW175" s="4">
        <v>43777.5</v>
      </c>
      <c r="AX175">
        <v>0</v>
      </c>
      <c r="AY175">
        <v>5</v>
      </c>
      <c r="BA175" s="1">
        <v>44225</v>
      </c>
      <c r="BB175">
        <v>12</v>
      </c>
      <c r="BC175">
        <v>8</v>
      </c>
      <c r="BD175">
        <v>2</v>
      </c>
      <c r="BE175">
        <v>100</v>
      </c>
      <c r="BF175">
        <v>1</v>
      </c>
      <c r="BG175">
        <v>0</v>
      </c>
      <c r="BH175">
        <v>100</v>
      </c>
      <c r="BI175" s="1">
        <v>43686</v>
      </c>
      <c r="BJ175">
        <v>21</v>
      </c>
      <c r="BK175">
        <v>8</v>
      </c>
      <c r="BL175">
        <v>11</v>
      </c>
      <c r="BM175">
        <v>156</v>
      </c>
      <c r="BN175">
        <v>1</v>
      </c>
      <c r="BO175">
        <v>0</v>
      </c>
      <c r="BP175">
        <v>156</v>
      </c>
      <c r="BQ175" s="1">
        <v>43336</v>
      </c>
      <c r="BR175">
        <v>8</v>
      </c>
      <c r="BS175">
        <v>5</v>
      </c>
      <c r="BT175">
        <v>3</v>
      </c>
      <c r="BU175">
        <v>119</v>
      </c>
      <c r="BV175">
        <v>1</v>
      </c>
      <c r="BW175">
        <v>0</v>
      </c>
      <c r="BX175">
        <v>119</v>
      </c>
      <c r="BY175">
        <v>121.833</v>
      </c>
      <c r="CA175" t="s">
        <v>198</v>
      </c>
      <c r="CB175" t="s">
        <v>199</v>
      </c>
      <c r="CC175">
        <v>72560</v>
      </c>
      <c r="CD175">
        <v>680</v>
      </c>
      <c r="CE175">
        <v>8702695835</v>
      </c>
      <c r="CF175" t="s">
        <v>100</v>
      </c>
      <c r="CG175" t="s">
        <v>101</v>
      </c>
      <c r="CH175" s="1">
        <v>32743</v>
      </c>
      <c r="CI175" t="s">
        <v>101</v>
      </c>
      <c r="CJ175" t="s">
        <v>101</v>
      </c>
      <c r="CK175" t="s">
        <v>101</v>
      </c>
      <c r="CL175" t="s">
        <v>104</v>
      </c>
      <c r="CM175" t="s">
        <v>195</v>
      </c>
      <c r="CN175">
        <v>97</v>
      </c>
      <c r="CO175" s="1">
        <v>44621</v>
      </c>
      <c r="CP175" s="1"/>
      <c r="CV175"/>
    </row>
    <row r="176" spans="1:100" x14ac:dyDescent="0.25">
      <c r="A176" t="s">
        <v>147</v>
      </c>
      <c r="B176" s="18" t="s">
        <v>1196</v>
      </c>
      <c r="C176" s="18">
        <v>45334</v>
      </c>
      <c r="D176" t="s">
        <v>671</v>
      </c>
      <c r="E176" t="s">
        <v>660</v>
      </c>
      <c r="F176" t="s">
        <v>105</v>
      </c>
      <c r="G176" t="s">
        <v>1210</v>
      </c>
      <c r="H176">
        <v>66.400000000000006</v>
      </c>
      <c r="I176" t="s">
        <v>109</v>
      </c>
      <c r="K176" t="s">
        <v>101</v>
      </c>
      <c r="L176" t="s">
        <v>107</v>
      </c>
      <c r="M176">
        <v>2</v>
      </c>
      <c r="N176">
        <v>2</v>
      </c>
      <c r="O176">
        <v>2</v>
      </c>
      <c r="P176">
        <v>3</v>
      </c>
      <c r="Q176">
        <v>3</v>
      </c>
      <c r="R176">
        <v>3</v>
      </c>
      <c r="S176">
        <v>1</v>
      </c>
      <c r="U176" s="8">
        <v>3.5535299999999999</v>
      </c>
      <c r="V176" s="8">
        <v>0.26463999999999999</v>
      </c>
      <c r="W176">
        <v>52.1</v>
      </c>
      <c r="X176">
        <v>1.23017</v>
      </c>
      <c r="Y176">
        <v>1.49481</v>
      </c>
      <c r="Z176">
        <v>3.0648499999999999</v>
      </c>
      <c r="AA176">
        <v>0.22314000000000001</v>
      </c>
      <c r="AB176">
        <v>7.2969999999999993E-2</v>
      </c>
      <c r="AD176">
        <v>2.0587300000000002</v>
      </c>
      <c r="AF176">
        <v>6</v>
      </c>
      <c r="AG176">
        <v>0</v>
      </c>
      <c r="AJ176">
        <v>1.9715</v>
      </c>
      <c r="AK176">
        <v>0.65673000000000004</v>
      </c>
      <c r="AL176">
        <v>0.32884000000000002</v>
      </c>
      <c r="AM176">
        <v>2.9570699999999999</v>
      </c>
      <c r="AN176">
        <v>2.13781</v>
      </c>
      <c r="AO176">
        <v>1.37784</v>
      </c>
      <c r="AP176">
        <v>0.30138999999999999</v>
      </c>
      <c r="AQ176">
        <v>3.7941500000000001</v>
      </c>
      <c r="AS176">
        <v>0</v>
      </c>
      <c r="AT176">
        <v>3</v>
      </c>
      <c r="AU176">
        <v>7</v>
      </c>
      <c r="AV176">
        <v>2</v>
      </c>
      <c r="AW176" s="4">
        <v>26071.05</v>
      </c>
      <c r="AX176">
        <v>1</v>
      </c>
      <c r="AY176">
        <v>3</v>
      </c>
      <c r="BA176" s="1">
        <v>44393</v>
      </c>
      <c r="BB176">
        <v>13</v>
      </c>
      <c r="BC176">
        <v>13</v>
      </c>
      <c r="BD176">
        <v>0</v>
      </c>
      <c r="BE176">
        <v>92</v>
      </c>
      <c r="BF176">
        <v>1</v>
      </c>
      <c r="BG176">
        <v>0</v>
      </c>
      <c r="BH176">
        <v>92</v>
      </c>
      <c r="BI176" s="1">
        <v>43847</v>
      </c>
      <c r="BJ176">
        <v>15</v>
      </c>
      <c r="BK176">
        <v>8</v>
      </c>
      <c r="BL176">
        <v>6</v>
      </c>
      <c r="BM176">
        <v>116</v>
      </c>
      <c r="BN176">
        <v>1</v>
      </c>
      <c r="BO176">
        <v>0</v>
      </c>
      <c r="BP176">
        <v>116</v>
      </c>
      <c r="BQ176" s="1">
        <v>43448</v>
      </c>
      <c r="BR176">
        <v>9</v>
      </c>
      <c r="BS176">
        <v>9</v>
      </c>
      <c r="BT176">
        <v>0</v>
      </c>
      <c r="BU176">
        <v>52</v>
      </c>
      <c r="BV176">
        <v>1</v>
      </c>
      <c r="BW176">
        <v>0</v>
      </c>
      <c r="BX176">
        <v>52</v>
      </c>
      <c r="BY176">
        <v>93.332999999999998</v>
      </c>
      <c r="CA176" t="s">
        <v>673</v>
      </c>
      <c r="CB176" t="s">
        <v>674</v>
      </c>
      <c r="CC176">
        <v>72112</v>
      </c>
      <c r="CD176">
        <v>330</v>
      </c>
      <c r="CE176">
        <v>8705236539</v>
      </c>
      <c r="CF176" t="s">
        <v>100</v>
      </c>
      <c r="CG176" t="s">
        <v>101</v>
      </c>
      <c r="CH176" s="1">
        <v>35704</v>
      </c>
      <c r="CI176" t="s">
        <v>101</v>
      </c>
      <c r="CJ176" t="s">
        <v>101</v>
      </c>
      <c r="CK176" t="s">
        <v>101</v>
      </c>
      <c r="CL176" t="s">
        <v>104</v>
      </c>
      <c r="CM176" t="s">
        <v>672</v>
      </c>
      <c r="CN176">
        <v>120</v>
      </c>
      <c r="CO176" s="1">
        <v>44621</v>
      </c>
      <c r="CP176" s="1"/>
      <c r="CV176"/>
    </row>
    <row r="177" spans="1:102" x14ac:dyDescent="0.25">
      <c r="A177" t="s">
        <v>147</v>
      </c>
      <c r="B177" s="18" t="s">
        <v>1196</v>
      </c>
      <c r="C177" s="18">
        <v>45385</v>
      </c>
      <c r="D177" t="s">
        <v>845</v>
      </c>
      <c r="E177" t="s">
        <v>359</v>
      </c>
      <c r="F177" t="s">
        <v>360</v>
      </c>
      <c r="G177" t="s">
        <v>1210</v>
      </c>
      <c r="H177">
        <v>84.3</v>
      </c>
      <c r="I177" t="s">
        <v>109</v>
      </c>
      <c r="K177" t="s">
        <v>101</v>
      </c>
      <c r="L177" t="s">
        <v>107</v>
      </c>
      <c r="M177">
        <v>3</v>
      </c>
      <c r="N177">
        <v>3</v>
      </c>
      <c r="O177">
        <v>2</v>
      </c>
      <c r="P177">
        <v>5</v>
      </c>
      <c r="Q177">
        <v>5</v>
      </c>
      <c r="R177">
        <v>4</v>
      </c>
      <c r="S177">
        <v>2</v>
      </c>
      <c r="U177" s="8">
        <v>3.7590300000000001</v>
      </c>
      <c r="V177" s="8">
        <v>0.37368000000000001</v>
      </c>
      <c r="W177">
        <v>55.5</v>
      </c>
      <c r="X177">
        <v>0.97477999999999998</v>
      </c>
      <c r="Y177">
        <v>1.34846</v>
      </c>
      <c r="Z177">
        <v>3.3790499999999999</v>
      </c>
      <c r="AA177">
        <v>0.46425</v>
      </c>
      <c r="AB177">
        <v>6.0879999999999997E-2</v>
      </c>
      <c r="AD177">
        <v>2.4105699999999999</v>
      </c>
      <c r="AE177">
        <v>70</v>
      </c>
      <c r="AG177">
        <v>1</v>
      </c>
      <c r="AJ177">
        <v>1.92011</v>
      </c>
      <c r="AK177">
        <v>0.66851000000000005</v>
      </c>
      <c r="AL177">
        <v>0.31722</v>
      </c>
      <c r="AM177">
        <v>2.90584</v>
      </c>
      <c r="AN177">
        <v>2.57016</v>
      </c>
      <c r="AO177">
        <v>1.07257</v>
      </c>
      <c r="AP177">
        <v>0.44114999999999999</v>
      </c>
      <c r="AQ177">
        <v>4.08432</v>
      </c>
      <c r="AS177">
        <v>0</v>
      </c>
      <c r="AT177">
        <v>15</v>
      </c>
      <c r="AU177">
        <v>2</v>
      </c>
      <c r="AV177">
        <v>0</v>
      </c>
      <c r="AW177" s="4">
        <v>0</v>
      </c>
      <c r="AX177">
        <v>0</v>
      </c>
      <c r="AY177">
        <v>0</v>
      </c>
      <c r="BA177" s="1">
        <v>44539</v>
      </c>
      <c r="BB177">
        <v>7</v>
      </c>
      <c r="BC177">
        <v>7</v>
      </c>
      <c r="BD177">
        <v>0</v>
      </c>
      <c r="BE177">
        <v>60</v>
      </c>
      <c r="BF177">
        <v>1</v>
      </c>
      <c r="BG177">
        <v>0</v>
      </c>
      <c r="BH177">
        <v>60</v>
      </c>
      <c r="BI177" s="1">
        <v>44106</v>
      </c>
      <c r="BJ177">
        <v>12</v>
      </c>
      <c r="BK177">
        <v>8</v>
      </c>
      <c r="BL177">
        <v>3</v>
      </c>
      <c r="BM177">
        <v>92</v>
      </c>
      <c r="BN177">
        <v>1</v>
      </c>
      <c r="BO177">
        <v>0</v>
      </c>
      <c r="BP177">
        <v>92</v>
      </c>
      <c r="BQ177" s="1">
        <v>43581</v>
      </c>
      <c r="BR177">
        <v>20</v>
      </c>
      <c r="BS177">
        <v>11</v>
      </c>
      <c r="BT177">
        <v>9</v>
      </c>
      <c r="BU177">
        <v>144</v>
      </c>
      <c r="BV177">
        <v>1</v>
      </c>
      <c r="BW177">
        <v>0</v>
      </c>
      <c r="BX177">
        <v>144</v>
      </c>
      <c r="BY177">
        <v>84.667000000000002</v>
      </c>
      <c r="CA177" t="s">
        <v>847</v>
      </c>
      <c r="CB177" t="s">
        <v>848</v>
      </c>
      <c r="CC177">
        <v>72114</v>
      </c>
      <c r="CD177">
        <v>590</v>
      </c>
      <c r="CE177">
        <v>5017583800</v>
      </c>
      <c r="CF177" t="s">
        <v>100</v>
      </c>
      <c r="CG177" t="s">
        <v>101</v>
      </c>
      <c r="CH177" s="1">
        <v>37818</v>
      </c>
      <c r="CI177" t="s">
        <v>101</v>
      </c>
      <c r="CJ177" t="s">
        <v>101</v>
      </c>
      <c r="CK177" t="s">
        <v>101</v>
      </c>
      <c r="CL177" t="s">
        <v>104</v>
      </c>
      <c r="CM177" t="s">
        <v>846</v>
      </c>
      <c r="CN177">
        <v>140</v>
      </c>
      <c r="CO177" s="1">
        <v>44621</v>
      </c>
      <c r="CP177" s="1"/>
      <c r="CV177"/>
    </row>
    <row r="178" spans="1:102" x14ac:dyDescent="0.25">
      <c r="A178" t="s">
        <v>147</v>
      </c>
      <c r="B178" s="18" t="s">
        <v>1196</v>
      </c>
      <c r="C178" s="18">
        <v>45212</v>
      </c>
      <c r="D178" t="s">
        <v>387</v>
      </c>
      <c r="E178" t="s">
        <v>146</v>
      </c>
      <c r="F178" t="s">
        <v>148</v>
      </c>
      <c r="G178" t="s">
        <v>1210</v>
      </c>
      <c r="H178">
        <v>82.5</v>
      </c>
      <c r="I178" t="s">
        <v>109</v>
      </c>
      <c r="K178" t="s">
        <v>101</v>
      </c>
      <c r="L178" t="s">
        <v>107</v>
      </c>
      <c r="M178">
        <v>2</v>
      </c>
      <c r="N178">
        <v>2</v>
      </c>
      <c r="O178">
        <v>1</v>
      </c>
      <c r="P178">
        <v>5</v>
      </c>
      <c r="Q178">
        <v>5</v>
      </c>
      <c r="R178">
        <v>5</v>
      </c>
      <c r="S178">
        <v>2</v>
      </c>
      <c r="U178" s="8">
        <v>3.3600500000000002</v>
      </c>
      <c r="V178" s="8">
        <v>0.34499999999999997</v>
      </c>
      <c r="W178">
        <v>60.8</v>
      </c>
      <c r="X178">
        <v>0.79352999999999996</v>
      </c>
      <c r="Y178">
        <v>1.13853</v>
      </c>
      <c r="Z178">
        <v>3.0125899999999999</v>
      </c>
      <c r="AA178">
        <v>0.50968000000000002</v>
      </c>
      <c r="AB178">
        <v>1.055E-2</v>
      </c>
      <c r="AD178">
        <v>2.2215199999999999</v>
      </c>
      <c r="AE178">
        <v>40</v>
      </c>
      <c r="AG178">
        <v>1</v>
      </c>
      <c r="AJ178">
        <v>1.8094399999999999</v>
      </c>
      <c r="AK178">
        <v>0.64770000000000005</v>
      </c>
      <c r="AL178">
        <v>0.30481999999999998</v>
      </c>
      <c r="AM178">
        <v>2.7619600000000002</v>
      </c>
      <c r="AN178">
        <v>2.5134599999999998</v>
      </c>
      <c r="AO178">
        <v>0.90119000000000005</v>
      </c>
      <c r="AP178">
        <v>0.42386000000000001</v>
      </c>
      <c r="AQ178">
        <v>3.8410000000000002</v>
      </c>
      <c r="AS178">
        <v>1</v>
      </c>
      <c r="AT178">
        <v>9</v>
      </c>
      <c r="AU178">
        <v>21</v>
      </c>
      <c r="AV178">
        <v>3</v>
      </c>
      <c r="AW178" s="4">
        <v>38070.800000000003</v>
      </c>
      <c r="AX178">
        <v>1</v>
      </c>
      <c r="AY178">
        <v>4</v>
      </c>
      <c r="BA178" s="1">
        <v>44519</v>
      </c>
      <c r="BB178">
        <v>9</v>
      </c>
      <c r="BC178">
        <v>8</v>
      </c>
      <c r="BD178">
        <v>4</v>
      </c>
      <c r="BE178">
        <v>68</v>
      </c>
      <c r="BF178">
        <v>1</v>
      </c>
      <c r="BG178">
        <v>0</v>
      </c>
      <c r="BH178">
        <v>68</v>
      </c>
      <c r="BI178" s="1">
        <v>44095</v>
      </c>
      <c r="BJ178">
        <v>21</v>
      </c>
      <c r="BK178">
        <v>15</v>
      </c>
      <c r="BL178">
        <v>5</v>
      </c>
      <c r="BM178">
        <v>285</v>
      </c>
      <c r="BN178">
        <v>1</v>
      </c>
      <c r="BO178">
        <v>0</v>
      </c>
      <c r="BP178">
        <v>285</v>
      </c>
      <c r="BQ178" s="1">
        <v>43560</v>
      </c>
      <c r="BR178">
        <v>19</v>
      </c>
      <c r="BS178">
        <v>13</v>
      </c>
      <c r="BT178">
        <v>7</v>
      </c>
      <c r="BU178">
        <v>273</v>
      </c>
      <c r="BV178">
        <v>2</v>
      </c>
      <c r="BW178">
        <v>137</v>
      </c>
      <c r="BX178">
        <v>410</v>
      </c>
      <c r="BY178">
        <v>197.333</v>
      </c>
      <c r="CA178" t="s">
        <v>389</v>
      </c>
      <c r="CB178" t="s">
        <v>390</v>
      </c>
      <c r="CC178">
        <v>72758</v>
      </c>
      <c r="CD178">
        <v>30</v>
      </c>
      <c r="CE178">
        <v>4796365841</v>
      </c>
      <c r="CF178" t="s">
        <v>100</v>
      </c>
      <c r="CG178" t="s">
        <v>101</v>
      </c>
      <c r="CH178" s="1">
        <v>34122</v>
      </c>
      <c r="CI178" t="s">
        <v>101</v>
      </c>
      <c r="CJ178" t="s">
        <v>101</v>
      </c>
      <c r="CK178" t="s">
        <v>101</v>
      </c>
      <c r="CL178" t="s">
        <v>104</v>
      </c>
      <c r="CM178" t="s">
        <v>388</v>
      </c>
      <c r="CN178">
        <v>110</v>
      </c>
      <c r="CO178" s="1">
        <v>44621</v>
      </c>
      <c r="CP178" s="1"/>
      <c r="CV178"/>
    </row>
    <row r="179" spans="1:102" x14ac:dyDescent="0.25">
      <c r="A179" t="s">
        <v>147</v>
      </c>
      <c r="B179" s="18" t="s">
        <v>1196</v>
      </c>
      <c r="C179" s="18">
        <v>45232</v>
      </c>
      <c r="D179" t="s">
        <v>438</v>
      </c>
      <c r="E179" t="s">
        <v>440</v>
      </c>
      <c r="F179" t="s">
        <v>441</v>
      </c>
      <c r="G179" t="s">
        <v>1210</v>
      </c>
      <c r="H179">
        <v>37</v>
      </c>
      <c r="I179" t="s">
        <v>109</v>
      </c>
      <c r="K179" t="s">
        <v>101</v>
      </c>
      <c r="L179" t="s">
        <v>107</v>
      </c>
      <c r="M179">
        <v>2</v>
      </c>
      <c r="N179">
        <v>3</v>
      </c>
      <c r="O179">
        <v>1</v>
      </c>
      <c r="P179">
        <v>5</v>
      </c>
      <c r="Q179">
        <v>5</v>
      </c>
      <c r="S179">
        <v>2</v>
      </c>
      <c r="U179" s="8">
        <v>4.2832800000000004</v>
      </c>
      <c r="V179" s="8">
        <v>0.37326999999999999</v>
      </c>
      <c r="W179">
        <v>63.5</v>
      </c>
      <c r="X179">
        <v>1.4401999999999999</v>
      </c>
      <c r="Y179">
        <v>1.8134699999999999</v>
      </c>
      <c r="Z179">
        <v>3.46062</v>
      </c>
      <c r="AA179">
        <v>0.23083000000000001</v>
      </c>
      <c r="AB179">
        <v>1.0279999999999999E-2</v>
      </c>
      <c r="AD179">
        <v>2.4698099999999998</v>
      </c>
      <c r="AE179">
        <v>66.7</v>
      </c>
      <c r="AG179">
        <v>1</v>
      </c>
      <c r="AJ179">
        <v>1.7442200000000001</v>
      </c>
      <c r="AK179">
        <v>0.63863999999999999</v>
      </c>
      <c r="AL179">
        <v>0.31435999999999997</v>
      </c>
      <c r="AM179">
        <v>2.6972200000000002</v>
      </c>
      <c r="AN179">
        <v>2.89886</v>
      </c>
      <c r="AO179">
        <v>1.65879</v>
      </c>
      <c r="AP179">
        <v>0.44468999999999997</v>
      </c>
      <c r="AQ179">
        <v>5.0139100000000001</v>
      </c>
      <c r="AS179">
        <v>0</v>
      </c>
      <c r="AT179">
        <v>9</v>
      </c>
      <c r="AU179">
        <v>3</v>
      </c>
      <c r="AV179">
        <v>2</v>
      </c>
      <c r="AW179" s="4">
        <v>34787.120000000003</v>
      </c>
      <c r="AX179">
        <v>1</v>
      </c>
      <c r="AY179">
        <v>3</v>
      </c>
      <c r="BA179" s="1">
        <v>44386</v>
      </c>
      <c r="BB179">
        <v>8</v>
      </c>
      <c r="BC179">
        <v>8</v>
      </c>
      <c r="BD179">
        <v>0</v>
      </c>
      <c r="BE179">
        <v>64</v>
      </c>
      <c r="BF179">
        <v>1</v>
      </c>
      <c r="BG179">
        <v>0</v>
      </c>
      <c r="BH179">
        <v>64</v>
      </c>
      <c r="BI179" s="1">
        <v>43854</v>
      </c>
      <c r="BJ179">
        <v>14</v>
      </c>
      <c r="BK179">
        <v>9</v>
      </c>
      <c r="BL179">
        <v>5</v>
      </c>
      <c r="BM179">
        <v>258</v>
      </c>
      <c r="BN179">
        <v>1</v>
      </c>
      <c r="BO179">
        <v>0</v>
      </c>
      <c r="BP179">
        <v>258</v>
      </c>
      <c r="BQ179" s="1">
        <v>43476</v>
      </c>
      <c r="BR179">
        <v>7</v>
      </c>
      <c r="BS179">
        <v>2</v>
      </c>
      <c r="BT179">
        <v>5</v>
      </c>
      <c r="BU179">
        <v>119</v>
      </c>
      <c r="BV179">
        <v>1</v>
      </c>
      <c r="BW179">
        <v>0</v>
      </c>
      <c r="BX179">
        <v>119</v>
      </c>
      <c r="BY179">
        <v>137.833</v>
      </c>
      <c r="CA179" t="s">
        <v>442</v>
      </c>
      <c r="CB179" t="s">
        <v>443</v>
      </c>
      <c r="CC179">
        <v>71860</v>
      </c>
      <c r="CD179">
        <v>360</v>
      </c>
      <c r="CE179">
        <v>8705334444</v>
      </c>
      <c r="CF179" t="s">
        <v>100</v>
      </c>
      <c r="CG179" t="s">
        <v>101</v>
      </c>
      <c r="CH179" s="1">
        <v>34394</v>
      </c>
      <c r="CI179" t="s">
        <v>101</v>
      </c>
      <c r="CJ179" t="s">
        <v>101</v>
      </c>
      <c r="CK179" t="s">
        <v>101</v>
      </c>
      <c r="CL179" t="s">
        <v>104</v>
      </c>
      <c r="CM179" t="s">
        <v>439</v>
      </c>
      <c r="CN179">
        <v>94</v>
      </c>
      <c r="CO179" s="1">
        <v>44621</v>
      </c>
      <c r="CP179" s="1"/>
      <c r="CV179"/>
      <c r="CW179">
        <v>2</v>
      </c>
    </row>
    <row r="180" spans="1:102" x14ac:dyDescent="0.25">
      <c r="A180" t="s">
        <v>147</v>
      </c>
      <c r="B180" s="18" t="s">
        <v>1196</v>
      </c>
      <c r="C180" s="18">
        <v>45446</v>
      </c>
      <c r="D180" t="s">
        <v>1038</v>
      </c>
      <c r="E180" t="s">
        <v>507</v>
      </c>
      <c r="F180" t="s">
        <v>360</v>
      </c>
      <c r="G180" t="s">
        <v>1210</v>
      </c>
      <c r="H180">
        <v>72.7</v>
      </c>
      <c r="I180" t="s">
        <v>109</v>
      </c>
      <c r="K180" t="s">
        <v>101</v>
      </c>
      <c r="L180" t="s">
        <v>107</v>
      </c>
      <c r="M180">
        <v>2</v>
      </c>
      <c r="N180">
        <v>4</v>
      </c>
      <c r="O180">
        <v>1</v>
      </c>
      <c r="P180">
        <v>5</v>
      </c>
      <c r="Q180">
        <v>5</v>
      </c>
      <c r="R180">
        <v>4</v>
      </c>
      <c r="S180">
        <v>3</v>
      </c>
      <c r="U180" s="8">
        <v>4.2735500000000002</v>
      </c>
      <c r="V180" s="8">
        <v>0.51371999999999995</v>
      </c>
      <c r="W180">
        <v>53.1</v>
      </c>
      <c r="X180">
        <v>1.0071399999999999</v>
      </c>
      <c r="Y180">
        <v>1.5208600000000001</v>
      </c>
      <c r="Z180">
        <v>3.8040099999999999</v>
      </c>
      <c r="AA180">
        <v>0.33584000000000003</v>
      </c>
      <c r="AB180">
        <v>7.2150000000000006E-2</v>
      </c>
      <c r="AD180">
        <v>2.7526899999999999</v>
      </c>
      <c r="AE180">
        <v>44.4</v>
      </c>
      <c r="AG180">
        <v>1</v>
      </c>
      <c r="AJ180">
        <v>1.87117</v>
      </c>
      <c r="AK180">
        <v>0.65661999999999998</v>
      </c>
      <c r="AL180">
        <v>0.32672000000000001</v>
      </c>
      <c r="AM180">
        <v>2.8545099999999999</v>
      </c>
      <c r="AN180">
        <v>3.0116900000000002</v>
      </c>
      <c r="AO180">
        <v>1.1282300000000001</v>
      </c>
      <c r="AP180">
        <v>0.58884999999999998</v>
      </c>
      <c r="AQ180">
        <v>4.7268600000000003</v>
      </c>
      <c r="AS180">
        <v>0</v>
      </c>
      <c r="AT180">
        <v>15</v>
      </c>
      <c r="AU180">
        <v>9</v>
      </c>
      <c r="AV180">
        <v>3</v>
      </c>
      <c r="AW180" s="4">
        <v>231978.42</v>
      </c>
      <c r="AX180">
        <v>0</v>
      </c>
      <c r="AY180">
        <v>3</v>
      </c>
      <c r="BA180" s="1">
        <v>44288</v>
      </c>
      <c r="BB180">
        <v>8</v>
      </c>
      <c r="BC180">
        <v>6</v>
      </c>
      <c r="BD180">
        <v>0</v>
      </c>
      <c r="BE180">
        <v>52</v>
      </c>
      <c r="BF180">
        <v>1</v>
      </c>
      <c r="BG180">
        <v>0</v>
      </c>
      <c r="BH180">
        <v>52</v>
      </c>
      <c r="BI180" s="1">
        <v>43719</v>
      </c>
      <c r="BJ180">
        <v>33</v>
      </c>
      <c r="BK180">
        <v>26</v>
      </c>
      <c r="BL180">
        <v>9</v>
      </c>
      <c r="BM180">
        <v>304</v>
      </c>
      <c r="BN180">
        <v>2</v>
      </c>
      <c r="BO180">
        <v>152</v>
      </c>
      <c r="BP180">
        <v>456</v>
      </c>
      <c r="BQ180" s="1">
        <v>43392</v>
      </c>
      <c r="BR180">
        <v>12</v>
      </c>
      <c r="BS180">
        <v>6</v>
      </c>
      <c r="BT180">
        <v>6</v>
      </c>
      <c r="BU180">
        <v>68</v>
      </c>
      <c r="BV180">
        <v>1</v>
      </c>
      <c r="BW180">
        <v>0</v>
      </c>
      <c r="BX180">
        <v>68</v>
      </c>
      <c r="BY180">
        <v>189.333</v>
      </c>
      <c r="CA180" t="s">
        <v>1040</v>
      </c>
      <c r="CB180" t="s">
        <v>1041</v>
      </c>
      <c r="CC180">
        <v>72206</v>
      </c>
      <c r="CD180">
        <v>590</v>
      </c>
      <c r="CE180">
        <v>5018884200</v>
      </c>
      <c r="CF180" t="s">
        <v>100</v>
      </c>
      <c r="CG180" t="s">
        <v>101</v>
      </c>
      <c r="CH180" s="1">
        <v>40841</v>
      </c>
      <c r="CI180" t="s">
        <v>101</v>
      </c>
      <c r="CJ180" t="s">
        <v>101</v>
      </c>
      <c r="CK180" t="s">
        <v>101</v>
      </c>
      <c r="CL180" t="s">
        <v>104</v>
      </c>
      <c r="CM180" t="s">
        <v>1039</v>
      </c>
      <c r="CN180">
        <v>140</v>
      </c>
      <c r="CO180" s="1">
        <v>44621</v>
      </c>
      <c r="CP180" s="1"/>
      <c r="CV180"/>
    </row>
    <row r="181" spans="1:102" x14ac:dyDescent="0.25">
      <c r="A181" t="s">
        <v>147</v>
      </c>
      <c r="B181" s="18" t="s">
        <v>1196</v>
      </c>
      <c r="C181" s="18">
        <v>45372</v>
      </c>
      <c r="D181" t="s">
        <v>794</v>
      </c>
      <c r="E181" t="s">
        <v>796</v>
      </c>
      <c r="F181" t="s">
        <v>108</v>
      </c>
      <c r="G181" t="s">
        <v>1210</v>
      </c>
      <c r="H181">
        <v>59.6</v>
      </c>
      <c r="I181" t="s">
        <v>109</v>
      </c>
      <c r="K181" t="s">
        <v>101</v>
      </c>
      <c r="L181" t="s">
        <v>107</v>
      </c>
      <c r="M181">
        <v>2</v>
      </c>
      <c r="N181">
        <v>3</v>
      </c>
      <c r="O181">
        <v>2</v>
      </c>
      <c r="P181">
        <v>4</v>
      </c>
      <c r="Q181">
        <v>5</v>
      </c>
      <c r="R181">
        <v>1</v>
      </c>
      <c r="S181">
        <v>2</v>
      </c>
      <c r="U181" s="8">
        <v>4.4095599999999999</v>
      </c>
      <c r="V181" s="8">
        <v>0.39195000000000002</v>
      </c>
      <c r="W181">
        <v>50</v>
      </c>
      <c r="X181">
        <v>1.2276899999999999</v>
      </c>
      <c r="Y181">
        <v>1.61964</v>
      </c>
      <c r="Z181">
        <v>4.0571299999999999</v>
      </c>
      <c r="AA181">
        <v>0.19220000000000001</v>
      </c>
      <c r="AB181">
        <v>1.3140000000000001E-2</v>
      </c>
      <c r="AD181">
        <v>2.78993</v>
      </c>
      <c r="AE181">
        <v>57.1</v>
      </c>
      <c r="AG181">
        <v>0</v>
      </c>
      <c r="AJ181">
        <v>1.9401600000000001</v>
      </c>
      <c r="AK181">
        <v>0.65551000000000004</v>
      </c>
      <c r="AL181">
        <v>0.29942999999999997</v>
      </c>
      <c r="AM181">
        <v>2.8950999999999998</v>
      </c>
      <c r="AN181">
        <v>2.9438900000000001</v>
      </c>
      <c r="AO181">
        <v>1.3776299999999999</v>
      </c>
      <c r="AP181">
        <v>0.49021999999999999</v>
      </c>
      <c r="AQ181">
        <v>4.8089199999999996</v>
      </c>
      <c r="AS181">
        <v>0</v>
      </c>
      <c r="AT181">
        <v>9</v>
      </c>
      <c r="AU181">
        <v>2</v>
      </c>
      <c r="AV181">
        <v>1</v>
      </c>
      <c r="AW181" s="4">
        <v>3250</v>
      </c>
      <c r="AX181">
        <v>0</v>
      </c>
      <c r="AY181">
        <v>1</v>
      </c>
      <c r="BA181" s="1">
        <v>44491</v>
      </c>
      <c r="BB181">
        <v>16</v>
      </c>
      <c r="BC181">
        <v>12</v>
      </c>
      <c r="BD181">
        <v>5</v>
      </c>
      <c r="BE181">
        <v>100</v>
      </c>
      <c r="BF181">
        <v>1</v>
      </c>
      <c r="BG181">
        <v>0</v>
      </c>
      <c r="BH181">
        <v>100</v>
      </c>
      <c r="BI181" s="1">
        <v>44071</v>
      </c>
      <c r="BJ181">
        <v>7</v>
      </c>
      <c r="BK181">
        <v>7</v>
      </c>
      <c r="BL181">
        <v>1</v>
      </c>
      <c r="BM181">
        <v>60</v>
      </c>
      <c r="BN181">
        <v>1</v>
      </c>
      <c r="BO181">
        <v>0</v>
      </c>
      <c r="BP181">
        <v>60</v>
      </c>
      <c r="BQ181" s="1">
        <v>43567</v>
      </c>
      <c r="BR181">
        <v>10</v>
      </c>
      <c r="BS181">
        <v>10</v>
      </c>
      <c r="BT181">
        <v>4</v>
      </c>
      <c r="BU181">
        <v>96</v>
      </c>
      <c r="BV181">
        <v>1</v>
      </c>
      <c r="BW181">
        <v>0</v>
      </c>
      <c r="BX181">
        <v>96</v>
      </c>
      <c r="BY181">
        <v>86</v>
      </c>
      <c r="CA181" t="s">
        <v>797</v>
      </c>
      <c r="CB181" t="s">
        <v>798</v>
      </c>
      <c r="CC181">
        <v>71602</v>
      </c>
      <c r="CD181">
        <v>340</v>
      </c>
      <c r="CE181">
        <v>8702470800</v>
      </c>
      <c r="CF181" t="s">
        <v>100</v>
      </c>
      <c r="CG181" t="s">
        <v>101</v>
      </c>
      <c r="CH181" s="1">
        <v>37385</v>
      </c>
      <c r="CI181" t="s">
        <v>101</v>
      </c>
      <c r="CJ181" t="s">
        <v>101</v>
      </c>
      <c r="CK181" t="s">
        <v>101</v>
      </c>
      <c r="CL181" t="s">
        <v>104</v>
      </c>
      <c r="CM181" t="s">
        <v>795</v>
      </c>
      <c r="CN181">
        <v>120</v>
      </c>
      <c r="CO181" s="1">
        <v>44621</v>
      </c>
      <c r="CP181" s="1"/>
      <c r="CV181"/>
    </row>
    <row r="182" spans="1:102" x14ac:dyDescent="0.25">
      <c r="A182" t="s">
        <v>147</v>
      </c>
      <c r="B182" s="18" t="s">
        <v>1196</v>
      </c>
      <c r="C182" s="18">
        <v>45259</v>
      </c>
      <c r="D182" t="s">
        <v>505</v>
      </c>
      <c r="E182" t="s">
        <v>507</v>
      </c>
      <c r="F182" t="s">
        <v>360</v>
      </c>
      <c r="G182" t="s">
        <v>1210</v>
      </c>
      <c r="H182">
        <v>42.1</v>
      </c>
      <c r="I182" t="s">
        <v>109</v>
      </c>
      <c r="J182" t="s">
        <v>125</v>
      </c>
      <c r="K182" t="s">
        <v>101</v>
      </c>
      <c r="L182" t="s">
        <v>107</v>
      </c>
      <c r="U182" s="8">
        <v>4.0476400000000003</v>
      </c>
      <c r="V182" s="8">
        <v>0.50102999999999998</v>
      </c>
      <c r="W182">
        <v>56.3</v>
      </c>
      <c r="X182">
        <v>1.33914</v>
      </c>
      <c r="Y182">
        <v>1.8401799999999999</v>
      </c>
      <c r="Z182">
        <v>3.2970999999999999</v>
      </c>
      <c r="AA182">
        <v>0.25850000000000001</v>
      </c>
      <c r="AB182">
        <v>1.4409999999999999E-2</v>
      </c>
      <c r="AD182">
        <v>2.2074600000000002</v>
      </c>
      <c r="AE182">
        <v>75</v>
      </c>
      <c r="AH182">
        <v>6</v>
      </c>
      <c r="AJ182">
        <v>1.89415</v>
      </c>
      <c r="AK182">
        <v>0.68430999999999997</v>
      </c>
      <c r="AL182">
        <v>0.45866000000000001</v>
      </c>
      <c r="AM182">
        <v>3.0371100000000002</v>
      </c>
      <c r="AN182">
        <v>2.3858600000000001</v>
      </c>
      <c r="AO182">
        <v>1.43946</v>
      </c>
      <c r="AP182">
        <v>0.40910000000000002</v>
      </c>
      <c r="AQ182">
        <v>4.2078100000000003</v>
      </c>
      <c r="AS182">
        <v>0</v>
      </c>
      <c r="AT182">
        <v>21</v>
      </c>
      <c r="AU182">
        <v>9</v>
      </c>
      <c r="AV182">
        <v>2</v>
      </c>
      <c r="AW182" s="4">
        <v>55944.6</v>
      </c>
      <c r="AX182">
        <v>0</v>
      </c>
      <c r="AY182">
        <v>2</v>
      </c>
      <c r="BA182" s="1">
        <v>44497</v>
      </c>
      <c r="BB182">
        <v>13</v>
      </c>
      <c r="BC182">
        <v>12</v>
      </c>
      <c r="BD182">
        <v>2</v>
      </c>
      <c r="BE182">
        <v>72</v>
      </c>
      <c r="BF182">
        <v>1</v>
      </c>
      <c r="BG182">
        <v>0</v>
      </c>
      <c r="BH182">
        <v>72</v>
      </c>
      <c r="BI182" s="1">
        <v>44316</v>
      </c>
      <c r="BJ182">
        <v>21</v>
      </c>
      <c r="BK182">
        <v>12</v>
      </c>
      <c r="BL182">
        <v>9</v>
      </c>
      <c r="BM182">
        <v>278</v>
      </c>
      <c r="BN182">
        <v>1</v>
      </c>
      <c r="BO182">
        <v>0</v>
      </c>
      <c r="BP182">
        <v>278</v>
      </c>
      <c r="BQ182" s="1">
        <v>43896</v>
      </c>
      <c r="BR182">
        <v>14</v>
      </c>
      <c r="BS182">
        <v>12</v>
      </c>
      <c r="BT182">
        <v>2</v>
      </c>
      <c r="BU182">
        <v>171</v>
      </c>
      <c r="BV182">
        <v>2</v>
      </c>
      <c r="BW182">
        <v>86</v>
      </c>
      <c r="BX182">
        <v>257</v>
      </c>
      <c r="BY182">
        <v>171.5</v>
      </c>
      <c r="CA182" t="s">
        <v>508</v>
      </c>
      <c r="CB182" t="s">
        <v>509</v>
      </c>
      <c r="CC182">
        <v>72205</v>
      </c>
      <c r="CD182">
        <v>590</v>
      </c>
      <c r="CE182">
        <v>5012242700</v>
      </c>
      <c r="CF182" t="s">
        <v>100</v>
      </c>
      <c r="CG182" t="s">
        <v>101</v>
      </c>
      <c r="CH182" s="1">
        <v>34648</v>
      </c>
      <c r="CI182" t="s">
        <v>101</v>
      </c>
      <c r="CJ182" t="s">
        <v>101</v>
      </c>
      <c r="CK182" t="s">
        <v>101</v>
      </c>
      <c r="CL182" t="s">
        <v>104</v>
      </c>
      <c r="CM182" t="s">
        <v>506</v>
      </c>
      <c r="CN182">
        <v>140</v>
      </c>
      <c r="CO182" s="1">
        <v>44621</v>
      </c>
      <c r="CP182" s="1"/>
      <c r="CR182">
        <v>18</v>
      </c>
      <c r="CS182">
        <v>18</v>
      </c>
      <c r="CT182">
        <v>18</v>
      </c>
      <c r="CU182">
        <v>18</v>
      </c>
      <c r="CV182">
        <v>18</v>
      </c>
      <c r="CW182">
        <v>18</v>
      </c>
      <c r="CX182">
        <v>18</v>
      </c>
    </row>
    <row r="183" spans="1:102" x14ac:dyDescent="0.25">
      <c r="A183" t="s">
        <v>147</v>
      </c>
      <c r="B183" s="18" t="s">
        <v>1196</v>
      </c>
      <c r="C183" s="18">
        <v>45209</v>
      </c>
      <c r="D183" t="s">
        <v>379</v>
      </c>
      <c r="E183" t="s">
        <v>182</v>
      </c>
      <c r="F183" t="s">
        <v>183</v>
      </c>
      <c r="G183" t="s">
        <v>1210</v>
      </c>
      <c r="H183">
        <v>116.2</v>
      </c>
      <c r="I183" t="s">
        <v>99</v>
      </c>
      <c r="K183" t="s">
        <v>101</v>
      </c>
      <c r="L183" t="s">
        <v>107</v>
      </c>
      <c r="M183">
        <v>2</v>
      </c>
      <c r="N183">
        <v>2</v>
      </c>
      <c r="O183">
        <v>2</v>
      </c>
      <c r="P183">
        <v>4</v>
      </c>
      <c r="Q183">
        <v>4</v>
      </c>
      <c r="R183">
        <v>4</v>
      </c>
      <c r="S183">
        <v>2</v>
      </c>
      <c r="U183" s="8">
        <v>3.5481500000000001</v>
      </c>
      <c r="V183" s="8">
        <v>0.32655000000000001</v>
      </c>
      <c r="W183">
        <v>55</v>
      </c>
      <c r="X183">
        <v>0.99060000000000004</v>
      </c>
      <c r="Y183">
        <v>1.3171600000000001</v>
      </c>
      <c r="Z183">
        <v>2.93377</v>
      </c>
      <c r="AA183">
        <v>0.17623</v>
      </c>
      <c r="AB183">
        <v>3.6209999999999999E-2</v>
      </c>
      <c r="AD183">
        <v>2.2309899999999998</v>
      </c>
      <c r="AE183">
        <v>53.3</v>
      </c>
      <c r="AG183">
        <v>2</v>
      </c>
      <c r="AJ183">
        <v>2.1295299999999999</v>
      </c>
      <c r="AK183">
        <v>0.66151000000000004</v>
      </c>
      <c r="AL183">
        <v>0.30427999999999999</v>
      </c>
      <c r="AM183">
        <v>3.0953200000000001</v>
      </c>
      <c r="AN183">
        <v>2.1447600000000002</v>
      </c>
      <c r="AO183">
        <v>1.1015200000000001</v>
      </c>
      <c r="AP183">
        <v>0.40190999999999999</v>
      </c>
      <c r="AQ183">
        <v>3.6191900000000001</v>
      </c>
      <c r="AS183">
        <v>0</v>
      </c>
      <c r="AT183">
        <v>4</v>
      </c>
      <c r="AU183">
        <v>21</v>
      </c>
      <c r="AV183">
        <v>1</v>
      </c>
      <c r="AW183" s="4">
        <v>157462.5</v>
      </c>
      <c r="AX183">
        <v>1</v>
      </c>
      <c r="AY183">
        <v>2</v>
      </c>
      <c r="BA183" s="1">
        <v>44183</v>
      </c>
      <c r="BB183">
        <v>1</v>
      </c>
      <c r="BC183">
        <v>0</v>
      </c>
      <c r="BD183">
        <v>1</v>
      </c>
      <c r="BE183">
        <v>8</v>
      </c>
      <c r="BF183">
        <v>1</v>
      </c>
      <c r="BG183">
        <v>0</v>
      </c>
      <c r="BH183">
        <v>8</v>
      </c>
      <c r="BI183" s="1">
        <v>43664</v>
      </c>
      <c r="BJ183">
        <v>22</v>
      </c>
      <c r="BK183">
        <v>18</v>
      </c>
      <c r="BL183">
        <v>4</v>
      </c>
      <c r="BM183">
        <v>220</v>
      </c>
      <c r="BN183">
        <v>1</v>
      </c>
      <c r="BO183">
        <v>0</v>
      </c>
      <c r="BP183">
        <v>220</v>
      </c>
      <c r="BQ183" s="1">
        <v>43357</v>
      </c>
      <c r="BR183">
        <v>9</v>
      </c>
      <c r="BS183">
        <v>9</v>
      </c>
      <c r="BT183">
        <v>0</v>
      </c>
      <c r="BU183">
        <v>68</v>
      </c>
      <c r="BV183">
        <v>1</v>
      </c>
      <c r="BW183">
        <v>0</v>
      </c>
      <c r="BX183">
        <v>68</v>
      </c>
      <c r="BY183">
        <v>88.667000000000002</v>
      </c>
      <c r="CA183" t="s">
        <v>381</v>
      </c>
      <c r="CB183" t="s">
        <v>382</v>
      </c>
      <c r="CC183">
        <v>72143</v>
      </c>
      <c r="CD183">
        <v>720</v>
      </c>
      <c r="CE183">
        <v>5012682324</v>
      </c>
      <c r="CF183" t="s">
        <v>100</v>
      </c>
      <c r="CG183" t="s">
        <v>101</v>
      </c>
      <c r="CH183" s="1">
        <v>34121</v>
      </c>
      <c r="CI183" t="s">
        <v>101</v>
      </c>
      <c r="CJ183" t="s">
        <v>101</v>
      </c>
      <c r="CK183" t="s">
        <v>101</v>
      </c>
      <c r="CL183" t="s">
        <v>104</v>
      </c>
      <c r="CM183" t="s">
        <v>380</v>
      </c>
      <c r="CN183">
        <v>138</v>
      </c>
      <c r="CO183" s="1">
        <v>44621</v>
      </c>
      <c r="CP183" s="1"/>
      <c r="CV183"/>
    </row>
    <row r="184" spans="1:102" x14ac:dyDescent="0.25">
      <c r="A184" t="s">
        <v>147</v>
      </c>
      <c r="B184" s="18" t="s">
        <v>1196</v>
      </c>
      <c r="C184" s="18">
        <v>45170</v>
      </c>
      <c r="D184" t="s">
        <v>251</v>
      </c>
      <c r="E184" t="s">
        <v>253</v>
      </c>
      <c r="F184" t="s">
        <v>127</v>
      </c>
      <c r="G184" t="s">
        <v>1210</v>
      </c>
      <c r="H184">
        <v>117.6</v>
      </c>
      <c r="I184" t="s">
        <v>109</v>
      </c>
      <c r="K184" t="s">
        <v>101</v>
      </c>
      <c r="L184" t="s">
        <v>107</v>
      </c>
      <c r="M184">
        <v>4</v>
      </c>
      <c r="N184">
        <v>3</v>
      </c>
      <c r="O184">
        <v>3</v>
      </c>
      <c r="P184">
        <v>5</v>
      </c>
      <c r="Q184">
        <v>5</v>
      </c>
      <c r="R184">
        <v>5</v>
      </c>
      <c r="S184">
        <v>2</v>
      </c>
      <c r="U184" s="8">
        <v>5.5170899999999996</v>
      </c>
      <c r="V184" s="8">
        <v>0.35066999999999998</v>
      </c>
      <c r="W184">
        <v>58</v>
      </c>
      <c r="X184">
        <v>1.2417</v>
      </c>
      <c r="Y184">
        <v>1.5923700000000001</v>
      </c>
      <c r="Z184">
        <v>4.8981599999999998</v>
      </c>
      <c r="AA184">
        <v>0.1956</v>
      </c>
      <c r="AB184">
        <v>7.6990000000000003E-2</v>
      </c>
      <c r="AD184">
        <v>3.9247200000000002</v>
      </c>
      <c r="AE184">
        <v>45.5</v>
      </c>
      <c r="AG184">
        <v>0</v>
      </c>
      <c r="AJ184">
        <v>1.9477800000000001</v>
      </c>
      <c r="AK184">
        <v>0.68169000000000002</v>
      </c>
      <c r="AL184">
        <v>0.28813</v>
      </c>
      <c r="AM184">
        <v>2.9176099999999998</v>
      </c>
      <c r="AN184">
        <v>4.1250900000000001</v>
      </c>
      <c r="AO184">
        <v>1.3398399999999999</v>
      </c>
      <c r="AP184">
        <v>0.45578999999999997</v>
      </c>
      <c r="AQ184">
        <v>5.9703400000000002</v>
      </c>
      <c r="AS184">
        <v>0</v>
      </c>
      <c r="AT184">
        <v>2</v>
      </c>
      <c r="AU184">
        <v>3</v>
      </c>
      <c r="AV184">
        <v>2</v>
      </c>
      <c r="AW184" s="4">
        <v>19500</v>
      </c>
      <c r="AX184">
        <v>0</v>
      </c>
      <c r="AY184">
        <v>2</v>
      </c>
      <c r="BA184" s="1">
        <v>44421</v>
      </c>
      <c r="BB184">
        <v>9</v>
      </c>
      <c r="BC184">
        <v>8</v>
      </c>
      <c r="BD184">
        <v>1</v>
      </c>
      <c r="BE184">
        <v>56</v>
      </c>
      <c r="BF184">
        <v>1</v>
      </c>
      <c r="BG184">
        <v>0</v>
      </c>
      <c r="BH184">
        <v>56</v>
      </c>
      <c r="BI184" s="1">
        <v>43896</v>
      </c>
      <c r="BJ184">
        <v>12</v>
      </c>
      <c r="BK184">
        <v>10</v>
      </c>
      <c r="BL184">
        <v>2</v>
      </c>
      <c r="BM184">
        <v>64</v>
      </c>
      <c r="BN184">
        <v>1</v>
      </c>
      <c r="BO184">
        <v>0</v>
      </c>
      <c r="BP184">
        <v>64</v>
      </c>
      <c r="BQ184" s="1">
        <v>43497</v>
      </c>
      <c r="BR184">
        <v>7</v>
      </c>
      <c r="BS184">
        <v>7</v>
      </c>
      <c r="BT184">
        <v>0</v>
      </c>
      <c r="BU184">
        <v>36</v>
      </c>
      <c r="BV184">
        <v>1</v>
      </c>
      <c r="BW184">
        <v>0</v>
      </c>
      <c r="BX184">
        <v>36</v>
      </c>
      <c r="BY184">
        <v>55.332999999999998</v>
      </c>
      <c r="CA184" t="s">
        <v>254</v>
      </c>
      <c r="CB184" t="s">
        <v>255</v>
      </c>
      <c r="CC184">
        <v>72450</v>
      </c>
      <c r="CD184">
        <v>270</v>
      </c>
      <c r="CE184">
        <v>8702367104</v>
      </c>
      <c r="CF184" t="s">
        <v>100</v>
      </c>
      <c r="CG184" t="s">
        <v>101</v>
      </c>
      <c r="CH184" s="1">
        <v>33490</v>
      </c>
      <c r="CI184" t="s">
        <v>101</v>
      </c>
      <c r="CJ184" t="s">
        <v>101</v>
      </c>
      <c r="CK184" t="s">
        <v>101</v>
      </c>
      <c r="CL184" t="s">
        <v>104</v>
      </c>
      <c r="CM184" t="s">
        <v>252</v>
      </c>
      <c r="CN184">
        <v>167</v>
      </c>
      <c r="CO184" s="1">
        <v>44621</v>
      </c>
      <c r="CP184" s="1"/>
      <c r="CV184"/>
    </row>
    <row r="185" spans="1:102" x14ac:dyDescent="0.25">
      <c r="A185" t="s">
        <v>147</v>
      </c>
      <c r="B185" s="18" t="s">
        <v>1196</v>
      </c>
      <c r="C185" s="18">
        <v>45358</v>
      </c>
      <c r="D185" t="s">
        <v>747</v>
      </c>
      <c r="E185" t="s">
        <v>749</v>
      </c>
      <c r="F185" t="s">
        <v>750</v>
      </c>
      <c r="G185" t="s">
        <v>1210</v>
      </c>
      <c r="H185">
        <v>70</v>
      </c>
      <c r="I185" t="s">
        <v>109</v>
      </c>
      <c r="K185" t="s">
        <v>101</v>
      </c>
      <c r="L185" t="s">
        <v>103</v>
      </c>
      <c r="M185">
        <v>5</v>
      </c>
      <c r="N185">
        <v>4</v>
      </c>
      <c r="O185">
        <v>5</v>
      </c>
      <c r="P185">
        <v>5</v>
      </c>
      <c r="Q185">
        <v>5</v>
      </c>
      <c r="R185">
        <v>5</v>
      </c>
      <c r="S185">
        <v>3</v>
      </c>
      <c r="U185" s="8">
        <v>5.3943599999999998</v>
      </c>
      <c r="V185" s="8">
        <v>0.44502000000000003</v>
      </c>
      <c r="W185">
        <v>46.6</v>
      </c>
      <c r="X185">
        <v>1.65093</v>
      </c>
      <c r="Y185">
        <v>2.0959500000000002</v>
      </c>
      <c r="Z185">
        <v>4.6255899999999999</v>
      </c>
      <c r="AA185">
        <v>0.14466000000000001</v>
      </c>
      <c r="AB185">
        <v>3.3669999999999999E-2</v>
      </c>
      <c r="AD185">
        <v>3.2984100000000001</v>
      </c>
      <c r="AE185">
        <v>0</v>
      </c>
      <c r="AG185">
        <v>0</v>
      </c>
      <c r="AJ185">
        <v>2.03451</v>
      </c>
      <c r="AK185">
        <v>0.70684000000000002</v>
      </c>
      <c r="AL185">
        <v>0.31206</v>
      </c>
      <c r="AM185">
        <v>3.0533999999999999</v>
      </c>
      <c r="AN185">
        <v>3.3190400000000002</v>
      </c>
      <c r="AO185">
        <v>1.71804</v>
      </c>
      <c r="AP185">
        <v>0.53407000000000004</v>
      </c>
      <c r="AQ185">
        <v>5.5779199999999998</v>
      </c>
      <c r="AS185">
        <v>0</v>
      </c>
      <c r="AT185">
        <v>0</v>
      </c>
      <c r="AU185">
        <v>0</v>
      </c>
      <c r="AV185">
        <v>0</v>
      </c>
      <c r="AW185" s="4">
        <v>0</v>
      </c>
      <c r="AX185">
        <v>0</v>
      </c>
      <c r="AY185">
        <v>0</v>
      </c>
      <c r="BA185" s="1">
        <v>44407</v>
      </c>
      <c r="BB185">
        <v>4</v>
      </c>
      <c r="BC185">
        <v>4</v>
      </c>
      <c r="BD185">
        <v>0</v>
      </c>
      <c r="BE185">
        <v>40</v>
      </c>
      <c r="BF185">
        <v>1</v>
      </c>
      <c r="BG185">
        <v>0</v>
      </c>
      <c r="BH185">
        <v>40</v>
      </c>
      <c r="BI185" s="1">
        <v>43889</v>
      </c>
      <c r="BJ185">
        <v>4</v>
      </c>
      <c r="BK185">
        <v>4</v>
      </c>
      <c r="BL185">
        <v>0</v>
      </c>
      <c r="BM185">
        <v>16</v>
      </c>
      <c r="BN185">
        <v>1</v>
      </c>
      <c r="BO185">
        <v>0</v>
      </c>
      <c r="BP185">
        <v>16</v>
      </c>
      <c r="BQ185" s="1">
        <v>43496</v>
      </c>
      <c r="BR185">
        <v>2</v>
      </c>
      <c r="BS185">
        <v>2</v>
      </c>
      <c r="BT185">
        <v>0</v>
      </c>
      <c r="BU185">
        <v>32</v>
      </c>
      <c r="BV185">
        <v>1</v>
      </c>
      <c r="BW185">
        <v>0</v>
      </c>
      <c r="BX185">
        <v>32</v>
      </c>
      <c r="BY185">
        <v>30.667000000000002</v>
      </c>
      <c r="CA185" t="s">
        <v>751</v>
      </c>
      <c r="CB185" t="s">
        <v>752</v>
      </c>
      <c r="CC185">
        <v>71953</v>
      </c>
      <c r="CD185">
        <v>560</v>
      </c>
      <c r="CE185">
        <v>4793943511</v>
      </c>
      <c r="CF185" t="s">
        <v>100</v>
      </c>
      <c r="CG185" t="s">
        <v>101</v>
      </c>
      <c r="CH185" s="1">
        <v>36676</v>
      </c>
      <c r="CI185" t="s">
        <v>101</v>
      </c>
      <c r="CJ185" t="s">
        <v>101</v>
      </c>
      <c r="CK185" t="s">
        <v>101</v>
      </c>
      <c r="CL185" t="s">
        <v>104</v>
      </c>
      <c r="CM185" t="s">
        <v>748</v>
      </c>
      <c r="CN185">
        <v>115</v>
      </c>
      <c r="CO185" s="1">
        <v>44621</v>
      </c>
      <c r="CP185" s="1"/>
      <c r="CV185"/>
    </row>
    <row r="186" spans="1:102" x14ac:dyDescent="0.25">
      <c r="A186" t="s">
        <v>147</v>
      </c>
      <c r="B186" s="18" t="s">
        <v>1196</v>
      </c>
      <c r="C186" s="18">
        <v>45466</v>
      </c>
      <c r="D186" t="s">
        <v>1110</v>
      </c>
      <c r="E186" t="s">
        <v>507</v>
      </c>
      <c r="F186" t="s">
        <v>360</v>
      </c>
      <c r="G186" t="s">
        <v>1210</v>
      </c>
      <c r="H186">
        <v>102.7</v>
      </c>
      <c r="I186" t="s">
        <v>109</v>
      </c>
      <c r="K186" t="s">
        <v>101</v>
      </c>
      <c r="L186" t="s">
        <v>107</v>
      </c>
      <c r="M186">
        <v>2</v>
      </c>
      <c r="N186">
        <v>4</v>
      </c>
      <c r="O186">
        <v>1</v>
      </c>
      <c r="P186">
        <v>5</v>
      </c>
      <c r="Q186">
        <v>5</v>
      </c>
      <c r="R186">
        <v>5</v>
      </c>
      <c r="S186">
        <v>3</v>
      </c>
      <c r="U186" s="8">
        <v>6.0937900000000003</v>
      </c>
      <c r="V186" s="8">
        <v>0.47360999999999998</v>
      </c>
      <c r="W186">
        <v>74.2</v>
      </c>
      <c r="X186">
        <v>1.44228</v>
      </c>
      <c r="Y186">
        <v>1.9158900000000001</v>
      </c>
      <c r="Z186">
        <v>4.9031000000000002</v>
      </c>
      <c r="AA186">
        <v>0.39340999999999998</v>
      </c>
      <c r="AB186">
        <v>9.1370000000000007E-2</v>
      </c>
      <c r="AD186">
        <v>4.1779000000000002</v>
      </c>
      <c r="AE186">
        <v>75</v>
      </c>
      <c r="AG186">
        <v>2</v>
      </c>
      <c r="AJ186">
        <v>2.0675699999999999</v>
      </c>
      <c r="AK186">
        <v>0.71236999999999995</v>
      </c>
      <c r="AL186">
        <v>0.33012000000000002</v>
      </c>
      <c r="AM186">
        <v>3.1100699999999999</v>
      </c>
      <c r="AN186">
        <v>4.1367900000000004</v>
      </c>
      <c r="AO186">
        <v>1.48925</v>
      </c>
      <c r="AP186">
        <v>0.53727999999999998</v>
      </c>
      <c r="AQ186">
        <v>6.1863400000000004</v>
      </c>
      <c r="AS186">
        <v>0</v>
      </c>
      <c r="AT186">
        <v>31</v>
      </c>
      <c r="AU186">
        <v>12</v>
      </c>
      <c r="AV186">
        <v>4</v>
      </c>
      <c r="AW186" s="4">
        <v>33089.279999999999</v>
      </c>
      <c r="AX186">
        <v>2</v>
      </c>
      <c r="AY186">
        <v>6</v>
      </c>
      <c r="BA186" s="1">
        <v>44337</v>
      </c>
      <c r="BB186">
        <v>28</v>
      </c>
      <c r="BC186">
        <v>15</v>
      </c>
      <c r="BD186">
        <v>12</v>
      </c>
      <c r="BE186">
        <v>208</v>
      </c>
      <c r="BF186">
        <v>1</v>
      </c>
      <c r="BG186">
        <v>0</v>
      </c>
      <c r="BH186">
        <v>208</v>
      </c>
      <c r="BI186" s="1">
        <v>43861</v>
      </c>
      <c r="BJ186">
        <v>16</v>
      </c>
      <c r="BK186">
        <v>10</v>
      </c>
      <c r="BL186">
        <v>5</v>
      </c>
      <c r="BM186">
        <v>96</v>
      </c>
      <c r="BN186">
        <v>1</v>
      </c>
      <c r="BO186">
        <v>0</v>
      </c>
      <c r="BP186">
        <v>96</v>
      </c>
      <c r="BQ186" s="1">
        <v>43453</v>
      </c>
      <c r="BR186">
        <v>3</v>
      </c>
      <c r="BS186">
        <v>0</v>
      </c>
      <c r="BT186">
        <v>3</v>
      </c>
      <c r="BU186">
        <v>24</v>
      </c>
      <c r="BV186">
        <v>0</v>
      </c>
      <c r="BW186">
        <v>0</v>
      </c>
      <c r="BX186">
        <v>24</v>
      </c>
      <c r="BY186">
        <v>140</v>
      </c>
      <c r="CA186" t="s">
        <v>1112</v>
      </c>
      <c r="CB186" t="s">
        <v>1113</v>
      </c>
      <c r="CC186">
        <v>72204</v>
      </c>
      <c r="CD186">
        <v>590</v>
      </c>
      <c r="CE186">
        <v>5014040500</v>
      </c>
      <c r="CF186" t="s">
        <v>100</v>
      </c>
      <c r="CG186" t="s">
        <v>101</v>
      </c>
      <c r="CH186" s="1">
        <v>43453</v>
      </c>
      <c r="CI186" t="s">
        <v>101</v>
      </c>
      <c r="CJ186" t="s">
        <v>101</v>
      </c>
      <c r="CK186" t="s">
        <v>101</v>
      </c>
      <c r="CL186" t="s">
        <v>104</v>
      </c>
      <c r="CM186" t="s">
        <v>1111</v>
      </c>
      <c r="CN186">
        <v>118</v>
      </c>
      <c r="CO186" s="1">
        <v>44621</v>
      </c>
      <c r="CP186" s="1"/>
      <c r="CV186"/>
    </row>
    <row r="187" spans="1:102" x14ac:dyDescent="0.25">
      <c r="A187" t="s">
        <v>147</v>
      </c>
      <c r="B187" s="18" t="s">
        <v>1196</v>
      </c>
      <c r="C187" s="18">
        <v>45377</v>
      </c>
      <c r="D187" t="s">
        <v>811</v>
      </c>
      <c r="E187" t="s">
        <v>813</v>
      </c>
      <c r="F187" t="s">
        <v>814</v>
      </c>
      <c r="G187" t="s">
        <v>1210</v>
      </c>
      <c r="H187">
        <v>73.099999999999994</v>
      </c>
      <c r="I187" t="s">
        <v>109</v>
      </c>
      <c r="K187" t="s">
        <v>101</v>
      </c>
      <c r="L187" t="s">
        <v>103</v>
      </c>
      <c r="M187">
        <v>2</v>
      </c>
      <c r="N187">
        <v>3</v>
      </c>
      <c r="O187">
        <v>2</v>
      </c>
      <c r="P187">
        <v>4</v>
      </c>
      <c r="Q187">
        <v>5</v>
      </c>
      <c r="R187">
        <v>3</v>
      </c>
      <c r="S187">
        <v>2</v>
      </c>
      <c r="U187" s="8">
        <v>5.3748500000000003</v>
      </c>
      <c r="V187" s="8">
        <v>0.25248999999999999</v>
      </c>
      <c r="W187">
        <v>37.799999999999997</v>
      </c>
      <c r="X187">
        <v>1.33647</v>
      </c>
      <c r="Y187">
        <v>1.5889599999999999</v>
      </c>
      <c r="Z187">
        <v>4.7174300000000002</v>
      </c>
      <c r="AA187">
        <v>0.25065999999999999</v>
      </c>
      <c r="AB187">
        <v>9.7000000000000003E-3</v>
      </c>
      <c r="AD187">
        <v>3.7858900000000002</v>
      </c>
      <c r="AE187">
        <v>20</v>
      </c>
      <c r="AG187">
        <v>0</v>
      </c>
      <c r="AJ187">
        <v>1.6977899999999999</v>
      </c>
      <c r="AK187">
        <v>0.61524000000000001</v>
      </c>
      <c r="AL187">
        <v>0.26454</v>
      </c>
      <c r="AM187">
        <v>2.5775600000000001</v>
      </c>
      <c r="AN187">
        <v>4.5651000000000002</v>
      </c>
      <c r="AO187">
        <v>1.5978699999999999</v>
      </c>
      <c r="AP187">
        <v>0.35744999999999999</v>
      </c>
      <c r="AQ187">
        <v>6.5837399999999997</v>
      </c>
      <c r="AS187">
        <v>0</v>
      </c>
      <c r="AT187">
        <v>1</v>
      </c>
      <c r="AU187">
        <v>4</v>
      </c>
      <c r="AV187">
        <v>1</v>
      </c>
      <c r="AW187" s="4">
        <v>3250</v>
      </c>
      <c r="AX187">
        <v>0</v>
      </c>
      <c r="AY187">
        <v>1</v>
      </c>
      <c r="BA187" s="1">
        <v>44564</v>
      </c>
      <c r="BB187">
        <v>5</v>
      </c>
      <c r="BC187">
        <v>5</v>
      </c>
      <c r="BD187">
        <v>0</v>
      </c>
      <c r="BE187">
        <v>157</v>
      </c>
      <c r="BF187">
        <v>1</v>
      </c>
      <c r="BG187">
        <v>0</v>
      </c>
      <c r="BH187">
        <v>157</v>
      </c>
      <c r="BI187" s="1">
        <v>44155</v>
      </c>
      <c r="BJ187">
        <v>6</v>
      </c>
      <c r="BK187">
        <v>3</v>
      </c>
      <c r="BL187">
        <v>0</v>
      </c>
      <c r="BM187">
        <v>48</v>
      </c>
      <c r="BN187">
        <v>1</v>
      </c>
      <c r="BO187">
        <v>0</v>
      </c>
      <c r="BP187">
        <v>48</v>
      </c>
      <c r="BQ187" s="1">
        <v>43630</v>
      </c>
      <c r="BR187">
        <v>6</v>
      </c>
      <c r="BS187">
        <v>6</v>
      </c>
      <c r="BT187">
        <v>0</v>
      </c>
      <c r="BU187">
        <v>44</v>
      </c>
      <c r="BV187">
        <v>1</v>
      </c>
      <c r="BW187">
        <v>0</v>
      </c>
      <c r="BX187">
        <v>44</v>
      </c>
      <c r="BY187">
        <v>101.833</v>
      </c>
      <c r="CA187" t="s">
        <v>815</v>
      </c>
      <c r="CB187" t="s">
        <v>816</v>
      </c>
      <c r="CC187">
        <v>71665</v>
      </c>
      <c r="CD187">
        <v>120</v>
      </c>
      <c r="CE187">
        <v>8703256202</v>
      </c>
      <c r="CF187" t="s">
        <v>100</v>
      </c>
      <c r="CG187" t="s">
        <v>101</v>
      </c>
      <c r="CH187" s="1">
        <v>37642</v>
      </c>
      <c r="CI187" t="s">
        <v>101</v>
      </c>
      <c r="CJ187" t="s">
        <v>101</v>
      </c>
      <c r="CK187" t="s">
        <v>101</v>
      </c>
      <c r="CL187" t="s">
        <v>104</v>
      </c>
      <c r="CM187" t="s">
        <v>812</v>
      </c>
      <c r="CN187">
        <v>91</v>
      </c>
      <c r="CO187" s="1">
        <v>44621</v>
      </c>
      <c r="CP187" s="1"/>
      <c r="CV187"/>
    </row>
    <row r="188" spans="1:102" x14ac:dyDescent="0.25">
      <c r="A188" t="s">
        <v>147</v>
      </c>
      <c r="B188" s="18" t="s">
        <v>1196</v>
      </c>
      <c r="C188" s="18">
        <v>45187</v>
      </c>
      <c r="D188" t="s">
        <v>304</v>
      </c>
      <c r="E188" t="s">
        <v>170</v>
      </c>
      <c r="F188" t="s">
        <v>171</v>
      </c>
      <c r="G188" t="s">
        <v>1210</v>
      </c>
      <c r="H188">
        <v>96.8</v>
      </c>
      <c r="I188" t="s">
        <v>109</v>
      </c>
      <c r="K188" t="s">
        <v>101</v>
      </c>
      <c r="L188" t="s">
        <v>107</v>
      </c>
      <c r="M188">
        <v>5</v>
      </c>
      <c r="N188">
        <v>4</v>
      </c>
      <c r="O188">
        <v>4</v>
      </c>
      <c r="P188">
        <v>5</v>
      </c>
      <c r="Q188">
        <v>5</v>
      </c>
      <c r="R188">
        <v>5</v>
      </c>
      <c r="S188">
        <v>3</v>
      </c>
      <c r="U188" s="8">
        <v>5.1996200000000004</v>
      </c>
      <c r="V188" s="8">
        <v>0.38833000000000001</v>
      </c>
      <c r="W188">
        <v>48.1</v>
      </c>
      <c r="X188">
        <v>1.21031</v>
      </c>
      <c r="Y188">
        <v>1.5986400000000001</v>
      </c>
      <c r="Z188">
        <v>4.2984200000000001</v>
      </c>
      <c r="AA188">
        <v>0.18967000000000001</v>
      </c>
      <c r="AB188">
        <v>1.1299999999999999E-2</v>
      </c>
      <c r="AD188">
        <v>3.6009799999999998</v>
      </c>
      <c r="AE188">
        <v>33.299999999999997</v>
      </c>
      <c r="AG188">
        <v>1</v>
      </c>
      <c r="AJ188">
        <v>1.9228499999999999</v>
      </c>
      <c r="AK188">
        <v>0.62858000000000003</v>
      </c>
      <c r="AL188">
        <v>0.26919999999999999</v>
      </c>
      <c r="AM188">
        <v>2.82063</v>
      </c>
      <c r="AN188">
        <v>3.83392</v>
      </c>
      <c r="AO188">
        <v>1.41631</v>
      </c>
      <c r="AP188">
        <v>0.54022999999999999</v>
      </c>
      <c r="AQ188">
        <v>5.8202600000000002</v>
      </c>
      <c r="AS188">
        <v>0</v>
      </c>
      <c r="AT188">
        <v>0</v>
      </c>
      <c r="AU188">
        <v>0</v>
      </c>
      <c r="AV188">
        <v>0</v>
      </c>
      <c r="AW188" s="4">
        <v>0</v>
      </c>
      <c r="AX188">
        <v>0</v>
      </c>
      <c r="AY188">
        <v>0</v>
      </c>
      <c r="BA188" s="1">
        <v>44295</v>
      </c>
      <c r="BB188">
        <v>3</v>
      </c>
      <c r="BC188">
        <v>3</v>
      </c>
      <c r="BD188">
        <v>0</v>
      </c>
      <c r="BE188">
        <v>32</v>
      </c>
      <c r="BF188">
        <v>1</v>
      </c>
      <c r="BG188">
        <v>0</v>
      </c>
      <c r="BH188">
        <v>32</v>
      </c>
      <c r="BI188" s="1">
        <v>43721</v>
      </c>
      <c r="BJ188">
        <v>5</v>
      </c>
      <c r="BK188">
        <v>5</v>
      </c>
      <c r="BL188">
        <v>0</v>
      </c>
      <c r="BM188">
        <v>36</v>
      </c>
      <c r="BN188">
        <v>1</v>
      </c>
      <c r="BO188">
        <v>0</v>
      </c>
      <c r="BP188">
        <v>36</v>
      </c>
      <c r="BQ188" s="1">
        <v>43385</v>
      </c>
      <c r="BR188">
        <v>6</v>
      </c>
      <c r="BS188">
        <v>6</v>
      </c>
      <c r="BT188">
        <v>0</v>
      </c>
      <c r="BU188">
        <v>48</v>
      </c>
      <c r="BV188">
        <v>1</v>
      </c>
      <c r="BW188">
        <v>0</v>
      </c>
      <c r="BX188">
        <v>48</v>
      </c>
      <c r="BY188">
        <v>36</v>
      </c>
      <c r="CA188" t="s">
        <v>306</v>
      </c>
      <c r="CB188" t="s">
        <v>307</v>
      </c>
      <c r="CC188">
        <v>71753</v>
      </c>
      <c r="CD188">
        <v>130</v>
      </c>
      <c r="CE188">
        <v>8702341361</v>
      </c>
      <c r="CF188" t="s">
        <v>100</v>
      </c>
      <c r="CG188" t="s">
        <v>101</v>
      </c>
      <c r="CH188" s="1">
        <v>33604</v>
      </c>
      <c r="CI188" t="s">
        <v>101</v>
      </c>
      <c r="CJ188" t="s">
        <v>101</v>
      </c>
      <c r="CK188" t="s">
        <v>101</v>
      </c>
      <c r="CL188" t="s">
        <v>104</v>
      </c>
      <c r="CM188" t="s">
        <v>305</v>
      </c>
      <c r="CN188">
        <v>135</v>
      </c>
      <c r="CO188" s="1">
        <v>44621</v>
      </c>
      <c r="CP188" s="1"/>
      <c r="CV188"/>
    </row>
    <row r="189" spans="1:102" x14ac:dyDescent="0.25">
      <c r="A189" t="s">
        <v>147</v>
      </c>
      <c r="B189" s="18" t="s">
        <v>1196</v>
      </c>
      <c r="C189" s="18">
        <v>45422</v>
      </c>
      <c r="D189" t="s">
        <v>961</v>
      </c>
      <c r="E189" t="s">
        <v>963</v>
      </c>
      <c r="F189" t="s">
        <v>360</v>
      </c>
      <c r="G189" t="s">
        <v>1210</v>
      </c>
      <c r="H189">
        <v>46.3</v>
      </c>
      <c r="I189" t="s">
        <v>99</v>
      </c>
      <c r="K189" t="s">
        <v>101</v>
      </c>
      <c r="L189" t="s">
        <v>107</v>
      </c>
      <c r="M189">
        <v>2</v>
      </c>
      <c r="N189">
        <v>3</v>
      </c>
      <c r="O189">
        <v>2</v>
      </c>
      <c r="P189">
        <v>4</v>
      </c>
      <c r="Q189">
        <v>5</v>
      </c>
      <c r="R189">
        <v>4</v>
      </c>
      <c r="S189">
        <v>2</v>
      </c>
      <c r="U189" s="8">
        <v>4.2849399999999997</v>
      </c>
      <c r="V189" s="8">
        <v>0.40683000000000002</v>
      </c>
      <c r="W189">
        <v>71</v>
      </c>
      <c r="X189">
        <v>1.3067200000000001</v>
      </c>
      <c r="Y189">
        <v>1.7135499999999999</v>
      </c>
      <c r="Z189">
        <v>3.6796600000000002</v>
      </c>
      <c r="AA189">
        <v>0.30995</v>
      </c>
      <c r="AB189">
        <v>1.7399999999999999E-2</v>
      </c>
      <c r="AD189">
        <v>2.5714000000000001</v>
      </c>
      <c r="AE189">
        <v>0</v>
      </c>
      <c r="AG189">
        <v>1</v>
      </c>
      <c r="AJ189">
        <v>2.1468799999999999</v>
      </c>
      <c r="AK189">
        <v>0.68960999999999995</v>
      </c>
      <c r="AL189">
        <v>0.33312999999999998</v>
      </c>
      <c r="AM189">
        <v>3.1696200000000001</v>
      </c>
      <c r="AN189">
        <v>2.4520400000000002</v>
      </c>
      <c r="AO189">
        <v>1.39381</v>
      </c>
      <c r="AP189">
        <v>0.45735999999999999</v>
      </c>
      <c r="AQ189">
        <v>4.2682900000000004</v>
      </c>
      <c r="AS189">
        <v>0</v>
      </c>
      <c r="AT189">
        <v>11</v>
      </c>
      <c r="AU189">
        <v>8</v>
      </c>
      <c r="AV189">
        <v>1</v>
      </c>
      <c r="AW189" s="4">
        <v>48568</v>
      </c>
      <c r="AX189">
        <v>1</v>
      </c>
      <c r="AY189">
        <v>2</v>
      </c>
      <c r="BA189" s="1">
        <v>44260</v>
      </c>
      <c r="BB189">
        <v>15</v>
      </c>
      <c r="BC189">
        <v>7</v>
      </c>
      <c r="BD189">
        <v>8</v>
      </c>
      <c r="BE189">
        <v>146</v>
      </c>
      <c r="BF189">
        <v>1</v>
      </c>
      <c r="BG189">
        <v>0</v>
      </c>
      <c r="BH189">
        <v>146</v>
      </c>
      <c r="BI189" s="1">
        <v>43686</v>
      </c>
      <c r="BJ189">
        <v>3</v>
      </c>
      <c r="BK189">
        <v>3</v>
      </c>
      <c r="BL189">
        <v>0</v>
      </c>
      <c r="BM189">
        <v>24</v>
      </c>
      <c r="BN189">
        <v>1</v>
      </c>
      <c r="BO189">
        <v>0</v>
      </c>
      <c r="BP189">
        <v>24</v>
      </c>
      <c r="BQ189" s="1">
        <v>43356</v>
      </c>
      <c r="BR189">
        <v>3</v>
      </c>
      <c r="BS189">
        <v>3</v>
      </c>
      <c r="BT189">
        <v>0</v>
      </c>
      <c r="BU189">
        <v>16</v>
      </c>
      <c r="BV189">
        <v>1</v>
      </c>
      <c r="BW189">
        <v>0</v>
      </c>
      <c r="BX189">
        <v>16</v>
      </c>
      <c r="BY189">
        <v>83.667000000000002</v>
      </c>
      <c r="CA189" t="s">
        <v>964</v>
      </c>
      <c r="CB189" t="s">
        <v>965</v>
      </c>
      <c r="CC189">
        <v>72113</v>
      </c>
      <c r="CD189">
        <v>590</v>
      </c>
      <c r="CE189">
        <v>5017341400</v>
      </c>
      <c r="CF189" t="s">
        <v>100</v>
      </c>
      <c r="CG189" t="s">
        <v>101</v>
      </c>
      <c r="CH189" s="1">
        <v>39178</v>
      </c>
      <c r="CI189" t="s">
        <v>101</v>
      </c>
      <c r="CJ189" t="s">
        <v>101</v>
      </c>
      <c r="CK189" t="s">
        <v>101</v>
      </c>
      <c r="CL189" t="s">
        <v>104</v>
      </c>
      <c r="CM189" t="s">
        <v>962</v>
      </c>
      <c r="CN189">
        <v>70</v>
      </c>
      <c r="CO189" s="1">
        <v>44621</v>
      </c>
      <c r="CP189" s="1"/>
      <c r="CV189"/>
    </row>
    <row r="190" spans="1:102" x14ac:dyDescent="0.25">
      <c r="A190" t="s">
        <v>147</v>
      </c>
      <c r="B190" s="18" t="s">
        <v>1196</v>
      </c>
      <c r="C190" s="18">
        <v>45407</v>
      </c>
      <c r="D190" t="s">
        <v>904</v>
      </c>
      <c r="E190" t="s">
        <v>243</v>
      </c>
      <c r="F190" t="s">
        <v>120</v>
      </c>
      <c r="G190" t="s">
        <v>1210</v>
      </c>
      <c r="H190">
        <v>107</v>
      </c>
      <c r="I190" t="s">
        <v>109</v>
      </c>
      <c r="K190" t="s">
        <v>101</v>
      </c>
      <c r="L190" t="s">
        <v>107</v>
      </c>
      <c r="M190">
        <v>2</v>
      </c>
      <c r="N190">
        <v>2</v>
      </c>
      <c r="O190">
        <v>2</v>
      </c>
      <c r="P190">
        <v>2</v>
      </c>
      <c r="Q190">
        <v>3</v>
      </c>
      <c r="R190">
        <v>1</v>
      </c>
      <c r="S190">
        <v>2</v>
      </c>
      <c r="U190" s="8">
        <v>3.2389100000000002</v>
      </c>
      <c r="V190" s="8">
        <v>0.32035000000000002</v>
      </c>
      <c r="W190">
        <v>61.3</v>
      </c>
      <c r="X190">
        <v>1.0589999999999999</v>
      </c>
      <c r="Y190">
        <v>1.3793500000000001</v>
      </c>
      <c r="Z190">
        <v>2.48203</v>
      </c>
      <c r="AA190">
        <v>0.15210000000000001</v>
      </c>
      <c r="AB190">
        <v>1.805E-2</v>
      </c>
      <c r="AD190">
        <v>1.8595600000000001</v>
      </c>
      <c r="AE190">
        <v>80</v>
      </c>
      <c r="AG190">
        <v>0</v>
      </c>
      <c r="AJ190">
        <v>1.98411</v>
      </c>
      <c r="AK190">
        <v>0.65756000000000003</v>
      </c>
      <c r="AL190">
        <v>0.32837</v>
      </c>
      <c r="AM190">
        <v>2.9700299999999999</v>
      </c>
      <c r="AN190">
        <v>1.91872</v>
      </c>
      <c r="AO190">
        <v>1.1846399999999999</v>
      </c>
      <c r="AP190">
        <v>0.36536000000000002</v>
      </c>
      <c r="AQ190">
        <v>3.44313</v>
      </c>
      <c r="AS190">
        <v>0</v>
      </c>
      <c r="AT190">
        <v>2</v>
      </c>
      <c r="AU190">
        <v>3</v>
      </c>
      <c r="AV190">
        <v>1</v>
      </c>
      <c r="AW190" s="4">
        <v>32880</v>
      </c>
      <c r="AX190">
        <v>0</v>
      </c>
      <c r="AY190">
        <v>1</v>
      </c>
      <c r="BA190" s="1">
        <v>44204</v>
      </c>
      <c r="BB190">
        <v>11</v>
      </c>
      <c r="BC190">
        <v>10</v>
      </c>
      <c r="BD190">
        <v>1</v>
      </c>
      <c r="BE190">
        <v>160</v>
      </c>
      <c r="BF190">
        <v>1</v>
      </c>
      <c r="BG190">
        <v>0</v>
      </c>
      <c r="BH190">
        <v>160</v>
      </c>
      <c r="BI190" s="1">
        <v>43658</v>
      </c>
      <c r="BJ190">
        <v>10</v>
      </c>
      <c r="BK190">
        <v>8</v>
      </c>
      <c r="BL190">
        <v>2</v>
      </c>
      <c r="BM190">
        <v>52</v>
      </c>
      <c r="BN190">
        <v>1</v>
      </c>
      <c r="BO190">
        <v>0</v>
      </c>
      <c r="BP190">
        <v>52</v>
      </c>
      <c r="BQ190" s="1">
        <v>43335</v>
      </c>
      <c r="BR190">
        <v>5</v>
      </c>
      <c r="BS190">
        <v>5</v>
      </c>
      <c r="BT190">
        <v>0</v>
      </c>
      <c r="BU190">
        <v>40</v>
      </c>
      <c r="BV190">
        <v>1</v>
      </c>
      <c r="BW190">
        <v>0</v>
      </c>
      <c r="BX190">
        <v>40</v>
      </c>
      <c r="BY190">
        <v>104</v>
      </c>
      <c r="CA190" t="s">
        <v>906</v>
      </c>
      <c r="CB190" t="s">
        <v>907</v>
      </c>
      <c r="CC190">
        <v>72762</v>
      </c>
      <c r="CD190">
        <v>710</v>
      </c>
      <c r="CE190">
        <v>4793614669</v>
      </c>
      <c r="CF190" t="s">
        <v>100</v>
      </c>
      <c r="CG190" t="s">
        <v>101</v>
      </c>
      <c r="CH190" s="1">
        <v>38561</v>
      </c>
      <c r="CI190" t="s">
        <v>101</v>
      </c>
      <c r="CJ190" t="s">
        <v>101</v>
      </c>
      <c r="CK190" t="s">
        <v>101</v>
      </c>
      <c r="CL190" t="s">
        <v>104</v>
      </c>
      <c r="CM190" t="s">
        <v>905</v>
      </c>
      <c r="CN190">
        <v>140</v>
      </c>
      <c r="CO190" s="1">
        <v>44621</v>
      </c>
      <c r="CP190" s="1"/>
      <c r="CV190"/>
    </row>
    <row r="191" spans="1:102" x14ac:dyDescent="0.25">
      <c r="A191" t="s">
        <v>147</v>
      </c>
      <c r="B191" s="18" t="s">
        <v>1196</v>
      </c>
      <c r="C191" s="18">
        <v>45243</v>
      </c>
      <c r="D191" t="s">
        <v>463</v>
      </c>
      <c r="E191" t="s">
        <v>153</v>
      </c>
      <c r="F191" t="s">
        <v>154</v>
      </c>
      <c r="G191" t="s">
        <v>1210</v>
      </c>
      <c r="H191">
        <v>80.400000000000006</v>
      </c>
      <c r="I191" t="s">
        <v>109</v>
      </c>
      <c r="K191" t="s">
        <v>101</v>
      </c>
      <c r="L191" t="s">
        <v>107</v>
      </c>
      <c r="M191">
        <v>2</v>
      </c>
      <c r="N191">
        <v>3</v>
      </c>
      <c r="O191">
        <v>2</v>
      </c>
      <c r="P191">
        <v>4</v>
      </c>
      <c r="Q191">
        <v>4</v>
      </c>
      <c r="R191">
        <v>5</v>
      </c>
      <c r="S191">
        <v>2</v>
      </c>
      <c r="U191" s="8">
        <v>3.8281399999999999</v>
      </c>
      <c r="V191" s="8">
        <v>0.37006</v>
      </c>
      <c r="W191">
        <v>57.9</v>
      </c>
      <c r="X191">
        <v>1.16639</v>
      </c>
      <c r="Y191">
        <v>1.5364500000000001</v>
      </c>
      <c r="Z191">
        <v>3.25054</v>
      </c>
      <c r="AA191">
        <v>0.1268</v>
      </c>
      <c r="AB191">
        <v>9.5049999999999996E-2</v>
      </c>
      <c r="AD191">
        <v>2.29169</v>
      </c>
      <c r="AE191">
        <v>50</v>
      </c>
      <c r="AG191">
        <v>1</v>
      </c>
      <c r="AJ191">
        <v>1.93465</v>
      </c>
      <c r="AK191">
        <v>0.65915999999999997</v>
      </c>
      <c r="AL191">
        <v>0.28994999999999999</v>
      </c>
      <c r="AM191">
        <v>2.8837600000000001</v>
      </c>
      <c r="AN191">
        <v>2.42503</v>
      </c>
      <c r="AO191">
        <v>1.3016000000000001</v>
      </c>
      <c r="AP191">
        <v>0.47798000000000002</v>
      </c>
      <c r="AQ191">
        <v>4.1912599999999998</v>
      </c>
      <c r="AS191">
        <v>3</v>
      </c>
      <c r="AT191">
        <v>8</v>
      </c>
      <c r="AU191">
        <v>1</v>
      </c>
      <c r="AV191">
        <v>2</v>
      </c>
      <c r="AW191" s="4">
        <v>164190</v>
      </c>
      <c r="AX191">
        <v>0</v>
      </c>
      <c r="AY191">
        <v>2</v>
      </c>
      <c r="BA191" s="1">
        <v>44428</v>
      </c>
      <c r="BB191">
        <v>9</v>
      </c>
      <c r="BC191">
        <v>8</v>
      </c>
      <c r="BD191">
        <v>1</v>
      </c>
      <c r="BE191">
        <v>56</v>
      </c>
      <c r="BF191">
        <v>1</v>
      </c>
      <c r="BG191">
        <v>0</v>
      </c>
      <c r="BH191">
        <v>56</v>
      </c>
      <c r="BI191" s="1">
        <v>43875</v>
      </c>
      <c r="BJ191">
        <v>10</v>
      </c>
      <c r="BK191">
        <v>9</v>
      </c>
      <c r="BL191">
        <v>0</v>
      </c>
      <c r="BM191">
        <v>80</v>
      </c>
      <c r="BN191">
        <v>1</v>
      </c>
      <c r="BO191">
        <v>0</v>
      </c>
      <c r="BP191">
        <v>80</v>
      </c>
      <c r="BQ191" s="1">
        <v>43476</v>
      </c>
      <c r="BR191">
        <v>17</v>
      </c>
      <c r="BS191">
        <v>9</v>
      </c>
      <c r="BT191">
        <v>8</v>
      </c>
      <c r="BU191">
        <v>235</v>
      </c>
      <c r="BV191">
        <v>1</v>
      </c>
      <c r="BW191">
        <v>0</v>
      </c>
      <c r="BX191">
        <v>235</v>
      </c>
      <c r="BY191">
        <v>93.832999999999998</v>
      </c>
      <c r="CA191" t="s">
        <v>465</v>
      </c>
      <c r="CB191" t="s">
        <v>466</v>
      </c>
      <c r="CC191">
        <v>71901</v>
      </c>
      <c r="CD191">
        <v>250</v>
      </c>
      <c r="CE191">
        <v>5012624124</v>
      </c>
      <c r="CF191" t="s">
        <v>100</v>
      </c>
      <c r="CG191" t="s">
        <v>101</v>
      </c>
      <c r="CH191" s="1">
        <v>34578</v>
      </c>
      <c r="CI191" t="s">
        <v>101</v>
      </c>
      <c r="CJ191" t="s">
        <v>101</v>
      </c>
      <c r="CK191" t="s">
        <v>101</v>
      </c>
      <c r="CL191" t="s">
        <v>104</v>
      </c>
      <c r="CM191" t="s">
        <v>464</v>
      </c>
      <c r="CN191">
        <v>125</v>
      </c>
      <c r="CO191" s="1">
        <v>44621</v>
      </c>
      <c r="CP191" s="1"/>
      <c r="CV191"/>
    </row>
    <row r="192" spans="1:102" x14ac:dyDescent="0.25">
      <c r="A192" t="s">
        <v>147</v>
      </c>
      <c r="B192" s="18" t="s">
        <v>1196</v>
      </c>
      <c r="C192" s="18">
        <v>45203</v>
      </c>
      <c r="D192" t="s">
        <v>363</v>
      </c>
      <c r="E192" t="s">
        <v>365</v>
      </c>
      <c r="F192" t="s">
        <v>366</v>
      </c>
      <c r="G192" t="s">
        <v>1210</v>
      </c>
      <c r="H192">
        <v>84.4</v>
      </c>
      <c r="I192" t="s">
        <v>109</v>
      </c>
      <c r="K192" t="s">
        <v>101</v>
      </c>
      <c r="L192" t="s">
        <v>107</v>
      </c>
      <c r="M192">
        <v>1</v>
      </c>
      <c r="N192">
        <v>2</v>
      </c>
      <c r="O192">
        <v>1</v>
      </c>
      <c r="P192">
        <v>1</v>
      </c>
      <c r="Q192">
        <v>1</v>
      </c>
      <c r="R192">
        <v>1</v>
      </c>
      <c r="S192">
        <v>2</v>
      </c>
      <c r="U192" s="8">
        <v>3.5131000000000001</v>
      </c>
      <c r="V192" s="8">
        <v>0.36376999999999998</v>
      </c>
      <c r="X192">
        <v>0.69347000000000003</v>
      </c>
      <c r="Y192">
        <v>1.05724</v>
      </c>
      <c r="Z192">
        <v>2.9628999999999999</v>
      </c>
      <c r="AA192">
        <v>0.23063</v>
      </c>
      <c r="AB192">
        <v>1.78E-2</v>
      </c>
      <c r="AC192">
        <v>6</v>
      </c>
      <c r="AD192">
        <v>2.4558599999999999</v>
      </c>
      <c r="AF192">
        <v>6</v>
      </c>
      <c r="AG192">
        <v>1</v>
      </c>
      <c r="AJ192">
        <v>1.8170500000000001</v>
      </c>
      <c r="AK192">
        <v>0.64027000000000001</v>
      </c>
      <c r="AL192">
        <v>0.31401000000000001</v>
      </c>
      <c r="AM192">
        <v>2.7713199999999998</v>
      </c>
      <c r="AN192">
        <v>2.7669600000000001</v>
      </c>
      <c r="AO192">
        <v>0.79669000000000001</v>
      </c>
      <c r="AP192">
        <v>0.43386000000000002</v>
      </c>
      <c r="AQ192">
        <v>4.0023900000000001</v>
      </c>
      <c r="AS192">
        <v>1</v>
      </c>
      <c r="AT192">
        <v>23</v>
      </c>
      <c r="AU192">
        <v>19</v>
      </c>
      <c r="AV192">
        <v>7</v>
      </c>
      <c r="AW192" s="4">
        <v>58325</v>
      </c>
      <c r="AX192">
        <v>1</v>
      </c>
      <c r="AY192">
        <v>8</v>
      </c>
      <c r="BA192" s="1">
        <v>44147</v>
      </c>
      <c r="BB192">
        <v>22</v>
      </c>
      <c r="BC192">
        <v>9</v>
      </c>
      <c r="BD192">
        <v>13</v>
      </c>
      <c r="BE192">
        <v>168</v>
      </c>
      <c r="BF192">
        <v>1</v>
      </c>
      <c r="BG192">
        <v>0</v>
      </c>
      <c r="BH192">
        <v>168</v>
      </c>
      <c r="BI192" s="1">
        <v>43593</v>
      </c>
      <c r="BJ192">
        <v>13</v>
      </c>
      <c r="BK192">
        <v>4</v>
      </c>
      <c r="BL192">
        <v>8</v>
      </c>
      <c r="BM192">
        <v>92</v>
      </c>
      <c r="BN192">
        <v>1</v>
      </c>
      <c r="BO192">
        <v>0</v>
      </c>
      <c r="BP192">
        <v>92</v>
      </c>
      <c r="BQ192" s="1">
        <v>43301</v>
      </c>
      <c r="BR192">
        <v>6</v>
      </c>
      <c r="BS192">
        <v>3</v>
      </c>
      <c r="BT192">
        <v>3</v>
      </c>
      <c r="BU192">
        <v>32</v>
      </c>
      <c r="BV192">
        <v>1</v>
      </c>
      <c r="BW192">
        <v>0</v>
      </c>
      <c r="BX192">
        <v>32</v>
      </c>
      <c r="BY192">
        <v>120</v>
      </c>
      <c r="CA192" t="s">
        <v>367</v>
      </c>
      <c r="CB192" t="s">
        <v>368</v>
      </c>
      <c r="CC192">
        <v>72501</v>
      </c>
      <c r="CD192">
        <v>310</v>
      </c>
      <c r="CE192">
        <v>8706981853</v>
      </c>
      <c r="CF192" t="s">
        <v>100</v>
      </c>
      <c r="CG192" t="s">
        <v>101</v>
      </c>
      <c r="CH192" s="1">
        <v>33786</v>
      </c>
      <c r="CI192" t="s">
        <v>101</v>
      </c>
      <c r="CJ192" t="s">
        <v>101</v>
      </c>
      <c r="CK192" t="s">
        <v>101</v>
      </c>
      <c r="CL192" t="s">
        <v>104</v>
      </c>
      <c r="CM192" t="s">
        <v>364</v>
      </c>
      <c r="CN192">
        <v>150</v>
      </c>
      <c r="CO192" s="1">
        <v>44621</v>
      </c>
      <c r="CP192" s="1"/>
      <c r="CV192"/>
    </row>
    <row r="193" spans="1:104" x14ac:dyDescent="0.25">
      <c r="A193" t="s">
        <v>147</v>
      </c>
      <c r="B193" s="18" t="s">
        <v>1196</v>
      </c>
      <c r="C193" s="18">
        <v>45195</v>
      </c>
      <c r="D193" t="s">
        <v>332</v>
      </c>
      <c r="E193" t="s">
        <v>334</v>
      </c>
      <c r="F193" t="s">
        <v>335</v>
      </c>
      <c r="G193" t="s">
        <v>1210</v>
      </c>
      <c r="H193">
        <v>82.3</v>
      </c>
      <c r="I193" t="s">
        <v>109</v>
      </c>
      <c r="K193" t="s">
        <v>101</v>
      </c>
      <c r="L193" t="s">
        <v>107</v>
      </c>
      <c r="M193">
        <v>1</v>
      </c>
      <c r="N193">
        <v>3</v>
      </c>
      <c r="O193">
        <v>1</v>
      </c>
      <c r="P193">
        <v>4</v>
      </c>
      <c r="Q193">
        <v>5</v>
      </c>
      <c r="R193">
        <v>3</v>
      </c>
      <c r="S193">
        <v>4</v>
      </c>
      <c r="U193" s="8">
        <v>3.5410599999999999</v>
      </c>
      <c r="V193" s="8">
        <v>0.66727000000000003</v>
      </c>
      <c r="X193">
        <v>0.60972999999999999</v>
      </c>
      <c r="Y193">
        <v>1.27701</v>
      </c>
      <c r="Z193">
        <v>3.0794100000000002</v>
      </c>
      <c r="AA193">
        <v>0.32535999999999998</v>
      </c>
      <c r="AB193">
        <v>6.0400000000000002E-2</v>
      </c>
      <c r="AC193">
        <v>6</v>
      </c>
      <c r="AD193">
        <v>2.2640500000000001</v>
      </c>
      <c r="AF193">
        <v>6</v>
      </c>
      <c r="AG193">
        <v>1</v>
      </c>
      <c r="AJ193">
        <v>2.1623000000000001</v>
      </c>
      <c r="AK193">
        <v>0.69277</v>
      </c>
      <c r="AL193">
        <v>0.30610999999999999</v>
      </c>
      <c r="AM193">
        <v>3.1611699999999998</v>
      </c>
      <c r="AN193">
        <v>2.14357</v>
      </c>
      <c r="AO193">
        <v>0.64741000000000004</v>
      </c>
      <c r="AP193">
        <v>0.81635999999999997</v>
      </c>
      <c r="AQ193">
        <v>3.5367199999999999</v>
      </c>
      <c r="AS193">
        <v>0</v>
      </c>
      <c r="AT193">
        <v>13</v>
      </c>
      <c r="AU193">
        <v>8</v>
      </c>
      <c r="AV193">
        <v>2</v>
      </c>
      <c r="AW193" s="4">
        <v>1637.52</v>
      </c>
      <c r="AX193">
        <v>0</v>
      </c>
      <c r="AY193">
        <v>2</v>
      </c>
      <c r="BA193" s="1">
        <v>44400</v>
      </c>
      <c r="BB193">
        <v>23</v>
      </c>
      <c r="BC193">
        <v>16</v>
      </c>
      <c r="BD193">
        <v>7</v>
      </c>
      <c r="BE193">
        <v>156</v>
      </c>
      <c r="BF193">
        <v>1</v>
      </c>
      <c r="BG193">
        <v>0</v>
      </c>
      <c r="BH193">
        <v>156</v>
      </c>
      <c r="BI193" s="1">
        <v>43860</v>
      </c>
      <c r="BJ193">
        <v>13</v>
      </c>
      <c r="BK193">
        <v>12</v>
      </c>
      <c r="BL193">
        <v>1</v>
      </c>
      <c r="BM193">
        <v>92</v>
      </c>
      <c r="BN193">
        <v>1</v>
      </c>
      <c r="BO193">
        <v>0</v>
      </c>
      <c r="BP193">
        <v>92</v>
      </c>
      <c r="BQ193" s="1">
        <v>43476</v>
      </c>
      <c r="BR193">
        <v>9</v>
      </c>
      <c r="BS193">
        <v>9</v>
      </c>
      <c r="BT193">
        <v>0</v>
      </c>
      <c r="BU193">
        <v>72</v>
      </c>
      <c r="BV193">
        <v>1</v>
      </c>
      <c r="BW193">
        <v>0</v>
      </c>
      <c r="BX193">
        <v>72</v>
      </c>
      <c r="BY193">
        <v>120.667</v>
      </c>
      <c r="CA193" t="s">
        <v>336</v>
      </c>
      <c r="CB193" t="s">
        <v>337</v>
      </c>
      <c r="CC193">
        <v>72301</v>
      </c>
      <c r="CD193">
        <v>170</v>
      </c>
      <c r="CE193">
        <v>8707355174</v>
      </c>
      <c r="CF193" t="s">
        <v>100</v>
      </c>
      <c r="CG193" t="s">
        <v>101</v>
      </c>
      <c r="CH193" s="1">
        <v>33695</v>
      </c>
      <c r="CI193" t="s">
        <v>101</v>
      </c>
      <c r="CJ193" t="s">
        <v>101</v>
      </c>
      <c r="CK193" t="s">
        <v>101</v>
      </c>
      <c r="CL193" t="s">
        <v>104</v>
      </c>
      <c r="CM193" t="s">
        <v>333</v>
      </c>
      <c r="CN193">
        <v>119</v>
      </c>
      <c r="CO193" s="1">
        <v>44621</v>
      </c>
      <c r="CP193" s="1"/>
      <c r="CV193"/>
    </row>
    <row r="194" spans="1:104" x14ac:dyDescent="0.25">
      <c r="A194" t="s">
        <v>147</v>
      </c>
      <c r="B194" s="18" t="s">
        <v>1196</v>
      </c>
      <c r="C194" s="18">
        <v>45134</v>
      </c>
      <c r="D194" t="s">
        <v>162</v>
      </c>
      <c r="E194" t="s">
        <v>164</v>
      </c>
      <c r="F194" t="s">
        <v>165</v>
      </c>
      <c r="G194" t="s">
        <v>1210</v>
      </c>
      <c r="H194">
        <v>94.4</v>
      </c>
      <c r="I194" t="s">
        <v>109</v>
      </c>
      <c r="J194" t="s">
        <v>110</v>
      </c>
      <c r="K194" t="s">
        <v>101</v>
      </c>
      <c r="L194" t="s">
        <v>107</v>
      </c>
      <c r="M194">
        <v>1</v>
      </c>
      <c r="N194">
        <v>1</v>
      </c>
      <c r="O194">
        <v>1</v>
      </c>
      <c r="P194">
        <v>2</v>
      </c>
      <c r="Q194">
        <v>3</v>
      </c>
      <c r="R194">
        <v>2</v>
      </c>
      <c r="S194">
        <v>1</v>
      </c>
      <c r="W194">
        <v>100</v>
      </c>
      <c r="AE194">
        <v>100</v>
      </c>
      <c r="AG194">
        <v>1</v>
      </c>
      <c r="AS194">
        <v>0</v>
      </c>
      <c r="AT194">
        <v>22</v>
      </c>
      <c r="AU194">
        <v>15</v>
      </c>
      <c r="AV194">
        <v>5</v>
      </c>
      <c r="AW194" s="4">
        <v>41036.58</v>
      </c>
      <c r="AX194">
        <v>0</v>
      </c>
      <c r="AY194">
        <v>5</v>
      </c>
      <c r="BA194" s="1">
        <v>44156</v>
      </c>
      <c r="BB194">
        <v>43</v>
      </c>
      <c r="BC194">
        <v>24</v>
      </c>
      <c r="BD194">
        <v>20</v>
      </c>
      <c r="BE194">
        <v>449</v>
      </c>
      <c r="BF194">
        <v>1</v>
      </c>
      <c r="BG194">
        <v>0</v>
      </c>
      <c r="BH194">
        <v>449</v>
      </c>
      <c r="BI194" s="1">
        <v>43607</v>
      </c>
      <c r="BJ194">
        <v>15</v>
      </c>
      <c r="BK194">
        <v>14</v>
      </c>
      <c r="BL194">
        <v>2</v>
      </c>
      <c r="BM194">
        <v>104</v>
      </c>
      <c r="BN194">
        <v>1</v>
      </c>
      <c r="BO194">
        <v>0</v>
      </c>
      <c r="BP194">
        <v>104</v>
      </c>
      <c r="BQ194" s="1">
        <v>43244</v>
      </c>
      <c r="BR194">
        <v>17</v>
      </c>
      <c r="BS194">
        <v>14</v>
      </c>
      <c r="BT194">
        <v>3</v>
      </c>
      <c r="BU194">
        <v>112</v>
      </c>
      <c r="BV194">
        <v>1</v>
      </c>
      <c r="BW194">
        <v>0</v>
      </c>
      <c r="BX194">
        <v>112</v>
      </c>
      <c r="BY194">
        <v>277.83300000000003</v>
      </c>
      <c r="CA194" t="s">
        <v>166</v>
      </c>
      <c r="CB194" t="s">
        <v>167</v>
      </c>
      <c r="CC194">
        <v>72404</v>
      </c>
      <c r="CD194">
        <v>150</v>
      </c>
      <c r="CE194">
        <v>8709357550</v>
      </c>
      <c r="CF194" t="s">
        <v>100</v>
      </c>
      <c r="CG194" t="s">
        <v>101</v>
      </c>
      <c r="CH194" s="1">
        <v>32568</v>
      </c>
      <c r="CI194" t="s">
        <v>101</v>
      </c>
      <c r="CJ194" t="s">
        <v>101</v>
      </c>
      <c r="CK194" t="s">
        <v>101</v>
      </c>
      <c r="CL194" t="s">
        <v>104</v>
      </c>
      <c r="CM194" t="s">
        <v>163</v>
      </c>
      <c r="CN194">
        <v>136</v>
      </c>
      <c r="CO194" s="1">
        <v>44621</v>
      </c>
      <c r="CP194" s="1"/>
      <c r="CS194">
        <v>12</v>
      </c>
      <c r="CV194"/>
      <c r="CX194">
        <v>12</v>
      </c>
      <c r="CY194">
        <v>6</v>
      </c>
      <c r="CZ194">
        <v>6</v>
      </c>
    </row>
    <row r="195" spans="1:104" x14ac:dyDescent="0.25">
      <c r="A195" t="s">
        <v>147</v>
      </c>
      <c r="B195" s="18" t="s">
        <v>1196</v>
      </c>
      <c r="C195" s="18">
        <v>45135</v>
      </c>
      <c r="D195" t="s">
        <v>168</v>
      </c>
      <c r="E195" t="s">
        <v>170</v>
      </c>
      <c r="F195" t="s">
        <v>171</v>
      </c>
      <c r="G195" t="s">
        <v>1210</v>
      </c>
      <c r="H195">
        <v>67.8</v>
      </c>
      <c r="I195" t="s">
        <v>109</v>
      </c>
      <c r="K195" t="s">
        <v>101</v>
      </c>
      <c r="L195" t="s">
        <v>107</v>
      </c>
      <c r="M195">
        <v>1</v>
      </c>
      <c r="N195">
        <v>3</v>
      </c>
      <c r="O195">
        <v>1</v>
      </c>
      <c r="P195">
        <v>4</v>
      </c>
      <c r="Q195">
        <v>3</v>
      </c>
      <c r="R195">
        <v>5</v>
      </c>
      <c r="S195">
        <v>3</v>
      </c>
      <c r="U195" s="8">
        <v>3.1882999999999999</v>
      </c>
      <c r="V195" s="8">
        <v>0.49596000000000001</v>
      </c>
      <c r="X195">
        <v>0.60240000000000005</v>
      </c>
      <c r="Y195">
        <v>1.0983700000000001</v>
      </c>
      <c r="Z195">
        <v>2.944</v>
      </c>
      <c r="AA195">
        <v>0.40877999999999998</v>
      </c>
      <c r="AB195">
        <v>1.112E-2</v>
      </c>
      <c r="AC195">
        <v>6</v>
      </c>
      <c r="AD195">
        <v>2.0899299999999998</v>
      </c>
      <c r="AF195">
        <v>6</v>
      </c>
      <c r="AG195">
        <v>1</v>
      </c>
      <c r="AJ195">
        <v>1.92882</v>
      </c>
      <c r="AK195">
        <v>0.63463999999999998</v>
      </c>
      <c r="AL195">
        <v>0.31340000000000001</v>
      </c>
      <c r="AM195">
        <v>2.8768600000000002</v>
      </c>
      <c r="AN195">
        <v>2.2182400000000002</v>
      </c>
      <c r="AO195">
        <v>0.69820000000000004</v>
      </c>
      <c r="AP195">
        <v>0.59265000000000001</v>
      </c>
      <c r="AQ195">
        <v>3.4990899999999998</v>
      </c>
      <c r="AS195">
        <v>1</v>
      </c>
      <c r="AT195">
        <v>15</v>
      </c>
      <c r="AU195">
        <v>8</v>
      </c>
      <c r="AV195">
        <v>4</v>
      </c>
      <c r="AW195" s="4">
        <v>72071.789999999994</v>
      </c>
      <c r="AX195">
        <v>1</v>
      </c>
      <c r="AY195">
        <v>5</v>
      </c>
      <c r="BA195" s="1">
        <v>44218</v>
      </c>
      <c r="BB195">
        <v>18</v>
      </c>
      <c r="BC195">
        <v>10</v>
      </c>
      <c r="BD195">
        <v>8</v>
      </c>
      <c r="BE195">
        <v>124</v>
      </c>
      <c r="BF195">
        <v>1</v>
      </c>
      <c r="BG195">
        <v>0</v>
      </c>
      <c r="BH195">
        <v>124</v>
      </c>
      <c r="BI195" s="1">
        <v>43679</v>
      </c>
      <c r="BJ195">
        <v>26</v>
      </c>
      <c r="BK195">
        <v>24</v>
      </c>
      <c r="BL195">
        <v>6</v>
      </c>
      <c r="BM195">
        <v>196</v>
      </c>
      <c r="BN195">
        <v>1</v>
      </c>
      <c r="BO195">
        <v>0</v>
      </c>
      <c r="BP195">
        <v>196</v>
      </c>
      <c r="BQ195" s="1">
        <v>43371</v>
      </c>
      <c r="BR195">
        <v>20</v>
      </c>
      <c r="BS195">
        <v>7</v>
      </c>
      <c r="BT195">
        <v>13</v>
      </c>
      <c r="BU195">
        <v>176</v>
      </c>
      <c r="BV195">
        <v>1</v>
      </c>
      <c r="BW195">
        <v>0</v>
      </c>
      <c r="BX195">
        <v>176</v>
      </c>
      <c r="BY195">
        <v>156.667</v>
      </c>
      <c r="CA195" t="s">
        <v>172</v>
      </c>
      <c r="CB195" t="s">
        <v>173</v>
      </c>
      <c r="CC195">
        <v>71753</v>
      </c>
      <c r="CD195">
        <v>130</v>
      </c>
      <c r="CE195">
        <v>8702347000</v>
      </c>
      <c r="CF195" t="s">
        <v>100</v>
      </c>
      <c r="CG195" t="s">
        <v>101</v>
      </c>
      <c r="CH195" s="1">
        <v>32568</v>
      </c>
      <c r="CI195" t="s">
        <v>101</v>
      </c>
      <c r="CJ195" t="s">
        <v>101</v>
      </c>
      <c r="CK195" t="s">
        <v>101</v>
      </c>
      <c r="CL195" t="s">
        <v>104</v>
      </c>
      <c r="CM195" t="s">
        <v>169</v>
      </c>
      <c r="CN195">
        <v>140</v>
      </c>
      <c r="CO195" s="1">
        <v>44621</v>
      </c>
      <c r="CP195" s="1"/>
      <c r="CV195"/>
    </row>
    <row r="196" spans="1:104" x14ac:dyDescent="0.25">
      <c r="A196" t="s">
        <v>147</v>
      </c>
      <c r="B196" s="18" t="s">
        <v>1196</v>
      </c>
      <c r="C196" s="18">
        <v>45275</v>
      </c>
      <c r="D196" t="s">
        <v>539</v>
      </c>
      <c r="E196" t="s">
        <v>289</v>
      </c>
      <c r="F196" t="s">
        <v>290</v>
      </c>
      <c r="G196" t="s">
        <v>1210</v>
      </c>
      <c r="H196">
        <v>63.1</v>
      </c>
      <c r="I196" t="s">
        <v>109</v>
      </c>
      <c r="K196" t="s">
        <v>101</v>
      </c>
      <c r="L196" t="s">
        <v>107</v>
      </c>
      <c r="M196">
        <v>3</v>
      </c>
      <c r="N196">
        <v>3</v>
      </c>
      <c r="O196">
        <v>3</v>
      </c>
      <c r="P196">
        <v>2</v>
      </c>
      <c r="Q196">
        <v>2</v>
      </c>
      <c r="R196">
        <v>2</v>
      </c>
      <c r="S196">
        <v>2</v>
      </c>
      <c r="U196" s="8">
        <v>3.8454000000000002</v>
      </c>
      <c r="V196" s="8">
        <v>0.38683000000000001</v>
      </c>
      <c r="X196">
        <v>0.79047999999999996</v>
      </c>
      <c r="Y196">
        <v>1.1773100000000001</v>
      </c>
      <c r="Z196">
        <v>3.2355200000000002</v>
      </c>
      <c r="AA196">
        <v>0.24617</v>
      </c>
      <c r="AB196">
        <v>6.8300000000000001E-3</v>
      </c>
      <c r="AC196">
        <v>6</v>
      </c>
      <c r="AD196">
        <v>2.6680999999999999</v>
      </c>
      <c r="AF196">
        <v>6</v>
      </c>
      <c r="AG196">
        <v>2</v>
      </c>
      <c r="AJ196">
        <v>1.76065</v>
      </c>
      <c r="AK196">
        <v>0.63080999999999998</v>
      </c>
      <c r="AL196">
        <v>0.30210999999999999</v>
      </c>
      <c r="AM196">
        <v>2.6935699999999998</v>
      </c>
      <c r="AN196">
        <v>3.1023800000000001</v>
      </c>
      <c r="AO196">
        <v>0.92176000000000002</v>
      </c>
      <c r="AP196">
        <v>0.47952</v>
      </c>
      <c r="AQ196">
        <v>4.5074399999999999</v>
      </c>
      <c r="AS196">
        <v>0</v>
      </c>
      <c r="AT196">
        <v>3</v>
      </c>
      <c r="AU196">
        <v>4</v>
      </c>
      <c r="AV196">
        <v>2</v>
      </c>
      <c r="AW196" s="4">
        <v>1632.61</v>
      </c>
      <c r="AX196">
        <v>0</v>
      </c>
      <c r="AY196">
        <v>2</v>
      </c>
      <c r="BA196" s="1">
        <v>44442</v>
      </c>
      <c r="BB196">
        <v>8</v>
      </c>
      <c r="BC196">
        <v>5</v>
      </c>
      <c r="BD196">
        <v>1</v>
      </c>
      <c r="BE196">
        <v>60</v>
      </c>
      <c r="BF196">
        <v>1</v>
      </c>
      <c r="BG196">
        <v>0</v>
      </c>
      <c r="BH196">
        <v>60</v>
      </c>
      <c r="BI196" s="1">
        <v>43875</v>
      </c>
      <c r="BJ196">
        <v>17</v>
      </c>
      <c r="BK196">
        <v>15</v>
      </c>
      <c r="BL196">
        <v>3</v>
      </c>
      <c r="BM196">
        <v>116</v>
      </c>
      <c r="BN196">
        <v>1</v>
      </c>
      <c r="BO196">
        <v>0</v>
      </c>
      <c r="BP196">
        <v>116</v>
      </c>
      <c r="BQ196" s="1">
        <v>43454</v>
      </c>
      <c r="BR196">
        <v>6</v>
      </c>
      <c r="BS196">
        <v>3</v>
      </c>
      <c r="BT196">
        <v>3</v>
      </c>
      <c r="BU196">
        <v>48</v>
      </c>
      <c r="BV196">
        <v>1</v>
      </c>
      <c r="BW196">
        <v>0</v>
      </c>
      <c r="BX196">
        <v>48</v>
      </c>
      <c r="BY196">
        <v>76.667000000000002</v>
      </c>
      <c r="CA196" t="s">
        <v>136</v>
      </c>
      <c r="CB196" t="s">
        <v>541</v>
      </c>
      <c r="CC196">
        <v>71730</v>
      </c>
      <c r="CD196">
        <v>690</v>
      </c>
      <c r="CE196">
        <v>8708625124</v>
      </c>
      <c r="CF196" t="s">
        <v>100</v>
      </c>
      <c r="CG196" t="s">
        <v>101</v>
      </c>
      <c r="CH196" s="1">
        <v>34790</v>
      </c>
      <c r="CI196" t="s">
        <v>101</v>
      </c>
      <c r="CJ196" t="s">
        <v>101</v>
      </c>
      <c r="CK196" t="s">
        <v>102</v>
      </c>
      <c r="CL196" t="s">
        <v>104</v>
      </c>
      <c r="CM196" t="s">
        <v>540</v>
      </c>
      <c r="CN196">
        <v>122</v>
      </c>
      <c r="CO196" s="1">
        <v>44621</v>
      </c>
      <c r="CP196" s="1"/>
      <c r="CV196"/>
    </row>
    <row r="197" spans="1:104" x14ac:dyDescent="0.25">
      <c r="A197" t="s">
        <v>147</v>
      </c>
      <c r="B197" s="18" t="s">
        <v>1196</v>
      </c>
      <c r="C197" s="18">
        <v>45306</v>
      </c>
      <c r="D197" t="s">
        <v>614</v>
      </c>
      <c r="E197" t="s">
        <v>141</v>
      </c>
      <c r="F197" t="s">
        <v>616</v>
      </c>
      <c r="G197" t="s">
        <v>1210</v>
      </c>
      <c r="H197">
        <v>66.2</v>
      </c>
      <c r="I197" t="s">
        <v>109</v>
      </c>
      <c r="K197" t="s">
        <v>101</v>
      </c>
      <c r="L197" t="s">
        <v>107</v>
      </c>
      <c r="M197">
        <v>5</v>
      </c>
      <c r="N197">
        <v>4</v>
      </c>
      <c r="O197">
        <v>3</v>
      </c>
      <c r="P197">
        <v>5</v>
      </c>
      <c r="Q197">
        <v>3</v>
      </c>
      <c r="R197">
        <v>5</v>
      </c>
      <c r="S197">
        <v>3</v>
      </c>
      <c r="U197" s="8">
        <v>4.9039200000000003</v>
      </c>
      <c r="V197" s="8">
        <v>0.48176999999999998</v>
      </c>
      <c r="W197">
        <v>39.200000000000003</v>
      </c>
      <c r="X197">
        <v>1.0201800000000001</v>
      </c>
      <c r="Y197">
        <v>1.5019499999999999</v>
      </c>
      <c r="Z197">
        <v>4.2358200000000004</v>
      </c>
      <c r="AA197">
        <v>0.15473999999999999</v>
      </c>
      <c r="AB197">
        <v>5.5900000000000004E-3</v>
      </c>
      <c r="AD197">
        <v>3.40198</v>
      </c>
      <c r="AE197">
        <v>28.6</v>
      </c>
      <c r="AG197">
        <v>0</v>
      </c>
      <c r="AJ197">
        <v>1.9176899999999999</v>
      </c>
      <c r="AK197">
        <v>0.63817000000000002</v>
      </c>
      <c r="AL197">
        <v>0.31309999999999999</v>
      </c>
      <c r="AM197">
        <v>2.86896</v>
      </c>
      <c r="AN197">
        <v>3.63178</v>
      </c>
      <c r="AO197">
        <v>1.1758900000000001</v>
      </c>
      <c r="AP197">
        <v>0.57625000000000004</v>
      </c>
      <c r="AQ197">
        <v>5.3967900000000002</v>
      </c>
      <c r="AS197">
        <v>0</v>
      </c>
      <c r="AT197">
        <v>3</v>
      </c>
      <c r="AU197">
        <v>2</v>
      </c>
      <c r="AV197">
        <v>1</v>
      </c>
      <c r="AW197" s="4">
        <v>15000</v>
      </c>
      <c r="AX197">
        <v>0</v>
      </c>
      <c r="AY197">
        <v>1</v>
      </c>
      <c r="BA197" s="1">
        <v>44260</v>
      </c>
      <c r="BB197">
        <v>7</v>
      </c>
      <c r="BC197">
        <v>6</v>
      </c>
      <c r="BD197">
        <v>1</v>
      </c>
      <c r="BE197">
        <v>56</v>
      </c>
      <c r="BF197">
        <v>1</v>
      </c>
      <c r="BG197">
        <v>0</v>
      </c>
      <c r="BH197">
        <v>56</v>
      </c>
      <c r="BI197" s="1">
        <v>43693</v>
      </c>
      <c r="BJ197">
        <v>9</v>
      </c>
      <c r="BK197">
        <v>8</v>
      </c>
      <c r="BL197">
        <v>0</v>
      </c>
      <c r="BM197">
        <v>60</v>
      </c>
      <c r="BN197">
        <v>1</v>
      </c>
      <c r="BO197">
        <v>0</v>
      </c>
      <c r="BP197">
        <v>60</v>
      </c>
      <c r="BQ197" s="1">
        <v>43329</v>
      </c>
      <c r="BR197">
        <v>9</v>
      </c>
      <c r="BS197">
        <v>9</v>
      </c>
      <c r="BT197">
        <v>0</v>
      </c>
      <c r="BU197">
        <v>64</v>
      </c>
      <c r="BV197">
        <v>1</v>
      </c>
      <c r="BW197">
        <v>0</v>
      </c>
      <c r="BX197">
        <v>64</v>
      </c>
      <c r="BY197">
        <v>58.667000000000002</v>
      </c>
      <c r="CA197" t="s">
        <v>136</v>
      </c>
      <c r="CB197" t="s">
        <v>617</v>
      </c>
      <c r="CC197">
        <v>71857</v>
      </c>
      <c r="CD197">
        <v>490</v>
      </c>
      <c r="CE197">
        <v>8708873811</v>
      </c>
      <c r="CF197" t="s">
        <v>100</v>
      </c>
      <c r="CG197" t="s">
        <v>101</v>
      </c>
      <c r="CH197" s="1">
        <v>35156</v>
      </c>
      <c r="CI197" t="s">
        <v>101</v>
      </c>
      <c r="CJ197" t="s">
        <v>101</v>
      </c>
      <c r="CK197" t="s">
        <v>102</v>
      </c>
      <c r="CL197" t="s">
        <v>104</v>
      </c>
      <c r="CM197" t="s">
        <v>615</v>
      </c>
      <c r="CN197">
        <v>90</v>
      </c>
      <c r="CO197" s="1">
        <v>44621</v>
      </c>
      <c r="CP197" s="1"/>
      <c r="CV197"/>
    </row>
    <row r="198" spans="1:104" x14ac:dyDescent="0.25">
      <c r="A198" t="s">
        <v>147</v>
      </c>
      <c r="B198" s="18" t="s">
        <v>1196</v>
      </c>
      <c r="C198" s="18">
        <v>45180</v>
      </c>
      <c r="D198" t="s">
        <v>281</v>
      </c>
      <c r="E198" t="s">
        <v>283</v>
      </c>
      <c r="F198" t="s">
        <v>284</v>
      </c>
      <c r="G198" t="s">
        <v>1210</v>
      </c>
      <c r="H198">
        <v>71.7</v>
      </c>
      <c r="I198" t="s">
        <v>109</v>
      </c>
      <c r="K198" t="s">
        <v>101</v>
      </c>
      <c r="L198" t="s">
        <v>107</v>
      </c>
      <c r="M198">
        <v>3</v>
      </c>
      <c r="N198">
        <v>1</v>
      </c>
      <c r="O198">
        <v>3</v>
      </c>
      <c r="P198">
        <v>5</v>
      </c>
      <c r="Q198">
        <v>5</v>
      </c>
      <c r="R198">
        <v>4</v>
      </c>
      <c r="S198">
        <v>1</v>
      </c>
      <c r="U198" s="8">
        <v>3.2126700000000001</v>
      </c>
      <c r="V198" s="8">
        <v>0.2235</v>
      </c>
      <c r="X198">
        <v>0.78908999999999996</v>
      </c>
      <c r="Y198">
        <v>1.0125900000000001</v>
      </c>
      <c r="Z198">
        <v>2.7616399999999999</v>
      </c>
      <c r="AA198">
        <v>0.16416</v>
      </c>
      <c r="AB198">
        <v>8.2199999999999999E-3</v>
      </c>
      <c r="AC198">
        <v>6</v>
      </c>
      <c r="AD198">
        <v>2.2000799999999998</v>
      </c>
      <c r="AF198">
        <v>6</v>
      </c>
      <c r="AG198">
        <v>1</v>
      </c>
      <c r="AJ198">
        <v>1.90642</v>
      </c>
      <c r="AK198">
        <v>0.64683999999999997</v>
      </c>
      <c r="AL198">
        <v>0.30961</v>
      </c>
      <c r="AM198">
        <v>2.8628800000000001</v>
      </c>
      <c r="AN198">
        <v>2.3625699999999998</v>
      </c>
      <c r="AO198">
        <v>0.89732999999999996</v>
      </c>
      <c r="AP198">
        <v>0.27034999999999998</v>
      </c>
      <c r="AQ198">
        <v>3.5430600000000001</v>
      </c>
      <c r="AS198">
        <v>0</v>
      </c>
      <c r="AT198">
        <v>1</v>
      </c>
      <c r="AU198">
        <v>1</v>
      </c>
      <c r="AV198">
        <v>2</v>
      </c>
      <c r="AW198" s="4">
        <v>17787.62</v>
      </c>
      <c r="AX198">
        <v>0</v>
      </c>
      <c r="AY198">
        <v>2</v>
      </c>
      <c r="BA198" s="1">
        <v>44308</v>
      </c>
      <c r="BB198">
        <v>6</v>
      </c>
      <c r="BC198">
        <v>6</v>
      </c>
      <c r="BD198">
        <v>6</v>
      </c>
      <c r="BE198">
        <v>56</v>
      </c>
      <c r="BF198">
        <v>1</v>
      </c>
      <c r="BG198">
        <v>0</v>
      </c>
      <c r="BH198">
        <v>56</v>
      </c>
      <c r="BI198" s="1">
        <v>43742</v>
      </c>
      <c r="BJ198">
        <v>8</v>
      </c>
      <c r="BK198">
        <v>6</v>
      </c>
      <c r="BL198">
        <v>1</v>
      </c>
      <c r="BM198">
        <v>80</v>
      </c>
      <c r="BN198">
        <v>1</v>
      </c>
      <c r="BO198">
        <v>0</v>
      </c>
      <c r="BP198">
        <v>80</v>
      </c>
      <c r="BQ198" s="1">
        <v>43371</v>
      </c>
      <c r="BR198">
        <v>4</v>
      </c>
      <c r="BS198">
        <v>4</v>
      </c>
      <c r="BT198">
        <v>0</v>
      </c>
      <c r="BU198">
        <v>8</v>
      </c>
      <c r="BV198">
        <v>1</v>
      </c>
      <c r="BW198">
        <v>0</v>
      </c>
      <c r="BX198">
        <v>8</v>
      </c>
      <c r="BY198">
        <v>56</v>
      </c>
      <c r="CA198" t="s">
        <v>285</v>
      </c>
      <c r="CB198" t="s">
        <v>286</v>
      </c>
      <c r="CC198">
        <v>71852</v>
      </c>
      <c r="CD198">
        <v>300</v>
      </c>
      <c r="CE198">
        <v>8708452021</v>
      </c>
      <c r="CF198" t="s">
        <v>100</v>
      </c>
      <c r="CG198" t="s">
        <v>101</v>
      </c>
      <c r="CH198" s="1">
        <v>33573</v>
      </c>
      <c r="CI198" t="s">
        <v>101</v>
      </c>
      <c r="CJ198" t="s">
        <v>101</v>
      </c>
      <c r="CK198" t="s">
        <v>101</v>
      </c>
      <c r="CL198" t="s">
        <v>104</v>
      </c>
      <c r="CM198" t="s">
        <v>282</v>
      </c>
      <c r="CN198">
        <v>78</v>
      </c>
      <c r="CO198" s="1">
        <v>44621</v>
      </c>
      <c r="CP198" s="1"/>
      <c r="CV198"/>
    </row>
    <row r="199" spans="1:104" x14ac:dyDescent="0.25">
      <c r="A199" t="s">
        <v>147</v>
      </c>
      <c r="B199" s="18" t="s">
        <v>1196</v>
      </c>
      <c r="C199" s="18">
        <v>45431</v>
      </c>
      <c r="D199" t="s">
        <v>982</v>
      </c>
      <c r="E199" t="s">
        <v>507</v>
      </c>
      <c r="F199" t="s">
        <v>360</v>
      </c>
      <c r="G199" t="s">
        <v>1210</v>
      </c>
      <c r="H199">
        <v>73.400000000000006</v>
      </c>
      <c r="I199" t="s">
        <v>109</v>
      </c>
      <c r="K199" t="s">
        <v>101</v>
      </c>
      <c r="L199" t="s">
        <v>107</v>
      </c>
      <c r="M199">
        <v>1</v>
      </c>
      <c r="N199">
        <v>2</v>
      </c>
      <c r="O199">
        <v>2</v>
      </c>
      <c r="P199">
        <v>1</v>
      </c>
      <c r="Q199">
        <v>1</v>
      </c>
      <c r="R199">
        <v>3</v>
      </c>
      <c r="S199">
        <v>2</v>
      </c>
      <c r="U199" s="8">
        <v>3.52671</v>
      </c>
      <c r="V199" s="8">
        <v>0.28713</v>
      </c>
      <c r="X199">
        <v>1.0386</v>
      </c>
      <c r="Y199">
        <v>1.3257300000000001</v>
      </c>
      <c r="Z199">
        <v>2.9698199999999999</v>
      </c>
      <c r="AA199">
        <v>0.19137000000000001</v>
      </c>
      <c r="AB199">
        <v>0.15556</v>
      </c>
      <c r="AC199">
        <v>6</v>
      </c>
      <c r="AD199">
        <v>2.2009799999999999</v>
      </c>
      <c r="AF199">
        <v>6</v>
      </c>
      <c r="AG199">
        <v>1</v>
      </c>
      <c r="AJ199">
        <v>1.9032</v>
      </c>
      <c r="AK199">
        <v>0.62963999999999998</v>
      </c>
      <c r="AL199">
        <v>0.27210000000000001</v>
      </c>
      <c r="AM199">
        <v>2.8049400000000002</v>
      </c>
      <c r="AN199">
        <v>2.36754</v>
      </c>
      <c r="AO199">
        <v>1.21333</v>
      </c>
      <c r="AP199">
        <v>0.39518999999999999</v>
      </c>
      <c r="AQ199">
        <v>3.9697399999999998</v>
      </c>
      <c r="AS199">
        <v>0</v>
      </c>
      <c r="AT199">
        <v>5</v>
      </c>
      <c r="AU199">
        <v>6</v>
      </c>
      <c r="AV199">
        <v>3</v>
      </c>
      <c r="AW199" s="4">
        <v>34500</v>
      </c>
      <c r="AX199">
        <v>0</v>
      </c>
      <c r="AY199">
        <v>3</v>
      </c>
      <c r="BA199" s="1">
        <v>44337</v>
      </c>
      <c r="BB199">
        <v>15</v>
      </c>
      <c r="BC199">
        <v>12</v>
      </c>
      <c r="BD199">
        <v>1</v>
      </c>
      <c r="BE199">
        <v>108</v>
      </c>
      <c r="BF199">
        <v>1</v>
      </c>
      <c r="BG199">
        <v>0</v>
      </c>
      <c r="BH199">
        <v>108</v>
      </c>
      <c r="BI199" s="1">
        <v>43812</v>
      </c>
      <c r="BJ199">
        <v>15</v>
      </c>
      <c r="BK199">
        <v>11</v>
      </c>
      <c r="BL199">
        <v>3</v>
      </c>
      <c r="BM199">
        <v>96</v>
      </c>
      <c r="BN199">
        <v>1</v>
      </c>
      <c r="BO199">
        <v>0</v>
      </c>
      <c r="BP199">
        <v>96</v>
      </c>
      <c r="BQ199" s="1">
        <v>43413</v>
      </c>
      <c r="BR199">
        <v>9</v>
      </c>
      <c r="BS199">
        <v>8</v>
      </c>
      <c r="BT199">
        <v>1</v>
      </c>
      <c r="BU199">
        <v>92</v>
      </c>
      <c r="BV199">
        <v>1</v>
      </c>
      <c r="BW199">
        <v>0</v>
      </c>
      <c r="BX199">
        <v>92</v>
      </c>
      <c r="BY199">
        <v>101.333</v>
      </c>
      <c r="CA199" t="s">
        <v>136</v>
      </c>
      <c r="CB199" t="s">
        <v>984</v>
      </c>
      <c r="CC199">
        <v>72223</v>
      </c>
      <c r="CD199">
        <v>590</v>
      </c>
      <c r="CE199">
        <v>5018688857</v>
      </c>
      <c r="CF199" t="s">
        <v>100</v>
      </c>
      <c r="CG199" t="s">
        <v>101</v>
      </c>
      <c r="CH199" s="1">
        <v>40260</v>
      </c>
      <c r="CI199" t="s">
        <v>101</v>
      </c>
      <c r="CJ199" t="s">
        <v>101</v>
      </c>
      <c r="CK199" t="s">
        <v>101</v>
      </c>
      <c r="CL199" t="s">
        <v>104</v>
      </c>
      <c r="CM199" t="s">
        <v>983</v>
      </c>
      <c r="CN199">
        <v>110</v>
      </c>
      <c r="CO199" s="1">
        <v>44621</v>
      </c>
      <c r="CP199" s="1"/>
      <c r="CV199"/>
    </row>
    <row r="200" spans="1:104" x14ac:dyDescent="0.25">
      <c r="A200" t="s">
        <v>147</v>
      </c>
      <c r="B200" s="18" t="s">
        <v>1196</v>
      </c>
      <c r="C200" s="18">
        <v>45140</v>
      </c>
      <c r="D200" t="s">
        <v>180</v>
      </c>
      <c r="E200" t="s">
        <v>182</v>
      </c>
      <c r="F200" t="s">
        <v>183</v>
      </c>
      <c r="G200" t="s">
        <v>1210</v>
      </c>
      <c r="H200">
        <v>117.7</v>
      </c>
      <c r="I200" t="s">
        <v>109</v>
      </c>
      <c r="K200" t="s">
        <v>101</v>
      </c>
      <c r="L200" t="s">
        <v>107</v>
      </c>
      <c r="M200">
        <v>2</v>
      </c>
      <c r="N200">
        <v>2</v>
      </c>
      <c r="O200">
        <v>1</v>
      </c>
      <c r="P200">
        <v>5</v>
      </c>
      <c r="Q200">
        <v>5</v>
      </c>
      <c r="R200">
        <v>5</v>
      </c>
      <c r="S200">
        <v>2</v>
      </c>
      <c r="U200" s="8">
        <v>3.6647699999999999</v>
      </c>
      <c r="V200" s="8">
        <v>0.37086000000000002</v>
      </c>
      <c r="W200">
        <v>100</v>
      </c>
      <c r="X200">
        <v>0.89290000000000003</v>
      </c>
      <c r="Y200">
        <v>1.26376</v>
      </c>
      <c r="Z200">
        <v>2.9686699999999999</v>
      </c>
      <c r="AA200">
        <v>0.19771</v>
      </c>
      <c r="AB200">
        <v>4.5539999999999997E-2</v>
      </c>
      <c r="AD200">
        <v>2.4010199999999999</v>
      </c>
      <c r="AE200">
        <v>100</v>
      </c>
      <c r="AG200">
        <v>2</v>
      </c>
      <c r="AJ200">
        <v>1.95896</v>
      </c>
      <c r="AK200">
        <v>0.66569999999999996</v>
      </c>
      <c r="AL200">
        <v>0.32257000000000002</v>
      </c>
      <c r="AM200">
        <v>2.9472399999999999</v>
      </c>
      <c r="AN200">
        <v>2.5091999999999999</v>
      </c>
      <c r="AO200">
        <v>0.98660999999999999</v>
      </c>
      <c r="AP200">
        <v>0.43056</v>
      </c>
      <c r="AQ200">
        <v>3.92597</v>
      </c>
      <c r="AS200">
        <v>0</v>
      </c>
      <c r="AT200">
        <v>17</v>
      </c>
      <c r="AU200">
        <v>13</v>
      </c>
      <c r="AV200">
        <v>7</v>
      </c>
      <c r="AW200" s="4">
        <v>59156.6</v>
      </c>
      <c r="AX200">
        <v>0</v>
      </c>
      <c r="AY200">
        <v>7</v>
      </c>
      <c r="BA200" s="1">
        <v>44329</v>
      </c>
      <c r="BB200">
        <v>22</v>
      </c>
      <c r="BC200">
        <v>12</v>
      </c>
      <c r="BD200">
        <v>8</v>
      </c>
      <c r="BE200">
        <v>196</v>
      </c>
      <c r="BF200">
        <v>1</v>
      </c>
      <c r="BG200">
        <v>0</v>
      </c>
      <c r="BH200">
        <v>196</v>
      </c>
      <c r="BI200" s="1">
        <v>43735</v>
      </c>
      <c r="BJ200">
        <v>20</v>
      </c>
      <c r="BK200">
        <v>14</v>
      </c>
      <c r="BL200">
        <v>6</v>
      </c>
      <c r="BM200">
        <v>148</v>
      </c>
      <c r="BN200">
        <v>1</v>
      </c>
      <c r="BO200">
        <v>0</v>
      </c>
      <c r="BP200">
        <v>148</v>
      </c>
      <c r="BQ200" s="1">
        <v>43392</v>
      </c>
      <c r="BR200">
        <v>8</v>
      </c>
      <c r="BS200">
        <v>7</v>
      </c>
      <c r="BT200">
        <v>1</v>
      </c>
      <c r="BU200">
        <v>48</v>
      </c>
      <c r="BV200">
        <v>1</v>
      </c>
      <c r="BW200">
        <v>0</v>
      </c>
      <c r="BX200">
        <v>48</v>
      </c>
      <c r="BY200">
        <v>155.333</v>
      </c>
      <c r="CA200" t="s">
        <v>184</v>
      </c>
      <c r="CB200" t="s">
        <v>185</v>
      </c>
      <c r="CC200">
        <v>72143</v>
      </c>
      <c r="CD200">
        <v>720</v>
      </c>
      <c r="CE200">
        <v>5012686188</v>
      </c>
      <c r="CF200" t="s">
        <v>100</v>
      </c>
      <c r="CG200" t="s">
        <v>101</v>
      </c>
      <c r="CH200" s="1">
        <v>32568</v>
      </c>
      <c r="CI200" t="s">
        <v>101</v>
      </c>
      <c r="CJ200" t="s">
        <v>101</v>
      </c>
      <c r="CK200" t="s">
        <v>101</v>
      </c>
      <c r="CL200" t="s">
        <v>104</v>
      </c>
      <c r="CM200" t="s">
        <v>181</v>
      </c>
      <c r="CN200">
        <v>245</v>
      </c>
      <c r="CO200" s="1">
        <v>44621</v>
      </c>
      <c r="CP200" s="1"/>
      <c r="CV200"/>
    </row>
    <row r="201" spans="1:104" x14ac:dyDescent="0.25">
      <c r="A201" t="s">
        <v>147</v>
      </c>
      <c r="B201" s="18" t="s">
        <v>1196</v>
      </c>
      <c r="C201" s="18">
        <v>45311</v>
      </c>
      <c r="D201" t="s">
        <v>622</v>
      </c>
      <c r="E201" t="s">
        <v>544</v>
      </c>
      <c r="F201" t="s">
        <v>108</v>
      </c>
      <c r="G201" t="s">
        <v>1211</v>
      </c>
      <c r="I201" t="s">
        <v>112</v>
      </c>
      <c r="K201" t="s">
        <v>101</v>
      </c>
      <c r="L201" t="s">
        <v>124</v>
      </c>
      <c r="M201">
        <v>1</v>
      </c>
      <c r="N201">
        <v>1</v>
      </c>
      <c r="O201">
        <v>2</v>
      </c>
      <c r="P201">
        <v>1</v>
      </c>
      <c r="R201">
        <v>1</v>
      </c>
      <c r="S201">
        <v>1</v>
      </c>
      <c r="AC201">
        <v>6</v>
      </c>
      <c r="AF201">
        <v>6</v>
      </c>
      <c r="AH201">
        <v>6</v>
      </c>
      <c r="AS201">
        <v>0</v>
      </c>
      <c r="AT201">
        <v>2</v>
      </c>
      <c r="AU201">
        <v>2</v>
      </c>
      <c r="AV201">
        <v>2</v>
      </c>
      <c r="AW201" s="4">
        <v>1637.69</v>
      </c>
      <c r="AX201">
        <v>0</v>
      </c>
      <c r="AY201">
        <v>2</v>
      </c>
      <c r="BA201" s="1">
        <v>44111</v>
      </c>
      <c r="BB201">
        <v>4</v>
      </c>
      <c r="BC201">
        <v>4</v>
      </c>
      <c r="BD201">
        <v>0</v>
      </c>
      <c r="BE201">
        <v>56</v>
      </c>
      <c r="BF201">
        <v>1</v>
      </c>
      <c r="BG201">
        <v>0</v>
      </c>
      <c r="BH201">
        <v>56</v>
      </c>
      <c r="BI201" s="1">
        <v>43592</v>
      </c>
      <c r="BJ201">
        <v>18</v>
      </c>
      <c r="BK201">
        <v>14</v>
      </c>
      <c r="BL201">
        <v>4</v>
      </c>
      <c r="BM201">
        <v>144</v>
      </c>
      <c r="BN201">
        <v>1</v>
      </c>
      <c r="BO201">
        <v>0</v>
      </c>
      <c r="BP201">
        <v>144</v>
      </c>
      <c r="BQ201" s="1">
        <v>43294</v>
      </c>
      <c r="BR201">
        <v>10</v>
      </c>
      <c r="BS201">
        <v>8</v>
      </c>
      <c r="BT201">
        <v>2</v>
      </c>
      <c r="BU201">
        <v>76</v>
      </c>
      <c r="BV201">
        <v>1</v>
      </c>
      <c r="BW201">
        <v>0</v>
      </c>
      <c r="BX201">
        <v>76</v>
      </c>
      <c r="BY201">
        <v>88.667000000000002</v>
      </c>
      <c r="CA201" t="s">
        <v>624</v>
      </c>
      <c r="CB201" t="s">
        <v>625</v>
      </c>
      <c r="CC201">
        <v>71603</v>
      </c>
      <c r="CD201">
        <v>340</v>
      </c>
      <c r="CE201">
        <v>8705351155</v>
      </c>
      <c r="CF201" t="s">
        <v>100</v>
      </c>
      <c r="CG201" t="s">
        <v>101</v>
      </c>
      <c r="CH201" s="1">
        <v>35247</v>
      </c>
      <c r="CI201" t="s">
        <v>101</v>
      </c>
      <c r="CJ201" t="s">
        <v>101</v>
      </c>
      <c r="CK201" t="s">
        <v>101</v>
      </c>
      <c r="CL201" t="s">
        <v>104</v>
      </c>
      <c r="CM201" t="s">
        <v>623</v>
      </c>
      <c r="CN201">
        <v>126</v>
      </c>
      <c r="CO201" s="1">
        <v>44621</v>
      </c>
      <c r="CP201" s="1"/>
      <c r="CQ201">
        <v>10</v>
      </c>
      <c r="CS201">
        <v>12</v>
      </c>
      <c r="CV201">
        <v>2</v>
      </c>
      <c r="CX201">
        <v>12</v>
      </c>
      <c r="CY201">
        <v>6</v>
      </c>
      <c r="CZ201">
        <v>6</v>
      </c>
    </row>
    <row r="202" spans="1:104" x14ac:dyDescent="0.25">
      <c r="A202" t="s">
        <v>147</v>
      </c>
      <c r="B202" s="18" t="s">
        <v>1196</v>
      </c>
      <c r="C202" s="18">
        <v>45379</v>
      </c>
      <c r="D202" t="s">
        <v>821</v>
      </c>
      <c r="E202" t="s">
        <v>544</v>
      </c>
      <c r="F202" t="s">
        <v>108</v>
      </c>
      <c r="G202" t="s">
        <v>1211</v>
      </c>
      <c r="H202">
        <v>97.4</v>
      </c>
      <c r="I202" t="s">
        <v>112</v>
      </c>
      <c r="K202" t="s">
        <v>101</v>
      </c>
      <c r="L202" t="s">
        <v>103</v>
      </c>
      <c r="M202">
        <v>1</v>
      </c>
      <c r="N202">
        <v>3</v>
      </c>
      <c r="O202">
        <v>1</v>
      </c>
      <c r="P202">
        <v>1</v>
      </c>
      <c r="Q202">
        <v>2</v>
      </c>
      <c r="R202">
        <v>1</v>
      </c>
      <c r="S202">
        <v>3</v>
      </c>
      <c r="U202" s="8">
        <v>3.1186799999999999</v>
      </c>
      <c r="V202" s="8">
        <v>0.37524000000000002</v>
      </c>
      <c r="X202">
        <v>0.51168999999999998</v>
      </c>
      <c r="Y202">
        <v>0.88693</v>
      </c>
      <c r="Z202">
        <v>2.5162599999999999</v>
      </c>
      <c r="AA202">
        <v>0.28694999999999998</v>
      </c>
      <c r="AB202">
        <v>0</v>
      </c>
      <c r="AC202">
        <v>6</v>
      </c>
      <c r="AD202">
        <v>2.2317499999999999</v>
      </c>
      <c r="AF202">
        <v>6</v>
      </c>
      <c r="AH202">
        <v>6</v>
      </c>
      <c r="AJ202">
        <v>1.7588600000000001</v>
      </c>
      <c r="AK202">
        <v>0.61870999999999998</v>
      </c>
      <c r="AL202">
        <v>0.27335999999999999</v>
      </c>
      <c r="AM202">
        <v>2.6509299999999998</v>
      </c>
      <c r="AN202">
        <v>2.5976499999999998</v>
      </c>
      <c r="AO202">
        <v>0.60833999999999999</v>
      </c>
      <c r="AP202">
        <v>0.51407000000000003</v>
      </c>
      <c r="AQ202">
        <v>3.7143899999999999</v>
      </c>
      <c r="AS202">
        <v>0</v>
      </c>
      <c r="AT202">
        <v>20</v>
      </c>
      <c r="AU202">
        <v>13</v>
      </c>
      <c r="AV202">
        <v>7</v>
      </c>
      <c r="AW202" s="4">
        <v>73791.490000000005</v>
      </c>
      <c r="AX202">
        <v>2</v>
      </c>
      <c r="AY202">
        <v>9</v>
      </c>
      <c r="BA202" s="1">
        <v>44344</v>
      </c>
      <c r="BB202">
        <v>24</v>
      </c>
      <c r="BC202">
        <v>18</v>
      </c>
      <c r="BD202">
        <v>6</v>
      </c>
      <c r="BE202">
        <v>180</v>
      </c>
      <c r="BF202">
        <v>1</v>
      </c>
      <c r="BG202">
        <v>0</v>
      </c>
      <c r="BH202">
        <v>180</v>
      </c>
      <c r="BI202" s="1">
        <v>43805</v>
      </c>
      <c r="BJ202">
        <v>26</v>
      </c>
      <c r="BK202">
        <v>18</v>
      </c>
      <c r="BL202">
        <v>12</v>
      </c>
      <c r="BM202">
        <v>156</v>
      </c>
      <c r="BN202">
        <v>1</v>
      </c>
      <c r="BO202">
        <v>0</v>
      </c>
      <c r="BP202">
        <v>156</v>
      </c>
      <c r="BQ202" s="1">
        <v>43448</v>
      </c>
      <c r="BR202">
        <v>12</v>
      </c>
      <c r="BS202">
        <v>7</v>
      </c>
      <c r="BT202">
        <v>5</v>
      </c>
      <c r="BU202">
        <v>104</v>
      </c>
      <c r="BV202">
        <v>1</v>
      </c>
      <c r="BW202">
        <v>0</v>
      </c>
      <c r="BX202">
        <v>104</v>
      </c>
      <c r="BY202">
        <v>159.333</v>
      </c>
      <c r="CA202" t="s">
        <v>821</v>
      </c>
      <c r="CB202" t="s">
        <v>823</v>
      </c>
      <c r="CC202">
        <v>71603</v>
      </c>
      <c r="CD202">
        <v>340</v>
      </c>
      <c r="CE202">
        <v>8705410342</v>
      </c>
      <c r="CF202" t="s">
        <v>100</v>
      </c>
      <c r="CG202" t="s">
        <v>101</v>
      </c>
      <c r="CH202" s="1">
        <v>37699</v>
      </c>
      <c r="CI202" t="s">
        <v>101</v>
      </c>
      <c r="CJ202" t="s">
        <v>101</v>
      </c>
      <c r="CK202" t="s">
        <v>101</v>
      </c>
      <c r="CL202" t="s">
        <v>104</v>
      </c>
      <c r="CM202" t="s">
        <v>822</v>
      </c>
      <c r="CN202">
        <v>177</v>
      </c>
      <c r="CO202" s="1">
        <v>44621</v>
      </c>
      <c r="CP202" s="1"/>
      <c r="CV202"/>
    </row>
    <row r="203" spans="1:104" x14ac:dyDescent="0.25">
      <c r="A203" t="s">
        <v>147</v>
      </c>
      <c r="B203" s="18" t="s">
        <v>1196</v>
      </c>
      <c r="C203" s="18">
        <v>45176</v>
      </c>
      <c r="D203" t="s">
        <v>266</v>
      </c>
      <c r="E203" t="s">
        <v>268</v>
      </c>
      <c r="F203" t="s">
        <v>269</v>
      </c>
      <c r="G203" t="s">
        <v>1210</v>
      </c>
      <c r="H203">
        <v>67.3</v>
      </c>
      <c r="I203" t="s">
        <v>99</v>
      </c>
      <c r="K203" t="s">
        <v>101</v>
      </c>
      <c r="L203" t="s">
        <v>107</v>
      </c>
      <c r="M203">
        <v>3</v>
      </c>
      <c r="N203">
        <v>3</v>
      </c>
      <c r="O203">
        <v>3</v>
      </c>
      <c r="P203">
        <v>2</v>
      </c>
      <c r="Q203">
        <v>3</v>
      </c>
      <c r="R203">
        <v>2</v>
      </c>
      <c r="S203">
        <v>2</v>
      </c>
      <c r="U203" s="8">
        <v>4.6233199999999997</v>
      </c>
      <c r="V203" s="8">
        <v>0.36288999999999999</v>
      </c>
      <c r="W203">
        <v>63.4</v>
      </c>
      <c r="X203">
        <v>1.30823</v>
      </c>
      <c r="Y203">
        <v>1.6711199999999999</v>
      </c>
      <c r="Z203">
        <v>3.9413299999999998</v>
      </c>
      <c r="AA203">
        <v>0.12744</v>
      </c>
      <c r="AB203">
        <v>5.3690000000000002E-2</v>
      </c>
      <c r="AD203">
        <v>2.9521899999999999</v>
      </c>
      <c r="AE203">
        <v>42.9</v>
      </c>
      <c r="AG203">
        <v>0</v>
      </c>
      <c r="AJ203">
        <v>1.9321999999999999</v>
      </c>
      <c r="AK203">
        <v>0.66359000000000001</v>
      </c>
      <c r="AL203">
        <v>0.30326999999999998</v>
      </c>
      <c r="AM203">
        <v>2.8990499999999999</v>
      </c>
      <c r="AN203">
        <v>3.1279499999999998</v>
      </c>
      <c r="AO203">
        <v>1.4501500000000001</v>
      </c>
      <c r="AP203">
        <v>0.44812999999999997</v>
      </c>
      <c r="AQ203">
        <v>5.0351600000000003</v>
      </c>
      <c r="AS203">
        <v>1</v>
      </c>
      <c r="AT203">
        <v>0</v>
      </c>
      <c r="AU203">
        <v>2</v>
      </c>
      <c r="AV203">
        <v>2</v>
      </c>
      <c r="AW203" s="4">
        <v>24586.25</v>
      </c>
      <c r="AX203">
        <v>0</v>
      </c>
      <c r="AY203">
        <v>2</v>
      </c>
      <c r="BA203" s="1">
        <v>44484</v>
      </c>
      <c r="BB203">
        <v>5</v>
      </c>
      <c r="BC203">
        <v>4</v>
      </c>
      <c r="BD203">
        <v>1</v>
      </c>
      <c r="BE203">
        <v>60</v>
      </c>
      <c r="BF203">
        <v>1</v>
      </c>
      <c r="BG203">
        <v>0</v>
      </c>
      <c r="BH203">
        <v>60</v>
      </c>
      <c r="BI203" s="1">
        <v>44029</v>
      </c>
      <c r="BJ203">
        <v>11</v>
      </c>
      <c r="BK203">
        <v>10</v>
      </c>
      <c r="BL203">
        <v>1</v>
      </c>
      <c r="BM203">
        <v>80</v>
      </c>
      <c r="BN203">
        <v>1</v>
      </c>
      <c r="BO203">
        <v>0</v>
      </c>
      <c r="BP203">
        <v>80</v>
      </c>
      <c r="BQ203" s="1">
        <v>43546</v>
      </c>
      <c r="BR203">
        <v>5</v>
      </c>
      <c r="BS203">
        <v>5</v>
      </c>
      <c r="BT203">
        <v>0</v>
      </c>
      <c r="BU203">
        <v>44</v>
      </c>
      <c r="BV203">
        <v>1</v>
      </c>
      <c r="BW203">
        <v>0</v>
      </c>
      <c r="BX203">
        <v>44</v>
      </c>
      <c r="BY203">
        <v>64</v>
      </c>
      <c r="CA203" t="s">
        <v>270</v>
      </c>
      <c r="CB203" t="s">
        <v>271</v>
      </c>
      <c r="CC203">
        <v>71655</v>
      </c>
      <c r="CD203">
        <v>210</v>
      </c>
      <c r="CE203">
        <v>8703676852</v>
      </c>
      <c r="CF203" t="s">
        <v>100</v>
      </c>
      <c r="CG203" t="s">
        <v>101</v>
      </c>
      <c r="CH203" s="1">
        <v>33543</v>
      </c>
      <c r="CI203" t="s">
        <v>101</v>
      </c>
      <c r="CJ203" t="s">
        <v>101</v>
      </c>
      <c r="CK203" t="s">
        <v>101</v>
      </c>
      <c r="CL203" t="s">
        <v>104</v>
      </c>
      <c r="CM203" t="s">
        <v>267</v>
      </c>
      <c r="CN203">
        <v>122</v>
      </c>
      <c r="CO203" s="1">
        <v>44621</v>
      </c>
      <c r="CP203" s="1"/>
      <c r="CV203"/>
    </row>
    <row r="204" spans="1:104" x14ac:dyDescent="0.25">
      <c r="A204" t="s">
        <v>147</v>
      </c>
      <c r="B204" s="18" t="s">
        <v>1196</v>
      </c>
      <c r="C204" s="18">
        <v>45391</v>
      </c>
      <c r="D204" t="s">
        <v>861</v>
      </c>
      <c r="E204" t="s">
        <v>863</v>
      </c>
      <c r="F204" t="s">
        <v>842</v>
      </c>
      <c r="G204" t="s">
        <v>1210</v>
      </c>
      <c r="H204">
        <v>88.7</v>
      </c>
      <c r="I204" t="s">
        <v>109</v>
      </c>
      <c r="K204" t="s">
        <v>101</v>
      </c>
      <c r="L204" t="s">
        <v>107</v>
      </c>
      <c r="M204">
        <v>4</v>
      </c>
      <c r="N204">
        <v>2</v>
      </c>
      <c r="O204">
        <v>4</v>
      </c>
      <c r="P204">
        <v>2</v>
      </c>
      <c r="Q204">
        <v>5</v>
      </c>
      <c r="R204">
        <v>1</v>
      </c>
      <c r="S204">
        <v>1</v>
      </c>
      <c r="U204" s="8">
        <v>3.83135</v>
      </c>
      <c r="V204" s="8">
        <v>0.2114</v>
      </c>
      <c r="W204">
        <v>35.6</v>
      </c>
      <c r="X204">
        <v>1.02074</v>
      </c>
      <c r="Y204">
        <v>1.2321500000000001</v>
      </c>
      <c r="Z204">
        <v>3.0014099999999999</v>
      </c>
      <c r="AA204">
        <v>0.10431</v>
      </c>
      <c r="AB204">
        <v>4.07E-2</v>
      </c>
      <c r="AD204">
        <v>2.5992099999999998</v>
      </c>
      <c r="AF204">
        <v>6</v>
      </c>
      <c r="AG204">
        <v>0</v>
      </c>
      <c r="AJ204">
        <v>2.0993400000000002</v>
      </c>
      <c r="AK204">
        <v>0.69379999999999997</v>
      </c>
      <c r="AL204">
        <v>0.34061000000000002</v>
      </c>
      <c r="AM204">
        <v>3.13375</v>
      </c>
      <c r="AN204">
        <v>2.5346799999999998</v>
      </c>
      <c r="AO204">
        <v>1.0822000000000001</v>
      </c>
      <c r="AP204">
        <v>0.23244000000000001</v>
      </c>
      <c r="AQ204">
        <v>3.8601399999999999</v>
      </c>
      <c r="AS204">
        <v>0</v>
      </c>
      <c r="AT204">
        <v>0</v>
      </c>
      <c r="AU204">
        <v>5</v>
      </c>
      <c r="AV204">
        <v>3</v>
      </c>
      <c r="AW204" s="4">
        <v>22750</v>
      </c>
      <c r="AX204">
        <v>0</v>
      </c>
      <c r="AY204">
        <v>3</v>
      </c>
      <c r="BA204" s="1">
        <v>44287</v>
      </c>
      <c r="BB204">
        <v>12</v>
      </c>
      <c r="BC204">
        <v>10</v>
      </c>
      <c r="BD204">
        <v>1</v>
      </c>
      <c r="BE204">
        <v>72</v>
      </c>
      <c r="BF204">
        <v>1</v>
      </c>
      <c r="BG204">
        <v>0</v>
      </c>
      <c r="BH204">
        <v>72</v>
      </c>
      <c r="BI204" s="1">
        <v>43735</v>
      </c>
      <c r="BJ204">
        <v>7</v>
      </c>
      <c r="BK204">
        <v>4</v>
      </c>
      <c r="BL204">
        <v>3</v>
      </c>
      <c r="BM204">
        <v>44</v>
      </c>
      <c r="BN204">
        <v>1</v>
      </c>
      <c r="BO204">
        <v>0</v>
      </c>
      <c r="BP204">
        <v>44</v>
      </c>
      <c r="BQ204" s="1">
        <v>43392</v>
      </c>
      <c r="BR204">
        <v>2</v>
      </c>
      <c r="BS204">
        <v>2</v>
      </c>
      <c r="BT204">
        <v>0</v>
      </c>
      <c r="BU204">
        <v>8</v>
      </c>
      <c r="BV204">
        <v>1</v>
      </c>
      <c r="BW204">
        <v>0</v>
      </c>
      <c r="BX204">
        <v>8</v>
      </c>
      <c r="BY204">
        <v>52</v>
      </c>
      <c r="CA204" t="s">
        <v>864</v>
      </c>
      <c r="CB204" t="s">
        <v>865</v>
      </c>
      <c r="CC204">
        <v>72365</v>
      </c>
      <c r="CD204">
        <v>550</v>
      </c>
      <c r="CE204">
        <v>8703582432</v>
      </c>
      <c r="CF204" t="s">
        <v>100</v>
      </c>
      <c r="CG204" t="s">
        <v>101</v>
      </c>
      <c r="CH204" s="1">
        <v>37954</v>
      </c>
      <c r="CI204" t="s">
        <v>101</v>
      </c>
      <c r="CJ204" t="s">
        <v>101</v>
      </c>
      <c r="CK204" t="s">
        <v>101</v>
      </c>
      <c r="CL204" t="s">
        <v>104</v>
      </c>
      <c r="CM204" t="s">
        <v>862</v>
      </c>
      <c r="CN204">
        <v>110</v>
      </c>
      <c r="CO204" s="1">
        <v>44621</v>
      </c>
      <c r="CP204" s="1"/>
      <c r="CV204"/>
    </row>
    <row r="205" spans="1:104" x14ac:dyDescent="0.25">
      <c r="A205" t="s">
        <v>147</v>
      </c>
      <c r="B205" s="18" t="s">
        <v>1196</v>
      </c>
      <c r="C205" s="18">
        <v>45416</v>
      </c>
      <c r="D205" t="s">
        <v>940</v>
      </c>
      <c r="E205" t="s">
        <v>289</v>
      </c>
      <c r="F205" t="s">
        <v>290</v>
      </c>
      <c r="G205" t="s">
        <v>1210</v>
      </c>
      <c r="H205">
        <v>86.6</v>
      </c>
      <c r="I205" t="s">
        <v>109</v>
      </c>
      <c r="K205" t="s">
        <v>101</v>
      </c>
      <c r="L205" t="s">
        <v>107</v>
      </c>
      <c r="M205">
        <v>5</v>
      </c>
      <c r="N205">
        <v>2</v>
      </c>
      <c r="O205">
        <v>5</v>
      </c>
      <c r="P205">
        <v>5</v>
      </c>
      <c r="Q205">
        <v>5</v>
      </c>
      <c r="R205">
        <v>5</v>
      </c>
      <c r="S205">
        <v>2</v>
      </c>
      <c r="U205" s="8">
        <v>3.5588700000000002</v>
      </c>
      <c r="V205" s="8">
        <v>0.28599999999999998</v>
      </c>
      <c r="W205">
        <v>42.4</v>
      </c>
      <c r="X205">
        <v>0.96214999999999995</v>
      </c>
      <c r="Y205">
        <v>1.2481500000000001</v>
      </c>
      <c r="Z205">
        <v>2.9816699999999998</v>
      </c>
      <c r="AA205">
        <v>0.10439</v>
      </c>
      <c r="AB205">
        <v>6.6E-3</v>
      </c>
      <c r="AD205">
        <v>2.3107099999999998</v>
      </c>
      <c r="AE205">
        <v>44.4</v>
      </c>
      <c r="AG205">
        <v>0</v>
      </c>
      <c r="AJ205">
        <v>2.0777899999999998</v>
      </c>
      <c r="AK205">
        <v>0.64276999999999995</v>
      </c>
      <c r="AL205">
        <v>0.28015000000000001</v>
      </c>
      <c r="AM205">
        <v>3.0007100000000002</v>
      </c>
      <c r="AN205">
        <v>2.2767300000000001</v>
      </c>
      <c r="AO205">
        <v>1.1010599999999999</v>
      </c>
      <c r="AP205">
        <v>0.38233</v>
      </c>
      <c r="AQ205">
        <v>3.7445900000000001</v>
      </c>
      <c r="AS205">
        <v>0</v>
      </c>
      <c r="AT205">
        <v>1</v>
      </c>
      <c r="AU205">
        <v>0</v>
      </c>
      <c r="AV205">
        <v>0</v>
      </c>
      <c r="AW205" s="4">
        <v>0</v>
      </c>
      <c r="AX205">
        <v>0</v>
      </c>
      <c r="AY205">
        <v>0</v>
      </c>
      <c r="BA205" s="1">
        <v>44288</v>
      </c>
      <c r="BB205">
        <v>2</v>
      </c>
      <c r="BC205">
        <v>2</v>
      </c>
      <c r="BD205">
        <v>0</v>
      </c>
      <c r="BE205">
        <v>16</v>
      </c>
      <c r="BF205">
        <v>1</v>
      </c>
      <c r="BG205">
        <v>0</v>
      </c>
      <c r="BH205">
        <v>16</v>
      </c>
      <c r="BI205" s="1">
        <v>43727</v>
      </c>
      <c r="BJ205">
        <v>6</v>
      </c>
      <c r="BK205">
        <v>6</v>
      </c>
      <c r="BL205">
        <v>0</v>
      </c>
      <c r="BM205">
        <v>56</v>
      </c>
      <c r="BN205">
        <v>1</v>
      </c>
      <c r="BO205">
        <v>0</v>
      </c>
      <c r="BP205">
        <v>56</v>
      </c>
      <c r="BQ205" s="1">
        <v>43363</v>
      </c>
      <c r="BR205">
        <v>6</v>
      </c>
      <c r="BS205">
        <v>4</v>
      </c>
      <c r="BT205">
        <v>2</v>
      </c>
      <c r="BU205">
        <v>28</v>
      </c>
      <c r="BV205">
        <v>1</v>
      </c>
      <c r="BW205">
        <v>0</v>
      </c>
      <c r="BX205">
        <v>28</v>
      </c>
      <c r="BY205">
        <v>31.332999999999998</v>
      </c>
      <c r="CA205" t="s">
        <v>942</v>
      </c>
      <c r="CB205" t="s">
        <v>943</v>
      </c>
      <c r="CC205">
        <v>71730</v>
      </c>
      <c r="CD205">
        <v>690</v>
      </c>
      <c r="CE205">
        <v>8708638090</v>
      </c>
      <c r="CF205" t="s">
        <v>100</v>
      </c>
      <c r="CG205" t="s">
        <v>101</v>
      </c>
      <c r="CH205" s="1">
        <v>38842</v>
      </c>
      <c r="CI205" t="s">
        <v>101</v>
      </c>
      <c r="CJ205" t="s">
        <v>101</v>
      </c>
      <c r="CK205" t="s">
        <v>101</v>
      </c>
      <c r="CL205" t="s">
        <v>104</v>
      </c>
      <c r="CM205" t="s">
        <v>941</v>
      </c>
      <c r="CN205">
        <v>106</v>
      </c>
      <c r="CO205" s="1">
        <v>44621</v>
      </c>
      <c r="CP205" s="1"/>
      <c r="CV205"/>
    </row>
    <row r="206" spans="1:104" x14ac:dyDescent="0.25">
      <c r="A206" t="s">
        <v>147</v>
      </c>
      <c r="B206" s="18" t="s">
        <v>1196</v>
      </c>
      <c r="C206" s="18">
        <v>45438</v>
      </c>
      <c r="D206" t="s">
        <v>1008</v>
      </c>
      <c r="E206" t="s">
        <v>544</v>
      </c>
      <c r="F206" t="s">
        <v>108</v>
      </c>
      <c r="G206" t="s">
        <v>1211</v>
      </c>
      <c r="H206">
        <v>73.8</v>
      </c>
      <c r="I206" t="s">
        <v>112</v>
      </c>
      <c r="K206" t="s">
        <v>101</v>
      </c>
      <c r="L206" t="s">
        <v>107</v>
      </c>
      <c r="M206">
        <v>3</v>
      </c>
      <c r="N206">
        <v>4</v>
      </c>
      <c r="O206">
        <v>2</v>
      </c>
      <c r="P206">
        <v>2</v>
      </c>
      <c r="Q206">
        <v>1</v>
      </c>
      <c r="R206">
        <v>3</v>
      </c>
      <c r="S206">
        <v>3</v>
      </c>
      <c r="U206" s="8">
        <v>5.3672199999999997</v>
      </c>
      <c r="V206" s="8">
        <v>0.49775999999999998</v>
      </c>
      <c r="W206">
        <v>61.7</v>
      </c>
      <c r="X206">
        <v>1.5064</v>
      </c>
      <c r="Y206">
        <v>2.0041600000000002</v>
      </c>
      <c r="Z206">
        <v>4.2959399999999999</v>
      </c>
      <c r="AA206">
        <v>0.28665000000000002</v>
      </c>
      <c r="AB206">
        <v>7.9119999999999996E-2</v>
      </c>
      <c r="AD206">
        <v>3.3630599999999999</v>
      </c>
      <c r="AE206">
        <v>66.7</v>
      </c>
      <c r="AG206">
        <v>1</v>
      </c>
      <c r="AJ206">
        <v>2.1157400000000002</v>
      </c>
      <c r="AK206">
        <v>0.64190999999999998</v>
      </c>
      <c r="AL206">
        <v>0.29207</v>
      </c>
      <c r="AM206">
        <v>3.0497200000000002</v>
      </c>
      <c r="AN206">
        <v>3.2541500000000001</v>
      </c>
      <c r="AO206">
        <v>1.7261899999999999</v>
      </c>
      <c r="AP206">
        <v>0.63824999999999998</v>
      </c>
      <c r="AQ206">
        <v>5.55654</v>
      </c>
      <c r="AS206">
        <v>0</v>
      </c>
      <c r="AT206">
        <v>22</v>
      </c>
      <c r="AU206">
        <v>6</v>
      </c>
      <c r="AV206">
        <v>4</v>
      </c>
      <c r="AW206" s="4">
        <v>75714.16</v>
      </c>
      <c r="AX206">
        <v>1</v>
      </c>
      <c r="AY206">
        <v>5</v>
      </c>
      <c r="BA206" s="1">
        <v>44295</v>
      </c>
      <c r="BB206">
        <v>6</v>
      </c>
      <c r="BC206">
        <v>4</v>
      </c>
      <c r="BD206">
        <v>2</v>
      </c>
      <c r="BE206">
        <v>48</v>
      </c>
      <c r="BF206">
        <v>1</v>
      </c>
      <c r="BG206">
        <v>0</v>
      </c>
      <c r="BH206">
        <v>48</v>
      </c>
      <c r="BI206" s="1">
        <v>43740</v>
      </c>
      <c r="BJ206">
        <v>20</v>
      </c>
      <c r="BK206">
        <v>9</v>
      </c>
      <c r="BL206">
        <v>20</v>
      </c>
      <c r="BM206">
        <v>219</v>
      </c>
      <c r="BN206">
        <v>1</v>
      </c>
      <c r="BO206">
        <v>0</v>
      </c>
      <c r="BP206">
        <v>219</v>
      </c>
      <c r="BQ206" s="1">
        <v>43364</v>
      </c>
      <c r="BR206">
        <v>17</v>
      </c>
      <c r="BS206">
        <v>8</v>
      </c>
      <c r="BT206">
        <v>9</v>
      </c>
      <c r="BU206">
        <v>88</v>
      </c>
      <c r="BV206">
        <v>1</v>
      </c>
      <c r="BW206">
        <v>0</v>
      </c>
      <c r="BX206">
        <v>88</v>
      </c>
      <c r="BY206">
        <v>111.667</v>
      </c>
      <c r="CA206" t="s">
        <v>1010</v>
      </c>
      <c r="CB206" t="s">
        <v>1011</v>
      </c>
      <c r="CC206">
        <v>71603</v>
      </c>
      <c r="CD206">
        <v>340</v>
      </c>
      <c r="CE206">
        <v>8708793117</v>
      </c>
      <c r="CF206" t="s">
        <v>100</v>
      </c>
      <c r="CG206" t="s">
        <v>101</v>
      </c>
      <c r="CH206" s="1">
        <v>40529</v>
      </c>
      <c r="CI206" t="s">
        <v>101</v>
      </c>
      <c r="CJ206" t="s">
        <v>101</v>
      </c>
      <c r="CK206" t="s">
        <v>101</v>
      </c>
      <c r="CL206" t="s">
        <v>104</v>
      </c>
      <c r="CM206" t="s">
        <v>1009</v>
      </c>
      <c r="CN206">
        <v>94</v>
      </c>
      <c r="CO206" s="1">
        <v>44621</v>
      </c>
      <c r="CP206" s="1"/>
      <c r="CV206"/>
    </row>
    <row r="207" spans="1:104" x14ac:dyDescent="0.25">
      <c r="A207" t="s">
        <v>147</v>
      </c>
      <c r="B207" s="18" t="s">
        <v>1196</v>
      </c>
      <c r="C207" s="18">
        <v>45280</v>
      </c>
      <c r="D207" t="s">
        <v>547</v>
      </c>
      <c r="E207" t="s">
        <v>549</v>
      </c>
      <c r="F207" t="s">
        <v>126</v>
      </c>
      <c r="G207" t="s">
        <v>1210</v>
      </c>
      <c r="H207">
        <v>50.7</v>
      </c>
      <c r="I207" t="s">
        <v>99</v>
      </c>
      <c r="K207" t="s">
        <v>101</v>
      </c>
      <c r="L207" t="s">
        <v>107</v>
      </c>
      <c r="M207">
        <v>4</v>
      </c>
      <c r="N207">
        <v>2</v>
      </c>
      <c r="O207">
        <v>3</v>
      </c>
      <c r="P207">
        <v>5</v>
      </c>
      <c r="Q207">
        <v>5</v>
      </c>
      <c r="R207">
        <v>4</v>
      </c>
      <c r="S207">
        <v>2</v>
      </c>
      <c r="U207" s="8">
        <v>3.3567100000000001</v>
      </c>
      <c r="V207" s="8">
        <v>0.2472</v>
      </c>
      <c r="W207">
        <v>62.1</v>
      </c>
      <c r="X207">
        <v>1.4537800000000001</v>
      </c>
      <c r="Y207">
        <v>1.7009799999999999</v>
      </c>
      <c r="Z207">
        <v>3.2482099999999998</v>
      </c>
      <c r="AA207">
        <v>0.21518000000000001</v>
      </c>
      <c r="AB207">
        <v>1.8419999999999999E-2</v>
      </c>
      <c r="AD207">
        <v>1.6557299999999999</v>
      </c>
      <c r="AE207">
        <v>57.1</v>
      </c>
      <c r="AG207">
        <v>0</v>
      </c>
      <c r="AJ207">
        <v>1.93719</v>
      </c>
      <c r="AK207">
        <v>0.61201000000000005</v>
      </c>
      <c r="AL207">
        <v>0.28745999999999999</v>
      </c>
      <c r="AM207">
        <v>2.8366600000000002</v>
      </c>
      <c r="AN207">
        <v>1.7497799999999999</v>
      </c>
      <c r="AO207">
        <v>1.74729</v>
      </c>
      <c r="AP207">
        <v>0.32205</v>
      </c>
      <c r="AQ207">
        <v>3.7361300000000002</v>
      </c>
      <c r="AS207">
        <v>0</v>
      </c>
      <c r="AT207">
        <v>7</v>
      </c>
      <c r="AU207">
        <v>8</v>
      </c>
      <c r="AV207">
        <v>1</v>
      </c>
      <c r="AW207" s="4">
        <v>3250</v>
      </c>
      <c r="AX207">
        <v>0</v>
      </c>
      <c r="AY207">
        <v>1</v>
      </c>
      <c r="BA207" s="1">
        <v>44454</v>
      </c>
      <c r="BB207">
        <v>7</v>
      </c>
      <c r="BC207">
        <v>2</v>
      </c>
      <c r="BD207">
        <v>5</v>
      </c>
      <c r="BE207">
        <v>56</v>
      </c>
      <c r="BF207">
        <v>1</v>
      </c>
      <c r="BG207">
        <v>0</v>
      </c>
      <c r="BH207">
        <v>56</v>
      </c>
      <c r="BI207" s="1">
        <v>43860</v>
      </c>
      <c r="BJ207">
        <v>11</v>
      </c>
      <c r="BK207">
        <v>6</v>
      </c>
      <c r="BL207">
        <v>4</v>
      </c>
      <c r="BM207">
        <v>84</v>
      </c>
      <c r="BN207">
        <v>1</v>
      </c>
      <c r="BO207">
        <v>0</v>
      </c>
      <c r="BP207">
        <v>84</v>
      </c>
      <c r="BQ207" s="1">
        <v>43448</v>
      </c>
      <c r="BR207">
        <v>5</v>
      </c>
      <c r="BS207">
        <v>4</v>
      </c>
      <c r="BT207">
        <v>1</v>
      </c>
      <c r="BU207">
        <v>48</v>
      </c>
      <c r="BV207">
        <v>1</v>
      </c>
      <c r="BW207">
        <v>0</v>
      </c>
      <c r="BX207">
        <v>48</v>
      </c>
      <c r="BY207">
        <v>64</v>
      </c>
      <c r="CA207" t="s">
        <v>550</v>
      </c>
      <c r="CB207" t="s">
        <v>551</v>
      </c>
      <c r="CC207">
        <v>72634</v>
      </c>
      <c r="CD207">
        <v>440</v>
      </c>
      <c r="CE207">
        <v>8704534603</v>
      </c>
      <c r="CF207" t="s">
        <v>100</v>
      </c>
      <c r="CG207" t="s">
        <v>101</v>
      </c>
      <c r="CH207" s="1">
        <v>34841</v>
      </c>
      <c r="CI207" t="s">
        <v>101</v>
      </c>
      <c r="CJ207" t="s">
        <v>101</v>
      </c>
      <c r="CK207" t="s">
        <v>101</v>
      </c>
      <c r="CL207" t="s">
        <v>104</v>
      </c>
      <c r="CM207" t="s">
        <v>548</v>
      </c>
      <c r="CN207">
        <v>80</v>
      </c>
      <c r="CO207" s="1">
        <v>44621</v>
      </c>
      <c r="CP207" s="1"/>
      <c r="CV207"/>
    </row>
    <row r="208" spans="1:104" x14ac:dyDescent="0.25">
      <c r="A208" t="s">
        <v>147</v>
      </c>
      <c r="B208" s="18" t="s">
        <v>1196</v>
      </c>
      <c r="C208" s="18">
        <v>45216</v>
      </c>
      <c r="D208" t="s">
        <v>394</v>
      </c>
      <c r="E208" t="s">
        <v>396</v>
      </c>
      <c r="F208" t="s">
        <v>397</v>
      </c>
      <c r="G208" t="s">
        <v>1210</v>
      </c>
      <c r="H208">
        <v>72.7</v>
      </c>
      <c r="I208" t="s">
        <v>109</v>
      </c>
      <c r="K208" t="s">
        <v>101</v>
      </c>
      <c r="L208" t="s">
        <v>107</v>
      </c>
      <c r="M208">
        <v>5</v>
      </c>
      <c r="N208">
        <v>3</v>
      </c>
      <c r="O208">
        <v>5</v>
      </c>
      <c r="P208">
        <v>4</v>
      </c>
      <c r="Q208">
        <v>3</v>
      </c>
      <c r="R208">
        <v>5</v>
      </c>
      <c r="S208">
        <v>2</v>
      </c>
      <c r="U208" s="8">
        <v>4.1131900000000003</v>
      </c>
      <c r="V208" s="8">
        <v>0.34549999999999997</v>
      </c>
      <c r="W208">
        <v>49</v>
      </c>
      <c r="X208">
        <v>1.0493300000000001</v>
      </c>
      <c r="Y208">
        <v>1.39483</v>
      </c>
      <c r="Z208">
        <v>3.6006999999999998</v>
      </c>
      <c r="AA208">
        <v>0.25764999999999999</v>
      </c>
      <c r="AB208">
        <v>7.2300000000000003E-2</v>
      </c>
      <c r="AD208">
        <v>2.7183600000000001</v>
      </c>
      <c r="AE208">
        <v>40</v>
      </c>
      <c r="AG208">
        <v>0</v>
      </c>
      <c r="AJ208">
        <v>2.0488900000000001</v>
      </c>
      <c r="AK208">
        <v>0.66049000000000002</v>
      </c>
      <c r="AL208">
        <v>0.30604999999999999</v>
      </c>
      <c r="AM208">
        <v>3.0154299999999998</v>
      </c>
      <c r="AN208">
        <v>2.7161499999999998</v>
      </c>
      <c r="AO208">
        <v>1.1686099999999999</v>
      </c>
      <c r="AP208">
        <v>0.42277999999999999</v>
      </c>
      <c r="AQ208">
        <v>4.3067099999999998</v>
      </c>
      <c r="AS208">
        <v>0</v>
      </c>
      <c r="AT208">
        <v>0</v>
      </c>
      <c r="AU208">
        <v>0</v>
      </c>
      <c r="AV208">
        <v>0</v>
      </c>
      <c r="AW208" s="4">
        <v>0</v>
      </c>
      <c r="AX208">
        <v>0</v>
      </c>
      <c r="AY208">
        <v>0</v>
      </c>
      <c r="BA208" s="1">
        <v>44302</v>
      </c>
      <c r="BB208">
        <v>2</v>
      </c>
      <c r="BC208">
        <v>2</v>
      </c>
      <c r="BD208">
        <v>0</v>
      </c>
      <c r="BE208">
        <v>12</v>
      </c>
      <c r="BF208">
        <v>1</v>
      </c>
      <c r="BG208">
        <v>0</v>
      </c>
      <c r="BH208">
        <v>12</v>
      </c>
      <c r="BI208" s="1">
        <v>43749</v>
      </c>
      <c r="BJ208">
        <v>8</v>
      </c>
      <c r="BK208">
        <v>8</v>
      </c>
      <c r="BL208">
        <v>0</v>
      </c>
      <c r="BM208">
        <v>60</v>
      </c>
      <c r="BN208">
        <v>1</v>
      </c>
      <c r="BO208">
        <v>0</v>
      </c>
      <c r="BP208">
        <v>60</v>
      </c>
      <c r="BQ208" s="1">
        <v>43399</v>
      </c>
      <c r="BR208">
        <v>7</v>
      </c>
      <c r="BS208">
        <v>7</v>
      </c>
      <c r="BT208">
        <v>0</v>
      </c>
      <c r="BU208">
        <v>40</v>
      </c>
      <c r="BV208">
        <v>1</v>
      </c>
      <c r="BW208">
        <v>0</v>
      </c>
      <c r="BX208">
        <v>40</v>
      </c>
      <c r="BY208">
        <v>32.667000000000002</v>
      </c>
      <c r="CA208" t="s">
        <v>398</v>
      </c>
      <c r="CB208" t="s">
        <v>399</v>
      </c>
      <c r="CC208">
        <v>71923</v>
      </c>
      <c r="CD208">
        <v>90</v>
      </c>
      <c r="CE208">
        <v>8702466337</v>
      </c>
      <c r="CF208" t="s">
        <v>100</v>
      </c>
      <c r="CG208" t="s">
        <v>101</v>
      </c>
      <c r="CH208" s="1">
        <v>34213</v>
      </c>
      <c r="CI208" t="s">
        <v>101</v>
      </c>
      <c r="CJ208" t="s">
        <v>101</v>
      </c>
      <c r="CK208" t="s">
        <v>101</v>
      </c>
      <c r="CL208" t="s">
        <v>104</v>
      </c>
      <c r="CM208" t="s">
        <v>395</v>
      </c>
      <c r="CN208">
        <v>112</v>
      </c>
      <c r="CO208" s="1">
        <v>44621</v>
      </c>
      <c r="CP208" s="1"/>
      <c r="CV208"/>
    </row>
    <row r="209" spans="1:101" x14ac:dyDescent="0.25">
      <c r="A209" t="s">
        <v>147</v>
      </c>
      <c r="B209" s="18" t="s">
        <v>1196</v>
      </c>
      <c r="C209" s="18">
        <v>45138</v>
      </c>
      <c r="D209" t="s">
        <v>174</v>
      </c>
      <c r="E209" t="s">
        <v>176</v>
      </c>
      <c r="F209" t="s">
        <v>177</v>
      </c>
      <c r="G209" t="s">
        <v>1210</v>
      </c>
      <c r="H209">
        <v>81</v>
      </c>
      <c r="I209" t="s">
        <v>99</v>
      </c>
      <c r="K209" t="s">
        <v>101</v>
      </c>
      <c r="L209" t="s">
        <v>107</v>
      </c>
      <c r="M209">
        <v>3</v>
      </c>
      <c r="N209">
        <v>3</v>
      </c>
      <c r="O209">
        <v>2</v>
      </c>
      <c r="P209">
        <v>5</v>
      </c>
      <c r="Q209">
        <v>5</v>
      </c>
      <c r="R209">
        <v>5</v>
      </c>
      <c r="S209">
        <v>2</v>
      </c>
      <c r="U209" s="8">
        <v>3.7483599999999999</v>
      </c>
      <c r="V209" s="8">
        <v>0.37886999999999998</v>
      </c>
      <c r="W209">
        <v>60.9</v>
      </c>
      <c r="X209">
        <v>0.84282000000000001</v>
      </c>
      <c r="Y209">
        <v>1.2216899999999999</v>
      </c>
      <c r="Z209">
        <v>3.3212799999999998</v>
      </c>
      <c r="AA209">
        <v>0.27589000000000002</v>
      </c>
      <c r="AB209">
        <v>9.7699999999999992E-3</v>
      </c>
      <c r="AD209">
        <v>2.5266700000000002</v>
      </c>
      <c r="AE209">
        <v>55.6</v>
      </c>
      <c r="AG209">
        <v>0</v>
      </c>
      <c r="AJ209">
        <v>1.8609899999999999</v>
      </c>
      <c r="AK209">
        <v>0.65590999999999999</v>
      </c>
      <c r="AL209">
        <v>0.29588999999999999</v>
      </c>
      <c r="AM209">
        <v>2.8127900000000001</v>
      </c>
      <c r="AN209">
        <v>2.7795200000000002</v>
      </c>
      <c r="AO209">
        <v>0.94518000000000002</v>
      </c>
      <c r="AP209">
        <v>0.47953000000000001</v>
      </c>
      <c r="AQ209">
        <v>4.2074600000000002</v>
      </c>
      <c r="AS209">
        <v>0</v>
      </c>
      <c r="AT209">
        <v>0</v>
      </c>
      <c r="AU209">
        <v>1</v>
      </c>
      <c r="AV209">
        <v>0</v>
      </c>
      <c r="AW209" s="4">
        <v>0</v>
      </c>
      <c r="AX209">
        <v>0</v>
      </c>
      <c r="AY209">
        <v>0</v>
      </c>
      <c r="BA209" s="1">
        <v>44358</v>
      </c>
      <c r="BB209">
        <v>14</v>
      </c>
      <c r="BC209">
        <v>14</v>
      </c>
      <c r="BD209">
        <v>0</v>
      </c>
      <c r="BE209">
        <v>100</v>
      </c>
      <c r="BF209">
        <v>1</v>
      </c>
      <c r="BG209">
        <v>0</v>
      </c>
      <c r="BH209">
        <v>100</v>
      </c>
      <c r="BI209" s="1">
        <v>43812</v>
      </c>
      <c r="BJ209">
        <v>10</v>
      </c>
      <c r="BK209">
        <v>9</v>
      </c>
      <c r="BL209">
        <v>0</v>
      </c>
      <c r="BM209">
        <v>76</v>
      </c>
      <c r="BN209">
        <v>1</v>
      </c>
      <c r="BO209">
        <v>0</v>
      </c>
      <c r="BP209">
        <v>76</v>
      </c>
      <c r="BQ209" s="1">
        <v>43406</v>
      </c>
      <c r="BR209">
        <v>1</v>
      </c>
      <c r="BS209">
        <v>1</v>
      </c>
      <c r="BT209">
        <v>0</v>
      </c>
      <c r="BU209">
        <v>16</v>
      </c>
      <c r="BV209">
        <v>1</v>
      </c>
      <c r="BW209">
        <v>0</v>
      </c>
      <c r="BX209">
        <v>16</v>
      </c>
      <c r="BY209">
        <v>78</v>
      </c>
      <c r="CA209" t="s">
        <v>178</v>
      </c>
      <c r="CB209" t="s">
        <v>179</v>
      </c>
      <c r="CC209">
        <v>72956</v>
      </c>
      <c r="CD209">
        <v>160</v>
      </c>
      <c r="CE209">
        <v>4794745276</v>
      </c>
      <c r="CF209" t="s">
        <v>100</v>
      </c>
      <c r="CG209" t="s">
        <v>101</v>
      </c>
      <c r="CH209" s="1">
        <v>32568</v>
      </c>
      <c r="CI209" t="s">
        <v>101</v>
      </c>
      <c r="CJ209" t="s">
        <v>101</v>
      </c>
      <c r="CK209" t="s">
        <v>101</v>
      </c>
      <c r="CL209" t="s">
        <v>104</v>
      </c>
      <c r="CM209" t="s">
        <v>175</v>
      </c>
      <c r="CN209">
        <v>105</v>
      </c>
      <c r="CO209" s="1">
        <v>44621</v>
      </c>
      <c r="CP209" s="1"/>
      <c r="CV209"/>
    </row>
    <row r="210" spans="1:101" x14ac:dyDescent="0.25">
      <c r="A210" t="s">
        <v>147</v>
      </c>
      <c r="B210" s="18" t="s">
        <v>1196</v>
      </c>
      <c r="C210" s="18">
        <v>45268</v>
      </c>
      <c r="D210" t="s">
        <v>519</v>
      </c>
      <c r="E210" t="s">
        <v>176</v>
      </c>
      <c r="F210" t="s">
        <v>177</v>
      </c>
      <c r="G210" t="s">
        <v>1210</v>
      </c>
      <c r="H210">
        <v>87.2</v>
      </c>
      <c r="I210" t="s">
        <v>109</v>
      </c>
      <c r="K210" t="s">
        <v>101</v>
      </c>
      <c r="L210" t="s">
        <v>107</v>
      </c>
      <c r="M210">
        <v>1</v>
      </c>
      <c r="N210">
        <v>2</v>
      </c>
      <c r="O210">
        <v>2</v>
      </c>
      <c r="P210">
        <v>1</v>
      </c>
      <c r="Q210">
        <v>1</v>
      </c>
      <c r="R210">
        <v>1</v>
      </c>
      <c r="S210">
        <v>1</v>
      </c>
      <c r="U210" s="8">
        <v>3.7972199999999998</v>
      </c>
      <c r="V210" s="8">
        <v>0.16544</v>
      </c>
      <c r="W210">
        <v>60.7</v>
      </c>
      <c r="X210">
        <v>1.2925199999999999</v>
      </c>
      <c r="Y210">
        <v>1.4579599999999999</v>
      </c>
      <c r="Z210">
        <v>3.28999</v>
      </c>
      <c r="AA210">
        <v>0.10549</v>
      </c>
      <c r="AB210">
        <v>8.3519999999999997E-2</v>
      </c>
      <c r="AD210">
        <v>2.3392599999999999</v>
      </c>
      <c r="AE210">
        <v>40</v>
      </c>
      <c r="AG210">
        <v>0</v>
      </c>
      <c r="AJ210">
        <v>1.76963</v>
      </c>
      <c r="AK210">
        <v>0.64583999999999997</v>
      </c>
      <c r="AL210">
        <v>0.31392999999999999</v>
      </c>
      <c r="AM210">
        <v>2.7294</v>
      </c>
      <c r="AN210">
        <v>2.70621</v>
      </c>
      <c r="AO210">
        <v>1.4721</v>
      </c>
      <c r="AP210">
        <v>0.19736000000000001</v>
      </c>
      <c r="AQ210">
        <v>4.3925200000000002</v>
      </c>
      <c r="AS210">
        <v>0</v>
      </c>
      <c r="AT210">
        <v>6</v>
      </c>
      <c r="AU210">
        <v>1</v>
      </c>
      <c r="AV210">
        <v>0</v>
      </c>
      <c r="AW210" s="4">
        <v>0</v>
      </c>
      <c r="AX210">
        <v>0</v>
      </c>
      <c r="AY210">
        <v>0</v>
      </c>
      <c r="BA210" s="1">
        <v>44211</v>
      </c>
      <c r="BB210">
        <v>12</v>
      </c>
      <c r="BC210">
        <v>10</v>
      </c>
      <c r="BD210">
        <v>2</v>
      </c>
      <c r="BE210">
        <v>92</v>
      </c>
      <c r="BF210">
        <v>1</v>
      </c>
      <c r="BG210">
        <v>0</v>
      </c>
      <c r="BH210">
        <v>92</v>
      </c>
      <c r="BI210" s="1">
        <v>43672</v>
      </c>
      <c r="BJ210">
        <v>11</v>
      </c>
      <c r="BK210">
        <v>11</v>
      </c>
      <c r="BL210">
        <v>0</v>
      </c>
      <c r="BM210">
        <v>76</v>
      </c>
      <c r="BN210">
        <v>1</v>
      </c>
      <c r="BO210">
        <v>0</v>
      </c>
      <c r="BP210">
        <v>76</v>
      </c>
      <c r="BQ210" s="1">
        <v>43371</v>
      </c>
      <c r="BR210">
        <v>9</v>
      </c>
      <c r="BS210">
        <v>8</v>
      </c>
      <c r="BT210">
        <v>1</v>
      </c>
      <c r="BU210">
        <v>88</v>
      </c>
      <c r="BV210">
        <v>1</v>
      </c>
      <c r="BW210">
        <v>0</v>
      </c>
      <c r="BX210">
        <v>88</v>
      </c>
      <c r="BY210">
        <v>86</v>
      </c>
      <c r="CA210" t="s">
        <v>521</v>
      </c>
      <c r="CB210" t="s">
        <v>522</v>
      </c>
      <c r="CC210">
        <v>72956</v>
      </c>
      <c r="CD210">
        <v>160</v>
      </c>
      <c r="CE210">
        <v>4794748021</v>
      </c>
      <c r="CF210" t="s">
        <v>100</v>
      </c>
      <c r="CG210" t="s">
        <v>101</v>
      </c>
      <c r="CH210" s="1">
        <v>34731</v>
      </c>
      <c r="CI210" t="s">
        <v>101</v>
      </c>
      <c r="CJ210" t="s">
        <v>101</v>
      </c>
      <c r="CK210" t="s">
        <v>101</v>
      </c>
      <c r="CL210" t="s">
        <v>104</v>
      </c>
      <c r="CM210" t="s">
        <v>520</v>
      </c>
      <c r="CN210">
        <v>140</v>
      </c>
      <c r="CO210" s="1">
        <v>44621</v>
      </c>
      <c r="CP210" s="1"/>
      <c r="CV210"/>
    </row>
    <row r="211" spans="1:101" x14ac:dyDescent="0.25">
      <c r="A211" t="s">
        <v>147</v>
      </c>
      <c r="B211" s="18" t="s">
        <v>1196</v>
      </c>
      <c r="C211" s="18">
        <v>45254</v>
      </c>
      <c r="D211" t="s">
        <v>495</v>
      </c>
      <c r="E211" t="s">
        <v>153</v>
      </c>
      <c r="F211" t="s">
        <v>154</v>
      </c>
      <c r="G211" t="s">
        <v>1210</v>
      </c>
      <c r="H211">
        <v>83.3</v>
      </c>
      <c r="I211" t="s">
        <v>99</v>
      </c>
      <c r="K211" t="s">
        <v>101</v>
      </c>
      <c r="L211" t="s">
        <v>107</v>
      </c>
      <c r="M211">
        <v>3</v>
      </c>
      <c r="N211">
        <v>3</v>
      </c>
      <c r="O211">
        <v>3</v>
      </c>
      <c r="P211">
        <v>4</v>
      </c>
      <c r="Q211">
        <v>4</v>
      </c>
      <c r="R211">
        <v>4</v>
      </c>
      <c r="S211">
        <v>2</v>
      </c>
      <c r="U211" s="8">
        <v>3.7963399999999998</v>
      </c>
      <c r="V211" s="8">
        <v>0.36276000000000003</v>
      </c>
      <c r="W211">
        <v>40.700000000000003</v>
      </c>
      <c r="X211">
        <v>0.95237000000000005</v>
      </c>
      <c r="Y211">
        <v>1.3151299999999999</v>
      </c>
      <c r="Z211">
        <v>3.2873399999999999</v>
      </c>
      <c r="AA211">
        <v>0.21958</v>
      </c>
      <c r="AB211">
        <v>2.9989999999999999E-2</v>
      </c>
      <c r="AD211">
        <v>2.4812099999999999</v>
      </c>
      <c r="AE211">
        <v>50</v>
      </c>
      <c r="AG211">
        <v>0</v>
      </c>
      <c r="AJ211">
        <v>1.7844199999999999</v>
      </c>
      <c r="AK211">
        <v>0.60006000000000004</v>
      </c>
      <c r="AL211">
        <v>0.27166000000000001</v>
      </c>
      <c r="AM211">
        <v>2.6561400000000002</v>
      </c>
      <c r="AN211">
        <v>2.8466399999999998</v>
      </c>
      <c r="AO211">
        <v>1.16743</v>
      </c>
      <c r="AP211">
        <v>0.50007999999999997</v>
      </c>
      <c r="AQ211">
        <v>4.5126200000000001</v>
      </c>
      <c r="AS211">
        <v>1</v>
      </c>
      <c r="AT211">
        <v>1</v>
      </c>
      <c r="AU211">
        <v>4</v>
      </c>
      <c r="AV211">
        <v>2</v>
      </c>
      <c r="AW211" s="4">
        <v>10172.5</v>
      </c>
      <c r="AX211">
        <v>0</v>
      </c>
      <c r="AY211">
        <v>2</v>
      </c>
      <c r="BA211" s="1">
        <v>44330</v>
      </c>
      <c r="BB211">
        <v>11</v>
      </c>
      <c r="BC211">
        <v>8</v>
      </c>
      <c r="BD211">
        <v>3</v>
      </c>
      <c r="BE211">
        <v>88</v>
      </c>
      <c r="BF211">
        <v>1</v>
      </c>
      <c r="BG211">
        <v>0</v>
      </c>
      <c r="BH211">
        <v>88</v>
      </c>
      <c r="BI211" s="1">
        <v>43728</v>
      </c>
      <c r="BJ211">
        <v>11</v>
      </c>
      <c r="BK211">
        <v>10</v>
      </c>
      <c r="BL211">
        <v>1</v>
      </c>
      <c r="BM211">
        <v>64</v>
      </c>
      <c r="BN211">
        <v>1</v>
      </c>
      <c r="BO211">
        <v>0</v>
      </c>
      <c r="BP211">
        <v>64</v>
      </c>
      <c r="BQ211" s="1">
        <v>43357</v>
      </c>
      <c r="BR211">
        <v>5</v>
      </c>
      <c r="BS211">
        <v>5</v>
      </c>
      <c r="BT211">
        <v>0</v>
      </c>
      <c r="BU211">
        <v>36</v>
      </c>
      <c r="BV211">
        <v>1</v>
      </c>
      <c r="BW211">
        <v>0</v>
      </c>
      <c r="BX211">
        <v>36</v>
      </c>
      <c r="BY211">
        <v>71.332999999999998</v>
      </c>
      <c r="CA211" t="s">
        <v>497</v>
      </c>
      <c r="CB211" t="s">
        <v>498</v>
      </c>
      <c r="CC211">
        <v>71909</v>
      </c>
      <c r="CD211">
        <v>250</v>
      </c>
      <c r="CE211">
        <v>5016245238</v>
      </c>
      <c r="CF211" t="s">
        <v>100</v>
      </c>
      <c r="CG211" t="s">
        <v>101</v>
      </c>
      <c r="CH211" s="1">
        <v>34639</v>
      </c>
      <c r="CI211" t="s">
        <v>101</v>
      </c>
      <c r="CJ211" t="s">
        <v>101</v>
      </c>
      <c r="CK211" t="s">
        <v>101</v>
      </c>
      <c r="CL211" t="s">
        <v>104</v>
      </c>
      <c r="CM211" t="s">
        <v>496</v>
      </c>
      <c r="CN211">
        <v>120</v>
      </c>
      <c r="CO211" s="1">
        <v>44621</v>
      </c>
      <c r="CP211" s="1"/>
      <c r="CV211"/>
    </row>
    <row r="212" spans="1:101" x14ac:dyDescent="0.25">
      <c r="A212" t="s">
        <v>147</v>
      </c>
      <c r="B212" s="18" t="s">
        <v>1196</v>
      </c>
      <c r="C212" s="18">
        <v>45383</v>
      </c>
      <c r="D212" t="s">
        <v>833</v>
      </c>
      <c r="E212" t="s">
        <v>835</v>
      </c>
      <c r="F212" t="s">
        <v>836</v>
      </c>
      <c r="G212" t="s">
        <v>1210</v>
      </c>
      <c r="H212">
        <v>49.4</v>
      </c>
      <c r="I212" t="s">
        <v>99</v>
      </c>
      <c r="K212" t="s">
        <v>101</v>
      </c>
      <c r="L212" t="s">
        <v>107</v>
      </c>
      <c r="M212">
        <v>4</v>
      </c>
      <c r="N212">
        <v>3</v>
      </c>
      <c r="O212">
        <v>4</v>
      </c>
      <c r="P212">
        <v>2</v>
      </c>
      <c r="Q212">
        <v>1</v>
      </c>
      <c r="R212">
        <v>3</v>
      </c>
      <c r="S212">
        <v>3</v>
      </c>
      <c r="U212" s="8">
        <v>3.4941200000000001</v>
      </c>
      <c r="V212" s="8">
        <v>0.44424000000000002</v>
      </c>
      <c r="X212">
        <v>0.92523999999999995</v>
      </c>
      <c r="Y212">
        <v>1.36947</v>
      </c>
      <c r="Z212">
        <v>3.0632299999999999</v>
      </c>
      <c r="AA212">
        <v>0.19122</v>
      </c>
      <c r="AB212">
        <v>1.2540000000000001E-2</v>
      </c>
      <c r="AC212">
        <v>6</v>
      </c>
      <c r="AD212">
        <v>2.1246499999999999</v>
      </c>
      <c r="AF212">
        <v>6</v>
      </c>
      <c r="AH212">
        <v>6</v>
      </c>
      <c r="AJ212">
        <v>2.0543800000000001</v>
      </c>
      <c r="AK212">
        <v>0.68525000000000003</v>
      </c>
      <c r="AL212">
        <v>0.31485999999999997</v>
      </c>
      <c r="AM212">
        <v>3.0545</v>
      </c>
      <c r="AN212">
        <v>2.1172499999999999</v>
      </c>
      <c r="AO212">
        <v>0.99317999999999995</v>
      </c>
      <c r="AP212">
        <v>0.52837999999999996</v>
      </c>
      <c r="AQ212">
        <v>3.61172</v>
      </c>
      <c r="AS212">
        <v>0</v>
      </c>
      <c r="AT212">
        <v>2</v>
      </c>
      <c r="AU212">
        <v>1</v>
      </c>
      <c r="AV212">
        <v>2</v>
      </c>
      <c r="AW212" s="4">
        <v>5650</v>
      </c>
      <c r="AX212">
        <v>0</v>
      </c>
      <c r="AY212">
        <v>2</v>
      </c>
      <c r="BA212" s="1">
        <v>44330</v>
      </c>
      <c r="BB212">
        <v>10</v>
      </c>
      <c r="BC212">
        <v>10</v>
      </c>
      <c r="BD212">
        <v>2</v>
      </c>
      <c r="BE212">
        <v>64</v>
      </c>
      <c r="BF212">
        <v>1</v>
      </c>
      <c r="BG212">
        <v>0</v>
      </c>
      <c r="BH212">
        <v>64</v>
      </c>
      <c r="BI212" s="1">
        <v>43784</v>
      </c>
      <c r="BJ212">
        <v>7</v>
      </c>
      <c r="BK212">
        <v>6</v>
      </c>
      <c r="BL212">
        <v>0</v>
      </c>
      <c r="BM212">
        <v>40</v>
      </c>
      <c r="BN212">
        <v>1</v>
      </c>
      <c r="BO212">
        <v>0</v>
      </c>
      <c r="BP212">
        <v>40</v>
      </c>
      <c r="BQ212" s="1">
        <v>43406</v>
      </c>
      <c r="BR212">
        <v>3</v>
      </c>
      <c r="BS212">
        <v>3</v>
      </c>
      <c r="BT212">
        <v>0</v>
      </c>
      <c r="BU212">
        <v>8</v>
      </c>
      <c r="BV212">
        <v>1</v>
      </c>
      <c r="BW212">
        <v>0</v>
      </c>
      <c r="BX212">
        <v>8</v>
      </c>
      <c r="BY212">
        <v>46.667000000000002</v>
      </c>
      <c r="CA212" t="s">
        <v>837</v>
      </c>
      <c r="CB212" t="s">
        <v>838</v>
      </c>
      <c r="CC212">
        <v>72958</v>
      </c>
      <c r="CD212">
        <v>630</v>
      </c>
      <c r="CE212">
        <v>4796373171</v>
      </c>
      <c r="CF212" t="s">
        <v>100</v>
      </c>
      <c r="CG212" t="s">
        <v>101</v>
      </c>
      <c r="CH212" s="1">
        <v>37741</v>
      </c>
      <c r="CI212" t="s">
        <v>101</v>
      </c>
      <c r="CJ212" t="s">
        <v>101</v>
      </c>
      <c r="CK212" t="s">
        <v>101</v>
      </c>
      <c r="CL212" t="s">
        <v>104</v>
      </c>
      <c r="CM212" t="s">
        <v>834</v>
      </c>
      <c r="CN212">
        <v>105</v>
      </c>
      <c r="CO212" s="1">
        <v>44621</v>
      </c>
      <c r="CP212" s="1"/>
      <c r="CV212"/>
    </row>
    <row r="213" spans="1:101" x14ac:dyDescent="0.25">
      <c r="A213" t="s">
        <v>147</v>
      </c>
      <c r="B213" s="18" t="s">
        <v>1196</v>
      </c>
      <c r="C213" s="18">
        <v>45151</v>
      </c>
      <c r="D213" t="s">
        <v>212</v>
      </c>
      <c r="E213" t="s">
        <v>214</v>
      </c>
      <c r="F213" t="s">
        <v>123</v>
      </c>
      <c r="G213" t="s">
        <v>1210</v>
      </c>
      <c r="H213">
        <v>54.1</v>
      </c>
      <c r="I213" t="s">
        <v>109</v>
      </c>
      <c r="K213" t="s">
        <v>101</v>
      </c>
      <c r="L213" t="s">
        <v>107</v>
      </c>
      <c r="M213">
        <v>2</v>
      </c>
      <c r="N213">
        <v>3</v>
      </c>
      <c r="O213">
        <v>1</v>
      </c>
      <c r="P213">
        <v>5</v>
      </c>
      <c r="Q213">
        <v>5</v>
      </c>
      <c r="R213">
        <v>4</v>
      </c>
      <c r="S213">
        <v>3</v>
      </c>
      <c r="U213" s="8">
        <v>4.0163799999999998</v>
      </c>
      <c r="V213" s="8">
        <v>0.53410999999999997</v>
      </c>
      <c r="W213">
        <v>51.4</v>
      </c>
      <c r="X213">
        <v>1.04105</v>
      </c>
      <c r="Y213">
        <v>1.57517</v>
      </c>
      <c r="Z213">
        <v>3.3690099999999998</v>
      </c>
      <c r="AA213">
        <v>0.38614999999999999</v>
      </c>
      <c r="AB213">
        <v>1.2030000000000001E-2</v>
      </c>
      <c r="AD213">
        <v>2.4412199999999999</v>
      </c>
      <c r="AE213">
        <v>54.5</v>
      </c>
      <c r="AG213">
        <v>0</v>
      </c>
      <c r="AJ213">
        <v>1.96827</v>
      </c>
      <c r="AK213">
        <v>0.67618</v>
      </c>
      <c r="AL213">
        <v>0.28471999999999997</v>
      </c>
      <c r="AM213">
        <v>2.9291800000000001</v>
      </c>
      <c r="AN213">
        <v>2.5391400000000002</v>
      </c>
      <c r="AO213">
        <v>1.1324799999999999</v>
      </c>
      <c r="AP213">
        <v>0.70254000000000005</v>
      </c>
      <c r="AQ213">
        <v>4.32918</v>
      </c>
      <c r="AS213">
        <v>1</v>
      </c>
      <c r="AT213">
        <v>1</v>
      </c>
      <c r="AU213">
        <v>5</v>
      </c>
      <c r="AV213">
        <v>3</v>
      </c>
      <c r="AW213" s="4">
        <v>24492.79</v>
      </c>
      <c r="AX213">
        <v>0</v>
      </c>
      <c r="AY213">
        <v>3</v>
      </c>
      <c r="BA213" s="1">
        <v>44372</v>
      </c>
      <c r="BB213">
        <v>11</v>
      </c>
      <c r="BC213">
        <v>9</v>
      </c>
      <c r="BD213">
        <v>2</v>
      </c>
      <c r="BE213">
        <v>201</v>
      </c>
      <c r="BF213">
        <v>1</v>
      </c>
      <c r="BG213">
        <v>0</v>
      </c>
      <c r="BH213">
        <v>201</v>
      </c>
      <c r="BI213" s="1">
        <v>43840</v>
      </c>
      <c r="BJ213">
        <v>10</v>
      </c>
      <c r="BK213">
        <v>7</v>
      </c>
      <c r="BL213">
        <v>1</v>
      </c>
      <c r="BM213">
        <v>76</v>
      </c>
      <c r="BN213">
        <v>1</v>
      </c>
      <c r="BO213">
        <v>0</v>
      </c>
      <c r="BP213">
        <v>76</v>
      </c>
      <c r="BQ213" s="1">
        <v>43406</v>
      </c>
      <c r="BR213">
        <v>6</v>
      </c>
      <c r="BS213">
        <v>6</v>
      </c>
      <c r="BT213">
        <v>0</v>
      </c>
      <c r="BU213">
        <v>20</v>
      </c>
      <c r="BV213">
        <v>1</v>
      </c>
      <c r="BW213">
        <v>0</v>
      </c>
      <c r="BX213">
        <v>20</v>
      </c>
      <c r="BY213">
        <v>129.167</v>
      </c>
      <c r="CA213" t="s">
        <v>215</v>
      </c>
      <c r="CB213" t="s">
        <v>216</v>
      </c>
      <c r="CC213">
        <v>72476</v>
      </c>
      <c r="CD213">
        <v>370</v>
      </c>
      <c r="CE213">
        <v>8708869022</v>
      </c>
      <c r="CF213" t="s">
        <v>100</v>
      </c>
      <c r="CG213" t="s">
        <v>101</v>
      </c>
      <c r="CH213" s="1">
        <v>32978</v>
      </c>
      <c r="CI213" t="s">
        <v>101</v>
      </c>
      <c r="CJ213" t="s">
        <v>101</v>
      </c>
      <c r="CK213" t="s">
        <v>101</v>
      </c>
      <c r="CL213" t="s">
        <v>104</v>
      </c>
      <c r="CM213" t="s">
        <v>213</v>
      </c>
      <c r="CN213">
        <v>119</v>
      </c>
      <c r="CO213" s="1">
        <v>44621</v>
      </c>
      <c r="CP213" s="1"/>
      <c r="CV213"/>
    </row>
    <row r="214" spans="1:101" x14ac:dyDescent="0.25">
      <c r="A214" t="s">
        <v>147</v>
      </c>
      <c r="B214" s="18" t="s">
        <v>1196</v>
      </c>
      <c r="C214" s="18">
        <v>45217</v>
      </c>
      <c r="D214" t="s">
        <v>400</v>
      </c>
      <c r="E214" t="s">
        <v>334</v>
      </c>
      <c r="F214" t="s">
        <v>335</v>
      </c>
      <c r="G214" t="s">
        <v>1210</v>
      </c>
      <c r="H214">
        <v>50.6</v>
      </c>
      <c r="I214" t="s">
        <v>109</v>
      </c>
      <c r="K214" t="s">
        <v>101</v>
      </c>
      <c r="L214" t="s">
        <v>107</v>
      </c>
      <c r="M214">
        <v>3</v>
      </c>
      <c r="N214">
        <v>4</v>
      </c>
      <c r="O214">
        <v>2</v>
      </c>
      <c r="P214">
        <v>3</v>
      </c>
      <c r="Q214">
        <v>2</v>
      </c>
      <c r="R214">
        <v>4</v>
      </c>
      <c r="S214">
        <v>4</v>
      </c>
      <c r="U214" s="8">
        <v>3.9344999999999999</v>
      </c>
      <c r="V214" s="8">
        <v>0.68635999999999997</v>
      </c>
      <c r="X214">
        <v>0.62602000000000002</v>
      </c>
      <c r="Y214">
        <v>1.31237</v>
      </c>
      <c r="Z214">
        <v>3.4077899999999999</v>
      </c>
      <c r="AA214">
        <v>0.32290000000000002</v>
      </c>
      <c r="AB214">
        <v>9.6299999999999997E-3</v>
      </c>
      <c r="AC214">
        <v>6</v>
      </c>
      <c r="AD214">
        <v>2.6221299999999998</v>
      </c>
      <c r="AF214">
        <v>6</v>
      </c>
      <c r="AG214">
        <v>3</v>
      </c>
      <c r="AJ214">
        <v>2.0207600000000001</v>
      </c>
      <c r="AK214">
        <v>0.71279000000000003</v>
      </c>
      <c r="AL214">
        <v>0.32990000000000003</v>
      </c>
      <c r="AM214">
        <v>3.0634600000000001</v>
      </c>
      <c r="AN214">
        <v>2.6564700000000001</v>
      </c>
      <c r="AO214">
        <v>0.64602000000000004</v>
      </c>
      <c r="AP214">
        <v>0.77915999999999996</v>
      </c>
      <c r="AQ214">
        <v>4.0550300000000004</v>
      </c>
      <c r="AS214">
        <v>0</v>
      </c>
      <c r="AT214">
        <v>5</v>
      </c>
      <c r="AU214">
        <v>5</v>
      </c>
      <c r="AV214">
        <v>3</v>
      </c>
      <c r="AW214" s="4">
        <v>22750</v>
      </c>
      <c r="AX214">
        <v>0</v>
      </c>
      <c r="AY214">
        <v>3</v>
      </c>
      <c r="BA214" s="1">
        <v>44386</v>
      </c>
      <c r="BB214">
        <v>12</v>
      </c>
      <c r="BC214">
        <v>10</v>
      </c>
      <c r="BD214">
        <v>2</v>
      </c>
      <c r="BE214">
        <v>84</v>
      </c>
      <c r="BF214">
        <v>1</v>
      </c>
      <c r="BG214">
        <v>0</v>
      </c>
      <c r="BH214">
        <v>84</v>
      </c>
      <c r="BI214" s="1">
        <v>43847</v>
      </c>
      <c r="BJ214">
        <v>12</v>
      </c>
      <c r="BK214">
        <v>7</v>
      </c>
      <c r="BL214">
        <v>4</v>
      </c>
      <c r="BM214">
        <v>92</v>
      </c>
      <c r="BN214">
        <v>1</v>
      </c>
      <c r="BO214">
        <v>0</v>
      </c>
      <c r="BP214">
        <v>92</v>
      </c>
      <c r="BQ214" s="1">
        <v>43455</v>
      </c>
      <c r="BR214">
        <v>7</v>
      </c>
      <c r="BS214">
        <v>6</v>
      </c>
      <c r="BT214">
        <v>1</v>
      </c>
      <c r="BU214">
        <v>44</v>
      </c>
      <c r="BV214">
        <v>1</v>
      </c>
      <c r="BW214">
        <v>0</v>
      </c>
      <c r="BX214">
        <v>44</v>
      </c>
      <c r="BY214">
        <v>80</v>
      </c>
      <c r="CA214" t="s">
        <v>400</v>
      </c>
      <c r="CB214" t="s">
        <v>402</v>
      </c>
      <c r="CC214">
        <v>72301</v>
      </c>
      <c r="CD214">
        <v>170</v>
      </c>
      <c r="CE214">
        <v>8707354543</v>
      </c>
      <c r="CF214" t="s">
        <v>100</v>
      </c>
      <c r="CG214" t="s">
        <v>101</v>
      </c>
      <c r="CH214" s="1">
        <v>34274</v>
      </c>
      <c r="CI214" t="s">
        <v>101</v>
      </c>
      <c r="CJ214" t="s">
        <v>101</v>
      </c>
      <c r="CK214" t="s">
        <v>101</v>
      </c>
      <c r="CL214" t="s">
        <v>104</v>
      </c>
      <c r="CM214" t="s">
        <v>401</v>
      </c>
      <c r="CN214">
        <v>85</v>
      </c>
      <c r="CO214" s="1">
        <v>44621</v>
      </c>
      <c r="CP214" s="1"/>
      <c r="CV214"/>
    </row>
    <row r="215" spans="1:101" x14ac:dyDescent="0.25">
      <c r="A215" t="s">
        <v>147</v>
      </c>
      <c r="B215" s="18" t="s">
        <v>1196</v>
      </c>
      <c r="C215" s="18">
        <v>45371</v>
      </c>
      <c r="D215" t="s">
        <v>790</v>
      </c>
      <c r="E215" t="s">
        <v>243</v>
      </c>
      <c r="F215" t="s">
        <v>120</v>
      </c>
      <c r="G215" t="s">
        <v>1210</v>
      </c>
      <c r="H215">
        <v>63.1</v>
      </c>
      <c r="I215" t="s">
        <v>99</v>
      </c>
      <c r="K215" t="s">
        <v>101</v>
      </c>
      <c r="L215" t="s">
        <v>107</v>
      </c>
      <c r="M215">
        <v>5</v>
      </c>
      <c r="N215">
        <v>3</v>
      </c>
      <c r="O215">
        <v>5</v>
      </c>
      <c r="P215">
        <v>5</v>
      </c>
      <c r="Q215">
        <v>5</v>
      </c>
      <c r="R215">
        <v>4</v>
      </c>
      <c r="S215">
        <v>3</v>
      </c>
      <c r="U215" s="8">
        <v>3.53912</v>
      </c>
      <c r="V215" s="8">
        <v>0.50426000000000004</v>
      </c>
      <c r="W215">
        <v>53.1</v>
      </c>
      <c r="X215">
        <v>0.79056999999999999</v>
      </c>
      <c r="Y215">
        <v>1.2948299999999999</v>
      </c>
      <c r="Z215">
        <v>2.9218700000000002</v>
      </c>
      <c r="AA215">
        <v>0.50883</v>
      </c>
      <c r="AB215">
        <v>9.0799999999999995E-3</v>
      </c>
      <c r="AD215">
        <v>2.2442899999999999</v>
      </c>
      <c r="AE215">
        <v>16.7</v>
      </c>
      <c r="AG215">
        <v>0</v>
      </c>
      <c r="AJ215">
        <v>1.72058</v>
      </c>
      <c r="AK215">
        <v>0.58586000000000005</v>
      </c>
      <c r="AL215">
        <v>0.26132</v>
      </c>
      <c r="AM215">
        <v>2.5677599999999998</v>
      </c>
      <c r="AN215">
        <v>2.6703600000000001</v>
      </c>
      <c r="AO215">
        <v>0.99258000000000002</v>
      </c>
      <c r="AP215">
        <v>0.72267999999999999</v>
      </c>
      <c r="AQ215">
        <v>4.3516700000000004</v>
      </c>
      <c r="AS215">
        <v>0</v>
      </c>
      <c r="AT215">
        <v>1</v>
      </c>
      <c r="AU215">
        <v>0</v>
      </c>
      <c r="AV215">
        <v>0</v>
      </c>
      <c r="AW215" s="4">
        <v>0</v>
      </c>
      <c r="AX215">
        <v>0</v>
      </c>
      <c r="AY215">
        <v>0</v>
      </c>
      <c r="BA215" s="1">
        <v>44379</v>
      </c>
      <c r="BB215">
        <v>8</v>
      </c>
      <c r="BC215">
        <v>8</v>
      </c>
      <c r="BD215">
        <v>0</v>
      </c>
      <c r="BE215">
        <v>20</v>
      </c>
      <c r="BF215">
        <v>1</v>
      </c>
      <c r="BG215">
        <v>0</v>
      </c>
      <c r="BH215">
        <v>20</v>
      </c>
      <c r="BI215" s="1">
        <v>43840</v>
      </c>
      <c r="BJ215">
        <v>4</v>
      </c>
      <c r="BK215">
        <v>4</v>
      </c>
      <c r="BL215">
        <v>0</v>
      </c>
      <c r="BM215">
        <v>28</v>
      </c>
      <c r="BN215">
        <v>1</v>
      </c>
      <c r="BO215">
        <v>0</v>
      </c>
      <c r="BP215">
        <v>28</v>
      </c>
      <c r="BQ215" s="1">
        <v>43413</v>
      </c>
      <c r="BR215">
        <v>6</v>
      </c>
      <c r="BS215">
        <v>5</v>
      </c>
      <c r="BT215">
        <v>1</v>
      </c>
      <c r="BU215">
        <v>40</v>
      </c>
      <c r="BV215">
        <v>1</v>
      </c>
      <c r="BW215">
        <v>0</v>
      </c>
      <c r="BX215">
        <v>40</v>
      </c>
      <c r="BY215">
        <v>26</v>
      </c>
      <c r="CA215" t="s">
        <v>792</v>
      </c>
      <c r="CB215" t="s">
        <v>793</v>
      </c>
      <c r="CC215">
        <v>72764</v>
      </c>
      <c r="CD215">
        <v>710</v>
      </c>
      <c r="CE215">
        <v>4797561600</v>
      </c>
      <c r="CF215" t="s">
        <v>100</v>
      </c>
      <c r="CG215" t="s">
        <v>101</v>
      </c>
      <c r="CH215" s="1">
        <v>37243</v>
      </c>
      <c r="CI215" t="s">
        <v>101</v>
      </c>
      <c r="CJ215" t="s">
        <v>101</v>
      </c>
      <c r="CK215" t="s">
        <v>101</v>
      </c>
      <c r="CL215" t="s">
        <v>104</v>
      </c>
      <c r="CM215" t="s">
        <v>791</v>
      </c>
      <c r="CN215">
        <v>85</v>
      </c>
      <c r="CO215" s="1">
        <v>44621</v>
      </c>
      <c r="CP215" s="1"/>
      <c r="CV215"/>
    </row>
    <row r="216" spans="1:101" x14ac:dyDescent="0.25">
      <c r="A216" t="s">
        <v>147</v>
      </c>
      <c r="B216" s="18" t="s">
        <v>1196</v>
      </c>
      <c r="C216" s="18">
        <v>45401</v>
      </c>
      <c r="D216" t="s">
        <v>888</v>
      </c>
      <c r="E216" t="s">
        <v>890</v>
      </c>
      <c r="F216" t="s">
        <v>655</v>
      </c>
      <c r="G216" t="s">
        <v>1210</v>
      </c>
      <c r="H216">
        <v>51.2</v>
      </c>
      <c r="I216" t="s">
        <v>109</v>
      </c>
      <c r="K216" t="s">
        <v>101</v>
      </c>
      <c r="L216" t="s">
        <v>107</v>
      </c>
      <c r="M216">
        <v>3</v>
      </c>
      <c r="N216">
        <v>3</v>
      </c>
      <c r="O216">
        <v>2</v>
      </c>
      <c r="P216">
        <v>5</v>
      </c>
      <c r="Q216">
        <v>5</v>
      </c>
      <c r="R216">
        <v>5</v>
      </c>
      <c r="S216">
        <v>3</v>
      </c>
      <c r="U216" s="8">
        <v>3.86104</v>
      </c>
      <c r="V216" s="8">
        <v>0.40065000000000001</v>
      </c>
      <c r="X216">
        <v>0.91232000000000002</v>
      </c>
      <c r="Y216">
        <v>1.31297</v>
      </c>
      <c r="Z216">
        <v>3.4739300000000002</v>
      </c>
      <c r="AA216">
        <v>0.15909000000000001</v>
      </c>
      <c r="AB216">
        <v>8.2699999999999996E-3</v>
      </c>
      <c r="AC216">
        <v>6</v>
      </c>
      <c r="AD216">
        <v>2.5480700000000001</v>
      </c>
      <c r="AF216">
        <v>6</v>
      </c>
      <c r="AH216">
        <v>6</v>
      </c>
      <c r="AJ216">
        <v>2.05579</v>
      </c>
      <c r="AK216">
        <v>0.64395999999999998</v>
      </c>
      <c r="AL216">
        <v>0.26688000000000001</v>
      </c>
      <c r="AM216">
        <v>2.9666199999999998</v>
      </c>
      <c r="AN216">
        <v>2.5374599999999998</v>
      </c>
      <c r="AO216">
        <v>1.0421100000000001</v>
      </c>
      <c r="AP216">
        <v>0.56222000000000005</v>
      </c>
      <c r="AQ216">
        <v>4.1092000000000004</v>
      </c>
      <c r="AS216">
        <v>0</v>
      </c>
      <c r="AT216">
        <v>4</v>
      </c>
      <c r="AU216">
        <v>10</v>
      </c>
      <c r="AV216">
        <v>1</v>
      </c>
      <c r="AW216" s="4">
        <v>655.08000000000004</v>
      </c>
      <c r="AX216">
        <v>0</v>
      </c>
      <c r="AY216">
        <v>1</v>
      </c>
      <c r="BA216" s="1">
        <v>44351</v>
      </c>
      <c r="BB216">
        <v>6</v>
      </c>
      <c r="BC216">
        <v>5</v>
      </c>
      <c r="BD216">
        <v>0</v>
      </c>
      <c r="BE216">
        <v>48</v>
      </c>
      <c r="BF216">
        <v>1</v>
      </c>
      <c r="BG216">
        <v>0</v>
      </c>
      <c r="BH216">
        <v>48</v>
      </c>
      <c r="BI216" s="1">
        <v>43839</v>
      </c>
      <c r="BJ216">
        <v>24</v>
      </c>
      <c r="BK216">
        <v>15</v>
      </c>
      <c r="BL216">
        <v>9</v>
      </c>
      <c r="BM216">
        <v>160</v>
      </c>
      <c r="BN216">
        <v>1</v>
      </c>
      <c r="BO216">
        <v>0</v>
      </c>
      <c r="BP216">
        <v>160</v>
      </c>
      <c r="BQ216" s="1">
        <v>43420</v>
      </c>
      <c r="BR216">
        <v>6</v>
      </c>
      <c r="BS216">
        <v>6</v>
      </c>
      <c r="BT216">
        <v>0</v>
      </c>
      <c r="BU216">
        <v>32</v>
      </c>
      <c r="BV216">
        <v>1</v>
      </c>
      <c r="BW216">
        <v>0</v>
      </c>
      <c r="BX216">
        <v>32</v>
      </c>
      <c r="BY216">
        <v>82.667000000000002</v>
      </c>
      <c r="CA216" t="s">
        <v>891</v>
      </c>
      <c r="CB216" t="s">
        <v>892</v>
      </c>
      <c r="CC216">
        <v>72519</v>
      </c>
      <c r="CD216">
        <v>320</v>
      </c>
      <c r="CE216">
        <v>8702973719</v>
      </c>
      <c r="CF216" t="s">
        <v>100</v>
      </c>
      <c r="CG216" t="s">
        <v>101</v>
      </c>
      <c r="CH216" s="1">
        <v>38188</v>
      </c>
      <c r="CI216" t="s">
        <v>101</v>
      </c>
      <c r="CJ216" t="s">
        <v>101</v>
      </c>
      <c r="CK216" t="s">
        <v>101</v>
      </c>
      <c r="CL216" t="s">
        <v>104</v>
      </c>
      <c r="CM216" t="s">
        <v>889</v>
      </c>
      <c r="CN216">
        <v>70</v>
      </c>
      <c r="CO216" s="1">
        <v>44621</v>
      </c>
      <c r="CP216" s="1"/>
      <c r="CV216"/>
    </row>
    <row r="217" spans="1:101" x14ac:dyDescent="0.25">
      <c r="A217" t="s">
        <v>147</v>
      </c>
      <c r="B217" s="18" t="s">
        <v>1196</v>
      </c>
      <c r="C217" s="18">
        <v>45412</v>
      </c>
      <c r="D217" t="s">
        <v>924</v>
      </c>
      <c r="E217" t="s">
        <v>115</v>
      </c>
      <c r="F217" t="s">
        <v>335</v>
      </c>
      <c r="G217" t="s">
        <v>1210</v>
      </c>
      <c r="H217">
        <v>91.6</v>
      </c>
      <c r="I217" t="s">
        <v>109</v>
      </c>
      <c r="K217" t="s">
        <v>101</v>
      </c>
      <c r="L217" t="s">
        <v>107</v>
      </c>
      <c r="M217">
        <v>3</v>
      </c>
      <c r="N217">
        <v>2</v>
      </c>
      <c r="O217">
        <v>3</v>
      </c>
      <c r="P217">
        <v>4</v>
      </c>
      <c r="Q217">
        <v>5</v>
      </c>
      <c r="R217">
        <v>3</v>
      </c>
      <c r="S217">
        <v>1</v>
      </c>
      <c r="U217" s="8">
        <v>3.40578</v>
      </c>
      <c r="V217" s="8">
        <v>0.17885999999999999</v>
      </c>
      <c r="W217">
        <v>50</v>
      </c>
      <c r="X217">
        <v>1.1982699999999999</v>
      </c>
      <c r="Y217">
        <v>1.37713</v>
      </c>
      <c r="Z217">
        <v>2.6509200000000002</v>
      </c>
      <c r="AA217">
        <v>0.11397</v>
      </c>
      <c r="AB217">
        <v>4.8890000000000003E-2</v>
      </c>
      <c r="AD217">
        <v>2.0286499999999998</v>
      </c>
      <c r="AE217">
        <v>40</v>
      </c>
      <c r="AG217">
        <v>0</v>
      </c>
      <c r="AJ217">
        <v>1.96983</v>
      </c>
      <c r="AK217">
        <v>0.66295000000000004</v>
      </c>
      <c r="AL217">
        <v>0.28194999999999998</v>
      </c>
      <c r="AM217">
        <v>2.91473</v>
      </c>
      <c r="AN217">
        <v>2.1083599999999998</v>
      </c>
      <c r="AO217">
        <v>1.3295300000000001</v>
      </c>
      <c r="AP217">
        <v>0.23757</v>
      </c>
      <c r="AQ217">
        <v>3.6892100000000001</v>
      </c>
      <c r="AS217">
        <v>0</v>
      </c>
      <c r="AT217">
        <v>4</v>
      </c>
      <c r="AU217">
        <v>2</v>
      </c>
      <c r="AV217">
        <v>0</v>
      </c>
      <c r="AW217" s="4">
        <v>0</v>
      </c>
      <c r="AX217">
        <v>0</v>
      </c>
      <c r="AY217">
        <v>0</v>
      </c>
      <c r="BA217" s="1">
        <v>44421</v>
      </c>
      <c r="BB217">
        <v>8</v>
      </c>
      <c r="BC217">
        <v>7</v>
      </c>
      <c r="BD217">
        <v>1</v>
      </c>
      <c r="BE217">
        <v>68</v>
      </c>
      <c r="BF217">
        <v>1</v>
      </c>
      <c r="BG217">
        <v>0</v>
      </c>
      <c r="BH217">
        <v>68</v>
      </c>
      <c r="BI217" s="1">
        <v>43868</v>
      </c>
      <c r="BJ217">
        <v>17</v>
      </c>
      <c r="BK217">
        <v>15</v>
      </c>
      <c r="BL217">
        <v>2</v>
      </c>
      <c r="BM217">
        <v>92</v>
      </c>
      <c r="BN217">
        <v>1</v>
      </c>
      <c r="BO217">
        <v>0</v>
      </c>
      <c r="BP217">
        <v>92</v>
      </c>
      <c r="BQ217" s="1">
        <v>43476</v>
      </c>
      <c r="BR217">
        <v>0</v>
      </c>
      <c r="BS217">
        <v>0</v>
      </c>
      <c r="BT217">
        <v>0</v>
      </c>
      <c r="BU217">
        <v>0</v>
      </c>
      <c r="BV217">
        <v>0</v>
      </c>
      <c r="BW217">
        <v>0</v>
      </c>
      <c r="BX217">
        <v>0</v>
      </c>
      <c r="BY217">
        <v>64.667000000000002</v>
      </c>
      <c r="CA217" t="s">
        <v>136</v>
      </c>
      <c r="CB217" t="s">
        <v>926</v>
      </c>
      <c r="CC217">
        <v>72364</v>
      </c>
      <c r="CD217">
        <v>170</v>
      </c>
      <c r="CE217">
        <v>8707393268</v>
      </c>
      <c r="CF217" t="s">
        <v>100</v>
      </c>
      <c r="CG217" t="s">
        <v>101</v>
      </c>
      <c r="CH217" s="1">
        <v>38837</v>
      </c>
      <c r="CI217" t="s">
        <v>101</v>
      </c>
      <c r="CJ217" t="s">
        <v>101</v>
      </c>
      <c r="CK217" t="s">
        <v>101</v>
      </c>
      <c r="CL217" t="s">
        <v>104</v>
      </c>
      <c r="CM217" t="s">
        <v>925</v>
      </c>
      <c r="CN217">
        <v>118</v>
      </c>
      <c r="CO217" s="1">
        <v>44621</v>
      </c>
      <c r="CP217" s="1"/>
      <c r="CV217"/>
    </row>
    <row r="218" spans="1:101" x14ac:dyDescent="0.25">
      <c r="A218" t="s">
        <v>147</v>
      </c>
      <c r="B218" s="18" t="s">
        <v>1196</v>
      </c>
      <c r="C218" s="18">
        <v>45367</v>
      </c>
      <c r="D218" t="s">
        <v>777</v>
      </c>
      <c r="E218" t="s">
        <v>243</v>
      </c>
      <c r="F218" t="s">
        <v>120</v>
      </c>
      <c r="G218" t="s">
        <v>1210</v>
      </c>
      <c r="H218">
        <v>59.8</v>
      </c>
      <c r="I218" t="s">
        <v>99</v>
      </c>
      <c r="K218" t="s">
        <v>101</v>
      </c>
      <c r="L218" t="s">
        <v>107</v>
      </c>
      <c r="M218">
        <v>5</v>
      </c>
      <c r="N218">
        <v>3</v>
      </c>
      <c r="O218">
        <v>4</v>
      </c>
      <c r="P218">
        <v>5</v>
      </c>
      <c r="Q218">
        <v>5</v>
      </c>
      <c r="S218">
        <v>2</v>
      </c>
      <c r="U218" s="8">
        <v>3.7307800000000002</v>
      </c>
      <c r="V218" s="8">
        <v>0.26815</v>
      </c>
      <c r="W218">
        <v>38.6</v>
      </c>
      <c r="X218">
        <v>1.0658099999999999</v>
      </c>
      <c r="Y218">
        <v>1.33396</v>
      </c>
      <c r="Z218">
        <v>3.4087700000000001</v>
      </c>
      <c r="AA218">
        <v>0.16650999999999999</v>
      </c>
      <c r="AB218">
        <v>7.8799999999999999E-3</v>
      </c>
      <c r="AD218">
        <v>2.39682</v>
      </c>
      <c r="AE218">
        <v>60</v>
      </c>
      <c r="AG218">
        <v>0</v>
      </c>
      <c r="AJ218">
        <v>1.7937799999999999</v>
      </c>
      <c r="AK218">
        <v>0.59830000000000005</v>
      </c>
      <c r="AL218">
        <v>0.26547999999999999</v>
      </c>
      <c r="AM218">
        <v>2.6575500000000001</v>
      </c>
      <c r="AN218">
        <v>2.7354799999999999</v>
      </c>
      <c r="AO218">
        <v>1.3103400000000001</v>
      </c>
      <c r="AP218">
        <v>0.37827</v>
      </c>
      <c r="AQ218">
        <v>4.4323399999999999</v>
      </c>
      <c r="AS218">
        <v>0</v>
      </c>
      <c r="AT218">
        <v>2</v>
      </c>
      <c r="AU218">
        <v>1</v>
      </c>
      <c r="AV218">
        <v>0</v>
      </c>
      <c r="AW218" s="4">
        <v>0</v>
      </c>
      <c r="AX218">
        <v>0</v>
      </c>
      <c r="AY218">
        <v>0</v>
      </c>
      <c r="BA218" s="1">
        <v>44323</v>
      </c>
      <c r="BB218">
        <v>8</v>
      </c>
      <c r="BC218">
        <v>7</v>
      </c>
      <c r="BD218">
        <v>2</v>
      </c>
      <c r="BE218">
        <v>44</v>
      </c>
      <c r="BF218">
        <v>1</v>
      </c>
      <c r="BG218">
        <v>0</v>
      </c>
      <c r="BH218">
        <v>44</v>
      </c>
      <c r="BI218" s="1">
        <v>43769</v>
      </c>
      <c r="BJ218">
        <v>6</v>
      </c>
      <c r="BK218">
        <v>6</v>
      </c>
      <c r="BL218">
        <v>0</v>
      </c>
      <c r="BM218">
        <v>48</v>
      </c>
      <c r="BN218">
        <v>1</v>
      </c>
      <c r="BO218">
        <v>0</v>
      </c>
      <c r="BP218">
        <v>48</v>
      </c>
      <c r="BQ218" s="1">
        <v>43399</v>
      </c>
      <c r="BR218">
        <v>7</v>
      </c>
      <c r="BS218">
        <v>6</v>
      </c>
      <c r="BT218">
        <v>1</v>
      </c>
      <c r="BU218">
        <v>60</v>
      </c>
      <c r="BV218">
        <v>1</v>
      </c>
      <c r="BW218">
        <v>0</v>
      </c>
      <c r="BX218">
        <v>60</v>
      </c>
      <c r="BY218">
        <v>48</v>
      </c>
      <c r="CA218" t="s">
        <v>779</v>
      </c>
      <c r="CB218" t="s">
        <v>780</v>
      </c>
      <c r="CC218">
        <v>72764</v>
      </c>
      <c r="CD218">
        <v>710</v>
      </c>
      <c r="CE218">
        <v>4797569000</v>
      </c>
      <c r="CF218" t="s">
        <v>100</v>
      </c>
      <c r="CG218" t="s">
        <v>101</v>
      </c>
      <c r="CH218" s="1">
        <v>37057</v>
      </c>
      <c r="CI218" t="s">
        <v>101</v>
      </c>
      <c r="CJ218" t="s">
        <v>101</v>
      </c>
      <c r="CK218" t="s">
        <v>101</v>
      </c>
      <c r="CL218" t="s">
        <v>104</v>
      </c>
      <c r="CM218" t="s">
        <v>778</v>
      </c>
      <c r="CN218">
        <v>70</v>
      </c>
      <c r="CO218" s="1">
        <v>44621</v>
      </c>
      <c r="CP218" s="1"/>
      <c r="CV218"/>
      <c r="CW218">
        <v>2</v>
      </c>
    </row>
    <row r="219" spans="1:101" x14ac:dyDescent="0.25">
      <c r="A219" t="s">
        <v>147</v>
      </c>
      <c r="B219" s="18" t="s">
        <v>1196</v>
      </c>
      <c r="C219" s="18">
        <v>45384</v>
      </c>
      <c r="D219" t="s">
        <v>839</v>
      </c>
      <c r="E219" t="s">
        <v>841</v>
      </c>
      <c r="F219" t="s">
        <v>842</v>
      </c>
      <c r="G219" t="s">
        <v>1210</v>
      </c>
      <c r="H219">
        <v>53.4</v>
      </c>
      <c r="I219" t="s">
        <v>99</v>
      </c>
      <c r="K219" t="s">
        <v>101</v>
      </c>
      <c r="L219" t="s">
        <v>107</v>
      </c>
      <c r="M219">
        <v>2</v>
      </c>
      <c r="N219">
        <v>3</v>
      </c>
      <c r="O219">
        <v>3</v>
      </c>
      <c r="P219">
        <v>1</v>
      </c>
      <c r="Q219">
        <v>2</v>
      </c>
      <c r="R219">
        <v>1</v>
      </c>
      <c r="S219">
        <v>1</v>
      </c>
      <c r="U219" s="8">
        <v>4.7908200000000001</v>
      </c>
      <c r="V219" s="8">
        <v>0.24901000000000001</v>
      </c>
      <c r="X219">
        <v>1.07247</v>
      </c>
      <c r="Y219">
        <v>1.32148</v>
      </c>
      <c r="Z219">
        <v>4.3317300000000003</v>
      </c>
      <c r="AA219">
        <v>0.16558</v>
      </c>
      <c r="AB219">
        <v>0.10231</v>
      </c>
      <c r="AC219">
        <v>6</v>
      </c>
      <c r="AD219">
        <v>3.4693399999999999</v>
      </c>
      <c r="AF219">
        <v>6</v>
      </c>
      <c r="AH219">
        <v>6</v>
      </c>
      <c r="AJ219">
        <v>1.8754200000000001</v>
      </c>
      <c r="AK219">
        <v>0.68128</v>
      </c>
      <c r="AL219">
        <v>0.32919999999999999</v>
      </c>
      <c r="AM219">
        <v>2.8858999999999999</v>
      </c>
      <c r="AN219">
        <v>3.7871700000000001</v>
      </c>
      <c r="AO219">
        <v>1.1579299999999999</v>
      </c>
      <c r="AP219">
        <v>0.28327999999999998</v>
      </c>
      <c r="AQ219">
        <v>5.2413699999999999</v>
      </c>
      <c r="AS219">
        <v>0</v>
      </c>
      <c r="AT219">
        <v>0</v>
      </c>
      <c r="AU219">
        <v>4</v>
      </c>
      <c r="AV219">
        <v>2</v>
      </c>
      <c r="AW219" s="4">
        <v>13000</v>
      </c>
      <c r="AX219">
        <v>1</v>
      </c>
      <c r="AY219">
        <v>3</v>
      </c>
      <c r="BA219" s="1">
        <v>44266</v>
      </c>
      <c r="BB219">
        <v>8</v>
      </c>
      <c r="BC219">
        <v>8</v>
      </c>
      <c r="BD219">
        <v>0</v>
      </c>
      <c r="BE219">
        <v>52</v>
      </c>
      <c r="BF219">
        <v>1</v>
      </c>
      <c r="BG219">
        <v>0</v>
      </c>
      <c r="BH219">
        <v>52</v>
      </c>
      <c r="BI219" s="1">
        <v>43700</v>
      </c>
      <c r="BJ219">
        <v>12</v>
      </c>
      <c r="BK219">
        <v>8</v>
      </c>
      <c r="BL219">
        <v>4</v>
      </c>
      <c r="BM219">
        <v>96</v>
      </c>
      <c r="BN219">
        <v>1</v>
      </c>
      <c r="BO219">
        <v>0</v>
      </c>
      <c r="BP219">
        <v>96</v>
      </c>
      <c r="BQ219" s="1">
        <v>43343</v>
      </c>
      <c r="BR219">
        <v>6</v>
      </c>
      <c r="BS219">
        <v>6</v>
      </c>
      <c r="BT219">
        <v>0</v>
      </c>
      <c r="BU219">
        <v>80</v>
      </c>
      <c r="BV219">
        <v>1</v>
      </c>
      <c r="BW219">
        <v>0</v>
      </c>
      <c r="BX219">
        <v>80</v>
      </c>
      <c r="BY219">
        <v>71.332999999999998</v>
      </c>
      <c r="CA219" t="s">
        <v>843</v>
      </c>
      <c r="CB219" t="s">
        <v>844</v>
      </c>
      <c r="CC219">
        <v>72432</v>
      </c>
      <c r="CD219">
        <v>550</v>
      </c>
      <c r="CE219">
        <v>8705782483</v>
      </c>
      <c r="CF219" t="s">
        <v>100</v>
      </c>
      <c r="CG219" t="s">
        <v>101</v>
      </c>
      <c r="CH219" s="1">
        <v>37791</v>
      </c>
      <c r="CI219" t="s">
        <v>101</v>
      </c>
      <c r="CJ219" t="s">
        <v>101</v>
      </c>
      <c r="CK219" t="s">
        <v>101</v>
      </c>
      <c r="CL219" t="s">
        <v>104</v>
      </c>
      <c r="CM219" t="s">
        <v>840</v>
      </c>
      <c r="CN219">
        <v>80</v>
      </c>
      <c r="CO219" s="1">
        <v>44621</v>
      </c>
      <c r="CP219" s="1"/>
      <c r="CV219"/>
    </row>
    <row r="220" spans="1:101" x14ac:dyDescent="0.25">
      <c r="A220" t="s">
        <v>147</v>
      </c>
      <c r="B220" s="18" t="s">
        <v>1196</v>
      </c>
      <c r="C220" s="18">
        <v>45378</v>
      </c>
      <c r="D220" t="s">
        <v>817</v>
      </c>
      <c r="E220" t="s">
        <v>134</v>
      </c>
      <c r="F220" t="s">
        <v>360</v>
      </c>
      <c r="G220" t="s">
        <v>1210</v>
      </c>
      <c r="H220">
        <v>55.5</v>
      </c>
      <c r="I220" t="s">
        <v>109</v>
      </c>
      <c r="K220" t="s">
        <v>101</v>
      </c>
      <c r="L220" t="s">
        <v>107</v>
      </c>
      <c r="M220">
        <v>1</v>
      </c>
      <c r="N220">
        <v>2</v>
      </c>
      <c r="O220">
        <v>1</v>
      </c>
      <c r="P220">
        <v>3</v>
      </c>
      <c r="Q220">
        <v>1</v>
      </c>
      <c r="R220">
        <v>5</v>
      </c>
      <c r="S220">
        <v>2</v>
      </c>
      <c r="U220" s="8">
        <v>3.5399099999999999</v>
      </c>
      <c r="V220" s="8">
        <v>0.36114000000000002</v>
      </c>
      <c r="W220">
        <v>65.8</v>
      </c>
      <c r="X220">
        <v>0.94237000000000004</v>
      </c>
      <c r="Y220">
        <v>1.3035099999999999</v>
      </c>
      <c r="Z220">
        <v>2.9071600000000002</v>
      </c>
      <c r="AA220">
        <v>0.45346999999999998</v>
      </c>
      <c r="AB220">
        <v>8.1129999999999994E-2</v>
      </c>
      <c r="AD220">
        <v>2.2364000000000002</v>
      </c>
      <c r="AE220">
        <v>50</v>
      </c>
      <c r="AG220">
        <v>2</v>
      </c>
      <c r="AJ220">
        <v>2.0065499999999998</v>
      </c>
      <c r="AK220">
        <v>0.66778000000000004</v>
      </c>
      <c r="AL220">
        <v>0.31247000000000003</v>
      </c>
      <c r="AM220">
        <v>2.9867900000000001</v>
      </c>
      <c r="AN220">
        <v>2.2817400000000001</v>
      </c>
      <c r="AO220">
        <v>1.03803</v>
      </c>
      <c r="AP220">
        <v>0.43284</v>
      </c>
      <c r="AQ220">
        <v>3.7419899999999999</v>
      </c>
      <c r="AS220">
        <v>0</v>
      </c>
      <c r="AT220">
        <v>12</v>
      </c>
      <c r="AU220">
        <v>11</v>
      </c>
      <c r="AV220">
        <v>3</v>
      </c>
      <c r="AW220" s="4">
        <v>44613.08</v>
      </c>
      <c r="AX220">
        <v>0</v>
      </c>
      <c r="AY220">
        <v>3</v>
      </c>
      <c r="BA220" s="1">
        <v>44407</v>
      </c>
      <c r="BB220">
        <v>20</v>
      </c>
      <c r="BC220">
        <v>17</v>
      </c>
      <c r="BD220">
        <v>4</v>
      </c>
      <c r="BE220">
        <v>152</v>
      </c>
      <c r="BF220">
        <v>1</v>
      </c>
      <c r="BG220">
        <v>0</v>
      </c>
      <c r="BH220">
        <v>152</v>
      </c>
      <c r="BI220" s="1">
        <v>43875</v>
      </c>
      <c r="BJ220">
        <v>22</v>
      </c>
      <c r="BK220">
        <v>13</v>
      </c>
      <c r="BL220">
        <v>8</v>
      </c>
      <c r="BM220">
        <v>164</v>
      </c>
      <c r="BN220">
        <v>1</v>
      </c>
      <c r="BO220">
        <v>0</v>
      </c>
      <c r="BP220">
        <v>164</v>
      </c>
      <c r="BQ220" s="1">
        <v>43440</v>
      </c>
      <c r="BR220">
        <v>17</v>
      </c>
      <c r="BS220">
        <v>16</v>
      </c>
      <c r="BT220">
        <v>1</v>
      </c>
      <c r="BU220">
        <v>213</v>
      </c>
      <c r="BV220">
        <v>1</v>
      </c>
      <c r="BW220">
        <v>0</v>
      </c>
      <c r="BX220">
        <v>213</v>
      </c>
      <c r="BY220">
        <v>166.167</v>
      </c>
      <c r="CA220" t="s">
        <v>819</v>
      </c>
      <c r="CB220" t="s">
        <v>820</v>
      </c>
      <c r="CC220">
        <v>72076</v>
      </c>
      <c r="CD220">
        <v>590</v>
      </c>
      <c r="CE220">
        <v>5012412191</v>
      </c>
      <c r="CF220" t="s">
        <v>100</v>
      </c>
      <c r="CG220" t="s">
        <v>101</v>
      </c>
      <c r="CH220" s="1">
        <v>37561</v>
      </c>
      <c r="CI220" t="s">
        <v>101</v>
      </c>
      <c r="CJ220" t="s">
        <v>101</v>
      </c>
      <c r="CK220" t="s">
        <v>101</v>
      </c>
      <c r="CL220" t="s">
        <v>104</v>
      </c>
      <c r="CM220" t="s">
        <v>818</v>
      </c>
      <c r="CN220">
        <v>120</v>
      </c>
      <c r="CO220" s="1">
        <v>44621</v>
      </c>
      <c r="CP220" s="1"/>
      <c r="CV220"/>
    </row>
    <row r="221" spans="1:101" x14ac:dyDescent="0.25">
      <c r="A221" t="s">
        <v>147</v>
      </c>
      <c r="B221" s="18" t="s">
        <v>1196</v>
      </c>
      <c r="C221" s="18">
        <v>45317</v>
      </c>
      <c r="D221" t="s">
        <v>644</v>
      </c>
      <c r="E221" t="s">
        <v>365</v>
      </c>
      <c r="F221" t="s">
        <v>366</v>
      </c>
      <c r="G221" t="s">
        <v>1211</v>
      </c>
      <c r="H221">
        <v>106.4</v>
      </c>
      <c r="I221" t="s">
        <v>112</v>
      </c>
      <c r="K221" t="s">
        <v>101</v>
      </c>
      <c r="L221" t="s">
        <v>107</v>
      </c>
      <c r="M221">
        <v>3</v>
      </c>
      <c r="N221">
        <v>4</v>
      </c>
      <c r="O221">
        <v>4</v>
      </c>
      <c r="P221">
        <v>1</v>
      </c>
      <c r="Q221">
        <v>2</v>
      </c>
      <c r="R221">
        <v>1</v>
      </c>
      <c r="S221">
        <v>3</v>
      </c>
      <c r="U221" s="8">
        <v>4.3925700000000001</v>
      </c>
      <c r="V221" s="8">
        <v>0.59197</v>
      </c>
      <c r="W221">
        <v>51.5</v>
      </c>
      <c r="X221">
        <v>1.0410699999999999</v>
      </c>
      <c r="Y221">
        <v>1.63304</v>
      </c>
      <c r="Z221">
        <v>3.5558800000000002</v>
      </c>
      <c r="AA221">
        <v>0.14022999999999999</v>
      </c>
      <c r="AB221">
        <v>3.884E-2</v>
      </c>
      <c r="AD221">
        <v>2.7595299999999998</v>
      </c>
      <c r="AE221">
        <v>17.600000000000001</v>
      </c>
      <c r="AG221">
        <v>0</v>
      </c>
      <c r="AJ221">
        <v>2.0187400000000002</v>
      </c>
      <c r="AK221">
        <v>0.63429000000000002</v>
      </c>
      <c r="AL221">
        <v>0.31702000000000002</v>
      </c>
      <c r="AM221">
        <v>2.9700500000000001</v>
      </c>
      <c r="AN221">
        <v>2.79847</v>
      </c>
      <c r="AO221">
        <v>1.2073</v>
      </c>
      <c r="AP221">
        <v>0.69930999999999999</v>
      </c>
      <c r="AQ221">
        <v>4.6695099999999998</v>
      </c>
      <c r="AS221">
        <v>0</v>
      </c>
      <c r="AT221">
        <v>0</v>
      </c>
      <c r="AU221">
        <v>3</v>
      </c>
      <c r="AV221">
        <v>1</v>
      </c>
      <c r="AW221" s="4">
        <v>5000</v>
      </c>
      <c r="AX221">
        <v>0</v>
      </c>
      <c r="AY221">
        <v>1</v>
      </c>
      <c r="BA221" s="1">
        <v>44497</v>
      </c>
      <c r="BB221">
        <v>3</v>
      </c>
      <c r="BC221">
        <v>3</v>
      </c>
      <c r="BD221">
        <v>0</v>
      </c>
      <c r="BE221">
        <v>32</v>
      </c>
      <c r="BF221">
        <v>1</v>
      </c>
      <c r="BG221">
        <v>0</v>
      </c>
      <c r="BH221">
        <v>32</v>
      </c>
      <c r="BI221" s="1">
        <v>44022</v>
      </c>
      <c r="BJ221">
        <v>7</v>
      </c>
      <c r="BK221">
        <v>5</v>
      </c>
      <c r="BL221">
        <v>1</v>
      </c>
      <c r="BM221">
        <v>68</v>
      </c>
      <c r="BN221">
        <v>1</v>
      </c>
      <c r="BO221">
        <v>0</v>
      </c>
      <c r="BP221">
        <v>68</v>
      </c>
      <c r="BQ221" s="1">
        <v>43525</v>
      </c>
      <c r="BR221">
        <v>7</v>
      </c>
      <c r="BS221">
        <v>7</v>
      </c>
      <c r="BT221">
        <v>0</v>
      </c>
      <c r="BU221">
        <v>36</v>
      </c>
      <c r="BV221">
        <v>1</v>
      </c>
      <c r="BW221">
        <v>0</v>
      </c>
      <c r="BX221">
        <v>36</v>
      </c>
      <c r="BY221">
        <v>44.667000000000002</v>
      </c>
      <c r="CA221" t="s">
        <v>646</v>
      </c>
      <c r="CB221" t="s">
        <v>647</v>
      </c>
      <c r="CC221">
        <v>72501</v>
      </c>
      <c r="CD221">
        <v>310</v>
      </c>
      <c r="CE221">
        <v>8707937195</v>
      </c>
      <c r="CF221" t="s">
        <v>100</v>
      </c>
      <c r="CG221" t="s">
        <v>101</v>
      </c>
      <c r="CH221" s="1">
        <v>35339</v>
      </c>
      <c r="CI221" t="s">
        <v>101</v>
      </c>
      <c r="CJ221" t="s">
        <v>101</v>
      </c>
      <c r="CK221" t="s">
        <v>101</v>
      </c>
      <c r="CL221" t="s">
        <v>104</v>
      </c>
      <c r="CM221" t="s">
        <v>645</v>
      </c>
      <c r="CN221">
        <v>140</v>
      </c>
      <c r="CO221" s="1">
        <v>44621</v>
      </c>
      <c r="CP221" s="1"/>
      <c r="CV221"/>
    </row>
    <row r="222" spans="1:101" x14ac:dyDescent="0.25">
      <c r="A222" t="s">
        <v>147</v>
      </c>
      <c r="B222" s="18" t="s">
        <v>1196</v>
      </c>
      <c r="C222" s="18">
        <v>45222</v>
      </c>
      <c r="D222" t="s">
        <v>422</v>
      </c>
      <c r="E222" t="s">
        <v>424</v>
      </c>
      <c r="F222" t="s">
        <v>425</v>
      </c>
      <c r="G222" t="s">
        <v>1212</v>
      </c>
      <c r="H222">
        <v>77.3</v>
      </c>
      <c r="I222" t="s">
        <v>106</v>
      </c>
      <c r="K222" t="s">
        <v>101</v>
      </c>
      <c r="L222" t="s">
        <v>107</v>
      </c>
      <c r="M222">
        <v>4</v>
      </c>
      <c r="N222">
        <v>4</v>
      </c>
      <c r="O222">
        <v>4</v>
      </c>
      <c r="P222">
        <v>2</v>
      </c>
      <c r="Q222">
        <v>1</v>
      </c>
      <c r="R222">
        <v>3</v>
      </c>
      <c r="S222">
        <v>4</v>
      </c>
      <c r="U222" s="8">
        <v>3.3018900000000002</v>
      </c>
      <c r="V222" s="8">
        <v>0.55240999999999996</v>
      </c>
      <c r="W222">
        <v>44.2</v>
      </c>
      <c r="X222">
        <v>0.65815000000000001</v>
      </c>
      <c r="Y222">
        <v>1.21055</v>
      </c>
      <c r="Z222">
        <v>3.02474</v>
      </c>
      <c r="AA222">
        <v>0.57974999999999999</v>
      </c>
      <c r="AB222">
        <v>0</v>
      </c>
      <c r="AD222">
        <v>2.0913300000000001</v>
      </c>
      <c r="AE222">
        <v>41.7</v>
      </c>
      <c r="AG222">
        <v>0</v>
      </c>
      <c r="AJ222">
        <v>1.8908100000000001</v>
      </c>
      <c r="AK222">
        <v>0.62783</v>
      </c>
      <c r="AL222">
        <v>0.28214</v>
      </c>
      <c r="AM222">
        <v>2.80078</v>
      </c>
      <c r="AN222">
        <v>2.2643399999999998</v>
      </c>
      <c r="AO222">
        <v>0.77109000000000005</v>
      </c>
      <c r="AP222">
        <v>0.73324999999999996</v>
      </c>
      <c r="AQ222">
        <v>3.7222</v>
      </c>
      <c r="AS222">
        <v>0</v>
      </c>
      <c r="AT222">
        <v>4</v>
      </c>
      <c r="AU222">
        <v>0</v>
      </c>
      <c r="AV222">
        <v>1</v>
      </c>
      <c r="AW222" s="4">
        <v>650</v>
      </c>
      <c r="AX222">
        <v>0</v>
      </c>
      <c r="AY222">
        <v>1</v>
      </c>
      <c r="BA222" s="1">
        <v>44463</v>
      </c>
      <c r="BB222">
        <v>7</v>
      </c>
      <c r="BC222">
        <v>7</v>
      </c>
      <c r="BD222">
        <v>0</v>
      </c>
      <c r="BE222">
        <v>56</v>
      </c>
      <c r="BF222">
        <v>1</v>
      </c>
      <c r="BG222">
        <v>0</v>
      </c>
      <c r="BH222">
        <v>56</v>
      </c>
      <c r="BI222" s="1">
        <v>43903</v>
      </c>
      <c r="BJ222">
        <v>7</v>
      </c>
      <c r="BK222">
        <v>6</v>
      </c>
      <c r="BL222">
        <v>1</v>
      </c>
      <c r="BM222">
        <v>64</v>
      </c>
      <c r="BN222">
        <v>1</v>
      </c>
      <c r="BO222">
        <v>0</v>
      </c>
      <c r="BP222">
        <v>64</v>
      </c>
      <c r="BQ222" s="1">
        <v>43539</v>
      </c>
      <c r="BR222">
        <v>4</v>
      </c>
      <c r="BS222">
        <v>2</v>
      </c>
      <c r="BT222">
        <v>2</v>
      </c>
      <c r="BU222">
        <v>24</v>
      </c>
      <c r="BV222">
        <v>1</v>
      </c>
      <c r="BW222">
        <v>0</v>
      </c>
      <c r="BX222">
        <v>24</v>
      </c>
      <c r="BY222">
        <v>53.332999999999998</v>
      </c>
      <c r="CA222" t="s">
        <v>422</v>
      </c>
      <c r="CB222" t="s">
        <v>426</v>
      </c>
      <c r="CC222">
        <v>72101</v>
      </c>
      <c r="CD222">
        <v>730</v>
      </c>
      <c r="CE222">
        <v>8707312543</v>
      </c>
      <c r="CF222" t="s">
        <v>100</v>
      </c>
      <c r="CG222" t="s">
        <v>101</v>
      </c>
      <c r="CH222" s="1">
        <v>34292</v>
      </c>
      <c r="CI222" t="s">
        <v>101</v>
      </c>
      <c r="CJ222" t="s">
        <v>101</v>
      </c>
      <c r="CK222" t="s">
        <v>101</v>
      </c>
      <c r="CL222" t="s">
        <v>104</v>
      </c>
      <c r="CM222" t="s">
        <v>423</v>
      </c>
      <c r="CN222">
        <v>120</v>
      </c>
      <c r="CO222" s="1">
        <v>44621</v>
      </c>
      <c r="CP222" s="1"/>
      <c r="CV222"/>
    </row>
  </sheetData>
  <phoneticPr fontId="18" type="noConversion"/>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645E-1D01-49CA-A34D-2CD6B4D59EC1}">
  <dimension ref="A1:P54"/>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s>
  <sheetData>
    <row r="1" spans="1:16" ht="72.599999999999994" customHeight="1" x14ac:dyDescent="0.25">
      <c r="A1" s="5" t="s">
        <v>1201</v>
      </c>
      <c r="B1" s="22" t="s">
        <v>1372</v>
      </c>
      <c r="C1" s="22" t="s">
        <v>1373</v>
      </c>
      <c r="D1" s="5" t="s">
        <v>1374</v>
      </c>
      <c r="E1" s="22" t="s">
        <v>1375</v>
      </c>
      <c r="G1" s="2" t="s">
        <v>1213</v>
      </c>
      <c r="H1" s="12" t="s">
        <v>1202</v>
      </c>
      <c r="I1" s="12" t="s">
        <v>1203</v>
      </c>
      <c r="J1" s="12" t="s">
        <v>1204</v>
      </c>
      <c r="K1" s="12" t="s">
        <v>1205</v>
      </c>
      <c r="L1" s="2" t="s">
        <v>1214</v>
      </c>
      <c r="M1" s="2" t="s">
        <v>1215</v>
      </c>
      <c r="N1" s="2" t="s">
        <v>1216</v>
      </c>
      <c r="O1" s="2" t="s">
        <v>1209</v>
      </c>
    </row>
    <row r="2" spans="1:16" x14ac:dyDescent="0.25">
      <c r="A2" t="s">
        <v>1202</v>
      </c>
      <c r="B2" s="6">
        <f>COUNTA(ProviderInfo[Provider Name])</f>
        <v>221</v>
      </c>
      <c r="D2" s="6">
        <v>15216</v>
      </c>
      <c r="G2" t="s">
        <v>139</v>
      </c>
      <c r="H2" s="6">
        <v>20</v>
      </c>
      <c r="I2" s="6">
        <v>0</v>
      </c>
      <c r="J2" s="6">
        <v>0</v>
      </c>
      <c r="K2" s="6">
        <v>2</v>
      </c>
      <c r="L2" s="11">
        <v>0.1</v>
      </c>
      <c r="M2" s="11">
        <v>0.55000000000000004</v>
      </c>
      <c r="N2" s="11">
        <v>0</v>
      </c>
      <c r="O2" s="8">
        <v>3.95</v>
      </c>
    </row>
    <row r="3" spans="1:16" x14ac:dyDescent="0.25">
      <c r="A3" t="s">
        <v>1203</v>
      </c>
      <c r="B3" s="6">
        <f>COUNTIF(ProviderInfo[[#All],[Special Focus Status]], "SFF")</f>
        <v>2</v>
      </c>
      <c r="C3" s="7">
        <f>Summary1[[#This Row],[State Total]]/COUNTA(ProviderInfo[Provider Name])</f>
        <v>9.0497737556561094E-3</v>
      </c>
      <c r="D3" s="6">
        <v>85</v>
      </c>
      <c r="E3" s="7">
        <v>5.5862250262881177E-3</v>
      </c>
      <c r="G3" t="s">
        <v>97</v>
      </c>
      <c r="H3" s="6">
        <v>227</v>
      </c>
      <c r="I3" s="6">
        <v>1</v>
      </c>
      <c r="J3" s="6">
        <v>5</v>
      </c>
      <c r="K3" s="6">
        <v>28</v>
      </c>
      <c r="L3" s="11">
        <v>0.14977973568281938</v>
      </c>
      <c r="M3" s="11">
        <v>0.24229074889867841</v>
      </c>
      <c r="N3" s="11">
        <v>1.7621145374449341E-2</v>
      </c>
      <c r="O3" s="8">
        <v>3.32</v>
      </c>
    </row>
    <row r="4" spans="1:16" x14ac:dyDescent="0.25">
      <c r="A4" t="s">
        <v>1204</v>
      </c>
      <c r="B4" s="6">
        <f>COUNTIF(ProviderInfo[[#All],[Special Focus Status]], "SFF Candidate")</f>
        <v>5</v>
      </c>
      <c r="C4" s="7">
        <f>Summary1[[#This Row],[State Total]]/COUNTA(ProviderInfo[Provider Name])</f>
        <v>2.2624434389140271E-2</v>
      </c>
      <c r="D4" s="6">
        <v>441</v>
      </c>
      <c r="E4" s="7">
        <v>2.8982649842271294E-2</v>
      </c>
      <c r="G4" t="s">
        <v>147</v>
      </c>
      <c r="H4" s="6">
        <v>221</v>
      </c>
      <c r="I4" s="6">
        <v>2</v>
      </c>
      <c r="J4" s="6">
        <v>5</v>
      </c>
      <c r="K4" s="6">
        <v>36</v>
      </c>
      <c r="L4" s="11">
        <v>0.19457013574660634</v>
      </c>
      <c r="M4" s="11">
        <v>0.19909502262443438</v>
      </c>
      <c r="N4" s="11">
        <v>0</v>
      </c>
      <c r="O4" s="8">
        <v>3.0228310502283104</v>
      </c>
    </row>
    <row r="5" spans="1:16" x14ac:dyDescent="0.25">
      <c r="A5" t="s">
        <v>1205</v>
      </c>
      <c r="B5" s="6">
        <f>COUNTIFS(ProviderInfo[Overall Rating], "1", ProviderInfo[Special Focus Status], "")</f>
        <v>36</v>
      </c>
      <c r="C5" s="7">
        <f>Summary1[[#This Row],[State Total]]/COUNTA(ProviderInfo[Provider Name])</f>
        <v>0.16289592760180996</v>
      </c>
      <c r="D5" s="6">
        <v>2176</v>
      </c>
      <c r="E5" s="7">
        <v>0.14300736067297581</v>
      </c>
      <c r="G5" t="s">
        <v>140</v>
      </c>
      <c r="H5" s="6">
        <v>142</v>
      </c>
      <c r="I5" s="6">
        <v>1</v>
      </c>
      <c r="J5" s="6">
        <v>5</v>
      </c>
      <c r="K5" s="6">
        <v>9</v>
      </c>
      <c r="L5" s="11">
        <v>0.10563380281690141</v>
      </c>
      <c r="M5" s="11">
        <v>0.25352112676056338</v>
      </c>
      <c r="N5" s="11">
        <v>0.13380281690140844</v>
      </c>
      <c r="O5" s="8">
        <v>3.3768115942028984</v>
      </c>
    </row>
    <row r="6" spans="1:16" x14ac:dyDescent="0.25">
      <c r="A6" t="s">
        <v>1206</v>
      </c>
      <c r="B6" s="6">
        <f>SUM(B3:B5)</f>
        <v>43</v>
      </c>
      <c r="C6" s="7">
        <f>Summary1[[#This Row],[State Total]]/COUNTA(ProviderInfo[Provider Name])</f>
        <v>0.19457013574660634</v>
      </c>
      <c r="D6" s="6">
        <v>2702</v>
      </c>
      <c r="E6" s="7">
        <v>0.17757623554153523</v>
      </c>
      <c r="G6" t="s">
        <v>1142</v>
      </c>
      <c r="H6" s="6">
        <v>1178</v>
      </c>
      <c r="I6" s="6">
        <v>5</v>
      </c>
      <c r="J6" s="6">
        <v>30</v>
      </c>
      <c r="K6" s="6">
        <v>78</v>
      </c>
      <c r="L6" s="11">
        <v>9.5925297113752125E-2</v>
      </c>
      <c r="M6" s="11">
        <v>0.29456706281833617</v>
      </c>
      <c r="N6" s="11">
        <v>6.2818336162988112E-2</v>
      </c>
      <c r="O6" s="8">
        <v>3.4544673539518902</v>
      </c>
    </row>
    <row r="7" spans="1:16" x14ac:dyDescent="0.25">
      <c r="A7" t="s">
        <v>1207</v>
      </c>
      <c r="B7" s="6">
        <f>COUNTIF(ProviderInfo[Overall Rating], "5")</f>
        <v>44</v>
      </c>
      <c r="C7" s="7">
        <f>Summary1[[#This Row],[State Total]]/COUNTA(ProviderInfo[Provider Name])</f>
        <v>0.19909502262443438</v>
      </c>
      <c r="D7" s="6">
        <v>3465</v>
      </c>
      <c r="E7" s="7">
        <v>0.22772082018927445</v>
      </c>
      <c r="G7" t="s">
        <v>1144</v>
      </c>
      <c r="H7" s="6">
        <v>223</v>
      </c>
      <c r="I7" s="6">
        <v>1</v>
      </c>
      <c r="J7" s="6">
        <v>5</v>
      </c>
      <c r="K7" s="6">
        <v>17</v>
      </c>
      <c r="L7" s="11">
        <v>0.1031390134529148</v>
      </c>
      <c r="M7" s="11">
        <v>0.31390134529147984</v>
      </c>
      <c r="N7" s="11">
        <v>0.17488789237668162</v>
      </c>
      <c r="O7" s="8">
        <v>3.5475113122171944</v>
      </c>
      <c r="P7" s="6"/>
    </row>
    <row r="8" spans="1:16" x14ac:dyDescent="0.25">
      <c r="A8" t="s">
        <v>1208</v>
      </c>
      <c r="B8" s="6">
        <f>COUNTIF(ProviderInfo[Abuse Icon], "Y")</f>
        <v>0</v>
      </c>
      <c r="C8" s="7">
        <f>Summary1[[#This Row],[State Total]]/COUNTA(ProviderInfo[Provider Name])</f>
        <v>0</v>
      </c>
      <c r="D8" s="6">
        <v>774</v>
      </c>
      <c r="E8" s="7">
        <v>5.0867507886435334E-2</v>
      </c>
      <c r="G8" t="s">
        <v>1146</v>
      </c>
      <c r="H8" s="6">
        <v>208</v>
      </c>
      <c r="I8" s="6">
        <v>1</v>
      </c>
      <c r="J8" s="6">
        <v>5</v>
      </c>
      <c r="K8" s="6">
        <v>24</v>
      </c>
      <c r="L8" s="11">
        <v>0.14423076923076922</v>
      </c>
      <c r="M8" s="11">
        <v>0.25961538461538464</v>
      </c>
      <c r="N8" s="11">
        <v>5.7692307692307696E-2</v>
      </c>
      <c r="O8" s="8">
        <v>3.2815533980582523</v>
      </c>
    </row>
    <row r="9" spans="1:16" x14ac:dyDescent="0.25">
      <c r="A9" t="s">
        <v>1209</v>
      </c>
      <c r="B9" s="8">
        <f>AVERAGE(ProviderInfo[Overall Rating])</f>
        <v>3.0228310502283104</v>
      </c>
      <c r="D9" s="8">
        <v>3.1440474603386215</v>
      </c>
      <c r="G9" t="s">
        <v>1148</v>
      </c>
      <c r="H9" s="6">
        <v>17</v>
      </c>
      <c r="I9" s="6">
        <v>0</v>
      </c>
      <c r="J9" s="6">
        <v>0</v>
      </c>
      <c r="K9" s="6">
        <v>1</v>
      </c>
      <c r="L9" s="11">
        <v>5.8823529411764705E-2</v>
      </c>
      <c r="M9" s="11">
        <v>0.52941176470588236</v>
      </c>
      <c r="N9" s="11">
        <v>0.11764705882352941</v>
      </c>
      <c r="O9" s="8">
        <v>3.8235294117647061</v>
      </c>
    </row>
    <row r="10" spans="1:16" ht="15.75" thickBot="1" x14ac:dyDescent="0.3">
      <c r="A10" s="9" t="s">
        <v>9</v>
      </c>
      <c r="B10" s="9"/>
      <c r="C10" s="9"/>
      <c r="D10" s="9"/>
      <c r="E10" s="10"/>
      <c r="G10" t="s">
        <v>1147</v>
      </c>
      <c r="H10" s="6">
        <v>45</v>
      </c>
      <c r="I10" s="6">
        <v>1</v>
      </c>
      <c r="J10" s="6">
        <v>5</v>
      </c>
      <c r="K10" s="6">
        <v>0</v>
      </c>
      <c r="L10" s="11">
        <v>0.13333333333333333</v>
      </c>
      <c r="M10" s="11">
        <v>0.44444444444444442</v>
      </c>
      <c r="N10" s="11">
        <v>0</v>
      </c>
      <c r="O10" s="8">
        <v>3.9302325581395348</v>
      </c>
    </row>
    <row r="11" spans="1:16" x14ac:dyDescent="0.25">
      <c r="A11" t="s">
        <v>1210</v>
      </c>
      <c r="B11" s="6">
        <f>COUNTIF(ProviderInfo[[#All],[Ownership Type]], "For profit")</f>
        <v>183</v>
      </c>
      <c r="C11" s="7">
        <f>Summary1[[#This Row],[State Total]]/COUNTA(ProviderInfo[Provider Name])</f>
        <v>0.82805429864253388</v>
      </c>
      <c r="D11" s="6">
        <v>10751</v>
      </c>
      <c r="E11" s="7">
        <v>0.70655888538380651</v>
      </c>
      <c r="G11" t="s">
        <v>1149</v>
      </c>
      <c r="H11" s="6">
        <v>699</v>
      </c>
      <c r="I11" s="6">
        <v>3</v>
      </c>
      <c r="J11" s="6">
        <v>15</v>
      </c>
      <c r="K11" s="6">
        <v>58</v>
      </c>
      <c r="L11" s="11">
        <v>0.10872675250357654</v>
      </c>
      <c r="M11" s="11">
        <v>0.27753934191702434</v>
      </c>
      <c r="N11" s="11">
        <v>4.005722460658083E-2</v>
      </c>
      <c r="O11" s="8">
        <v>3.4468704512372637</v>
      </c>
    </row>
    <row r="12" spans="1:16" x14ac:dyDescent="0.25">
      <c r="A12" t="s">
        <v>1211</v>
      </c>
      <c r="B12" s="6">
        <f>COUNTIF(ProviderInfo[[#All],[Ownership Type]], "Non profit")</f>
        <v>28</v>
      </c>
      <c r="C12" s="7">
        <f>Summary1[[#This Row],[State Total]]/COUNTA(ProviderInfo[Provider Name])</f>
        <v>0.12669683257918551</v>
      </c>
      <c r="D12" s="6">
        <v>3513</v>
      </c>
      <c r="E12" s="7">
        <v>0.23087539432176657</v>
      </c>
      <c r="G12" t="s">
        <v>1150</v>
      </c>
      <c r="H12" s="6">
        <v>360</v>
      </c>
      <c r="I12" s="6">
        <v>2</v>
      </c>
      <c r="J12" s="6">
        <v>10</v>
      </c>
      <c r="K12" s="6">
        <v>82</v>
      </c>
      <c r="L12" s="11">
        <v>0.26111111111111113</v>
      </c>
      <c r="M12" s="11">
        <v>0.125</v>
      </c>
      <c r="N12" s="11">
        <v>2.5000000000000001E-2</v>
      </c>
      <c r="O12" s="8">
        <v>2.7401129943502824</v>
      </c>
    </row>
    <row r="13" spans="1:16" x14ac:dyDescent="0.25">
      <c r="A13" t="s">
        <v>1212</v>
      </c>
      <c r="B13" s="21">
        <f>COUNTIF(ProviderInfo[[#All],[Ownership Type]], "Government")</f>
        <v>10</v>
      </c>
      <c r="C13" s="7">
        <f>Summary1[[#This Row],[State Total]]/COUNTA(ProviderInfo[Provider Name])</f>
        <v>4.5248868778280542E-2</v>
      </c>
      <c r="D13">
        <v>952</v>
      </c>
      <c r="E13" s="7">
        <v>6.2565720294426919E-2</v>
      </c>
      <c r="G13" t="s">
        <v>1194</v>
      </c>
      <c r="H13" s="6">
        <v>1</v>
      </c>
      <c r="I13" s="6">
        <v>0</v>
      </c>
      <c r="J13" s="6">
        <v>0</v>
      </c>
      <c r="K13" s="6">
        <v>1</v>
      </c>
      <c r="L13" s="11">
        <v>1</v>
      </c>
      <c r="M13" s="11">
        <v>0</v>
      </c>
      <c r="N13" s="11">
        <v>0</v>
      </c>
      <c r="O13" s="8">
        <v>1</v>
      </c>
    </row>
    <row r="14" spans="1:16" x14ac:dyDescent="0.25">
      <c r="G14" t="s">
        <v>1151</v>
      </c>
      <c r="H14" s="6">
        <v>43</v>
      </c>
      <c r="I14" s="6">
        <v>1</v>
      </c>
      <c r="J14" s="6">
        <v>5</v>
      </c>
      <c r="K14" s="6">
        <v>0</v>
      </c>
      <c r="L14" s="11">
        <v>0.13953488372093023</v>
      </c>
      <c r="M14" s="11">
        <v>0.46511627906976744</v>
      </c>
      <c r="N14" s="11">
        <v>2.3255813953488372E-2</v>
      </c>
      <c r="O14" s="8">
        <v>4</v>
      </c>
    </row>
    <row r="15" spans="1:16" x14ac:dyDescent="0.25">
      <c r="G15" t="s">
        <v>1155</v>
      </c>
      <c r="H15" s="6">
        <v>435</v>
      </c>
      <c r="I15" s="6">
        <v>2</v>
      </c>
      <c r="J15" s="6">
        <v>10</v>
      </c>
      <c r="K15" s="6">
        <v>58</v>
      </c>
      <c r="L15" s="11">
        <v>0.16091954022988506</v>
      </c>
      <c r="M15" s="11">
        <v>0.26666666666666666</v>
      </c>
      <c r="N15" s="11">
        <v>9.1954022988505746E-3</v>
      </c>
      <c r="O15" s="8">
        <v>3.2729411764705882</v>
      </c>
    </row>
    <row r="16" spans="1:16" x14ac:dyDescent="0.25">
      <c r="G16" t="s">
        <v>1152</v>
      </c>
      <c r="H16" s="6">
        <v>80</v>
      </c>
      <c r="I16" s="6">
        <v>1</v>
      </c>
      <c r="J16" s="6">
        <v>5</v>
      </c>
      <c r="K16" s="6">
        <v>0</v>
      </c>
      <c r="L16" s="11">
        <v>7.4999999999999997E-2</v>
      </c>
      <c r="M16" s="11">
        <v>0.35</v>
      </c>
      <c r="N16" s="11">
        <v>0.1</v>
      </c>
      <c r="O16" s="8">
        <v>3.7564102564102564</v>
      </c>
    </row>
    <row r="17" spans="7:15" x14ac:dyDescent="0.25">
      <c r="G17" t="s">
        <v>1153</v>
      </c>
      <c r="H17" s="6">
        <v>703</v>
      </c>
      <c r="I17" s="6">
        <v>3</v>
      </c>
      <c r="J17" s="6">
        <v>20</v>
      </c>
      <c r="K17" s="6">
        <v>142</v>
      </c>
      <c r="L17" s="11">
        <v>0.23470839260312945</v>
      </c>
      <c r="M17" s="11">
        <v>0.19203413940256045</v>
      </c>
      <c r="N17" s="11">
        <v>0.14935988620199148</v>
      </c>
      <c r="O17" s="8">
        <v>2.8882521489971347</v>
      </c>
    </row>
    <row r="18" spans="7:15" x14ac:dyDescent="0.25">
      <c r="G18" t="s">
        <v>1154</v>
      </c>
      <c r="H18" s="6">
        <v>526</v>
      </c>
      <c r="I18" s="6">
        <v>3</v>
      </c>
      <c r="J18" s="6">
        <v>15</v>
      </c>
      <c r="K18" s="6">
        <v>72</v>
      </c>
      <c r="L18" s="11">
        <v>0.17110266159695817</v>
      </c>
      <c r="M18" s="11">
        <v>0.20912547528517111</v>
      </c>
      <c r="N18" s="11">
        <v>4.1825095057034217E-2</v>
      </c>
      <c r="O18" s="8">
        <v>3.1226053639846745</v>
      </c>
    </row>
    <row r="19" spans="7:15" x14ac:dyDescent="0.25">
      <c r="G19" t="s">
        <v>1156</v>
      </c>
      <c r="H19" s="6">
        <v>321</v>
      </c>
      <c r="I19" s="6">
        <v>2</v>
      </c>
      <c r="J19" s="6">
        <v>10</v>
      </c>
      <c r="K19" s="6">
        <v>48</v>
      </c>
      <c r="L19" s="11">
        <v>0.18691588785046728</v>
      </c>
      <c r="M19" s="11">
        <v>0.21183800623052959</v>
      </c>
      <c r="N19" s="11">
        <v>5.6074766355140186E-2</v>
      </c>
      <c r="O19" s="8">
        <v>3.1514195583596214</v>
      </c>
    </row>
    <row r="20" spans="7:15" x14ac:dyDescent="0.25">
      <c r="G20" t="s">
        <v>1157</v>
      </c>
      <c r="H20" s="6">
        <v>280</v>
      </c>
      <c r="I20" s="6">
        <v>1</v>
      </c>
      <c r="J20" s="6">
        <v>5</v>
      </c>
      <c r="K20" s="6">
        <v>56</v>
      </c>
      <c r="L20" s="11">
        <v>0.22142857142857142</v>
      </c>
      <c r="M20" s="11">
        <v>0.17857142857142858</v>
      </c>
      <c r="N20" s="11">
        <v>0.05</v>
      </c>
      <c r="O20" s="8">
        <v>2.9136690647482015</v>
      </c>
    </row>
    <row r="21" spans="7:15" x14ac:dyDescent="0.25">
      <c r="G21" t="s">
        <v>1158</v>
      </c>
      <c r="H21" s="6">
        <v>268</v>
      </c>
      <c r="I21" s="6">
        <v>1</v>
      </c>
      <c r="J21" s="6">
        <v>5</v>
      </c>
      <c r="K21" s="6">
        <v>83</v>
      </c>
      <c r="L21" s="11">
        <v>0.33208955223880599</v>
      </c>
      <c r="M21" s="11">
        <v>8.5820895522388058E-2</v>
      </c>
      <c r="N21" s="11">
        <v>3.7313432835820892E-2</v>
      </c>
      <c r="O21" s="8">
        <v>2.4452830188679244</v>
      </c>
    </row>
    <row r="22" spans="7:15" x14ac:dyDescent="0.25">
      <c r="G22" t="s">
        <v>1161</v>
      </c>
      <c r="H22" s="6">
        <v>367</v>
      </c>
      <c r="I22" s="6">
        <v>2</v>
      </c>
      <c r="J22" s="6">
        <v>10</v>
      </c>
      <c r="K22" s="6">
        <v>59</v>
      </c>
      <c r="L22" s="11">
        <v>0.19346049046321526</v>
      </c>
      <c r="M22" s="11">
        <v>0.24523160762942781</v>
      </c>
      <c r="N22" s="11">
        <v>4.0871934604904632E-2</v>
      </c>
      <c r="O22" s="8">
        <v>3.1726027397260275</v>
      </c>
    </row>
    <row r="23" spans="7:15" x14ac:dyDescent="0.25">
      <c r="G23" t="s">
        <v>1160</v>
      </c>
      <c r="H23" s="6">
        <v>224</v>
      </c>
      <c r="I23" s="6">
        <v>1</v>
      </c>
      <c r="J23" s="6">
        <v>5</v>
      </c>
      <c r="K23" s="6">
        <v>21</v>
      </c>
      <c r="L23" s="11">
        <v>0.12053571428571429</v>
      </c>
      <c r="M23" s="11">
        <v>0.25892857142857145</v>
      </c>
      <c r="N23" s="11">
        <v>4.4642857142857144E-2</v>
      </c>
      <c r="O23" s="8">
        <v>3.3183856502242151</v>
      </c>
    </row>
    <row r="24" spans="7:15" x14ac:dyDescent="0.25">
      <c r="G24" t="s">
        <v>1159</v>
      </c>
      <c r="H24" s="6">
        <v>90</v>
      </c>
      <c r="I24" s="6">
        <v>0</v>
      </c>
      <c r="J24" s="6">
        <v>5</v>
      </c>
      <c r="K24" s="6">
        <v>5</v>
      </c>
      <c r="L24" s="11">
        <v>0.1111111111111111</v>
      </c>
      <c r="M24" s="11">
        <v>0.36666666666666664</v>
      </c>
      <c r="N24" s="11">
        <v>0</v>
      </c>
      <c r="O24" s="8">
        <v>3.6888888888888891</v>
      </c>
    </row>
    <row r="25" spans="7:15" x14ac:dyDescent="0.25">
      <c r="G25" t="s">
        <v>1162</v>
      </c>
      <c r="H25" s="6">
        <v>434</v>
      </c>
      <c r="I25" s="6">
        <v>2</v>
      </c>
      <c r="J25" s="6">
        <v>10</v>
      </c>
      <c r="K25" s="6">
        <v>48</v>
      </c>
      <c r="L25" s="11">
        <v>0.13824884792626729</v>
      </c>
      <c r="M25" s="11">
        <v>0.32488479262672809</v>
      </c>
      <c r="N25" s="11">
        <v>0.14055299539170507</v>
      </c>
      <c r="O25" s="8">
        <v>3.3799533799533799</v>
      </c>
    </row>
    <row r="26" spans="7:15" x14ac:dyDescent="0.25">
      <c r="G26" t="s">
        <v>1163</v>
      </c>
      <c r="H26" s="6">
        <v>361</v>
      </c>
      <c r="I26" s="6">
        <v>2</v>
      </c>
      <c r="J26" s="6">
        <v>10</v>
      </c>
      <c r="K26" s="6">
        <v>31</v>
      </c>
      <c r="L26" s="11">
        <v>0.11911357340720222</v>
      </c>
      <c r="M26" s="11">
        <v>0.31855955678670361</v>
      </c>
      <c r="N26" s="11">
        <v>2.7700831024930747E-2</v>
      </c>
      <c r="O26" s="8">
        <v>3.5097493036211698</v>
      </c>
    </row>
    <row r="27" spans="7:15" x14ac:dyDescent="0.25">
      <c r="G27" t="s">
        <v>1165</v>
      </c>
      <c r="H27" s="6">
        <v>514</v>
      </c>
      <c r="I27" s="6">
        <v>3</v>
      </c>
      <c r="J27" s="6">
        <v>15</v>
      </c>
      <c r="K27" s="6">
        <v>106</v>
      </c>
      <c r="L27" s="11">
        <v>0.24124513618677043</v>
      </c>
      <c r="M27" s="11">
        <v>0.13813229571984437</v>
      </c>
      <c r="N27" s="11">
        <v>6.2256809338521402E-2</v>
      </c>
      <c r="O27" s="8">
        <v>2.8277227722772276</v>
      </c>
    </row>
    <row r="28" spans="7:15" x14ac:dyDescent="0.25">
      <c r="G28" t="s">
        <v>1164</v>
      </c>
      <c r="H28" s="6">
        <v>204</v>
      </c>
      <c r="I28" s="6">
        <v>1</v>
      </c>
      <c r="J28" s="6">
        <v>5</v>
      </c>
      <c r="K28" s="6">
        <v>46</v>
      </c>
      <c r="L28" s="11">
        <v>0.25490196078431371</v>
      </c>
      <c r="M28" s="11">
        <v>0.10294117647058823</v>
      </c>
      <c r="N28" s="11">
        <v>7.8431372549019607E-2</v>
      </c>
      <c r="O28" s="8">
        <v>2.7638190954773871</v>
      </c>
    </row>
    <row r="29" spans="7:15" x14ac:dyDescent="0.25">
      <c r="G29" t="s">
        <v>1166</v>
      </c>
      <c r="H29" s="6">
        <v>71</v>
      </c>
      <c r="I29" s="6">
        <v>1</v>
      </c>
      <c r="J29" s="6">
        <v>5</v>
      </c>
      <c r="K29" s="6">
        <v>10</v>
      </c>
      <c r="L29" s="11">
        <v>0.22535211267605634</v>
      </c>
      <c r="M29" s="11">
        <v>0.26760563380281688</v>
      </c>
      <c r="N29" s="11">
        <v>9.8591549295774641E-2</v>
      </c>
      <c r="O29" s="8">
        <v>3.1884057971014492</v>
      </c>
    </row>
    <row r="30" spans="7:15" x14ac:dyDescent="0.25">
      <c r="G30" t="s">
        <v>1174</v>
      </c>
      <c r="H30" s="6">
        <v>426</v>
      </c>
      <c r="I30" s="6">
        <v>2</v>
      </c>
      <c r="J30" s="6">
        <v>10</v>
      </c>
      <c r="K30" s="6">
        <v>93</v>
      </c>
      <c r="L30" s="11">
        <v>0.24647887323943662</v>
      </c>
      <c r="M30" s="11">
        <v>0.15962441314553991</v>
      </c>
      <c r="N30" s="11">
        <v>5.1643192488262914E-2</v>
      </c>
      <c r="O30" s="8">
        <v>2.8530805687203791</v>
      </c>
    </row>
    <row r="31" spans="7:15" x14ac:dyDescent="0.25">
      <c r="G31" t="s">
        <v>1175</v>
      </c>
      <c r="H31" s="6">
        <v>77</v>
      </c>
      <c r="I31" s="6">
        <v>1</v>
      </c>
      <c r="J31" s="6">
        <v>5</v>
      </c>
      <c r="K31" s="6">
        <v>3</v>
      </c>
      <c r="L31" s="11">
        <v>0.11688311688311688</v>
      </c>
      <c r="M31" s="11">
        <v>0.2857142857142857</v>
      </c>
      <c r="N31" s="11">
        <v>0</v>
      </c>
      <c r="O31" s="8">
        <v>3.5333333333333332</v>
      </c>
    </row>
    <row r="32" spans="7:15" x14ac:dyDescent="0.25">
      <c r="G32" t="s">
        <v>1167</v>
      </c>
      <c r="H32" s="6">
        <v>195</v>
      </c>
      <c r="I32" s="6">
        <v>1</v>
      </c>
      <c r="J32" s="6">
        <v>5</v>
      </c>
      <c r="K32" s="6">
        <v>22</v>
      </c>
      <c r="L32" s="11">
        <v>0.14358974358974358</v>
      </c>
      <c r="M32" s="11">
        <v>0.27179487179487177</v>
      </c>
      <c r="N32" s="11">
        <v>1.5384615384615385E-2</v>
      </c>
      <c r="O32" s="8">
        <v>3.3608247422680413</v>
      </c>
    </row>
    <row r="33" spans="7:15" x14ac:dyDescent="0.25">
      <c r="G33" t="s">
        <v>1169</v>
      </c>
      <c r="H33" s="6">
        <v>73</v>
      </c>
      <c r="I33" s="6">
        <v>1</v>
      </c>
      <c r="J33" s="6">
        <v>6</v>
      </c>
      <c r="K33" s="6">
        <v>3</v>
      </c>
      <c r="L33" s="11">
        <v>0.13698630136986301</v>
      </c>
      <c r="M33" s="11">
        <v>0.23287671232876711</v>
      </c>
      <c r="N33" s="11">
        <v>1.3698630136986301E-2</v>
      </c>
      <c r="O33" s="8">
        <v>3.1944444444444446</v>
      </c>
    </row>
    <row r="34" spans="7:15" x14ac:dyDescent="0.25">
      <c r="G34" t="s">
        <v>1170</v>
      </c>
      <c r="H34" s="6">
        <v>355</v>
      </c>
      <c r="I34" s="6">
        <v>2</v>
      </c>
      <c r="J34" s="6">
        <v>10</v>
      </c>
      <c r="K34" s="6">
        <v>17</v>
      </c>
      <c r="L34" s="11">
        <v>8.1690140845070425E-2</v>
      </c>
      <c r="M34" s="11">
        <v>0.3436619718309859</v>
      </c>
      <c r="N34" s="11">
        <v>8.4507042253521118E-3</v>
      </c>
      <c r="O34" s="8">
        <v>3.5482954545454546</v>
      </c>
    </row>
    <row r="35" spans="7:15" x14ac:dyDescent="0.25">
      <c r="G35" t="s">
        <v>1171</v>
      </c>
      <c r="H35" s="6">
        <v>68</v>
      </c>
      <c r="I35" s="6">
        <v>1</v>
      </c>
      <c r="J35" s="6">
        <v>5</v>
      </c>
      <c r="K35" s="6">
        <v>7</v>
      </c>
      <c r="L35" s="11">
        <v>0.19117647058823528</v>
      </c>
      <c r="M35" s="11">
        <v>0.22058823529411764</v>
      </c>
      <c r="N35" s="11">
        <v>0.10294117647058823</v>
      </c>
      <c r="O35" s="8">
        <v>3.1940298507462686</v>
      </c>
    </row>
    <row r="36" spans="7:15" x14ac:dyDescent="0.25">
      <c r="G36" t="s">
        <v>1168</v>
      </c>
      <c r="H36" s="6">
        <v>66</v>
      </c>
      <c r="I36" s="6">
        <v>1</v>
      </c>
      <c r="J36" s="6">
        <v>5</v>
      </c>
      <c r="K36" s="6">
        <v>5</v>
      </c>
      <c r="L36" s="11">
        <v>0.16666666666666666</v>
      </c>
      <c r="M36" s="11">
        <v>0.33333333333333331</v>
      </c>
      <c r="N36" s="11">
        <v>4.5454545454545456E-2</v>
      </c>
      <c r="O36" s="8">
        <v>3.3384615384615386</v>
      </c>
    </row>
    <row r="37" spans="7:15" x14ac:dyDescent="0.25">
      <c r="G37" t="s">
        <v>1172</v>
      </c>
      <c r="H37" s="6">
        <v>611</v>
      </c>
      <c r="I37" s="6">
        <v>3</v>
      </c>
      <c r="J37" s="6">
        <v>15</v>
      </c>
      <c r="K37" s="6">
        <v>75</v>
      </c>
      <c r="L37" s="11">
        <v>0.15220949263502456</v>
      </c>
      <c r="M37" s="11">
        <v>0.25204582651391161</v>
      </c>
      <c r="N37" s="11">
        <v>1.6366612111292964E-2</v>
      </c>
      <c r="O37" s="8">
        <v>3.226072607260726</v>
      </c>
    </row>
    <row r="38" spans="7:15" x14ac:dyDescent="0.25">
      <c r="G38" t="s">
        <v>1176</v>
      </c>
      <c r="H38" s="6">
        <v>954</v>
      </c>
      <c r="I38" s="6">
        <v>5</v>
      </c>
      <c r="J38" s="6">
        <v>25</v>
      </c>
      <c r="K38" s="6">
        <v>143</v>
      </c>
      <c r="L38" s="11">
        <v>0.18134171907756813</v>
      </c>
      <c r="M38" s="11">
        <v>0.18448637316561844</v>
      </c>
      <c r="N38" s="11">
        <v>3.3542976939203356E-2</v>
      </c>
      <c r="O38" s="8">
        <v>3.0107758620689653</v>
      </c>
    </row>
    <row r="39" spans="7:15" x14ac:dyDescent="0.25">
      <c r="G39" t="s">
        <v>1177</v>
      </c>
      <c r="H39" s="6">
        <v>298</v>
      </c>
      <c r="I39" s="6">
        <v>2</v>
      </c>
      <c r="J39" s="6">
        <v>10</v>
      </c>
      <c r="K39" s="6">
        <v>54</v>
      </c>
      <c r="L39" s="11">
        <v>0.22147651006711411</v>
      </c>
      <c r="M39" s="11">
        <v>0.12416107382550336</v>
      </c>
      <c r="N39" s="11">
        <v>3.6912751677852351E-2</v>
      </c>
      <c r="O39" s="8">
        <v>2.7800687285223367</v>
      </c>
    </row>
    <row r="40" spans="7:15" x14ac:dyDescent="0.25">
      <c r="G40" t="s">
        <v>1178</v>
      </c>
      <c r="H40" s="6">
        <v>130</v>
      </c>
      <c r="I40" s="6">
        <v>1</v>
      </c>
      <c r="J40" s="6">
        <v>5</v>
      </c>
      <c r="K40" s="6">
        <v>9</v>
      </c>
      <c r="L40" s="11">
        <v>0.11538461538461539</v>
      </c>
      <c r="M40" s="11">
        <v>0.27692307692307694</v>
      </c>
      <c r="N40" s="11">
        <v>9.2307692307692313E-2</v>
      </c>
      <c r="O40" s="8">
        <v>3.46875</v>
      </c>
    </row>
    <row r="41" spans="7:15" x14ac:dyDescent="0.25">
      <c r="G41" t="s">
        <v>1179</v>
      </c>
      <c r="H41" s="6">
        <v>684</v>
      </c>
      <c r="I41" s="6">
        <v>4</v>
      </c>
      <c r="J41" s="6">
        <v>20</v>
      </c>
      <c r="K41" s="6">
        <v>87</v>
      </c>
      <c r="L41" s="11">
        <v>0.16228070175438597</v>
      </c>
      <c r="M41" s="11">
        <v>0.23684210526315788</v>
      </c>
      <c r="N41" s="11">
        <v>3.5087719298245612E-2</v>
      </c>
      <c r="O41" s="8">
        <v>3.1796759941089836</v>
      </c>
    </row>
    <row r="42" spans="7:15" x14ac:dyDescent="0.25">
      <c r="G42" t="s">
        <v>1181</v>
      </c>
      <c r="H42" s="6">
        <v>6</v>
      </c>
      <c r="I42" s="6">
        <v>0</v>
      </c>
      <c r="J42" s="6">
        <v>0</v>
      </c>
      <c r="K42" s="6">
        <v>0</v>
      </c>
      <c r="L42" s="11">
        <v>0</v>
      </c>
      <c r="M42" s="11">
        <v>0.33333333333333331</v>
      </c>
      <c r="N42" s="11">
        <v>0</v>
      </c>
      <c r="O42" s="8">
        <v>3.8333333333333335</v>
      </c>
    </row>
    <row r="43" spans="7:15" x14ac:dyDescent="0.25">
      <c r="G43" t="s">
        <v>1182</v>
      </c>
      <c r="H43" s="6">
        <v>76</v>
      </c>
      <c r="I43" s="6">
        <v>1</v>
      </c>
      <c r="J43" s="6">
        <v>5</v>
      </c>
      <c r="K43" s="6">
        <v>8</v>
      </c>
      <c r="L43" s="11">
        <v>0.18421052631578946</v>
      </c>
      <c r="M43" s="11">
        <v>0.21052631578947367</v>
      </c>
      <c r="N43" s="11">
        <v>3.9473684210526314E-2</v>
      </c>
      <c r="O43" s="8">
        <v>3.16</v>
      </c>
    </row>
    <row r="44" spans="7:15" x14ac:dyDescent="0.25">
      <c r="G44" t="s">
        <v>1183</v>
      </c>
      <c r="H44" s="6">
        <v>188</v>
      </c>
      <c r="I44" s="6">
        <v>1</v>
      </c>
      <c r="J44" s="6">
        <v>5</v>
      </c>
      <c r="K44" s="6">
        <v>40</v>
      </c>
      <c r="L44" s="11">
        <v>0.24468085106382978</v>
      </c>
      <c r="M44" s="11">
        <v>0.22340425531914893</v>
      </c>
      <c r="N44" s="11">
        <v>7.9787234042553196E-2</v>
      </c>
      <c r="O44" s="8">
        <v>3.0053475935828877</v>
      </c>
    </row>
    <row r="45" spans="7:15" x14ac:dyDescent="0.25">
      <c r="G45" t="s">
        <v>1184</v>
      </c>
      <c r="H45" s="6">
        <v>104</v>
      </c>
      <c r="I45" s="6">
        <v>1</v>
      </c>
      <c r="J45" s="6">
        <v>5</v>
      </c>
      <c r="K45" s="6">
        <v>15</v>
      </c>
      <c r="L45" s="11">
        <v>0.20192307692307693</v>
      </c>
      <c r="M45" s="11">
        <v>0.21153846153846154</v>
      </c>
      <c r="N45" s="11">
        <v>3.8461538461538464E-2</v>
      </c>
      <c r="O45" s="8">
        <v>3.1274509803921569</v>
      </c>
    </row>
    <row r="46" spans="7:15" x14ac:dyDescent="0.25">
      <c r="G46" t="s">
        <v>1185</v>
      </c>
      <c r="H46" s="6">
        <v>313</v>
      </c>
      <c r="I46" s="6">
        <v>2</v>
      </c>
      <c r="J46" s="6">
        <v>10</v>
      </c>
      <c r="K46" s="6">
        <v>52</v>
      </c>
      <c r="L46" s="11">
        <v>0.20447284345047922</v>
      </c>
      <c r="M46" s="11">
        <v>0.16932907348242812</v>
      </c>
      <c r="N46" s="11">
        <v>7.6677316293929709E-2</v>
      </c>
      <c r="O46" s="8">
        <v>2.970779220779221</v>
      </c>
    </row>
    <row r="47" spans="7:15" x14ac:dyDescent="0.25">
      <c r="G47" t="s">
        <v>1186</v>
      </c>
      <c r="H47" s="6">
        <v>1206</v>
      </c>
      <c r="I47" s="6">
        <v>6</v>
      </c>
      <c r="J47" s="6">
        <v>30</v>
      </c>
      <c r="K47" s="6">
        <v>294</v>
      </c>
      <c r="L47" s="11">
        <v>0.27363184079601988</v>
      </c>
      <c r="M47" s="11">
        <v>0.13515754560530679</v>
      </c>
      <c r="N47" s="11">
        <v>2.404643449419569E-2</v>
      </c>
      <c r="O47" s="8">
        <v>2.6810490693739424</v>
      </c>
    </row>
    <row r="48" spans="7:15" x14ac:dyDescent="0.25">
      <c r="G48" t="s">
        <v>1187</v>
      </c>
      <c r="H48" s="6">
        <v>98</v>
      </c>
      <c r="I48" s="6">
        <v>1</v>
      </c>
      <c r="J48" s="6">
        <v>5</v>
      </c>
      <c r="K48" s="6">
        <v>3</v>
      </c>
      <c r="L48" s="11">
        <v>9.1836734693877556E-2</v>
      </c>
      <c r="M48" s="11">
        <v>0.41836734693877553</v>
      </c>
      <c r="N48" s="11">
        <v>5.1020408163265307E-2</v>
      </c>
      <c r="O48" s="8">
        <v>3.831578947368421</v>
      </c>
    </row>
    <row r="49" spans="7:15" x14ac:dyDescent="0.25">
      <c r="G49" t="s">
        <v>1189</v>
      </c>
      <c r="H49" s="6">
        <v>287</v>
      </c>
      <c r="I49" s="6">
        <v>1</v>
      </c>
      <c r="J49" s="6">
        <v>5</v>
      </c>
      <c r="K49" s="6">
        <v>51</v>
      </c>
      <c r="L49" s="11">
        <v>0.19860627177700349</v>
      </c>
      <c r="M49" s="11">
        <v>0.21254355400696864</v>
      </c>
      <c r="N49" s="11">
        <v>4.5296167247386762E-2</v>
      </c>
      <c r="O49" s="8">
        <v>3.0750000000000002</v>
      </c>
    </row>
    <row r="50" spans="7:15" x14ac:dyDescent="0.25">
      <c r="G50" t="s">
        <v>1188</v>
      </c>
      <c r="H50" s="6">
        <v>35</v>
      </c>
      <c r="I50" s="6">
        <v>1</v>
      </c>
      <c r="J50" s="6">
        <v>5</v>
      </c>
      <c r="K50" s="6">
        <v>2</v>
      </c>
      <c r="L50" s="11">
        <v>0.22857142857142856</v>
      </c>
      <c r="M50" s="11">
        <v>0.34285714285714286</v>
      </c>
      <c r="N50" s="11">
        <v>2.8571428571428571E-2</v>
      </c>
      <c r="O50" s="8">
        <v>3.2941176470588234</v>
      </c>
    </row>
    <row r="51" spans="7:15" x14ac:dyDescent="0.25">
      <c r="G51" t="s">
        <v>1190</v>
      </c>
      <c r="H51" s="6">
        <v>200</v>
      </c>
      <c r="I51" s="6">
        <v>0</v>
      </c>
      <c r="J51" s="6">
        <v>5</v>
      </c>
      <c r="K51" s="6">
        <v>12</v>
      </c>
      <c r="L51" s="11">
        <v>8.5000000000000006E-2</v>
      </c>
      <c r="M51" s="11">
        <v>0.28499999999999998</v>
      </c>
      <c r="N51" s="11">
        <v>7.4999999999999997E-2</v>
      </c>
      <c r="O51" s="8">
        <v>3.4747474747474749</v>
      </c>
    </row>
    <row r="52" spans="7:15" x14ac:dyDescent="0.25">
      <c r="G52" t="s">
        <v>1192</v>
      </c>
      <c r="H52" s="6">
        <v>345</v>
      </c>
      <c r="I52" s="6">
        <v>2</v>
      </c>
      <c r="J52" s="6">
        <v>10</v>
      </c>
      <c r="K52" s="6">
        <v>44</v>
      </c>
      <c r="L52" s="11">
        <v>0.16231884057971013</v>
      </c>
      <c r="M52" s="11">
        <v>0.28115942028985508</v>
      </c>
      <c r="N52" s="11">
        <v>1.7391304347826087E-2</v>
      </c>
      <c r="O52" s="8">
        <v>3.3771929824561404</v>
      </c>
    </row>
    <row r="53" spans="7:15" x14ac:dyDescent="0.25">
      <c r="G53" t="s">
        <v>1191</v>
      </c>
      <c r="H53" s="6">
        <v>123</v>
      </c>
      <c r="I53" s="6">
        <v>1</v>
      </c>
      <c r="J53" s="6">
        <v>5</v>
      </c>
      <c r="K53" s="6">
        <v>15</v>
      </c>
      <c r="L53" s="11">
        <v>0.17073170731707318</v>
      </c>
      <c r="M53" s="11">
        <v>0.17073170731707318</v>
      </c>
      <c r="N53" s="11">
        <v>6.5040650406504072E-2</v>
      </c>
      <c r="O53" s="8">
        <v>2.9166666666666665</v>
      </c>
    </row>
    <row r="54" spans="7:15" x14ac:dyDescent="0.25">
      <c r="G54" t="s">
        <v>1193</v>
      </c>
      <c r="H54" s="6">
        <v>36</v>
      </c>
      <c r="I54" s="6">
        <v>1</v>
      </c>
      <c r="J54" s="6">
        <v>5</v>
      </c>
      <c r="K54" s="6">
        <v>1</v>
      </c>
      <c r="L54" s="11">
        <v>0.19444444444444445</v>
      </c>
      <c r="M54" s="11">
        <v>0.30555555555555558</v>
      </c>
      <c r="N54" s="11">
        <v>8.3333333333333329E-2</v>
      </c>
      <c r="O54" s="8">
        <v>3.4</v>
      </c>
    </row>
  </sheetData>
  <dataConsolidate/>
  <pageMargins left="0.7" right="0.7" top="0.75" bottom="0.75" header="0.3" footer="0.3"/>
  <pageSetup orientation="portrait" horizontalDpi="1200" verticalDpi="1200"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84F8-0BA1-4120-93BE-6D131AD3E215}">
  <dimension ref="A1:U30"/>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 min="18" max="18" width="12.85546875" customWidth="1"/>
    <col min="19" max="19" width="80.5703125" bestFit="1" customWidth="1"/>
  </cols>
  <sheetData>
    <row r="1" spans="1:21" ht="72.599999999999994" customHeight="1" x14ac:dyDescent="0.25">
      <c r="A1" s="5" t="s">
        <v>1201</v>
      </c>
      <c r="B1" s="22" t="s">
        <v>1372</v>
      </c>
      <c r="C1" s="22" t="s">
        <v>1373</v>
      </c>
      <c r="D1" s="22" t="s">
        <v>1374</v>
      </c>
      <c r="E1" s="22" t="s">
        <v>1375</v>
      </c>
      <c r="G1" s="2" t="s">
        <v>1195</v>
      </c>
      <c r="H1" s="12" t="s">
        <v>1202</v>
      </c>
      <c r="I1" s="12" t="s">
        <v>1203</v>
      </c>
      <c r="J1" s="12" t="s">
        <v>1204</v>
      </c>
      <c r="K1" s="12" t="s">
        <v>1205</v>
      </c>
      <c r="L1" s="2" t="s">
        <v>1214</v>
      </c>
      <c r="M1" s="2" t="s">
        <v>1215</v>
      </c>
      <c r="N1" s="2" t="s">
        <v>1216</v>
      </c>
      <c r="O1" s="2" t="s">
        <v>1209</v>
      </c>
      <c r="Q1" t="s">
        <v>1225</v>
      </c>
      <c r="R1" s="12" t="s">
        <v>1226</v>
      </c>
      <c r="S1" s="6" t="s">
        <v>1227</v>
      </c>
      <c r="T1" s="6"/>
      <c r="U1" s="6"/>
    </row>
    <row r="2" spans="1:21" x14ac:dyDescent="0.25">
      <c r="A2" t="s">
        <v>1202</v>
      </c>
      <c r="B2" s="6">
        <f>COUNTA(ProviderInfo[Provider Name])</f>
        <v>221</v>
      </c>
      <c r="D2" s="6">
        <v>15216</v>
      </c>
      <c r="G2">
        <v>1</v>
      </c>
      <c r="H2" s="6">
        <v>849</v>
      </c>
      <c r="I2" s="6">
        <v>6</v>
      </c>
      <c r="J2" s="6">
        <v>36</v>
      </c>
      <c r="K2" s="6">
        <v>101</v>
      </c>
      <c r="L2" s="11">
        <v>0.16843345111896349</v>
      </c>
      <c r="M2" s="11">
        <v>0.26148409893992935</v>
      </c>
      <c r="N2" s="11">
        <v>3.7691401648998819E-2</v>
      </c>
      <c r="O2" s="8">
        <v>3.2600950118764844</v>
      </c>
      <c r="Q2" t="s">
        <v>1228</v>
      </c>
      <c r="R2" s="6" t="s">
        <v>1229</v>
      </c>
      <c r="S2" s="6" t="s">
        <v>1230</v>
      </c>
      <c r="T2" s="6"/>
    </row>
    <row r="3" spans="1:21" x14ac:dyDescent="0.25">
      <c r="A3" t="s">
        <v>1203</v>
      </c>
      <c r="B3" s="6">
        <f>COUNTIF(ProviderInfo[[#All],[Special Focus Status]], "SFF")</f>
        <v>2</v>
      </c>
      <c r="C3" s="7">
        <f>Summary2[[#This Row],[State Total]]/COUNTA(ProviderInfo[Provider Name])</f>
        <v>9.0497737556561094E-3</v>
      </c>
      <c r="D3" s="6">
        <v>85</v>
      </c>
      <c r="E3" s="7">
        <v>5.5862250262881177E-3</v>
      </c>
      <c r="G3">
        <v>2</v>
      </c>
      <c r="H3" s="6">
        <v>972</v>
      </c>
      <c r="I3" s="6">
        <v>5</v>
      </c>
      <c r="J3" s="6">
        <v>25</v>
      </c>
      <c r="K3" s="6">
        <v>92</v>
      </c>
      <c r="L3" s="11">
        <v>0.12551440329218108</v>
      </c>
      <c r="M3" s="11">
        <v>0.28600823045267487</v>
      </c>
      <c r="N3" s="11">
        <v>1.3374485596707819E-2</v>
      </c>
      <c r="O3" s="8">
        <v>3.3475103734439835</v>
      </c>
      <c r="Q3" t="s">
        <v>1231</v>
      </c>
      <c r="R3" s="6" t="s">
        <v>1173</v>
      </c>
      <c r="S3" s="6" t="s">
        <v>1232</v>
      </c>
      <c r="T3" s="6"/>
    </row>
    <row r="4" spans="1:21" x14ac:dyDescent="0.25">
      <c r="A4" t="s">
        <v>1204</v>
      </c>
      <c r="B4" s="6">
        <f>COUNTIF(ProviderInfo[[#All],[Special Focus Status]], "SFF Candidate")</f>
        <v>5</v>
      </c>
      <c r="C4" s="7">
        <f>Summary2[[#This Row],[State Total]]/COUNTA(ProviderInfo[Provider Name])</f>
        <v>2.2624434389140271E-2</v>
      </c>
      <c r="D4" s="6">
        <v>441</v>
      </c>
      <c r="E4" s="7">
        <v>2.8982649842271294E-2</v>
      </c>
      <c r="G4">
        <v>3</v>
      </c>
      <c r="H4" s="6">
        <v>1380</v>
      </c>
      <c r="I4" s="6">
        <v>8</v>
      </c>
      <c r="J4" s="6">
        <v>40</v>
      </c>
      <c r="K4" s="6">
        <v>175</v>
      </c>
      <c r="L4" s="11">
        <v>0.16159420289855073</v>
      </c>
      <c r="M4" s="11">
        <v>0.23985507246376811</v>
      </c>
      <c r="N4" s="11">
        <v>4.1304347826086954E-2</v>
      </c>
      <c r="O4" s="8">
        <v>3.1894273127753303</v>
      </c>
      <c r="Q4" t="s">
        <v>1233</v>
      </c>
      <c r="R4" s="6" t="s">
        <v>1180</v>
      </c>
      <c r="S4" s="6" t="s">
        <v>1234</v>
      </c>
      <c r="T4" s="6"/>
    </row>
    <row r="5" spans="1:21" x14ac:dyDescent="0.25">
      <c r="A5" t="s">
        <v>1205</v>
      </c>
      <c r="B5" s="6">
        <f>COUNTIFS(ProviderInfo[Overall Rating], "1", ProviderInfo[Special Focus Status], "")</f>
        <v>36</v>
      </c>
      <c r="C5" s="7">
        <f>Summary2[[#This Row],[State Total]]/COUNTA(ProviderInfo[Provider Name])</f>
        <v>0.16289592760180996</v>
      </c>
      <c r="D5" s="6">
        <v>2176</v>
      </c>
      <c r="E5" s="7">
        <v>0.14300736067297581</v>
      </c>
      <c r="G5">
        <v>4</v>
      </c>
      <c r="H5" s="6">
        <v>2697</v>
      </c>
      <c r="I5" s="6">
        <v>13</v>
      </c>
      <c r="J5" s="6">
        <v>65</v>
      </c>
      <c r="K5" s="6">
        <v>455</v>
      </c>
      <c r="L5" s="11">
        <v>0.19762699295513533</v>
      </c>
      <c r="M5" s="11">
        <v>0.19577308120133483</v>
      </c>
      <c r="N5" s="11">
        <v>4.8943270300333706E-2</v>
      </c>
      <c r="O5" s="8">
        <v>3.054887218045113</v>
      </c>
      <c r="Q5" t="s">
        <v>1235</v>
      </c>
      <c r="R5" s="6" t="s">
        <v>1236</v>
      </c>
      <c r="S5" s="6" t="s">
        <v>1237</v>
      </c>
      <c r="T5" s="6"/>
    </row>
    <row r="6" spans="1:21" x14ac:dyDescent="0.25">
      <c r="A6" t="s">
        <v>1206</v>
      </c>
      <c r="B6" s="6">
        <f>SUM(B3:B5)</f>
        <v>43</v>
      </c>
      <c r="C6" s="7">
        <f>Summary2[[#This Row],[State Total]]/COUNTA(ProviderInfo[Provider Name])</f>
        <v>0.19457013574660634</v>
      </c>
      <c r="D6" s="6">
        <v>2702</v>
      </c>
      <c r="E6" s="7">
        <v>0.17757623554153523</v>
      </c>
      <c r="G6">
        <v>5</v>
      </c>
      <c r="H6" s="6">
        <v>3323</v>
      </c>
      <c r="I6" s="6">
        <v>17</v>
      </c>
      <c r="J6" s="6">
        <v>90</v>
      </c>
      <c r="K6" s="6">
        <v>480</v>
      </c>
      <c r="L6" s="11">
        <v>0.17664760758350886</v>
      </c>
      <c r="M6" s="11">
        <v>0.23292205838098104</v>
      </c>
      <c r="N6" s="11">
        <v>7.1020162503761655E-2</v>
      </c>
      <c r="O6" s="8">
        <v>3.1436851738865164</v>
      </c>
      <c r="Q6" t="s">
        <v>1238</v>
      </c>
      <c r="R6" s="6" t="s">
        <v>1239</v>
      </c>
      <c r="S6" s="6" t="s">
        <v>1240</v>
      </c>
      <c r="T6" s="6"/>
    </row>
    <row r="7" spans="1:21" x14ac:dyDescent="0.25">
      <c r="A7" t="s">
        <v>1207</v>
      </c>
      <c r="B7" s="6">
        <f>COUNTIF(ProviderInfo[Overall Rating], "5")</f>
        <v>44</v>
      </c>
      <c r="C7" s="7">
        <f>Summary2[[#This Row],[State Total]]/COUNTA(ProviderInfo[Provider Name])</f>
        <v>0.19909502262443438</v>
      </c>
      <c r="D7" s="6">
        <v>3465</v>
      </c>
      <c r="E7" s="7">
        <v>0.22772082018927445</v>
      </c>
      <c r="G7">
        <v>6</v>
      </c>
      <c r="H7" s="6">
        <v>2061</v>
      </c>
      <c r="I7" s="6">
        <v>12</v>
      </c>
      <c r="J7" s="6">
        <v>55</v>
      </c>
      <c r="K7" s="6">
        <v>474</v>
      </c>
      <c r="L7" s="11">
        <v>0.26249393498301793</v>
      </c>
      <c r="M7" s="11">
        <v>0.13682678311499272</v>
      </c>
      <c r="N7" s="11">
        <v>2.7656477438136828E-2</v>
      </c>
      <c r="O7" s="8">
        <v>2.7183794466403164</v>
      </c>
      <c r="Q7" t="s">
        <v>1241</v>
      </c>
      <c r="R7" s="6" t="s">
        <v>114</v>
      </c>
      <c r="S7" s="6" t="s">
        <v>1242</v>
      </c>
      <c r="T7" s="6"/>
    </row>
    <row r="8" spans="1:21" x14ac:dyDescent="0.25">
      <c r="A8" t="s">
        <v>1208</v>
      </c>
      <c r="B8" s="6">
        <f>COUNTIF(ProviderInfo[Abuse Icon], "Y")</f>
        <v>0</v>
      </c>
      <c r="C8" s="7">
        <f>Summary2[[#This Row],[State Total]]/COUNTA(ProviderInfo[Provider Name])</f>
        <v>0</v>
      </c>
      <c r="D8" s="6">
        <v>774</v>
      </c>
      <c r="E8" s="7">
        <v>5.0867507886435334E-2</v>
      </c>
      <c r="G8">
        <v>7</v>
      </c>
      <c r="H8" s="6">
        <v>1465</v>
      </c>
      <c r="I8" s="6">
        <v>8</v>
      </c>
      <c r="J8" s="6">
        <v>40</v>
      </c>
      <c r="K8" s="6">
        <v>234</v>
      </c>
      <c r="L8" s="11">
        <v>0.19249146757679181</v>
      </c>
      <c r="M8" s="11">
        <v>0.21023890784982935</v>
      </c>
      <c r="N8" s="11">
        <v>3.8907849829351533E-2</v>
      </c>
      <c r="O8" s="8">
        <v>3.1020124913254685</v>
      </c>
      <c r="Q8" t="s">
        <v>1243</v>
      </c>
      <c r="R8" s="6" t="s">
        <v>1244</v>
      </c>
      <c r="S8" s="6" t="s">
        <v>1245</v>
      </c>
      <c r="T8" s="6"/>
    </row>
    <row r="9" spans="1:21" x14ac:dyDescent="0.25">
      <c r="A9" t="s">
        <v>1209</v>
      </c>
      <c r="B9" s="8">
        <f>AVERAGE(ProviderInfo[Overall Rating])</f>
        <v>3.0228310502283104</v>
      </c>
      <c r="D9" s="8">
        <v>3.1440474603386215</v>
      </c>
      <c r="G9">
        <v>8</v>
      </c>
      <c r="H9" s="6">
        <v>609</v>
      </c>
      <c r="I9" s="6">
        <v>6</v>
      </c>
      <c r="J9" s="6">
        <v>30</v>
      </c>
      <c r="K9" s="6">
        <v>49</v>
      </c>
      <c r="L9" s="11">
        <v>0.13957307060755336</v>
      </c>
      <c r="M9" s="11">
        <v>0.30377668308702793</v>
      </c>
      <c r="N9" s="11">
        <v>9.5238095238095233E-2</v>
      </c>
      <c r="O9" s="8">
        <v>3.4690117252931323</v>
      </c>
      <c r="Q9" t="s">
        <v>1241</v>
      </c>
      <c r="R9" s="6" t="s">
        <v>114</v>
      </c>
      <c r="S9" s="6" t="s">
        <v>1242</v>
      </c>
      <c r="T9" s="6"/>
    </row>
    <row r="10" spans="1:21" ht="15.75" thickBot="1" x14ac:dyDescent="0.3">
      <c r="A10" s="9" t="s">
        <v>9</v>
      </c>
      <c r="B10" s="9"/>
      <c r="C10" s="9"/>
      <c r="D10" s="9"/>
      <c r="E10" s="10"/>
      <c r="G10">
        <v>9</v>
      </c>
      <c r="H10" s="6">
        <v>1430</v>
      </c>
      <c r="I10" s="6">
        <v>8</v>
      </c>
      <c r="J10" s="6">
        <v>45</v>
      </c>
      <c r="K10" s="6">
        <v>93</v>
      </c>
      <c r="L10" s="11">
        <v>0.10209790209790209</v>
      </c>
      <c r="M10" s="11">
        <v>0.29720279720279719</v>
      </c>
      <c r="N10" s="11">
        <v>6.7832167832167833E-2</v>
      </c>
      <c r="O10" s="8">
        <v>3.4560283687943261</v>
      </c>
      <c r="Q10" t="s">
        <v>1243</v>
      </c>
      <c r="R10" s="6" t="s">
        <v>1244</v>
      </c>
      <c r="S10" s="6" t="s">
        <v>1245</v>
      </c>
      <c r="T10" s="6"/>
    </row>
    <row r="11" spans="1:21" x14ac:dyDescent="0.25">
      <c r="A11" t="s">
        <v>1210</v>
      </c>
      <c r="B11" s="6">
        <f>COUNTIF(ProviderInfo[[#All],[Ownership Type]], "For profit")</f>
        <v>183</v>
      </c>
      <c r="C11" s="7">
        <f>Summary2[[#This Row],[State Total]]/COUNTA(ProviderInfo[Provider Name])</f>
        <v>0.82805429864253388</v>
      </c>
      <c r="D11" s="6">
        <v>10751</v>
      </c>
      <c r="E11" s="7">
        <v>0.70655888538380651</v>
      </c>
      <c r="G11">
        <v>10</v>
      </c>
      <c r="H11" s="6">
        <v>430</v>
      </c>
      <c r="I11" s="6">
        <v>2</v>
      </c>
      <c r="J11" s="6">
        <v>15</v>
      </c>
      <c r="K11" s="6">
        <v>23</v>
      </c>
      <c r="L11" s="11">
        <v>9.3023255813953487E-2</v>
      </c>
      <c r="M11" s="11">
        <v>0.30697674418604654</v>
      </c>
      <c r="N11" s="11">
        <v>8.1395348837209308E-2</v>
      </c>
      <c r="O11" s="8">
        <v>3.5471698113207548</v>
      </c>
      <c r="Q11" t="s">
        <v>1246</v>
      </c>
      <c r="R11" s="6" t="s">
        <v>1145</v>
      </c>
      <c r="S11" s="6" t="s">
        <v>1247</v>
      </c>
      <c r="T11" s="6"/>
    </row>
    <row r="12" spans="1:21" x14ac:dyDescent="0.25">
      <c r="A12" t="s">
        <v>1211</v>
      </c>
      <c r="B12" s="6">
        <f>COUNTIF(ProviderInfo[[#All],[Ownership Type]], "Non profit")</f>
        <v>28</v>
      </c>
      <c r="C12" s="7">
        <f>Summary2[[#This Row],[State Total]]/COUNTA(ProviderInfo[Provider Name])</f>
        <v>0.12669683257918551</v>
      </c>
      <c r="D12" s="6">
        <v>3513</v>
      </c>
      <c r="E12" s="7">
        <v>0.23087539432176657</v>
      </c>
      <c r="Q12" t="s">
        <v>1248</v>
      </c>
      <c r="R12" s="6" t="s">
        <v>1143</v>
      </c>
      <c r="S12" s="6" t="s">
        <v>1249</v>
      </c>
      <c r="T12" s="6"/>
    </row>
    <row r="13" spans="1:21" x14ac:dyDescent="0.25">
      <c r="A13" t="s">
        <v>1212</v>
      </c>
      <c r="B13" s="21">
        <f>COUNTIF(ProviderInfo[[#All],[Ownership Type]], "Government")</f>
        <v>10</v>
      </c>
      <c r="C13" s="7">
        <f>Summary2[[#This Row],[State Total]]/COUNTA(ProviderInfo[Provider Name])</f>
        <v>4.5248868778280542E-2</v>
      </c>
      <c r="D13">
        <v>952</v>
      </c>
      <c r="E13" s="7">
        <v>6.2565720294426919E-2</v>
      </c>
      <c r="Q13" t="s">
        <v>1250</v>
      </c>
      <c r="R13" s="6" t="s">
        <v>1251</v>
      </c>
      <c r="S13" s="6" t="s">
        <v>1252</v>
      </c>
      <c r="T13" s="6"/>
    </row>
    <row r="19" spans="12:12" x14ac:dyDescent="0.25">
      <c r="L19" s="6"/>
    </row>
    <row r="21" spans="12:12" ht="14.45" customHeight="1" x14ac:dyDescent="0.25"/>
    <row r="23" spans="12:12" ht="14.45" customHeight="1" x14ac:dyDescent="0.25"/>
    <row r="25" spans="12:12" ht="14.45" customHeight="1" x14ac:dyDescent="0.25"/>
    <row r="27" spans="12:12" ht="14.45" customHeight="1" x14ac:dyDescent="0.25"/>
    <row r="30" spans="12:12" ht="14.45" customHeight="1" x14ac:dyDescent="0.25"/>
  </sheetData>
  <dataConsolidate/>
  <pageMargins left="0.7" right="0.7" top="0.75" bottom="0.75" header="0.3" footer="0.3"/>
  <pageSetup orientation="portrait" horizontalDpi="1200" verticalDpi="1200" r:id="rId1"/>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348D7-E9B5-455A-9239-7B8317602059}">
  <dimension ref="J1:P98"/>
  <sheetViews>
    <sheetView workbookViewId="0"/>
  </sheetViews>
  <sheetFormatPr defaultRowHeight="15" x14ac:dyDescent="0.25"/>
  <cols>
    <col min="2" max="2" width="29.140625" customWidth="1"/>
    <col min="3" max="3" width="12.5703125" customWidth="1"/>
    <col min="4" max="4" width="16.28515625" customWidth="1"/>
    <col min="10" max="10" width="33.85546875" customWidth="1"/>
    <col min="11" max="11" width="27.42578125" customWidth="1"/>
    <col min="12" max="12" width="76.140625" bestFit="1" customWidth="1"/>
    <col min="13" max="13" width="7.5703125" customWidth="1"/>
    <col min="14" max="14" width="4.140625" customWidth="1"/>
    <col min="15" max="15" width="157.140625" customWidth="1"/>
    <col min="16" max="16" width="4.42578125" customWidth="1"/>
    <col min="17" max="17" width="4.28515625" customWidth="1"/>
  </cols>
  <sheetData>
    <row r="1" spans="10:15" ht="15.75" thickBot="1" x14ac:dyDescent="0.3"/>
    <row r="2" spans="10:15" ht="15.75" thickBot="1" x14ac:dyDescent="0.3">
      <c r="J2" s="21" t="s">
        <v>1253</v>
      </c>
      <c r="K2" s="21" t="s">
        <v>1254</v>
      </c>
      <c r="L2" s="21" t="s">
        <v>1362</v>
      </c>
      <c r="N2" s="24" t="s">
        <v>1200</v>
      </c>
      <c r="O2" s="25"/>
    </row>
    <row r="3" spans="10:15" x14ac:dyDescent="0.25">
      <c r="J3" s="21" t="s">
        <v>0</v>
      </c>
      <c r="K3" s="21" t="s">
        <v>0</v>
      </c>
      <c r="L3" s="21" t="s">
        <v>1268</v>
      </c>
      <c r="N3" s="13">
        <v>1</v>
      </c>
      <c r="O3" s="23" t="s">
        <v>1371</v>
      </c>
    </row>
    <row r="4" spans="10:15" x14ac:dyDescent="0.25">
      <c r="J4" s="21" t="s">
        <v>1</v>
      </c>
      <c r="K4" s="21" t="s">
        <v>1</v>
      </c>
      <c r="L4" s="21" t="s">
        <v>1269</v>
      </c>
      <c r="N4" s="15">
        <v>2</v>
      </c>
      <c r="O4" s="14" t="s">
        <v>1363</v>
      </c>
    </row>
    <row r="5" spans="10:15" x14ac:dyDescent="0.25">
      <c r="J5" s="21" t="s">
        <v>2</v>
      </c>
      <c r="K5" s="21" t="s">
        <v>2</v>
      </c>
      <c r="L5" s="21" t="s">
        <v>1269</v>
      </c>
      <c r="N5" s="15">
        <v>6</v>
      </c>
      <c r="O5" s="14" t="s">
        <v>1364</v>
      </c>
    </row>
    <row r="6" spans="10:15" x14ac:dyDescent="0.25">
      <c r="J6" s="21" t="s">
        <v>3</v>
      </c>
      <c r="K6" s="21" t="s">
        <v>3</v>
      </c>
      <c r="L6" s="21" t="s">
        <v>1269</v>
      </c>
      <c r="N6" s="15">
        <v>9</v>
      </c>
      <c r="O6" s="14" t="s">
        <v>1365</v>
      </c>
    </row>
    <row r="7" spans="10:15" x14ac:dyDescent="0.25">
      <c r="J7" s="21" t="s">
        <v>4</v>
      </c>
      <c r="K7" s="21" t="s">
        <v>4</v>
      </c>
      <c r="L7" s="21" t="s">
        <v>1270</v>
      </c>
      <c r="N7" s="15">
        <v>10</v>
      </c>
      <c r="O7" s="14" t="s">
        <v>1366</v>
      </c>
    </row>
    <row r="8" spans="10:15" x14ac:dyDescent="0.25">
      <c r="J8" s="21" t="s">
        <v>5</v>
      </c>
      <c r="K8" s="21" t="s">
        <v>5</v>
      </c>
      <c r="L8" s="21" t="s">
        <v>1271</v>
      </c>
      <c r="N8" s="15">
        <v>12</v>
      </c>
      <c r="O8" s="14" t="s">
        <v>1367</v>
      </c>
    </row>
    <row r="9" spans="10:15" x14ac:dyDescent="0.25">
      <c r="J9" s="21" t="s">
        <v>6</v>
      </c>
      <c r="K9" s="21" t="s">
        <v>6</v>
      </c>
      <c r="L9" s="21" t="s">
        <v>1272</v>
      </c>
      <c r="N9" s="15">
        <v>13</v>
      </c>
      <c r="O9" s="14" t="s">
        <v>1217</v>
      </c>
    </row>
    <row r="10" spans="10:15" x14ac:dyDescent="0.25">
      <c r="J10" s="21" t="s">
        <v>7</v>
      </c>
      <c r="K10" s="21" t="s">
        <v>1255</v>
      </c>
      <c r="L10" s="21" t="s">
        <v>1273</v>
      </c>
      <c r="N10" s="15">
        <v>14</v>
      </c>
      <c r="O10" s="14" t="s">
        <v>1368</v>
      </c>
    </row>
    <row r="11" spans="10:15" x14ac:dyDescent="0.25">
      <c r="J11" s="21" t="s">
        <v>8</v>
      </c>
      <c r="K11" s="21" t="s">
        <v>8</v>
      </c>
      <c r="L11" s="21" t="s">
        <v>1269</v>
      </c>
      <c r="N11" s="15">
        <v>18</v>
      </c>
      <c r="O11" s="14" t="s">
        <v>1369</v>
      </c>
    </row>
    <row r="12" spans="10:15" ht="15.75" thickBot="1" x14ac:dyDescent="0.3">
      <c r="J12" s="21" t="s">
        <v>9</v>
      </c>
      <c r="K12" s="21" t="s">
        <v>1256</v>
      </c>
      <c r="L12" s="21" t="s">
        <v>1361</v>
      </c>
      <c r="N12" s="16">
        <v>19</v>
      </c>
      <c r="O12" s="17" t="s">
        <v>1370</v>
      </c>
    </row>
    <row r="13" spans="10:15" x14ac:dyDescent="0.25">
      <c r="J13" s="21" t="s">
        <v>10</v>
      </c>
      <c r="K13" s="21" t="s">
        <v>1257</v>
      </c>
      <c r="L13" s="21" t="s">
        <v>1274</v>
      </c>
    </row>
    <row r="14" spans="10:15" x14ac:dyDescent="0.25">
      <c r="J14" s="21" t="s">
        <v>11</v>
      </c>
      <c r="K14" s="21" t="s">
        <v>1258</v>
      </c>
      <c r="L14" s="21" t="s">
        <v>1275</v>
      </c>
      <c r="O14" s="21"/>
    </row>
    <row r="15" spans="10:15" x14ac:dyDescent="0.25">
      <c r="J15" s="21" t="s">
        <v>12</v>
      </c>
      <c r="K15" s="21" t="s">
        <v>1259</v>
      </c>
      <c r="L15" s="21" t="s">
        <v>1276</v>
      </c>
      <c r="O15" s="21"/>
    </row>
    <row r="16" spans="10:15" x14ac:dyDescent="0.25">
      <c r="J16" s="21" t="s">
        <v>13</v>
      </c>
      <c r="K16" s="21" t="s">
        <v>1260</v>
      </c>
      <c r="L16" s="21" t="s">
        <v>1269</v>
      </c>
      <c r="O16" s="21"/>
    </row>
    <row r="17" spans="10:15" x14ac:dyDescent="0.25">
      <c r="J17" s="21" t="s">
        <v>14</v>
      </c>
      <c r="K17" s="21" t="s">
        <v>1261</v>
      </c>
      <c r="L17" s="21" t="s">
        <v>1277</v>
      </c>
      <c r="O17" s="21"/>
    </row>
    <row r="18" spans="10:15" x14ac:dyDescent="0.25">
      <c r="J18" s="21" t="s">
        <v>15</v>
      </c>
      <c r="K18" s="21" t="s">
        <v>15</v>
      </c>
      <c r="L18" s="21" t="s">
        <v>1269</v>
      </c>
      <c r="O18" s="21"/>
    </row>
    <row r="19" spans="10:15" x14ac:dyDescent="0.25">
      <c r="J19" s="21" t="s">
        <v>1262</v>
      </c>
      <c r="K19" s="21" t="s">
        <v>1263</v>
      </c>
      <c r="L19" s="21" t="s">
        <v>1278</v>
      </c>
      <c r="O19" s="21"/>
    </row>
    <row r="20" spans="10:15" x14ac:dyDescent="0.25">
      <c r="J20" s="21" t="s">
        <v>17</v>
      </c>
      <c r="K20" s="21" t="s">
        <v>1264</v>
      </c>
      <c r="L20" s="21" t="s">
        <v>1277</v>
      </c>
      <c r="O20" s="21"/>
    </row>
    <row r="21" spans="10:15" x14ac:dyDescent="0.25">
      <c r="J21" s="21" t="s">
        <v>18</v>
      </c>
      <c r="K21" s="21" t="s">
        <v>18</v>
      </c>
      <c r="L21" s="21" t="s">
        <v>1279</v>
      </c>
      <c r="O21" s="21"/>
    </row>
    <row r="22" spans="10:15" x14ac:dyDescent="0.25">
      <c r="J22" s="21" t="s">
        <v>19</v>
      </c>
      <c r="K22" s="21" t="s">
        <v>1265</v>
      </c>
      <c r="L22" s="21" t="s">
        <v>1277</v>
      </c>
      <c r="O22" s="21"/>
    </row>
    <row r="23" spans="10:15" x14ac:dyDescent="0.25">
      <c r="J23" s="21" t="s">
        <v>20</v>
      </c>
      <c r="K23" s="21" t="s">
        <v>1266</v>
      </c>
      <c r="L23" s="21" t="s">
        <v>1277</v>
      </c>
      <c r="O23" s="21"/>
    </row>
    <row r="24" spans="10:15" x14ac:dyDescent="0.25">
      <c r="J24" s="21" t="s">
        <v>21</v>
      </c>
      <c r="K24" s="21" t="s">
        <v>1267</v>
      </c>
      <c r="L24" s="21" t="s">
        <v>1277</v>
      </c>
      <c r="O24" s="21"/>
    </row>
    <row r="25" spans="10:15" x14ac:dyDescent="0.25">
      <c r="J25" s="21" t="s">
        <v>22</v>
      </c>
      <c r="K25" s="21" t="s">
        <v>22</v>
      </c>
      <c r="L25" s="21" t="s">
        <v>1280</v>
      </c>
    </row>
    <row r="26" spans="10:15" x14ac:dyDescent="0.25">
      <c r="J26" s="21" t="s">
        <v>23</v>
      </c>
      <c r="K26" s="21" t="s">
        <v>23</v>
      </c>
      <c r="L26" s="21" t="s">
        <v>1281</v>
      </c>
    </row>
    <row r="27" spans="10:15" x14ac:dyDescent="0.25">
      <c r="J27" s="21" t="s">
        <v>24</v>
      </c>
      <c r="K27" s="21" t="s">
        <v>24</v>
      </c>
      <c r="L27" s="21" t="s">
        <v>1282</v>
      </c>
    </row>
    <row r="28" spans="10:15" x14ac:dyDescent="0.25">
      <c r="J28" s="21" t="s">
        <v>25</v>
      </c>
      <c r="K28" s="21" t="s">
        <v>25</v>
      </c>
      <c r="L28" s="21" t="s">
        <v>1276</v>
      </c>
    </row>
    <row r="29" spans="10:15" x14ac:dyDescent="0.25">
      <c r="J29" s="21" t="s">
        <v>26</v>
      </c>
      <c r="K29" s="21" t="s">
        <v>26</v>
      </c>
      <c r="L29" s="21" t="s">
        <v>1282</v>
      </c>
    </row>
    <row r="30" spans="10:15" x14ac:dyDescent="0.25">
      <c r="J30" s="21" t="s">
        <v>27</v>
      </c>
      <c r="K30" s="21" t="s">
        <v>27</v>
      </c>
      <c r="L30" s="21" t="s">
        <v>1276</v>
      </c>
    </row>
    <row r="31" spans="10:15" x14ac:dyDescent="0.25">
      <c r="J31" s="21" t="s">
        <v>28</v>
      </c>
      <c r="K31" s="21" t="s">
        <v>28</v>
      </c>
      <c r="L31" s="21" t="s">
        <v>1282</v>
      </c>
    </row>
    <row r="32" spans="10:15" x14ac:dyDescent="0.25">
      <c r="J32" s="21" t="s">
        <v>29</v>
      </c>
      <c r="K32" s="21" t="s">
        <v>29</v>
      </c>
      <c r="L32" s="21" t="s">
        <v>1276</v>
      </c>
    </row>
    <row r="33" spans="10:16" x14ac:dyDescent="0.25">
      <c r="J33" s="21" t="s">
        <v>30</v>
      </c>
      <c r="K33" s="21" t="s">
        <v>1283</v>
      </c>
      <c r="L33" s="21" t="s">
        <v>1282</v>
      </c>
    </row>
    <row r="34" spans="10:16" x14ac:dyDescent="0.25">
      <c r="J34" s="21" t="s">
        <v>31</v>
      </c>
      <c r="K34" s="21" t="s">
        <v>31</v>
      </c>
      <c r="L34" s="21" t="s">
        <v>1276</v>
      </c>
    </row>
    <row r="35" spans="10:16" x14ac:dyDescent="0.25">
      <c r="J35" s="21" t="s">
        <v>32</v>
      </c>
      <c r="K35" s="21" t="s">
        <v>32</v>
      </c>
      <c r="L35" s="21" t="s">
        <v>1282</v>
      </c>
      <c r="P35" s="21"/>
    </row>
    <row r="36" spans="10:16" x14ac:dyDescent="0.25">
      <c r="J36" s="21" t="s">
        <v>33</v>
      </c>
      <c r="K36" s="21" t="s">
        <v>33</v>
      </c>
      <c r="L36" s="21" t="s">
        <v>1276</v>
      </c>
      <c r="P36" s="21"/>
    </row>
    <row r="37" spans="10:16" x14ac:dyDescent="0.25">
      <c r="J37" s="21" t="s">
        <v>34</v>
      </c>
      <c r="K37" s="21" t="s">
        <v>34</v>
      </c>
      <c r="L37" s="21" t="s">
        <v>1282</v>
      </c>
      <c r="P37" s="21"/>
    </row>
    <row r="38" spans="10:16" x14ac:dyDescent="0.25">
      <c r="J38" s="21" t="s">
        <v>35</v>
      </c>
      <c r="K38" s="21" t="s">
        <v>35</v>
      </c>
      <c r="L38" s="21" t="s">
        <v>1276</v>
      </c>
      <c r="P38" s="21"/>
    </row>
    <row r="39" spans="10:16" x14ac:dyDescent="0.25">
      <c r="J39" s="21" t="s">
        <v>36</v>
      </c>
      <c r="K39" s="21" t="s">
        <v>36</v>
      </c>
      <c r="L39" s="21" t="s">
        <v>1282</v>
      </c>
      <c r="P39" s="21"/>
    </row>
    <row r="40" spans="10:16" x14ac:dyDescent="0.25">
      <c r="J40" s="21" t="s">
        <v>37</v>
      </c>
      <c r="K40" s="21" t="s">
        <v>37</v>
      </c>
      <c r="L40" s="21" t="s">
        <v>1276</v>
      </c>
      <c r="P40" s="21"/>
    </row>
    <row r="41" spans="10:16" x14ac:dyDescent="0.25">
      <c r="J41" s="21" t="s">
        <v>38</v>
      </c>
      <c r="K41" s="21" t="s">
        <v>38</v>
      </c>
      <c r="L41" s="21" t="s">
        <v>1284</v>
      </c>
      <c r="P41" s="21"/>
    </row>
    <row r="42" spans="10:16" x14ac:dyDescent="0.25">
      <c r="J42" s="21" t="s">
        <v>39</v>
      </c>
      <c r="K42" s="21" t="s">
        <v>1285</v>
      </c>
      <c r="L42" s="21" t="s">
        <v>1284</v>
      </c>
      <c r="P42" s="21"/>
    </row>
    <row r="43" spans="10:16" x14ac:dyDescent="0.25">
      <c r="J43" s="21" t="s">
        <v>40</v>
      </c>
      <c r="K43" s="21" t="s">
        <v>1286</v>
      </c>
      <c r="L43" s="21" t="s">
        <v>1287</v>
      </c>
      <c r="P43" s="21"/>
    </row>
    <row r="44" spans="10:16" x14ac:dyDescent="0.25">
      <c r="J44" s="21" t="s">
        <v>41</v>
      </c>
      <c r="K44" s="21" t="s">
        <v>1288</v>
      </c>
      <c r="L44" s="21" t="s">
        <v>1287</v>
      </c>
      <c r="P44" s="21"/>
    </row>
    <row r="45" spans="10:16" x14ac:dyDescent="0.25">
      <c r="J45" s="21" t="s">
        <v>42</v>
      </c>
      <c r="K45" s="21" t="s">
        <v>1289</v>
      </c>
      <c r="L45" s="21" t="s">
        <v>1287</v>
      </c>
      <c r="P45" s="21"/>
    </row>
    <row r="46" spans="10:16" x14ac:dyDescent="0.25">
      <c r="J46" s="21" t="s">
        <v>43</v>
      </c>
      <c r="K46" s="21" t="s">
        <v>1290</v>
      </c>
      <c r="L46" s="21" t="s">
        <v>1287</v>
      </c>
    </row>
    <row r="47" spans="10:16" x14ac:dyDescent="0.25">
      <c r="J47" s="21" t="s">
        <v>44</v>
      </c>
      <c r="K47" s="21" t="s">
        <v>1291</v>
      </c>
      <c r="L47" s="21" t="s">
        <v>1287</v>
      </c>
    </row>
    <row r="48" spans="10:16" x14ac:dyDescent="0.25">
      <c r="J48" s="21" t="s">
        <v>45</v>
      </c>
      <c r="K48" s="21" t="s">
        <v>1292</v>
      </c>
      <c r="L48" s="21" t="s">
        <v>1287</v>
      </c>
    </row>
    <row r="49" spans="10:12" x14ac:dyDescent="0.25">
      <c r="J49" s="21" t="s">
        <v>46</v>
      </c>
      <c r="K49" s="21" t="s">
        <v>1293</v>
      </c>
      <c r="L49" s="21" t="s">
        <v>1287</v>
      </c>
    </row>
    <row r="50" spans="10:12" x14ac:dyDescent="0.25">
      <c r="J50" s="21" t="s">
        <v>47</v>
      </c>
      <c r="K50" s="21" t="s">
        <v>1294</v>
      </c>
      <c r="L50" s="21" t="s">
        <v>1287</v>
      </c>
    </row>
    <row r="51" spans="10:12" x14ac:dyDescent="0.25">
      <c r="J51" s="21" t="s">
        <v>48</v>
      </c>
      <c r="K51" s="21" t="s">
        <v>48</v>
      </c>
      <c r="L51" s="21" t="s">
        <v>1295</v>
      </c>
    </row>
    <row r="52" spans="10:12" x14ac:dyDescent="0.25">
      <c r="J52" s="21" t="s">
        <v>49</v>
      </c>
      <c r="K52" s="21" t="s">
        <v>49</v>
      </c>
      <c r="L52" s="21" t="s">
        <v>1276</v>
      </c>
    </row>
    <row r="53" spans="10:12" x14ac:dyDescent="0.25">
      <c r="J53" s="21" t="s">
        <v>50</v>
      </c>
      <c r="K53" s="21" t="s">
        <v>50</v>
      </c>
      <c r="L53" s="21" t="s">
        <v>1295</v>
      </c>
    </row>
    <row r="54" spans="10:12" x14ac:dyDescent="0.25">
      <c r="J54" s="21" t="s">
        <v>51</v>
      </c>
      <c r="K54" s="21" t="s">
        <v>51</v>
      </c>
      <c r="L54" s="21" t="s">
        <v>1276</v>
      </c>
    </row>
    <row r="55" spans="10:12" x14ac:dyDescent="0.25">
      <c r="J55" s="21" t="s">
        <v>52</v>
      </c>
      <c r="K55" s="21" t="s">
        <v>52</v>
      </c>
      <c r="L55" s="21" t="s">
        <v>1276</v>
      </c>
    </row>
    <row r="56" spans="10:12" x14ac:dyDescent="0.25">
      <c r="J56" s="21" t="s">
        <v>53</v>
      </c>
      <c r="K56" s="21" t="s">
        <v>53</v>
      </c>
      <c r="L56" s="21" t="s">
        <v>1276</v>
      </c>
    </row>
    <row r="57" spans="10:12" x14ac:dyDescent="0.25">
      <c r="J57" s="21" t="s">
        <v>54</v>
      </c>
      <c r="K57" s="21" t="s">
        <v>1296</v>
      </c>
      <c r="L57" s="21" t="s">
        <v>1287</v>
      </c>
    </row>
    <row r="58" spans="10:12" x14ac:dyDescent="0.25">
      <c r="J58" s="21" t="s">
        <v>55</v>
      </c>
      <c r="K58" s="21" t="s">
        <v>1297</v>
      </c>
      <c r="L58" s="21" t="s">
        <v>1287</v>
      </c>
    </row>
    <row r="59" spans="10:12" x14ac:dyDescent="0.25">
      <c r="J59" s="21" t="s">
        <v>56</v>
      </c>
      <c r="K59" s="21" t="s">
        <v>1298</v>
      </c>
      <c r="L59" s="21" t="s">
        <v>1287</v>
      </c>
    </row>
    <row r="60" spans="10:12" x14ac:dyDescent="0.25">
      <c r="J60" s="21" t="s">
        <v>57</v>
      </c>
      <c r="K60" s="21" t="s">
        <v>1299</v>
      </c>
      <c r="L60" s="21" t="s">
        <v>1287</v>
      </c>
    </row>
    <row r="61" spans="10:12" x14ac:dyDescent="0.25">
      <c r="J61" s="21" t="s">
        <v>58</v>
      </c>
      <c r="K61" s="21" t="s">
        <v>1300</v>
      </c>
      <c r="L61" s="21" t="s">
        <v>1287</v>
      </c>
    </row>
    <row r="62" spans="10:12" x14ac:dyDescent="0.25">
      <c r="J62" s="21" t="s">
        <v>59</v>
      </c>
      <c r="K62" s="21" t="s">
        <v>1301</v>
      </c>
      <c r="L62" s="21" t="s">
        <v>1287</v>
      </c>
    </row>
    <row r="63" spans="10:12" x14ac:dyDescent="0.25">
      <c r="J63" s="21" t="s">
        <v>60</v>
      </c>
      <c r="K63" s="21" t="s">
        <v>1302</v>
      </c>
      <c r="L63" s="21" t="s">
        <v>1287</v>
      </c>
    </row>
    <row r="64" spans="10:12" x14ac:dyDescent="0.25">
      <c r="J64" s="21" t="s">
        <v>61</v>
      </c>
      <c r="K64" s="21" t="s">
        <v>1303</v>
      </c>
      <c r="L64" s="21" t="s">
        <v>1287</v>
      </c>
    </row>
    <row r="65" spans="10:12" x14ac:dyDescent="0.25">
      <c r="J65" s="21" t="s">
        <v>1304</v>
      </c>
      <c r="K65" s="21" t="s">
        <v>1305</v>
      </c>
      <c r="L65" s="21" t="s">
        <v>1278</v>
      </c>
    </row>
    <row r="66" spans="10:12" x14ac:dyDescent="0.25">
      <c r="J66" s="21" t="s">
        <v>1306</v>
      </c>
      <c r="K66" s="21" t="s">
        <v>1307</v>
      </c>
      <c r="L66" s="21" t="s">
        <v>1274</v>
      </c>
    </row>
    <row r="67" spans="10:12" x14ac:dyDescent="0.25">
      <c r="J67" s="21" t="s">
        <v>1308</v>
      </c>
      <c r="K67" s="21" t="s">
        <v>1309</v>
      </c>
      <c r="L67" s="21" t="s">
        <v>1274</v>
      </c>
    </row>
    <row r="68" spans="10:12" x14ac:dyDescent="0.25">
      <c r="J68" s="21" t="s">
        <v>1310</v>
      </c>
      <c r="K68" s="21" t="s">
        <v>1311</v>
      </c>
      <c r="L68" s="21" t="s">
        <v>1274</v>
      </c>
    </row>
    <row r="69" spans="10:12" x14ac:dyDescent="0.25">
      <c r="J69" s="21" t="s">
        <v>1312</v>
      </c>
      <c r="K69" s="21" t="s">
        <v>1313</v>
      </c>
      <c r="L69" s="21" t="s">
        <v>1274</v>
      </c>
    </row>
    <row r="70" spans="10:12" x14ac:dyDescent="0.25">
      <c r="J70" s="21" t="s">
        <v>1314</v>
      </c>
      <c r="K70" s="21" t="s">
        <v>1315</v>
      </c>
      <c r="L70" s="21" t="s">
        <v>1274</v>
      </c>
    </row>
    <row r="71" spans="10:12" x14ac:dyDescent="0.25">
      <c r="J71" s="21" t="s">
        <v>1316</v>
      </c>
      <c r="K71" s="21" t="s">
        <v>1317</v>
      </c>
      <c r="L71" s="21" t="s">
        <v>1274</v>
      </c>
    </row>
    <row r="72" spans="10:12" x14ac:dyDescent="0.25">
      <c r="J72" s="21" t="s">
        <v>1318</v>
      </c>
      <c r="K72" s="21" t="s">
        <v>1319</v>
      </c>
      <c r="L72" s="21" t="s">
        <v>1274</v>
      </c>
    </row>
    <row r="73" spans="10:12" x14ac:dyDescent="0.25">
      <c r="J73" s="21" t="s">
        <v>1320</v>
      </c>
      <c r="K73" s="21" t="s">
        <v>1321</v>
      </c>
      <c r="L73" s="21" t="s">
        <v>1278</v>
      </c>
    </row>
    <row r="74" spans="10:12" x14ac:dyDescent="0.25">
      <c r="J74" s="21" t="s">
        <v>1322</v>
      </c>
      <c r="K74" s="21" t="s">
        <v>1323</v>
      </c>
      <c r="L74" s="21" t="s">
        <v>1274</v>
      </c>
    </row>
    <row r="75" spans="10:12" x14ac:dyDescent="0.25">
      <c r="J75" s="21" t="s">
        <v>1324</v>
      </c>
      <c r="K75" s="21" t="s">
        <v>1325</v>
      </c>
      <c r="L75" s="21" t="s">
        <v>1274</v>
      </c>
    </row>
    <row r="76" spans="10:12" x14ac:dyDescent="0.25">
      <c r="J76" s="21" t="s">
        <v>1326</v>
      </c>
      <c r="K76" s="21" t="s">
        <v>1327</v>
      </c>
      <c r="L76" s="21" t="s">
        <v>1274</v>
      </c>
    </row>
    <row r="77" spans="10:12" x14ac:dyDescent="0.25">
      <c r="J77" s="21" t="s">
        <v>1328</v>
      </c>
      <c r="K77" s="21" t="s">
        <v>1329</v>
      </c>
      <c r="L77" s="21" t="s">
        <v>1274</v>
      </c>
    </row>
    <row r="78" spans="10:12" x14ac:dyDescent="0.25">
      <c r="J78" s="21" t="s">
        <v>1330</v>
      </c>
      <c r="K78" s="21" t="s">
        <v>1331</v>
      </c>
      <c r="L78" s="21" t="s">
        <v>1274</v>
      </c>
    </row>
    <row r="79" spans="10:12" x14ac:dyDescent="0.25">
      <c r="J79" s="21" t="s">
        <v>1332</v>
      </c>
      <c r="K79" s="21" t="s">
        <v>1333</v>
      </c>
      <c r="L79" s="21" t="s">
        <v>1274</v>
      </c>
    </row>
    <row r="80" spans="10:12" x14ac:dyDescent="0.25">
      <c r="J80" s="21" t="s">
        <v>1334</v>
      </c>
      <c r="K80" s="21" t="s">
        <v>1335</v>
      </c>
      <c r="L80" s="21" t="s">
        <v>1274</v>
      </c>
    </row>
    <row r="81" spans="10:12" x14ac:dyDescent="0.25">
      <c r="J81" s="21" t="s">
        <v>1336</v>
      </c>
      <c r="K81" s="21" t="s">
        <v>1337</v>
      </c>
      <c r="L81" s="21" t="s">
        <v>1278</v>
      </c>
    </row>
    <row r="82" spans="10:12" x14ac:dyDescent="0.25">
      <c r="J82" s="21" t="s">
        <v>1338</v>
      </c>
      <c r="K82" s="21" t="s">
        <v>1339</v>
      </c>
      <c r="L82" s="21" t="s">
        <v>1274</v>
      </c>
    </row>
    <row r="83" spans="10:12" x14ac:dyDescent="0.25">
      <c r="J83" s="21" t="s">
        <v>1340</v>
      </c>
      <c r="K83" s="21" t="s">
        <v>1341</v>
      </c>
      <c r="L83" s="21" t="s">
        <v>1274</v>
      </c>
    </row>
    <row r="84" spans="10:12" x14ac:dyDescent="0.25">
      <c r="J84" s="21" t="s">
        <v>1342</v>
      </c>
      <c r="K84" s="21" t="s">
        <v>1343</v>
      </c>
      <c r="L84" s="21" t="s">
        <v>1274</v>
      </c>
    </row>
    <row r="85" spans="10:12" x14ac:dyDescent="0.25">
      <c r="J85" s="21" t="s">
        <v>1344</v>
      </c>
      <c r="K85" s="21" t="s">
        <v>1345</v>
      </c>
      <c r="L85" s="21" t="s">
        <v>1274</v>
      </c>
    </row>
    <row r="86" spans="10:12" x14ac:dyDescent="0.25">
      <c r="J86" s="21" t="s">
        <v>1346</v>
      </c>
      <c r="K86" s="21" t="s">
        <v>1347</v>
      </c>
      <c r="L86" s="21" t="s">
        <v>1274</v>
      </c>
    </row>
    <row r="87" spans="10:12" x14ac:dyDescent="0.25">
      <c r="J87" s="21" t="s">
        <v>1348</v>
      </c>
      <c r="K87" s="21" t="s">
        <v>1349</v>
      </c>
      <c r="L87" s="21" t="s">
        <v>1274</v>
      </c>
    </row>
    <row r="88" spans="10:12" x14ac:dyDescent="0.25">
      <c r="J88" s="21" t="s">
        <v>1350</v>
      </c>
      <c r="K88" s="21" t="s">
        <v>1351</v>
      </c>
      <c r="L88" s="21" t="s">
        <v>1274</v>
      </c>
    </row>
    <row r="89" spans="10:12" x14ac:dyDescent="0.25">
      <c r="J89" s="21" t="s">
        <v>86</v>
      </c>
      <c r="K89" s="21" t="s">
        <v>1352</v>
      </c>
      <c r="L89" s="21" t="s">
        <v>1353</v>
      </c>
    </row>
    <row r="90" spans="10:12" x14ac:dyDescent="0.25">
      <c r="J90" s="21" t="s">
        <v>87</v>
      </c>
      <c r="K90" s="21" t="s">
        <v>1354</v>
      </c>
      <c r="L90" s="21" t="s">
        <v>1274</v>
      </c>
    </row>
    <row r="91" spans="10:12" x14ac:dyDescent="0.25">
      <c r="J91" s="21" t="s">
        <v>88</v>
      </c>
      <c r="K91" s="21" t="s">
        <v>1355</v>
      </c>
      <c r="L91" s="21" t="s">
        <v>1274</v>
      </c>
    </row>
    <row r="92" spans="10:12" x14ac:dyDescent="0.25">
      <c r="J92" s="21" t="s">
        <v>1356</v>
      </c>
      <c r="K92" s="21" t="s">
        <v>1357</v>
      </c>
      <c r="L92" s="21" t="s">
        <v>1358</v>
      </c>
    </row>
    <row r="93" spans="10:12" x14ac:dyDescent="0.25">
      <c r="J93" s="21" t="s">
        <v>90</v>
      </c>
      <c r="K93" s="21" t="s">
        <v>90</v>
      </c>
      <c r="L93" s="21" t="s">
        <v>1274</v>
      </c>
    </row>
    <row r="94" spans="10:12" x14ac:dyDescent="0.25">
      <c r="J94" s="21" t="s">
        <v>91</v>
      </c>
      <c r="K94" s="21" t="s">
        <v>91</v>
      </c>
      <c r="L94" s="21" t="s">
        <v>1274</v>
      </c>
    </row>
    <row r="95" spans="10:12" x14ac:dyDescent="0.25">
      <c r="J95" s="21" t="s">
        <v>92</v>
      </c>
      <c r="K95" s="21" t="s">
        <v>92</v>
      </c>
      <c r="L95" s="21" t="s">
        <v>1274</v>
      </c>
    </row>
    <row r="96" spans="10:12" x14ac:dyDescent="0.25">
      <c r="J96" s="21" t="s">
        <v>93</v>
      </c>
      <c r="K96" s="21" t="s">
        <v>93</v>
      </c>
      <c r="L96" s="21" t="s">
        <v>1274</v>
      </c>
    </row>
    <row r="97" spans="10:12" x14ac:dyDescent="0.25">
      <c r="J97" s="21" t="s">
        <v>94</v>
      </c>
      <c r="K97" s="21" t="s">
        <v>1359</v>
      </c>
      <c r="L97" s="21" t="s">
        <v>1269</v>
      </c>
    </row>
    <row r="98" spans="10:12" x14ac:dyDescent="0.25">
      <c r="J98" s="21" t="s">
        <v>95</v>
      </c>
      <c r="K98" s="21" t="s">
        <v>1360</v>
      </c>
      <c r="L98" s="21" t="s">
        <v>1278</v>
      </c>
    </row>
  </sheetData>
  <mergeCells count="1">
    <mergeCell ref="N2:O2"/>
  </mergeCells>
  <pageMargins left="0.7" right="0.7" top="0.75" bottom="0.75" header="0.3" footer="0.3"/>
  <pageSetup orientation="portrait"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Provider Info - March 2022</vt:lpstr>
      <vt:lpstr>State Summary Data</vt:lpstr>
      <vt:lpstr>CMS Region Summary Data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 Goldwein</cp:lastModifiedBy>
  <dcterms:created xsi:type="dcterms:W3CDTF">2022-04-07T14:40:48Z</dcterms:created>
  <dcterms:modified xsi:type="dcterms:W3CDTF">2022-04-29T19:13:50Z</dcterms:modified>
</cp:coreProperties>
</file>