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998559C6-3508-4566-8BB7-570CFBCD0EDC}"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<sst xmlns="http://schemas.openxmlformats.org/spreadsheetml/2006/main" count="6017" uniqueCount="1140">
  <si>
    <t>525019</t>
  </si>
  <si>
    <t>525061</t>
  </si>
  <si>
    <t>525064</t>
  </si>
  <si>
    <t>525069</t>
  </si>
  <si>
    <t>525074</t>
  </si>
  <si>
    <t>525085</t>
  </si>
  <si>
    <t>525088</t>
  </si>
  <si>
    <t>525098</t>
  </si>
  <si>
    <t>525108</t>
  </si>
  <si>
    <t>525114</t>
  </si>
  <si>
    <t>525125</t>
  </si>
  <si>
    <t>525132</t>
  </si>
  <si>
    <t>525165</t>
  </si>
  <si>
    <t>525172</t>
  </si>
  <si>
    <t>525179</t>
  </si>
  <si>
    <t>525209</t>
  </si>
  <si>
    <t>525212</t>
  </si>
  <si>
    <t>525219</t>
  </si>
  <si>
    <t>525232</t>
  </si>
  <si>
    <t>525241</t>
  </si>
  <si>
    <t>525242</t>
  </si>
  <si>
    <t>525262</t>
  </si>
  <si>
    <t>525264</t>
  </si>
  <si>
    <t>525265</t>
  </si>
  <si>
    <t>525266</t>
  </si>
  <si>
    <t>525270</t>
  </si>
  <si>
    <t>525271</t>
  </si>
  <si>
    <t>525273</t>
  </si>
  <si>
    <t>525274</t>
  </si>
  <si>
    <t>525279</t>
  </si>
  <si>
    <t>525281</t>
  </si>
  <si>
    <t>525282</t>
  </si>
  <si>
    <t>525286</t>
  </si>
  <si>
    <t>525290</t>
  </si>
  <si>
    <t>525292</t>
  </si>
  <si>
    <t>525299</t>
  </si>
  <si>
    <t>525304</t>
  </si>
  <si>
    <t>525305</t>
  </si>
  <si>
    <t>525306</t>
  </si>
  <si>
    <t>525307</t>
  </si>
  <si>
    <t>525313</t>
  </si>
  <si>
    <t>525314</t>
  </si>
  <si>
    <t>525315</t>
  </si>
  <si>
    <t>525316</t>
  </si>
  <si>
    <t>525318</t>
  </si>
  <si>
    <t>525319</t>
  </si>
  <si>
    <t>525321</t>
  </si>
  <si>
    <t>525324</t>
  </si>
  <si>
    <t>525325</t>
  </si>
  <si>
    <t>525326</t>
  </si>
  <si>
    <t>525327</t>
  </si>
  <si>
    <t>525328</t>
  </si>
  <si>
    <t>525329</t>
  </si>
  <si>
    <t>525330</t>
  </si>
  <si>
    <t>525331</t>
  </si>
  <si>
    <t>525332</t>
  </si>
  <si>
    <t>525333</t>
  </si>
  <si>
    <t>525334</t>
  </si>
  <si>
    <t>525335</t>
  </si>
  <si>
    <t>525337</t>
  </si>
  <si>
    <t>525338</t>
  </si>
  <si>
    <t>525342</t>
  </si>
  <si>
    <t>525343</t>
  </si>
  <si>
    <t>525346</t>
  </si>
  <si>
    <t>525348</t>
  </si>
  <si>
    <t>525350</t>
  </si>
  <si>
    <t>525351</t>
  </si>
  <si>
    <t>525352</t>
  </si>
  <si>
    <t>525353</t>
  </si>
  <si>
    <t>525354</t>
  </si>
  <si>
    <t>525355</t>
  </si>
  <si>
    <t>525357</t>
  </si>
  <si>
    <t>525358</t>
  </si>
  <si>
    <t>525359</t>
  </si>
  <si>
    <t>525362</t>
  </si>
  <si>
    <t>525363</t>
  </si>
  <si>
    <t>525365</t>
  </si>
  <si>
    <t>525369</t>
  </si>
  <si>
    <t>525370</t>
  </si>
  <si>
    <t>525371</t>
  </si>
  <si>
    <t>525372</t>
  </si>
  <si>
    <t>525373</t>
  </si>
  <si>
    <t>525375</t>
  </si>
  <si>
    <t>525376</t>
  </si>
  <si>
    <t>525377</t>
  </si>
  <si>
    <t>525379</t>
  </si>
  <si>
    <t>525380</t>
  </si>
  <si>
    <t>525382</t>
  </si>
  <si>
    <t>525383</t>
  </si>
  <si>
    <t>525386</t>
  </si>
  <si>
    <t>525387</t>
  </si>
  <si>
    <t>525389</t>
  </si>
  <si>
    <t>525390</t>
  </si>
  <si>
    <t>525391</t>
  </si>
  <si>
    <t>525395</t>
  </si>
  <si>
    <t>525396</t>
  </si>
  <si>
    <t>525398</t>
  </si>
  <si>
    <t>525402</t>
  </si>
  <si>
    <t>525403</t>
  </si>
  <si>
    <t>525405</t>
  </si>
  <si>
    <t>525406</t>
  </si>
  <si>
    <t>525408</t>
  </si>
  <si>
    <t>525409</t>
  </si>
  <si>
    <t>525410</t>
  </si>
  <si>
    <t>525411</t>
  </si>
  <si>
    <t>525412</t>
  </si>
  <si>
    <t>525413</t>
  </si>
  <si>
    <t>525414</t>
  </si>
  <si>
    <t>525415</t>
  </si>
  <si>
    <t>525416</t>
  </si>
  <si>
    <t>525417</t>
  </si>
  <si>
    <t>525418</t>
  </si>
  <si>
    <t>525419</t>
  </si>
  <si>
    <t>525421</t>
  </si>
  <si>
    <t>525422</t>
  </si>
  <si>
    <t>525424</t>
  </si>
  <si>
    <t>525425</t>
  </si>
  <si>
    <t>525426</t>
  </si>
  <si>
    <t>525429</t>
  </si>
  <si>
    <t>525430</t>
  </si>
  <si>
    <t>525431</t>
  </si>
  <si>
    <t>525433</t>
  </si>
  <si>
    <t>525434</t>
  </si>
  <si>
    <t>525435</t>
  </si>
  <si>
    <t>525437</t>
  </si>
  <si>
    <t>525438</t>
  </si>
  <si>
    <t>525440</t>
  </si>
  <si>
    <t>525441</t>
  </si>
  <si>
    <t>525442</t>
  </si>
  <si>
    <t>525443</t>
  </si>
  <si>
    <t>525445</t>
  </si>
  <si>
    <t>525447</t>
  </si>
  <si>
    <t>525449</t>
  </si>
  <si>
    <t>525451</t>
  </si>
  <si>
    <t>525452</t>
  </si>
  <si>
    <t>525453</t>
  </si>
  <si>
    <t>525454</t>
  </si>
  <si>
    <t>525455</t>
  </si>
  <si>
    <t>525456</t>
  </si>
  <si>
    <t>525457</t>
  </si>
  <si>
    <t>525458</t>
  </si>
  <si>
    <t>525459</t>
  </si>
  <si>
    <t>525461</t>
  </si>
  <si>
    <t>525462</t>
  </si>
  <si>
    <t>525463</t>
  </si>
  <si>
    <t>525465</t>
  </si>
  <si>
    <t>525466</t>
  </si>
  <si>
    <t>525467</t>
  </si>
  <si>
    <t>525468</t>
  </si>
  <si>
    <t>525472</t>
  </si>
  <si>
    <t>525474</t>
  </si>
  <si>
    <t>525475</t>
  </si>
  <si>
    <t>525476</t>
  </si>
  <si>
    <t>525477</t>
  </si>
  <si>
    <t>525479</t>
  </si>
  <si>
    <t>525480</t>
  </si>
  <si>
    <t>525482</t>
  </si>
  <si>
    <t>525483</t>
  </si>
  <si>
    <t>525484</t>
  </si>
  <si>
    <t>525486</t>
  </si>
  <si>
    <t>525488</t>
  </si>
  <si>
    <t>525489</t>
  </si>
  <si>
    <t>525490</t>
  </si>
  <si>
    <t>525493</t>
  </si>
  <si>
    <t>525494</t>
  </si>
  <si>
    <t>525495</t>
  </si>
  <si>
    <t>525497</t>
  </si>
  <si>
    <t>525498</t>
  </si>
  <si>
    <t>525499</t>
  </si>
  <si>
    <t>525502</t>
  </si>
  <si>
    <t>525503</t>
  </si>
  <si>
    <t>525504</t>
  </si>
  <si>
    <t>525507</t>
  </si>
  <si>
    <t>525508</t>
  </si>
  <si>
    <t>525509</t>
  </si>
  <si>
    <t>525511</t>
  </si>
  <si>
    <t>525512</t>
  </si>
  <si>
    <t>525513</t>
  </si>
  <si>
    <t>525516</t>
  </si>
  <si>
    <t>525518</t>
  </si>
  <si>
    <t>525519</t>
  </si>
  <si>
    <t>525520</t>
  </si>
  <si>
    <t>525521</t>
  </si>
  <si>
    <t>525523</t>
  </si>
  <si>
    <t>525524</t>
  </si>
  <si>
    <t>525525</t>
  </si>
  <si>
    <t>525526</t>
  </si>
  <si>
    <t>525527</t>
  </si>
  <si>
    <t>525528</t>
  </si>
  <si>
    <t>525531</t>
  </si>
  <si>
    <t>525532</t>
  </si>
  <si>
    <t>525533</t>
  </si>
  <si>
    <t>525534</t>
  </si>
  <si>
    <t>525535</t>
  </si>
  <si>
    <t>525537</t>
  </si>
  <si>
    <t>525538</t>
  </si>
  <si>
    <t>525539</t>
  </si>
  <si>
    <t>525540</t>
  </si>
  <si>
    <t>525541</t>
  </si>
  <si>
    <t>525542</t>
  </si>
  <si>
    <t>525543</t>
  </si>
  <si>
    <t>525544</t>
  </si>
  <si>
    <t>525545</t>
  </si>
  <si>
    <t>525546</t>
  </si>
  <si>
    <t>525547</t>
  </si>
  <si>
    <t>525548</t>
  </si>
  <si>
    <t>525549</t>
  </si>
  <si>
    <t>525550</t>
  </si>
  <si>
    <t>525551</t>
  </si>
  <si>
    <t>525552</t>
  </si>
  <si>
    <t>525553</t>
  </si>
  <si>
    <t>525554</t>
  </si>
  <si>
    <t>525556</t>
  </si>
  <si>
    <t>525557</t>
  </si>
  <si>
    <t>525558</t>
  </si>
  <si>
    <t>525559</t>
  </si>
  <si>
    <t>525560</t>
  </si>
  <si>
    <t>525561</t>
  </si>
  <si>
    <t>525562</t>
  </si>
  <si>
    <t>525565</t>
  </si>
  <si>
    <t>525567</t>
  </si>
  <si>
    <t>525568</t>
  </si>
  <si>
    <t>525571</t>
  </si>
  <si>
    <t>525572</t>
  </si>
  <si>
    <t>525573</t>
  </si>
  <si>
    <t>525574</t>
  </si>
  <si>
    <t>525575</t>
  </si>
  <si>
    <t>525578</t>
  </si>
  <si>
    <t>525579</t>
  </si>
  <si>
    <t>525580</t>
  </si>
  <si>
    <t>525581</t>
  </si>
  <si>
    <t>525583</t>
  </si>
  <si>
    <t>525586</t>
  </si>
  <si>
    <t>525587</t>
  </si>
  <si>
    <t>525588</t>
  </si>
  <si>
    <t>525589</t>
  </si>
  <si>
    <t>525591</t>
  </si>
  <si>
    <t>525592</t>
  </si>
  <si>
    <t>525595</t>
  </si>
  <si>
    <t>525596</t>
  </si>
  <si>
    <t>525598</t>
  </si>
  <si>
    <t>525599</t>
  </si>
  <si>
    <t>525600</t>
  </si>
  <si>
    <t>525602</t>
  </si>
  <si>
    <t>525604</t>
  </si>
  <si>
    <t>525605</t>
  </si>
  <si>
    <t>525607</t>
  </si>
  <si>
    <t>525608</t>
  </si>
  <si>
    <t>525609</t>
  </si>
  <si>
    <t>525611</t>
  </si>
  <si>
    <t>525612</t>
  </si>
  <si>
    <t>525616</t>
  </si>
  <si>
    <t>525617</t>
  </si>
  <si>
    <t>525619</t>
  </si>
  <si>
    <t>525621</t>
  </si>
  <si>
    <t>525622</t>
  </si>
  <si>
    <t>525623</t>
  </si>
  <si>
    <t>525624</t>
  </si>
  <si>
    <t>525625</t>
  </si>
  <si>
    <t>525627</t>
  </si>
  <si>
    <t>525628</t>
  </si>
  <si>
    <t>525630</t>
  </si>
  <si>
    <t>525632</t>
  </si>
  <si>
    <t>525635</t>
  </si>
  <si>
    <t>525637</t>
  </si>
  <si>
    <t>525638</t>
  </si>
  <si>
    <t>525639</t>
  </si>
  <si>
    <t>525641</t>
  </si>
  <si>
    <t>525642</t>
  </si>
  <si>
    <t>525643</t>
  </si>
  <si>
    <t>525645</t>
  </si>
  <si>
    <t>525646</t>
  </si>
  <si>
    <t>525647</t>
  </si>
  <si>
    <t>525648</t>
  </si>
  <si>
    <t>525649</t>
  </si>
  <si>
    <t>525652</t>
  </si>
  <si>
    <t>525653</t>
  </si>
  <si>
    <t>525654</t>
  </si>
  <si>
    <t>525655</t>
  </si>
  <si>
    <t>525656</t>
  </si>
  <si>
    <t>525657</t>
  </si>
  <si>
    <t>525659</t>
  </si>
  <si>
    <t>525660</t>
  </si>
  <si>
    <t>525662</t>
  </si>
  <si>
    <t>525663</t>
  </si>
  <si>
    <t>525664</t>
  </si>
  <si>
    <t>525665</t>
  </si>
  <si>
    <t>525666</t>
  </si>
  <si>
    <t>525667</t>
  </si>
  <si>
    <t>525668</t>
  </si>
  <si>
    <t>525670</t>
  </si>
  <si>
    <t>525671</t>
  </si>
  <si>
    <t>525672</t>
  </si>
  <si>
    <t>525673</t>
  </si>
  <si>
    <t>525676</t>
  </si>
  <si>
    <t>525677</t>
  </si>
  <si>
    <t>525678</t>
  </si>
  <si>
    <t>525679</t>
  </si>
  <si>
    <t>525681</t>
  </si>
  <si>
    <t>525684</t>
  </si>
  <si>
    <t>525685</t>
  </si>
  <si>
    <t>525686</t>
  </si>
  <si>
    <t>525687</t>
  </si>
  <si>
    <t>525688</t>
  </si>
  <si>
    <t>525691</t>
  </si>
  <si>
    <t>525692</t>
  </si>
  <si>
    <t>525693</t>
  </si>
  <si>
    <t>525697</t>
  </si>
  <si>
    <t>525699</t>
  </si>
  <si>
    <t>525700</t>
  </si>
  <si>
    <t>525701</t>
  </si>
  <si>
    <t>525702</t>
  </si>
  <si>
    <t>525704</t>
  </si>
  <si>
    <t>525706</t>
  </si>
  <si>
    <t>525708</t>
  </si>
  <si>
    <t>525709</t>
  </si>
  <si>
    <t>525710</t>
  </si>
  <si>
    <t>525711</t>
  </si>
  <si>
    <t>525712</t>
  </si>
  <si>
    <t>525713</t>
  </si>
  <si>
    <t>525714</t>
  </si>
  <si>
    <t>525715</t>
  </si>
  <si>
    <t>525717</t>
  </si>
  <si>
    <t>525718</t>
  </si>
  <si>
    <t>525719</t>
  </si>
  <si>
    <t>525720</t>
  </si>
  <si>
    <t>525724</t>
  </si>
  <si>
    <t>525725</t>
  </si>
  <si>
    <t>525726</t>
  </si>
  <si>
    <t>525727</t>
  </si>
  <si>
    <t>525728</t>
  </si>
  <si>
    <t>525729</t>
  </si>
  <si>
    <t>525730</t>
  </si>
  <si>
    <t>52A251</t>
  </si>
  <si>
    <t>52A429</t>
  </si>
  <si>
    <t>52A431</t>
  </si>
  <si>
    <t>52A461</t>
  </si>
  <si>
    <t>BETHANY HOME</t>
  </si>
  <si>
    <t>BETHEL HOME</t>
  </si>
  <si>
    <t>COLONIAL CENTER</t>
  </si>
  <si>
    <t>MAPLEWOOD CENTER</t>
  </si>
  <si>
    <t>ST FRANCIS HOME</t>
  </si>
  <si>
    <t>ST JOSEPH RESIDENCE</t>
  </si>
  <si>
    <t>MARYHILL MANOR</t>
  </si>
  <si>
    <t>LUTHERAN HOME</t>
  </si>
  <si>
    <t>ASPEN HEALTH AND REHAB</t>
  </si>
  <si>
    <t>DEERFIELD CARE CENTER, LLC</t>
  </si>
  <si>
    <t>VILLA AT LINCOLN PARK (THE)</t>
  </si>
  <si>
    <t>LINDENGROVE NEW BERLIN</t>
  </si>
  <si>
    <t>BELMONT NURSING AND REHAB CTR</t>
  </si>
  <si>
    <t>EASTCASTLE PL BRADFORD TER CONV CTR</t>
  </si>
  <si>
    <t>EDGEWATER HAVEN NURSING HOME</t>
  </si>
  <si>
    <t>WAUNAKEE MANOR HEALTH CARE CENTER</t>
  </si>
  <si>
    <t>ALLIS CARE CENTER</t>
  </si>
  <si>
    <t>SAUK CO HEALTH CARE CENTER</t>
  </si>
  <si>
    <t>KENOSHA ESTATES REHAB AND CARE CENTER</t>
  </si>
  <si>
    <t>NORTH CENTRAL HEALTH CARE</t>
  </si>
  <si>
    <t>SAMARITAN HEALTH CENTER</t>
  </si>
  <si>
    <t>JEWISH HOME AND CARE CENTER</t>
  </si>
  <si>
    <t>MANOR OF KENOSHA (THE)</t>
  </si>
  <si>
    <t>MULDER HEALTH CARE FACILITY</t>
  </si>
  <si>
    <t>WISCONSIN RAPIDS HEALTH SERVICES</t>
  </si>
  <si>
    <t>EDENBROOK OF PLATTEVILLE</t>
  </si>
  <si>
    <t>CCC OF WEST GREEN BAY</t>
  </si>
  <si>
    <t>EDGERTON CARE CENTER, INC</t>
  </si>
  <si>
    <t>KENSINGTON CARE AND REHAB CENTER</t>
  </si>
  <si>
    <t>FORT ATKINSON CARE CENTER</t>
  </si>
  <si>
    <t>MEADOWBROOK AT APPLETON</t>
  </si>
  <si>
    <t>BETHANY ST JOSEPH CARE CTR</t>
  </si>
  <si>
    <t>OAK PARK NURSING AND REHAB CTR</t>
  </si>
  <si>
    <t>CROSSROADS CARE CENTER OF FOND DU LAC</t>
  </si>
  <si>
    <t>ALDEN ESTATES OF COUNTRYSIDE, INC</t>
  </si>
  <si>
    <t>GREEN KNOLLS AT BELOIT (THE)</t>
  </si>
  <si>
    <t>EDENBROOK OF FOND DU LAC</t>
  </si>
  <si>
    <t>TUDOR OAKS HEALTH CENTER</t>
  </si>
  <si>
    <t>BAY AT WATERS EDGE HEALTH AND REHABILITATION (THE)</t>
  </si>
  <si>
    <t>CROSSROADS CARE CENTER OF KENOSHA</t>
  </si>
  <si>
    <t>JULIETTE MANOR</t>
  </si>
  <si>
    <t>ORCHARD MANOR</t>
  </si>
  <si>
    <t>MONROE HEALTH SERVICES</t>
  </si>
  <si>
    <t>EDENBROOK OF OSHKOSH</t>
  </si>
  <si>
    <t>MARSHFIELD HEALTH SERVICES</t>
  </si>
  <si>
    <t>CAPITOL LAKES HEALTH CENTER</t>
  </si>
  <si>
    <t>STURGEON BAY HEALTH SERVICES</t>
  </si>
  <si>
    <t>EDENBROOK OF GREEN BAY</t>
  </si>
  <si>
    <t>CROSSROADS CARE CENTER OF SUN PRAIRIE</t>
  </si>
  <si>
    <t>LAKE MILLS HEALTH SERVICES</t>
  </si>
  <si>
    <t>CROSSROADS CARE CENTER OF WEYAUWEGA</t>
  </si>
  <si>
    <t>MANAWA COM NUR CTR</t>
  </si>
  <si>
    <t>BAY AT SHERIDAN HEALTH AND REHABILITATION (THE)</t>
  </si>
  <si>
    <t>EDENBROOK LAKESIDE</t>
  </si>
  <si>
    <t>RIVERDALE HEALTH CARE CENTER</t>
  </si>
  <si>
    <t>DELAVAN HEALTH SERVICES</t>
  </si>
  <si>
    <t>VILLA AT BRADLEY ESTATES (THE)</t>
  </si>
  <si>
    <t>PINE CREST NURSING HOME</t>
  </si>
  <si>
    <t>CLEMENT MANOR HEALTH CARE CENTER</t>
  </si>
  <si>
    <t>COURT MANOR HEALTH SERVICES</t>
  </si>
  <si>
    <t>RIB LAKE HEALTH SERVICES</t>
  </si>
  <si>
    <t>VILLA AT MIDDLETON VILLAGE (THE)</t>
  </si>
  <si>
    <t>INGLESIDE MANOR</t>
  </si>
  <si>
    <t>RIVERVIEW HEALTH SERVICES</t>
  </si>
  <si>
    <t>WATERTOWN HEALTH CARE CENTER</t>
  </si>
  <si>
    <t>TOMAHAWK HEALTH SERVICES</t>
  </si>
  <si>
    <t>SHAWANO HEALTH SERVICES</t>
  </si>
  <si>
    <t>ROCKY KNOLL HEALTH CARE</t>
  </si>
  <si>
    <t>BEAVER DAM HEALTH CARE CENTER</t>
  </si>
  <si>
    <t>GREEN BAY HEALTH SERVICES</t>
  </si>
  <si>
    <t>EVERGREEN HEALTH SERVICES</t>
  </si>
  <si>
    <t>WILLIAMS BAY HEALTH SERVICES</t>
  </si>
  <si>
    <t>GREENTREE HEALTH AND REHAB CTR</t>
  </si>
  <si>
    <t>VILLA PINES LIVING CENTER</t>
  </si>
  <si>
    <t>LANCASTER HEALTH SERVICES</t>
  </si>
  <si>
    <t>STEVENS POINT HEALTH SERVICES</t>
  </si>
  <si>
    <t>MINERAL POINT HEALTH SERVICES</t>
  </si>
  <si>
    <t>RANDOLPH HEALTH SERVICES</t>
  </si>
  <si>
    <t>KEWAUNEE HEALTH SERVICES</t>
  </si>
  <si>
    <t>FLORENCE HEALTH SERVICES</t>
  </si>
  <si>
    <t>MAPLE RIDGE HEALTH SERVICES</t>
  </si>
  <si>
    <t>LAFAYETTE MANOR</t>
  </si>
  <si>
    <t>BAY AT SURING HEALTH AND REHAB CENTER (THE)</t>
  </si>
  <si>
    <t>PINE VALLEY COMMUNITY VILLAGE</t>
  </si>
  <si>
    <t>WAUSAU MANOR HEALTH SERVICES</t>
  </si>
  <si>
    <t>TWIN PORTS HEALTH SERVICES</t>
  </si>
  <si>
    <t>SILVER SPRINGS HEALTH CARE CENTER</t>
  </si>
  <si>
    <t>COLUMBIA HEALTH CARE CENTER</t>
  </si>
  <si>
    <t>CARE AND REHAB - BOSCOBEL</t>
  </si>
  <si>
    <t>OAKWOOD LUTHERAN HOMES ASSOC</t>
  </si>
  <si>
    <t>UPLAND HILLS NURSING AND REHAB</t>
  </si>
  <si>
    <t>DOOR COUNTY MEMORIAL HOSPITAL SNF</t>
  </si>
  <si>
    <t>WISSOTA HEALTH AND REGIONAL VENT CENTER</t>
  </si>
  <si>
    <t>SUN PRAIRIE HEALTH CARE CENTER</t>
  </si>
  <si>
    <t>ST CAMILLUS HEALTH CENTER</t>
  </si>
  <si>
    <t>AMERICAN LUTHERAN HOME-MONDOVI</t>
  </si>
  <si>
    <t>ASHLAND HEALTH SERVICES</t>
  </si>
  <si>
    <t>DOVE HEALTHCARE-WEST</t>
  </si>
  <si>
    <t>BAY AT NORTH RIDGE HEALTH AND REHABILITATION</t>
  </si>
  <si>
    <t>ROCK HAVEN</t>
  </si>
  <si>
    <t>WISCONSIN DELLS HEALTH SERVICES</t>
  </si>
  <si>
    <t>EPIONE PAVILION</t>
  </si>
  <si>
    <t>GREENWAY MANOR</t>
  </si>
  <si>
    <t>PRESCOTT NURSING AND REHAB COMMUNITY</t>
  </si>
  <si>
    <t>WILLOW RIDGE HEALTHCARE</t>
  </si>
  <si>
    <t>CLARK COUNTY REHABILITATION &amp; LIVING CENTER</t>
  </si>
  <si>
    <t>BAY AT COLONIAL MANOR HEALTH AND REHAB (THE)</t>
  </si>
  <si>
    <t>OMRO CARE CENTER</t>
  </si>
  <si>
    <t>PINE VIEW CARE CENTER</t>
  </si>
  <si>
    <t>BAY AT EASTVIEW HEALTH AND REHABILITATION (THE)</t>
  </si>
  <si>
    <t>WILLOWDALE HEALTH SERVICES</t>
  </si>
  <si>
    <t>BIRCH HILL HEALTH SERVICES</t>
  </si>
  <si>
    <t>WILLOWCREST HEALTH SERVICES</t>
  </si>
  <si>
    <t>MERCY HEALTH SERVICES</t>
  </si>
  <si>
    <t>MENOMONEE FALLS HEALTH SERVICES</t>
  </si>
  <si>
    <t>LADYSMITH CARE &amp; REHAB</t>
  </si>
  <si>
    <t>CROSSROADS CARE CENTER OF MILWAUKEE</t>
  </si>
  <si>
    <t>EVANSVILLE MANOR NURSING AND REHAB, LLC</t>
  </si>
  <si>
    <t>CHIPPEWA MANOR NURSING AND REHABILITATION</t>
  </si>
  <si>
    <t>LINDENGROVE MENOMONEE FALLS</t>
  </si>
  <si>
    <t>LINDENGROVE WAUKESHA</t>
  </si>
  <si>
    <t>ARIA OF BROOKFIELD</t>
  </si>
  <si>
    <t>DIVINE REHABILITATION AND NURSING AT FENNIMORE</t>
  </si>
  <si>
    <t>HILLVIEW HEALTH CARE CTR</t>
  </si>
  <si>
    <t>EDENBROOK OF WISCONSIN RAPIDS</t>
  </si>
  <si>
    <t>ROLLING HILLS REHAB CTR</t>
  </si>
  <si>
    <t>CLAIRIDGE HOUSE</t>
  </si>
  <si>
    <t>NEIGHBORS - CENTRAL NEIGHBORHOOD (THE)</t>
  </si>
  <si>
    <t>HAYWARD HEALTH SERVICES</t>
  </si>
  <si>
    <t>ABBOTSFORD HEALTH CARE CENTER</t>
  </si>
  <si>
    <t>FAIR VIEW NURSING AND REHABILITATION CENTER</t>
  </si>
  <si>
    <t>BENEDICTINE MANOR OF LACROSSE</t>
  </si>
  <si>
    <t>PLUM CITY CARE CTR</t>
  </si>
  <si>
    <t>MANITOWOC HEALTHCARE CENTER</t>
  </si>
  <si>
    <t>TOMAH NURSING AND REHAB</t>
  </si>
  <si>
    <t>ONALASKA CARE CENTER</t>
  </si>
  <si>
    <t>COLUMBUS HEALTH AND REHAB</t>
  </si>
  <si>
    <t>HILLSIDE MANOR</t>
  </si>
  <si>
    <t>MEADOWBROOK AT OCONTO FALLS</t>
  </si>
  <si>
    <t>RENNES HEALTH AND REHAB CENTER-WEST</t>
  </si>
  <si>
    <t>ELROY HEALTH SERVICES</t>
  </si>
  <si>
    <t>CLEARVIEW</t>
  </si>
  <si>
    <t>OAKWOOD HEALTH SERVICES</t>
  </si>
  <si>
    <t>RIVERSIDE</t>
  </si>
  <si>
    <t>SHEBOYGAN HEALTH SERVICES</t>
  </si>
  <si>
    <t>RENNES HEALTH AND REHAB CENTER-EAST</t>
  </si>
  <si>
    <t>PARK VIEW HOME</t>
  </si>
  <si>
    <t>FRIENDLY VILLAGE NURSING AND REHAB CENTER</t>
  </si>
  <si>
    <t>PAVILION AT GLACIER VALLEY</t>
  </si>
  <si>
    <t>MAPLEWOOD OF SAUK PRAIRIE</t>
  </si>
  <si>
    <t>OAKRIDGE GARDENS NUR CTR, INC</t>
  </si>
  <si>
    <t>CEDAR LAKE HEALTH AND REHAB CENTER</t>
  </si>
  <si>
    <t>SPRING VALLEY HEALTH AND REHAB CENTER</t>
  </si>
  <si>
    <t>ST CROIX HEALTH CENTER</t>
  </si>
  <si>
    <t>OAKBROOK HEALTH AND REHABILITATION</t>
  </si>
  <si>
    <t>BLOOMFIELD HEALTHCARE AND REHAB CENTER</t>
  </si>
  <si>
    <t>RIVER'S BEND HEALTH SERVICES</t>
  </si>
  <si>
    <t>LUTHER HOME</t>
  </si>
  <si>
    <t>ST FRANCIS HEALTH SERVICES</t>
  </si>
  <si>
    <t>DOVE HEALTHCARE - BLOOMER</t>
  </si>
  <si>
    <t>AMERICAN LUTHERAN HOME-MENOMONIE</t>
  </si>
  <si>
    <t>BAY AT BURLINGTON HEALTH AND REHABILITATION (THE)</t>
  </si>
  <si>
    <t>ELLSWORTH HEALTH SERVICES</t>
  </si>
  <si>
    <t>EDENBROOK OF APPLETON NORTH</t>
  </si>
  <si>
    <t>GRANCARE NURSING CENTER</t>
  </si>
  <si>
    <t>MEADOWBROOK OF BLACK RIVER FALLS</t>
  </si>
  <si>
    <t>NEWCARE</t>
  </si>
  <si>
    <t>ARIA OF WAUKESHA</t>
  </si>
  <si>
    <t>SUNRISE HEALTH SERVICES</t>
  </si>
  <si>
    <t>GOOD SAMARITAN SOCIETY-SCANDIA VILLAGE</t>
  </si>
  <si>
    <t>ASCENSION LIVING - LAKESHORE AT SIENA</t>
  </si>
  <si>
    <t>PINES POST ACUTE AND MEMORY CARE</t>
  </si>
  <si>
    <t>BRIA OF TRINITY VILLAGE</t>
  </si>
  <si>
    <t>HAMMOND HEALTH SERVICES</t>
  </si>
  <si>
    <t>BALDWIN CARE CENTER</t>
  </si>
  <si>
    <t>BENEDICTINE MANOR OF WAUSAU</t>
  </si>
  <si>
    <t>AUTUMN LAKE HEALTHCARE AT GREENFIELD</t>
  </si>
  <si>
    <t>GOLDEN AGE MANOR</t>
  </si>
  <si>
    <t>ALDEN MEADOW PARK HCC</t>
  </si>
  <si>
    <t>GOOD SHEPHERD SERVICES LTD</t>
  </si>
  <si>
    <t>SHEBOYGAN PROGRESSIVE HEALTH SERVICES</t>
  </si>
  <si>
    <t>SKAALEN NURSING AND REHABILITATION CENTER</t>
  </si>
  <si>
    <t>KINNIC HEALTH AND REHABILITATION CENTER</t>
  </si>
  <si>
    <t>BADGER PRAIRIE HCC</t>
  </si>
  <si>
    <t>TIVOLI AT DIVINE SAVIOR HEALTHCARE</t>
  </si>
  <si>
    <t>CARE AGE OF BROOKFIELD</t>
  </si>
  <si>
    <t>DIVINE REHABILITATION AND NURSING AT LODI</t>
  </si>
  <si>
    <t>HEARTLAND COUNTRY VILLAGE</t>
  </si>
  <si>
    <t>ALEXIAN VILLAGE OF MILWAUKEE</t>
  </si>
  <si>
    <t>ST ANNE'S SALVATORIAN CAMPUS</t>
  </si>
  <si>
    <t>PRAIRIE MAISON</t>
  </si>
  <si>
    <t>CHI FRANCISCAN VILLA</t>
  </si>
  <si>
    <t>HOMME HOME FOR THE AGING</t>
  </si>
  <si>
    <t>FRANCISCAN WOODS</t>
  </si>
  <si>
    <t>CHRISTIAN HOME AND REHAB CTR</t>
  </si>
  <si>
    <t>DIVINE REHABILITATION AND NURSING AT ST CROIX</t>
  </si>
  <si>
    <t>ALGOMA MEDICAL CENTER</t>
  </si>
  <si>
    <t>HARBOR HAVEN HEALTH &amp; REHABILITATION</t>
  </si>
  <si>
    <t>AUGUSTA HEALTH AND REHABILITATION</t>
  </si>
  <si>
    <t>LASATA CARE CENTER</t>
  </si>
  <si>
    <t>SAINT JOHNS ON THE LAKE</t>
  </si>
  <si>
    <t>VILLA MARIA HEALTH AND REHAB CTR</t>
  </si>
  <si>
    <t>HOLTON MANOR</t>
  </si>
  <si>
    <t>OAK RIDGE CARE CENTER</t>
  </si>
  <si>
    <t>MARQUARDT MEMORIAL MANOR</t>
  </si>
  <si>
    <t>HERITAGE OF ELMWOOD NH</t>
  </si>
  <si>
    <t>HOMESTEAD HEALTH SERVICES</t>
  </si>
  <si>
    <t>GLENDALE CARE AND REHAB CENTER LLC</t>
  </si>
  <si>
    <t>PEABODY MANOR</t>
  </si>
  <si>
    <t>HERITAGE SQUARE HEALTH CARE CENTER</t>
  </si>
  <si>
    <t>MARKESAN RESIDENT HOME</t>
  </si>
  <si>
    <t>WHISPERING PINES NURSING AND REHAB, LLC</t>
  </si>
  <si>
    <t>WHEATON FRANCISCAN HC - TERRACE AT ST FRANCIS</t>
  </si>
  <si>
    <t>SHELL LAKE HEALTH CARE CENTER</t>
  </si>
  <si>
    <t>BROOKSIDE CARE CENTER</t>
  </si>
  <si>
    <t>WOODSIDE LUTHERAN HOME</t>
  </si>
  <si>
    <t>BURNETT MEDICAL CENTER</t>
  </si>
  <si>
    <t>ODD FELLOW HOME</t>
  </si>
  <si>
    <t>SHOREHAVEN HLTH &amp; REHAB CTR</t>
  </si>
  <si>
    <t>EAST TROY MANOR</t>
  </si>
  <si>
    <t>VERNON MANOR</t>
  </si>
  <si>
    <t>GENEVA LAKE MANOR</t>
  </si>
  <si>
    <t>NORTHERN LIGHTS HCC</t>
  </si>
  <si>
    <t>SUNNY RIDGE NURSING AND REHABILITATION CENTER, LLC</t>
  </si>
  <si>
    <t>BORNEMANN NURSING HOME</t>
  </si>
  <si>
    <t>MASONIC CENTER FOR HEALTH &amp; REHAB INC</t>
  </si>
  <si>
    <t>RENNES HEALTH AND REHAB CENTER-DEPERE</t>
  </si>
  <si>
    <t>BREWSTER VILLAGE</t>
  </si>
  <si>
    <t>SHADY LANE NURSING CARE CENTER</t>
  </si>
  <si>
    <t>CEDARBURG HEALTH SERVICES</t>
  </si>
  <si>
    <t>LITTLE CHUTE HEALTH SERVICES</t>
  </si>
  <si>
    <t>MEADOWBROOK AT BLOOMER</t>
  </si>
  <si>
    <t>CREST VIEW NURSING HOME</t>
  </si>
  <si>
    <t>RENNES HEALTH AND REHAB CENTER- APPLETON</t>
  </si>
  <si>
    <t>HERITAGE HEALTH SERVICES</t>
  </si>
  <si>
    <t>FAIRHAVEN CORPORATION</t>
  </si>
  <si>
    <t>LUTHER MANOR</t>
  </si>
  <si>
    <t>RENNES HEALTH AND REHAB CENTER-RHINELANDER</t>
  </si>
  <si>
    <t>BETHEL HOME AND SERVICES</t>
  </si>
  <si>
    <t>LADYSMITH NURSING HOME</t>
  </si>
  <si>
    <t>HALES CORNERS CARE CTR</t>
  </si>
  <si>
    <t>SHEBOYGAN SENIOR COMMUNITY INC</t>
  </si>
  <si>
    <t>ARIA AT MITCHELL MANOR</t>
  </si>
  <si>
    <t>GLENHAVEN</t>
  </si>
  <si>
    <t>SOUTHPOINTE HEALTHCARE CTR</t>
  </si>
  <si>
    <t>MEADOW VIEW HEALTH SERVICES</t>
  </si>
  <si>
    <t>MORNINGSIDE HEALTH SERVICES</t>
  </si>
  <si>
    <t>RIDGEWOOD CARE CTR</t>
  </si>
  <si>
    <t>ST MARYS HOME FOR THE AGED</t>
  </si>
  <si>
    <t>PORTAGE CTY HLTH CARE CTR</t>
  </si>
  <si>
    <t>PARK MANOR LTD</t>
  </si>
  <si>
    <t>CROSSROADS CARE CENTER OF MAYVILLE</t>
  </si>
  <si>
    <t>ST PAUL ELDER SERVICES, INC</t>
  </si>
  <si>
    <t>NORSELAND NURSING HOME</t>
  </si>
  <si>
    <t>VILLA LORETTO NURSING HOME</t>
  </si>
  <si>
    <t>SOLDIERS GROVE HEALTH SERVICES</t>
  </si>
  <si>
    <t>BAY AT NU ROC HEALTH AND REHABILITATION CTR (THE)</t>
  </si>
  <si>
    <t>GRAND VIEW CARE CTR</t>
  </si>
  <si>
    <t>LAKELAND HEALTH CARE CTR</t>
  </si>
  <si>
    <t>ASPIRUS PLEASANT VIEW</t>
  </si>
  <si>
    <t>MARINUKA MANOR</t>
  </si>
  <si>
    <t>NEW GLARUS HOME</t>
  </si>
  <si>
    <t>WATER'S EDGE</t>
  </si>
  <si>
    <t>MILWAUKEE CATHOLIC HOME</t>
  </si>
  <si>
    <t>CORNELL HEALTH SERVICES</t>
  </si>
  <si>
    <t>PARK VIEW HEALTH CENTER</t>
  </si>
  <si>
    <t>ST ELIZABETH NURSING HOME</t>
  </si>
  <si>
    <t>ASPIRUS CARE &amp; REHAB-MEDFORD</t>
  </si>
  <si>
    <t>HOPE HEALTH AND REHAB</t>
  </si>
  <si>
    <t>PLEASANT VIEW NURSING HOME</t>
  </si>
  <si>
    <t>LINDENGROVE MUKWONAGO</t>
  </si>
  <si>
    <t>CCC OF PEWAUKEE</t>
  </si>
  <si>
    <t>EVERGREEN HEALTH CENTER</t>
  </si>
  <si>
    <t>BARRON CARE AND REHABILITATION</t>
  </si>
  <si>
    <t>CEDAR CREST HEALTH CENTER</t>
  </si>
  <si>
    <t>PIONEER HEALTH AND REHAB</t>
  </si>
  <si>
    <t>VIRGINIA HIGHLANDS HLTH AND REHAB</t>
  </si>
  <si>
    <t>HERITAGE LAKESIDE</t>
  </si>
  <si>
    <t>FOND DU LAC LUTHERAN HOME</t>
  </si>
  <si>
    <t>FOUR WINDS MANOR</t>
  </si>
  <si>
    <t>MONTELLO CARE CENTER</t>
  </si>
  <si>
    <t>GRANDE PRAIRIE HLTH  AND REHAB CTR</t>
  </si>
  <si>
    <t>ST DOMINIC VILLA</t>
  </si>
  <si>
    <t>MORROW MEMORIAL HOME</t>
  </si>
  <si>
    <t>AUTUMN LAKE HEALTHCARE AT BELOIT</t>
  </si>
  <si>
    <t>HAMILTON HEALTH SERVICES</t>
  </si>
  <si>
    <t>FREDERIC NURSING AND REHAB COMMUNITY</t>
  </si>
  <si>
    <t>MERCY MANOR TRANSITION CENTER</t>
  </si>
  <si>
    <t>RIDGEVIEW TERRACE LONG TERM CARE</t>
  </si>
  <si>
    <t>NEWCASTLE PLACE</t>
  </si>
  <si>
    <t>BAY AT OCONTO HEALTH AND REHAB CENTER (THE)</t>
  </si>
  <si>
    <t>SCHMITT WOODLAND HILLS</t>
  </si>
  <si>
    <t>MEADOWBROOK AT CHETEK</t>
  </si>
  <si>
    <t>MAPLE RIDGE CARE CENTER</t>
  </si>
  <si>
    <t>PINE HAVEN CHRISTIAN HOME</t>
  </si>
  <si>
    <t>GOLDEN YEARS HEALTH CENTER</t>
  </si>
  <si>
    <t>MINOCQUA HEALTH AND REHAB</t>
  </si>
  <si>
    <t>GUNDERSEN TRI-COUNTY CARE CENTER</t>
  </si>
  <si>
    <t>NAZARETH HEALTH AND REHAB CENTER</t>
  </si>
  <si>
    <t>THREE OAKS HEALTH SERVICES</t>
  </si>
  <si>
    <t>PLYMOUTH HEALTH SERVICES</t>
  </si>
  <si>
    <t>MUSKEGO HEALTH CARE CENTER</t>
  </si>
  <si>
    <t>PIGEON FALLS HCC</t>
  </si>
  <si>
    <t>WI VETERANS HOME-BOLAND HALL</t>
  </si>
  <si>
    <t>COLFAX HEALTH AND REHABILITATION CENTER</t>
  </si>
  <si>
    <t>OAKWOOD VILLAGE EAST HEALTH AND REHAB CENTER</t>
  </si>
  <si>
    <t>BROWN CTY COMM TREATMENT CTR-BAYSHORE VILLAGE</t>
  </si>
  <si>
    <t>MELLEN MANOR HEALTH &amp; REHABILITATION</t>
  </si>
  <si>
    <t>RENNES HEALTH AND REHAB CENTER-WESTON</t>
  </si>
  <si>
    <t>CONGREGATIONAL HOME, INC</t>
  </si>
  <si>
    <t>DOVE HEALTHCARE-SOUTH</t>
  </si>
  <si>
    <t>LAKE COUNTRY HEALTH SERVICES</t>
  </si>
  <si>
    <t>EDEN REHAB SUITES AND GREEN HOUSE HOMES</t>
  </si>
  <si>
    <t>CHRISTIAN COMMUNITY HOME OF OSCEOLA, INC</t>
  </si>
  <si>
    <t>WI VETERANS HOME AT CHIPPEWA FALLS</t>
  </si>
  <si>
    <t>DOVE HEALTHCARE - OSSEO</t>
  </si>
  <si>
    <t>LADYSMITH LIVING CENTER, INC</t>
  </si>
  <si>
    <t>PRIDE TLC THERAPY AND LIVING CAMPUS</t>
  </si>
  <si>
    <t>CARE AND REHAB - CUMBERLAND</t>
  </si>
  <si>
    <t>NEIGHBORS - EAST NEIGHBORHOOD (THE)</t>
  </si>
  <si>
    <t>NEIGHBORS - WEST NEIGHBORHOOD (THE)</t>
  </si>
  <si>
    <t>DOVE HEALTHCARE - RICE LAKE</t>
  </si>
  <si>
    <t>WI VETERANS HM MACARTHUR HALL</t>
  </si>
  <si>
    <t>WI VETERANS HM OLSON HALL</t>
  </si>
  <si>
    <t>WI VETERANS HM AINSWORTH HALL</t>
  </si>
  <si>
    <t>RECOVERY INN, AN EDURO HEALTHCARE COMMUNITY (THE)</t>
  </si>
  <si>
    <t>GRACE LUTHERAN COMMUNITIES - RIVER PINES</t>
  </si>
  <si>
    <t>GRACE LUTH COMMUNITIES-PRAIRIE POINTE REHAB SUITES</t>
  </si>
  <si>
    <t>LAKEVIEW HEALTH CENTER</t>
  </si>
  <si>
    <t>GOLDEN YEARS OF LAKE GENEVA</t>
  </si>
  <si>
    <t>OAK PARK PLACE OF JANESVILLE</t>
  </si>
  <si>
    <t>OAK PARK PLACE OF NAKOMA</t>
  </si>
  <si>
    <t>IGNITE MEDICAL RESORT OAK CREEK</t>
  </si>
  <si>
    <t>NORWOOD HEALTH CTR-CENTRAL</t>
  </si>
  <si>
    <t>SKY VIEW NURSING CENTER</t>
  </si>
  <si>
    <t>BAY AT ST ANN HEALTH AND REHABILITATION CENTER</t>
  </si>
  <si>
    <t>CLEARVIEW BRAIN INJURY CENTER</t>
  </si>
  <si>
    <t>FLORENCE</t>
  </si>
  <si>
    <t>ALTOONA</t>
  </si>
  <si>
    <t>ASHLAND</t>
  </si>
  <si>
    <t>MADISON</t>
  </si>
  <si>
    <t>JUNEAU</t>
  </si>
  <si>
    <t>GLENDALE</t>
  </si>
  <si>
    <t>PRESCOTT</t>
  </si>
  <si>
    <t>CLINTON</t>
  </si>
  <si>
    <t>OSCEOLA</t>
  </si>
  <si>
    <t>LODI</t>
  </si>
  <si>
    <t>LANCASTER</t>
  </si>
  <si>
    <t>HAYWARD</t>
  </si>
  <si>
    <t>RIPON</t>
  </si>
  <si>
    <t>SPRING VALLEY</t>
  </si>
  <si>
    <t>BURLINGTON</t>
  </si>
  <si>
    <t>WATERTOWN</t>
  </si>
  <si>
    <t>NEW LONDON</t>
  </si>
  <si>
    <t>PLYMOUTH</t>
  </si>
  <si>
    <t>SEYMOUR</t>
  </si>
  <si>
    <t>MONROE</t>
  </si>
  <si>
    <t>AUGUSTA</t>
  </si>
  <si>
    <t>COLUMBUS</t>
  </si>
  <si>
    <t>SPARTA</t>
  </si>
  <si>
    <t>BALDWIN</t>
  </si>
  <si>
    <t>BROOKFIELD</t>
  </si>
  <si>
    <t>EVANSVILLE</t>
  </si>
  <si>
    <t>GREENFIELD</t>
  </si>
  <si>
    <t>PORTAGE</t>
  </si>
  <si>
    <t>JEFFERSON</t>
  </si>
  <si>
    <t>LAKE MILLS</t>
  </si>
  <si>
    <t>WEST BEND</t>
  </si>
  <si>
    <t>COLBY</t>
  </si>
  <si>
    <t>ELLSWORTH</t>
  </si>
  <si>
    <t>BELOIT</t>
  </si>
  <si>
    <t>LA CROSSE</t>
  </si>
  <si>
    <t>WHITEWATER</t>
  </si>
  <si>
    <t>BEAVER DAM</t>
  </si>
  <si>
    <t>CUMBERLAND</t>
  </si>
  <si>
    <t>HAMMOND</t>
  </si>
  <si>
    <t>BERLIN</t>
  </si>
  <si>
    <t>MEDFORD</t>
  </si>
  <si>
    <t>RANDOLPH</t>
  </si>
  <si>
    <t>STOUGHTON</t>
  </si>
  <si>
    <t>WESTON</t>
  </si>
  <si>
    <t>WHITEHALL</t>
  </si>
  <si>
    <t>MAYVILLE</t>
  </si>
  <si>
    <t>APPLETON</t>
  </si>
  <si>
    <t>JANESVILLE</t>
  </si>
  <si>
    <t>EDGERTON</t>
  </si>
  <si>
    <t>OSSEO</t>
  </si>
  <si>
    <t>MARSHFIELD</t>
  </si>
  <si>
    <t>ELKHORN</t>
  </si>
  <si>
    <t>BLAIR</t>
  </si>
  <si>
    <t>SUPERIOR</t>
  </si>
  <si>
    <t>OSHKOSH</t>
  </si>
  <si>
    <t>PORT WASHINGTON</t>
  </si>
  <si>
    <t>NEW BERLIN</t>
  </si>
  <si>
    <t>KING</t>
  </si>
  <si>
    <t>COLFAX</t>
  </si>
  <si>
    <t>GERMANTOWN</t>
  </si>
  <si>
    <t>VERONA</t>
  </si>
  <si>
    <t>DARLINGTON</t>
  </si>
  <si>
    <t>NEW RICHMOND</t>
  </si>
  <si>
    <t>RACINE</t>
  </si>
  <si>
    <t>WEST ALLIS</t>
  </si>
  <si>
    <t>MILWAUKEE</t>
  </si>
  <si>
    <t>PORT EDWARDS</t>
  </si>
  <si>
    <t>WAUNAKEE</t>
  </si>
  <si>
    <t>REEDSBURG</t>
  </si>
  <si>
    <t>KENOSHA</t>
  </si>
  <si>
    <t>WAUSAU</t>
  </si>
  <si>
    <t>WEST SALEM</t>
  </si>
  <si>
    <t>WISCONSIN RAPIDS</t>
  </si>
  <si>
    <t>PLATTEVILLE</t>
  </si>
  <si>
    <t>GREEN BAY</t>
  </si>
  <si>
    <t>WAUKESHA</t>
  </si>
  <si>
    <t>FORT ATKINSON</t>
  </si>
  <si>
    <t>FOND DU LAC</t>
  </si>
  <si>
    <t>MUSKEGO</t>
  </si>
  <si>
    <t>STURGEON BAY</t>
  </si>
  <si>
    <t>SUN PRAIRIE</t>
  </si>
  <si>
    <t>WEYAUWEGA</t>
  </si>
  <si>
    <t>MANAWA</t>
  </si>
  <si>
    <t>MUSCODA</t>
  </si>
  <si>
    <t>DELAVAN</t>
  </si>
  <si>
    <t>MERRILL</t>
  </si>
  <si>
    <t>RIB LAKE</t>
  </si>
  <si>
    <t>MIDDLETON</t>
  </si>
  <si>
    <t>MOUNT HOREB</t>
  </si>
  <si>
    <t>TOMAHAWK</t>
  </si>
  <si>
    <t>SHAWANO</t>
  </si>
  <si>
    <t>WILLIAMS BAY</t>
  </si>
  <si>
    <t>CLINTONVILLE</t>
  </si>
  <si>
    <t>FRIENDSHIP</t>
  </si>
  <si>
    <t>STEVENS POINT</t>
  </si>
  <si>
    <t>MINERAL POINT</t>
  </si>
  <si>
    <t>KEWAUNEE</t>
  </si>
  <si>
    <t>SURING</t>
  </si>
  <si>
    <t>RICHLAND CENTER</t>
  </si>
  <si>
    <t>WYOCENA</t>
  </si>
  <si>
    <t>BOSCOBEL</t>
  </si>
  <si>
    <t>DODGEVILLE</t>
  </si>
  <si>
    <t>CHIPPEWA FALLS</t>
  </si>
  <si>
    <t>WAUWATOSA</t>
  </si>
  <si>
    <t>MONDOVI</t>
  </si>
  <si>
    <t>EAU CLAIRE</t>
  </si>
  <si>
    <t>MANITOWOC</t>
  </si>
  <si>
    <t>WISCONSIN DELLS</t>
  </si>
  <si>
    <t>CUBA CITY</t>
  </si>
  <si>
    <t>SPRING GREEN</t>
  </si>
  <si>
    <t>AMERY</t>
  </si>
  <si>
    <t>OWEN</t>
  </si>
  <si>
    <t>OMRO</t>
  </si>
  <si>
    <t>SOUTH RANGE</t>
  </si>
  <si>
    <t>BLACK RIVER FALLS</t>
  </si>
  <si>
    <t>ANTIGO</t>
  </si>
  <si>
    <t>NEW HOLSTEIN</t>
  </si>
  <si>
    <t>SOUTH MILWAUKEE</t>
  </si>
  <si>
    <t>MENOMONEE FALLS</t>
  </si>
  <si>
    <t>LADYSMITH</t>
  </si>
  <si>
    <t>FENNIMORE</t>
  </si>
  <si>
    <t>MENOMONIE</t>
  </si>
  <si>
    <t>ABBOTSFORD</t>
  </si>
  <si>
    <t>MAUSTON</t>
  </si>
  <si>
    <t>PLUM CITY</t>
  </si>
  <si>
    <t>TOMAH</t>
  </si>
  <si>
    <t>ONALASKA</t>
  </si>
  <si>
    <t>OCONTO FALLS</t>
  </si>
  <si>
    <t>PESHTIGO</t>
  </si>
  <si>
    <t>ELROY</t>
  </si>
  <si>
    <t>SHEBOYGAN</t>
  </si>
  <si>
    <t>WOODVILLE</t>
  </si>
  <si>
    <t>RHINELANDER</t>
  </si>
  <si>
    <t>SLINGER</t>
  </si>
  <si>
    <t>SAUK CITY</t>
  </si>
  <si>
    <t>MENASHA</t>
  </si>
  <si>
    <t>NIAGARA</t>
  </si>
  <si>
    <t>THORP</t>
  </si>
  <si>
    <t>MARINETTE</t>
  </si>
  <si>
    <t>SAINT FRANCIS</t>
  </si>
  <si>
    <t>BLOOMER</t>
  </si>
  <si>
    <t>CRIVITZ</t>
  </si>
  <si>
    <t>SISTER BAY</t>
  </si>
  <si>
    <t>RIVER FALLS</t>
  </si>
  <si>
    <t>BLACK EARTH</t>
  </si>
  <si>
    <t>PRAIRIE DU CHIEN</t>
  </si>
  <si>
    <t>WITTENBERG</t>
  </si>
  <si>
    <t>WAUPUN</t>
  </si>
  <si>
    <t>ST CROIX FALLS</t>
  </si>
  <si>
    <t>ALGOMA</t>
  </si>
  <si>
    <t>CEDARBURG</t>
  </si>
  <si>
    <t>WAUPACA</t>
  </si>
  <si>
    <t>HURLEY</t>
  </si>
  <si>
    <t>UNION GROVE</t>
  </si>
  <si>
    <t>ELMWOOD</t>
  </si>
  <si>
    <t>GREENDALE</t>
  </si>
  <si>
    <t>MARKESAN</t>
  </si>
  <si>
    <t>SHELL LAKE</t>
  </si>
  <si>
    <t>GRANTSBURG</t>
  </si>
  <si>
    <t>OCONOMOWOC</t>
  </si>
  <si>
    <t>EAST TROY</t>
  </si>
  <si>
    <t>VIROQUA</t>
  </si>
  <si>
    <t>LAKE GENEVA</t>
  </si>
  <si>
    <t>WASHBURN</t>
  </si>
  <si>
    <t>DOUSMAN</t>
  </si>
  <si>
    <t>DE PERE</t>
  </si>
  <si>
    <t>LITTLE CHUTE</t>
  </si>
  <si>
    <t>NEW LISBON</t>
  </si>
  <si>
    <t>HALES CORNERS</t>
  </si>
  <si>
    <t>GLENWOOD CITY</t>
  </si>
  <si>
    <t>PARK FALLS</t>
  </si>
  <si>
    <t>KAUKAUNA</t>
  </si>
  <si>
    <t>WESTBY</t>
  </si>
  <si>
    <t>MOUNT CALVARY</t>
  </si>
  <si>
    <t>SOLDIERS GROVE</t>
  </si>
  <si>
    <t>LAONA</t>
  </si>
  <si>
    <t>PHILLIPS</t>
  </si>
  <si>
    <t>GALESVILLE</t>
  </si>
  <si>
    <t>NEW GLARUS</t>
  </si>
  <si>
    <t>CORNELL</t>
  </si>
  <si>
    <t>LOMIRA</t>
  </si>
  <si>
    <t>MUKWONAGO</t>
  </si>
  <si>
    <t>BARRON</t>
  </si>
  <si>
    <t>PRAIRIE FARM</t>
  </si>
  <si>
    <t>RICE LAKE</t>
  </si>
  <si>
    <t>MONTELLO</t>
  </si>
  <si>
    <t>PLEASANT PRAIRIE</t>
  </si>
  <si>
    <t>HAZEL GREEN</t>
  </si>
  <si>
    <t>TWO RIVERS</t>
  </si>
  <si>
    <t>FREDERIC</t>
  </si>
  <si>
    <t>MEQUON</t>
  </si>
  <si>
    <t>OCONTO</t>
  </si>
  <si>
    <t>CHETEK</t>
  </si>
  <si>
    <t>SPOONER</t>
  </si>
  <si>
    <t>SHEBOYGAN FALLS</t>
  </si>
  <si>
    <t>WALWORTH</t>
  </si>
  <si>
    <t>MINOCQUA</t>
  </si>
  <si>
    <t>PIGEON FALLS</t>
  </si>
  <si>
    <t>MELLEN</t>
  </si>
  <si>
    <t>OAK CREEK</t>
  </si>
  <si>
    <t>Jefferson</t>
  </si>
  <si>
    <t>Washington</t>
  </si>
  <si>
    <t>Jackson</t>
  </si>
  <si>
    <t>Monroe</t>
  </si>
  <si>
    <t>Juneau</t>
  </si>
  <si>
    <t>Columbia</t>
  </si>
  <si>
    <t>Crawford</t>
  </si>
  <si>
    <t>Clark</t>
  </si>
  <si>
    <t>Lafayette</t>
  </si>
  <si>
    <t>Grant</t>
  </si>
  <si>
    <t>Lincoln</t>
  </si>
  <si>
    <t>Polk</t>
  </si>
  <si>
    <t>Adams</t>
  </si>
  <si>
    <t>Douglas</t>
  </si>
  <si>
    <t>Taylor</t>
  </si>
  <si>
    <t>Dodge</t>
  </si>
  <si>
    <t>Oneida</t>
  </si>
  <si>
    <t>Richland</t>
  </si>
  <si>
    <t>Winnebago</t>
  </si>
  <si>
    <t>Brown</t>
  </si>
  <si>
    <t>Iowa</t>
  </si>
  <si>
    <t>Green</t>
  </si>
  <si>
    <t>Vernon</t>
  </si>
  <si>
    <t>Iron</t>
  </si>
  <si>
    <t>Chippewa</t>
  </si>
  <si>
    <t>Marquette</t>
  </si>
  <si>
    <t>Rock</t>
  </si>
  <si>
    <t>Pierce</t>
  </si>
  <si>
    <t>Buffalo</t>
  </si>
  <si>
    <t>Dunn</t>
  </si>
  <si>
    <t>Portage</t>
  </si>
  <si>
    <t>Ashland</t>
  </si>
  <si>
    <t>Wood</t>
  </si>
  <si>
    <t>Forest</t>
  </si>
  <si>
    <t>Florence</t>
  </si>
  <si>
    <t>Walworth</t>
  </si>
  <si>
    <t>Rusk</t>
  </si>
  <si>
    <t>St. Croix</t>
  </si>
  <si>
    <t>Racine</t>
  </si>
  <si>
    <t>Waukesha</t>
  </si>
  <si>
    <t>Milwaukee</t>
  </si>
  <si>
    <t>Dane</t>
  </si>
  <si>
    <t>Sauk</t>
  </si>
  <si>
    <t>Kenosha</t>
  </si>
  <si>
    <t>Marathon</t>
  </si>
  <si>
    <t>La Crosse</t>
  </si>
  <si>
    <t>Outagamie</t>
  </si>
  <si>
    <t>Fond Du Lac</t>
  </si>
  <si>
    <t>Green Lake</t>
  </si>
  <si>
    <t>Door</t>
  </si>
  <si>
    <t>Waupaca</t>
  </si>
  <si>
    <t>Shawano</t>
  </si>
  <si>
    <t>Sheboygan</t>
  </si>
  <si>
    <t>Kewaunee</t>
  </si>
  <si>
    <t>Oconto</t>
  </si>
  <si>
    <t>Eau Claire</t>
  </si>
  <si>
    <t>Manitowoc</t>
  </si>
  <si>
    <t>Langlade</t>
  </si>
  <si>
    <t>Calumet</t>
  </si>
  <si>
    <t>Sawyer</t>
  </si>
  <si>
    <t>Marinette</t>
  </si>
  <si>
    <t>Ozaukee</t>
  </si>
  <si>
    <t>Washburn</t>
  </si>
  <si>
    <t>Burnett</t>
  </si>
  <si>
    <t>Bayfield</t>
  </si>
  <si>
    <t>Price</t>
  </si>
  <si>
    <t>Trempealeau</t>
  </si>
  <si>
    <t>Barron</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</si>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</sst>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338" totalsRowShown="0" headerRowDxfId="125">
  <autoFilter ref="A1:AG338"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338" totalsRowShown="0" headerRowDxfId="96">
  <autoFilter ref="A1:AK338" xr:uid="{F6C3CB19-CE12-4B14-8BE9-BE2DA56924F3}"/>
  <sortState xmlns:xlrd2="http://schemas.microsoft.com/office/spreadsheetml/2017/richdata2" ref="A2:AK338">
    <sortCondition ref="A1:A338"/>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338" totalsRowShown="0" headerRowDxfId="63">
  <autoFilter ref="A1:AI338" xr:uid="{0BC5ADF1-15D4-4F74-902E-CBC634AC45F1}"/>
  <sortState xmlns:xlrd2="http://schemas.microsoft.com/office/spreadsheetml/2017/richdata2" ref="A2:AI338">
    <sortCondition ref="A1:A338"/>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350"/>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993</v>
      </c>
      <c r="B1" s="1" t="s">
        <v>1060</v>
      </c>
      <c r="C1" s="1" t="s">
        <v>996</v>
      </c>
      <c r="D1" s="1" t="s">
        <v>995</v>
      </c>
      <c r="E1" s="1" t="s">
        <v>997</v>
      </c>
      <c r="F1" s="1" t="s">
        <v>1001</v>
      </c>
      <c r="G1" s="1" t="s">
        <v>1004</v>
      </c>
      <c r="H1" s="1" t="s">
        <v>1003</v>
      </c>
      <c r="I1" s="1" t="s">
        <v>1061</v>
      </c>
      <c r="J1" s="1" t="s">
        <v>1040</v>
      </c>
      <c r="K1" s="1" t="s">
        <v>1042</v>
      </c>
      <c r="L1" s="1" t="s">
        <v>1041</v>
      </c>
      <c r="M1" s="1" t="s">
        <v>1043</v>
      </c>
      <c r="N1" s="1" t="s">
        <v>1044</v>
      </c>
      <c r="O1" s="1" t="s">
        <v>1045</v>
      </c>
      <c r="P1" s="1" t="s">
        <v>1050</v>
      </c>
      <c r="Q1" s="1" t="s">
        <v>1051</v>
      </c>
      <c r="R1" s="1" t="s">
        <v>1046</v>
      </c>
      <c r="S1" s="1" t="s">
        <v>1062</v>
      </c>
      <c r="T1" s="1" t="s">
        <v>1047</v>
      </c>
      <c r="U1" s="1" t="s">
        <v>1048</v>
      </c>
      <c r="V1" s="1" t="s">
        <v>1049</v>
      </c>
      <c r="W1" s="1" t="s">
        <v>1063</v>
      </c>
      <c r="X1" s="1" t="s">
        <v>1053</v>
      </c>
      <c r="Y1" s="1" t="s">
        <v>1052</v>
      </c>
      <c r="Z1" s="1" t="s">
        <v>1054</v>
      </c>
      <c r="AA1" s="1" t="s">
        <v>1064</v>
      </c>
      <c r="AB1" s="1" t="s">
        <v>1055</v>
      </c>
      <c r="AC1" s="1" t="s">
        <v>1056</v>
      </c>
      <c r="AD1" s="1" t="s">
        <v>1057</v>
      </c>
      <c r="AE1" s="1" t="s">
        <v>1058</v>
      </c>
      <c r="AF1" s="1" t="s">
        <v>994</v>
      </c>
      <c r="AG1" s="38" t="s">
        <v>1005</v>
      </c>
    </row>
    <row r="2" spans="1:34" x14ac:dyDescent="0.25">
      <c r="A2" t="s">
        <v>990</v>
      </c>
      <c r="B2" t="s">
        <v>466</v>
      </c>
      <c r="C2" t="s">
        <v>796</v>
      </c>
      <c r="D2" t="s">
        <v>918</v>
      </c>
      <c r="E2" s="31">
        <v>51.108695652173914</v>
      </c>
      <c r="F2" s="31">
        <v>3.3106635474266279</v>
      </c>
      <c r="G2" s="31">
        <v>3.0248532539344963</v>
      </c>
      <c r="H2" s="31">
        <v>1.1956848149723522</v>
      </c>
      <c r="I2" s="31">
        <v>1.0213972777541473</v>
      </c>
      <c r="J2" s="31">
        <v>169.20369565217396</v>
      </c>
      <c r="K2" s="31">
        <v>154.59630434782611</v>
      </c>
      <c r="L2" s="31">
        <v>61.109891304347833</v>
      </c>
      <c r="M2" s="31">
        <v>52.202282608695661</v>
      </c>
      <c r="N2" s="31">
        <v>3.6086956521739131</v>
      </c>
      <c r="O2" s="31">
        <v>5.2989130434782608</v>
      </c>
      <c r="P2" s="31">
        <v>12.44141304347826</v>
      </c>
      <c r="Q2" s="31">
        <v>6.7416304347826088</v>
      </c>
      <c r="R2" s="31">
        <v>5.6997826086956511</v>
      </c>
      <c r="S2" s="31">
        <v>95.652391304347844</v>
      </c>
      <c r="T2" s="31">
        <v>88.025760869565232</v>
      </c>
      <c r="U2" s="31">
        <v>0</v>
      </c>
      <c r="V2" s="31">
        <v>7.6266304347826086</v>
      </c>
      <c r="W2" s="31">
        <v>51.295652173913048</v>
      </c>
      <c r="X2" s="31">
        <v>5.1140217391304352</v>
      </c>
      <c r="Y2" s="31">
        <v>0.45652173913043476</v>
      </c>
      <c r="Z2" s="31">
        <v>0</v>
      </c>
      <c r="AA2" s="31">
        <v>4.6958695652173903</v>
      </c>
      <c r="AB2" s="31">
        <v>0</v>
      </c>
      <c r="AC2" s="31">
        <v>41.029239130434789</v>
      </c>
      <c r="AD2" s="31">
        <v>0</v>
      </c>
      <c r="AE2" s="31">
        <v>0</v>
      </c>
      <c r="AF2" t="s">
        <v>123</v>
      </c>
      <c r="AG2" s="32">
        <v>5</v>
      </c>
      <c r="AH2"/>
    </row>
    <row r="3" spans="1:34" x14ac:dyDescent="0.25">
      <c r="A3" t="s">
        <v>990</v>
      </c>
      <c r="B3" t="s">
        <v>371</v>
      </c>
      <c r="C3" t="s">
        <v>702</v>
      </c>
      <c r="D3" t="s">
        <v>874</v>
      </c>
      <c r="E3" s="31">
        <v>115.23913043478261</v>
      </c>
      <c r="F3" s="31">
        <v>2.5970807394831166</v>
      </c>
      <c r="G3" s="31">
        <v>2.4206753442746654</v>
      </c>
      <c r="H3" s="31">
        <v>0.70076400679117157</v>
      </c>
      <c r="I3" s="31">
        <v>0.52435861158272024</v>
      </c>
      <c r="J3" s="31">
        <v>299.28532608695656</v>
      </c>
      <c r="K3" s="31">
        <v>278.95652173913044</v>
      </c>
      <c r="L3" s="31">
        <v>80.755434782608702</v>
      </c>
      <c r="M3" s="31">
        <v>60.426630434782609</v>
      </c>
      <c r="N3" s="31">
        <v>14.331521739130435</v>
      </c>
      <c r="O3" s="31">
        <v>5.9972826086956523</v>
      </c>
      <c r="P3" s="31">
        <v>43.130434782608695</v>
      </c>
      <c r="Q3" s="31">
        <v>43.130434782608695</v>
      </c>
      <c r="R3" s="31">
        <v>0</v>
      </c>
      <c r="S3" s="31">
        <v>175.39945652173913</v>
      </c>
      <c r="T3" s="31">
        <v>156.25543478260869</v>
      </c>
      <c r="U3" s="31">
        <v>19.144021739130434</v>
      </c>
      <c r="V3" s="31">
        <v>0</v>
      </c>
      <c r="W3" s="31">
        <v>0</v>
      </c>
      <c r="X3" s="31">
        <v>0</v>
      </c>
      <c r="Y3" s="31">
        <v>0</v>
      </c>
      <c r="Z3" s="31">
        <v>0</v>
      </c>
      <c r="AA3" s="31">
        <v>0</v>
      </c>
      <c r="AB3" s="31">
        <v>0</v>
      </c>
      <c r="AC3" s="31">
        <v>0</v>
      </c>
      <c r="AD3" s="31">
        <v>0</v>
      </c>
      <c r="AE3" s="31">
        <v>0</v>
      </c>
      <c r="AF3" t="s">
        <v>26</v>
      </c>
      <c r="AG3" s="32">
        <v>5</v>
      </c>
      <c r="AH3"/>
    </row>
    <row r="4" spans="1:34" x14ac:dyDescent="0.25">
      <c r="A4" t="s">
        <v>990</v>
      </c>
      <c r="B4" t="s">
        <v>515</v>
      </c>
      <c r="C4" t="s">
        <v>681</v>
      </c>
      <c r="D4" t="s">
        <v>900</v>
      </c>
      <c r="E4" s="31">
        <v>56.510869565217391</v>
      </c>
      <c r="F4" s="31">
        <v>2.3479996153106368</v>
      </c>
      <c r="G4" s="31">
        <v>2.1062704366224274</v>
      </c>
      <c r="H4" s="31">
        <v>0.52736103096749376</v>
      </c>
      <c r="I4" s="31">
        <v>0.37786112713983461</v>
      </c>
      <c r="J4" s="31">
        <v>132.6875</v>
      </c>
      <c r="K4" s="31">
        <v>119.02717391304347</v>
      </c>
      <c r="L4" s="31">
        <v>29.801630434782609</v>
      </c>
      <c r="M4" s="31">
        <v>21.353260869565219</v>
      </c>
      <c r="N4" s="31">
        <v>4.3233695652173916</v>
      </c>
      <c r="O4" s="31">
        <v>4.125</v>
      </c>
      <c r="P4" s="31">
        <v>35.652173913043477</v>
      </c>
      <c r="Q4" s="31">
        <v>30.440217391304348</v>
      </c>
      <c r="R4" s="31">
        <v>5.2119565217391308</v>
      </c>
      <c r="S4" s="31">
        <v>67.233695652173907</v>
      </c>
      <c r="T4" s="31">
        <v>47.021739130434781</v>
      </c>
      <c r="U4" s="31">
        <v>20.211956521739129</v>
      </c>
      <c r="V4" s="31">
        <v>0</v>
      </c>
      <c r="W4" s="31">
        <v>0</v>
      </c>
      <c r="X4" s="31">
        <v>0</v>
      </c>
      <c r="Y4" s="31">
        <v>0</v>
      </c>
      <c r="Z4" s="31">
        <v>0</v>
      </c>
      <c r="AA4" s="31">
        <v>0</v>
      </c>
      <c r="AB4" s="31">
        <v>0</v>
      </c>
      <c r="AC4" s="31">
        <v>0</v>
      </c>
      <c r="AD4" s="31">
        <v>0</v>
      </c>
      <c r="AE4" s="31">
        <v>0</v>
      </c>
      <c r="AF4" t="s">
        <v>173</v>
      </c>
      <c r="AG4" s="32">
        <v>5</v>
      </c>
      <c r="AH4"/>
    </row>
    <row r="5" spans="1:34" x14ac:dyDescent="0.25">
      <c r="A5" t="s">
        <v>990</v>
      </c>
      <c r="B5" t="s">
        <v>525</v>
      </c>
      <c r="C5" t="s">
        <v>739</v>
      </c>
      <c r="D5" t="s">
        <v>914</v>
      </c>
      <c r="E5" s="31">
        <v>58.206521739130437</v>
      </c>
      <c r="F5" s="31">
        <v>4.302394024276377</v>
      </c>
      <c r="G5" s="31">
        <v>4.0370943043884218</v>
      </c>
      <c r="H5" s="31">
        <v>1.3150905695611572</v>
      </c>
      <c r="I5" s="31">
        <v>1.1117292250233424</v>
      </c>
      <c r="J5" s="31">
        <v>250.42739130434782</v>
      </c>
      <c r="K5" s="31">
        <v>234.98521739130433</v>
      </c>
      <c r="L5" s="31">
        <v>76.546847826086932</v>
      </c>
      <c r="M5" s="31">
        <v>64.709891304347806</v>
      </c>
      <c r="N5" s="31">
        <v>10.228260869565217</v>
      </c>
      <c r="O5" s="31">
        <v>1.6086956521739131</v>
      </c>
      <c r="P5" s="31">
        <v>28.853152173913031</v>
      </c>
      <c r="Q5" s="31">
        <v>25.247934782608684</v>
      </c>
      <c r="R5" s="31">
        <v>3.6052173913043477</v>
      </c>
      <c r="S5" s="31">
        <v>145.02739130434784</v>
      </c>
      <c r="T5" s="31">
        <v>142.31902173913045</v>
      </c>
      <c r="U5" s="31">
        <v>0</v>
      </c>
      <c r="V5" s="31">
        <v>2.7083695652173918</v>
      </c>
      <c r="W5" s="31">
        <v>0.2608695652173913</v>
      </c>
      <c r="X5" s="31">
        <v>0</v>
      </c>
      <c r="Y5" s="31">
        <v>0</v>
      </c>
      <c r="Z5" s="31">
        <v>0</v>
      </c>
      <c r="AA5" s="31">
        <v>0.2608695652173913</v>
      </c>
      <c r="AB5" s="31">
        <v>0</v>
      </c>
      <c r="AC5" s="31">
        <v>0</v>
      </c>
      <c r="AD5" s="31">
        <v>0</v>
      </c>
      <c r="AE5" s="31">
        <v>0</v>
      </c>
      <c r="AF5" t="s">
        <v>183</v>
      </c>
      <c r="AG5" s="32">
        <v>5</v>
      </c>
      <c r="AH5"/>
    </row>
    <row r="6" spans="1:34" x14ac:dyDescent="0.25">
      <c r="A6" t="s">
        <v>990</v>
      </c>
      <c r="B6" t="s">
        <v>533</v>
      </c>
      <c r="C6" t="s">
        <v>823</v>
      </c>
      <c r="D6" t="s">
        <v>927</v>
      </c>
      <c r="E6" s="31">
        <v>27.184782608695652</v>
      </c>
      <c r="F6" s="31">
        <v>4.4674130347860856</v>
      </c>
      <c r="G6" s="31">
        <v>3.9074370251899238</v>
      </c>
      <c r="H6" s="31">
        <v>1.1168532586965214</v>
      </c>
      <c r="I6" s="31">
        <v>0.55687724910035985</v>
      </c>
      <c r="J6" s="31">
        <v>121.44565217391305</v>
      </c>
      <c r="K6" s="31">
        <v>106.22282608695652</v>
      </c>
      <c r="L6" s="31">
        <v>30.361413043478262</v>
      </c>
      <c r="M6" s="31">
        <v>15.138586956521738</v>
      </c>
      <c r="N6" s="31">
        <v>10.668478260869565</v>
      </c>
      <c r="O6" s="31">
        <v>4.5543478260869561</v>
      </c>
      <c r="P6" s="31">
        <v>31.918478260869566</v>
      </c>
      <c r="Q6" s="31">
        <v>31.918478260869566</v>
      </c>
      <c r="R6" s="31">
        <v>0</v>
      </c>
      <c r="S6" s="31">
        <v>59.165760869565212</v>
      </c>
      <c r="T6" s="31">
        <v>52.491847826086953</v>
      </c>
      <c r="U6" s="31">
        <v>6.6739130434782608</v>
      </c>
      <c r="V6" s="31">
        <v>0</v>
      </c>
      <c r="W6" s="31">
        <v>0</v>
      </c>
      <c r="X6" s="31">
        <v>0</v>
      </c>
      <c r="Y6" s="31">
        <v>0</v>
      </c>
      <c r="Z6" s="31">
        <v>0</v>
      </c>
      <c r="AA6" s="31">
        <v>0</v>
      </c>
      <c r="AB6" s="31">
        <v>0</v>
      </c>
      <c r="AC6" s="31">
        <v>0</v>
      </c>
      <c r="AD6" s="31">
        <v>0</v>
      </c>
      <c r="AE6" s="31">
        <v>0</v>
      </c>
      <c r="AF6" t="s">
        <v>191</v>
      </c>
      <c r="AG6" s="32">
        <v>5</v>
      </c>
      <c r="AH6"/>
    </row>
    <row r="7" spans="1:34" x14ac:dyDescent="0.25">
      <c r="A7" t="s">
        <v>990</v>
      </c>
      <c r="B7" t="s">
        <v>353</v>
      </c>
      <c r="C7" t="s">
        <v>738</v>
      </c>
      <c r="D7" t="s">
        <v>914</v>
      </c>
      <c r="E7" s="31">
        <v>97.391304347826093</v>
      </c>
      <c r="F7" s="31">
        <v>4.3250212053571433</v>
      </c>
      <c r="G7" s="31">
        <v>3.9765279017857149</v>
      </c>
      <c r="H7" s="31">
        <v>0.82635044642857147</v>
      </c>
      <c r="I7" s="31">
        <v>0.52721540178571435</v>
      </c>
      <c r="J7" s="31">
        <v>421.21945652173923</v>
      </c>
      <c r="K7" s="31">
        <v>387.27923913043486</v>
      </c>
      <c r="L7" s="31">
        <v>80.479347826086965</v>
      </c>
      <c r="M7" s="31">
        <v>51.346195652173918</v>
      </c>
      <c r="N7" s="31">
        <v>23.741847826086957</v>
      </c>
      <c r="O7" s="31">
        <v>5.3913043478260869</v>
      </c>
      <c r="P7" s="31">
        <v>113.41576086956522</v>
      </c>
      <c r="Q7" s="31">
        <v>108.60869565217391</v>
      </c>
      <c r="R7" s="31">
        <v>4.8070652173913047</v>
      </c>
      <c r="S7" s="31">
        <v>227.32434782608706</v>
      </c>
      <c r="T7" s="31">
        <v>224.5308695652175</v>
      </c>
      <c r="U7" s="31">
        <v>0</v>
      </c>
      <c r="V7" s="31">
        <v>2.7934782608695654</v>
      </c>
      <c r="W7" s="31">
        <v>25.343804347826083</v>
      </c>
      <c r="X7" s="31">
        <v>6.1165217391304347</v>
      </c>
      <c r="Y7" s="31">
        <v>0.22282608695652173</v>
      </c>
      <c r="Z7" s="31">
        <v>0</v>
      </c>
      <c r="AA7" s="31">
        <v>0.52173913043478259</v>
      </c>
      <c r="AB7" s="31">
        <v>0</v>
      </c>
      <c r="AC7" s="31">
        <v>18.482717391304345</v>
      </c>
      <c r="AD7" s="31">
        <v>0</v>
      </c>
      <c r="AE7" s="31">
        <v>0</v>
      </c>
      <c r="AF7" t="s">
        <v>8</v>
      </c>
      <c r="AG7" s="32">
        <v>5</v>
      </c>
      <c r="AH7"/>
    </row>
    <row r="8" spans="1:34" x14ac:dyDescent="0.25">
      <c r="A8" t="s">
        <v>990</v>
      </c>
      <c r="B8" t="s">
        <v>497</v>
      </c>
      <c r="C8" t="s">
        <v>795</v>
      </c>
      <c r="D8" t="s">
        <v>903</v>
      </c>
      <c r="E8" s="31">
        <v>26.434782608695652</v>
      </c>
      <c r="F8" s="31">
        <v>4.2425575657894745</v>
      </c>
      <c r="G8" s="31">
        <v>3.7230263157894736</v>
      </c>
      <c r="H8" s="31">
        <v>1.7571957236842106</v>
      </c>
      <c r="I8" s="31">
        <v>1.2376644736842106</v>
      </c>
      <c r="J8" s="31">
        <v>112.15108695652175</v>
      </c>
      <c r="K8" s="31">
        <v>98.417391304347831</v>
      </c>
      <c r="L8" s="31">
        <v>46.451086956521742</v>
      </c>
      <c r="M8" s="31">
        <v>32.717391304347828</v>
      </c>
      <c r="N8" s="31">
        <v>8.5326086956521738</v>
      </c>
      <c r="O8" s="31">
        <v>5.2010869565217392</v>
      </c>
      <c r="P8" s="31">
        <v>5.6413043478260869</v>
      </c>
      <c r="Q8" s="31">
        <v>5.6413043478260869</v>
      </c>
      <c r="R8" s="31">
        <v>0</v>
      </c>
      <c r="S8" s="31">
        <v>60.05869565217391</v>
      </c>
      <c r="T8" s="31">
        <v>57.072282608695652</v>
      </c>
      <c r="U8" s="31">
        <v>2.9864130434782608</v>
      </c>
      <c r="V8" s="31">
        <v>0</v>
      </c>
      <c r="W8" s="31">
        <v>10.067934782608695</v>
      </c>
      <c r="X8" s="31">
        <v>2.714673913043478</v>
      </c>
      <c r="Y8" s="31">
        <v>0</v>
      </c>
      <c r="Z8" s="31">
        <v>0</v>
      </c>
      <c r="AA8" s="31">
        <v>0</v>
      </c>
      <c r="AB8" s="31">
        <v>0</v>
      </c>
      <c r="AC8" s="31">
        <v>7.3532608695652177</v>
      </c>
      <c r="AD8" s="31">
        <v>0</v>
      </c>
      <c r="AE8" s="31">
        <v>0</v>
      </c>
      <c r="AF8" t="s">
        <v>155</v>
      </c>
      <c r="AG8" s="32">
        <v>5</v>
      </c>
      <c r="AH8"/>
    </row>
    <row r="9" spans="1:34" x14ac:dyDescent="0.25">
      <c r="A9" t="s">
        <v>990</v>
      </c>
      <c r="B9" t="s">
        <v>432</v>
      </c>
      <c r="C9" t="s">
        <v>778</v>
      </c>
      <c r="D9" t="s">
        <v>902</v>
      </c>
      <c r="E9" s="31">
        <v>21.836956521739129</v>
      </c>
      <c r="F9" s="31">
        <v>3.5059731209556997</v>
      </c>
      <c r="G9" s="31">
        <v>3.2048282727725241</v>
      </c>
      <c r="H9" s="31">
        <v>1.1356396217023397</v>
      </c>
      <c r="I9" s="31">
        <v>0.8344947735191639</v>
      </c>
      <c r="J9" s="31">
        <v>76.559782608695656</v>
      </c>
      <c r="K9" s="31">
        <v>69.983695652173921</v>
      </c>
      <c r="L9" s="31">
        <v>24.798913043478265</v>
      </c>
      <c r="M9" s="31">
        <v>18.222826086956523</v>
      </c>
      <c r="N9" s="31">
        <v>1.9130434782608696</v>
      </c>
      <c r="O9" s="31">
        <v>4.6630434782608692</v>
      </c>
      <c r="P9" s="31">
        <v>6.9456521739130439</v>
      </c>
      <c r="Q9" s="31">
        <v>6.9456521739130439</v>
      </c>
      <c r="R9" s="31">
        <v>0</v>
      </c>
      <c r="S9" s="31">
        <v>44.815217391304351</v>
      </c>
      <c r="T9" s="31">
        <v>44.815217391304351</v>
      </c>
      <c r="U9" s="31">
        <v>0</v>
      </c>
      <c r="V9" s="31">
        <v>0</v>
      </c>
      <c r="W9" s="31">
        <v>0.17391304347826086</v>
      </c>
      <c r="X9" s="31">
        <v>0</v>
      </c>
      <c r="Y9" s="31">
        <v>0</v>
      </c>
      <c r="Z9" s="31">
        <v>0</v>
      </c>
      <c r="AA9" s="31">
        <v>0</v>
      </c>
      <c r="AB9" s="31">
        <v>0</v>
      </c>
      <c r="AC9" s="31">
        <v>0.17391304347826086</v>
      </c>
      <c r="AD9" s="31">
        <v>0</v>
      </c>
      <c r="AE9" s="31">
        <v>0</v>
      </c>
      <c r="AF9" t="s">
        <v>88</v>
      </c>
      <c r="AG9" s="32">
        <v>5</v>
      </c>
      <c r="AH9"/>
    </row>
    <row r="10" spans="1:34" x14ac:dyDescent="0.25">
      <c r="A10" t="s">
        <v>990</v>
      </c>
      <c r="B10" t="s">
        <v>579</v>
      </c>
      <c r="C10" t="s">
        <v>738</v>
      </c>
      <c r="D10" t="s">
        <v>914</v>
      </c>
      <c r="E10" s="31">
        <v>41.380434782608695</v>
      </c>
      <c r="F10" s="31">
        <v>3.2876017861833464</v>
      </c>
      <c r="G10" s="31">
        <v>3.1020488573680058</v>
      </c>
      <c r="H10" s="31">
        <v>0.46653532965589706</v>
      </c>
      <c r="I10" s="31">
        <v>0.28098240084055687</v>
      </c>
      <c r="J10" s="31">
        <v>136.04239130434783</v>
      </c>
      <c r="K10" s="31">
        <v>128.3641304347826</v>
      </c>
      <c r="L10" s="31">
        <v>19.305434782608696</v>
      </c>
      <c r="M10" s="31">
        <v>11.627173913043478</v>
      </c>
      <c r="N10" s="31">
        <v>0.72173913043478266</v>
      </c>
      <c r="O10" s="31">
        <v>6.9565217391304346</v>
      </c>
      <c r="P10" s="31">
        <v>38.571739130434779</v>
      </c>
      <c r="Q10" s="31">
        <v>38.571739130434779</v>
      </c>
      <c r="R10" s="31">
        <v>0</v>
      </c>
      <c r="S10" s="31">
        <v>78.165217391304353</v>
      </c>
      <c r="T10" s="31">
        <v>76.061956521739134</v>
      </c>
      <c r="U10" s="31">
        <v>0</v>
      </c>
      <c r="V10" s="31">
        <v>2.1032608695652173</v>
      </c>
      <c r="W10" s="31">
        <v>0</v>
      </c>
      <c r="X10" s="31">
        <v>0</v>
      </c>
      <c r="Y10" s="31">
        <v>0</v>
      </c>
      <c r="Z10" s="31">
        <v>0</v>
      </c>
      <c r="AA10" s="31">
        <v>0</v>
      </c>
      <c r="AB10" s="31">
        <v>0</v>
      </c>
      <c r="AC10" s="31">
        <v>0</v>
      </c>
      <c r="AD10" s="31">
        <v>0</v>
      </c>
      <c r="AE10" s="31">
        <v>0</v>
      </c>
      <c r="AF10" t="s">
        <v>242</v>
      </c>
      <c r="AG10" s="32">
        <v>5</v>
      </c>
      <c r="AH10"/>
    </row>
    <row r="11" spans="1:34" x14ac:dyDescent="0.25">
      <c r="A11" t="s">
        <v>990</v>
      </c>
      <c r="B11" t="s">
        <v>458</v>
      </c>
      <c r="C11" t="s">
        <v>698</v>
      </c>
      <c r="D11" t="s">
        <v>913</v>
      </c>
      <c r="E11" s="31">
        <v>113.18478260869566</v>
      </c>
      <c r="F11" s="31">
        <v>2.7628493229616828</v>
      </c>
      <c r="G11" s="31">
        <v>2.6842360510899841</v>
      </c>
      <c r="H11" s="31">
        <v>0.39306155766829926</v>
      </c>
      <c r="I11" s="31">
        <v>0.32238067799865555</v>
      </c>
      <c r="J11" s="31">
        <v>312.71250000000003</v>
      </c>
      <c r="K11" s="31">
        <v>303.81467391304352</v>
      </c>
      <c r="L11" s="31">
        <v>44.488586956521743</v>
      </c>
      <c r="M11" s="31">
        <v>36.488586956521743</v>
      </c>
      <c r="N11" s="31">
        <v>5.0434782608695654</v>
      </c>
      <c r="O11" s="31">
        <v>2.9565217391304346</v>
      </c>
      <c r="P11" s="31">
        <v>80.417391304347831</v>
      </c>
      <c r="Q11" s="31">
        <v>79.519565217391303</v>
      </c>
      <c r="R11" s="31">
        <v>0.89782608695652166</v>
      </c>
      <c r="S11" s="31">
        <v>187.80652173913046</v>
      </c>
      <c r="T11" s="31">
        <v>157.71304347826089</v>
      </c>
      <c r="U11" s="31">
        <v>0</v>
      </c>
      <c r="V11" s="31">
        <v>30.093478260869563</v>
      </c>
      <c r="W11" s="31">
        <v>0</v>
      </c>
      <c r="X11" s="31">
        <v>0</v>
      </c>
      <c r="Y11" s="31">
        <v>0</v>
      </c>
      <c r="Z11" s="31">
        <v>0</v>
      </c>
      <c r="AA11" s="31">
        <v>0</v>
      </c>
      <c r="AB11" s="31">
        <v>0</v>
      </c>
      <c r="AC11" s="31">
        <v>0</v>
      </c>
      <c r="AD11" s="31">
        <v>0</v>
      </c>
      <c r="AE11" s="31">
        <v>0</v>
      </c>
      <c r="AF11" t="s">
        <v>115</v>
      </c>
      <c r="AG11" s="32">
        <v>5</v>
      </c>
      <c r="AH11"/>
    </row>
    <row r="12" spans="1:34" x14ac:dyDescent="0.25">
      <c r="A12" t="s">
        <v>990</v>
      </c>
      <c r="B12" t="s">
        <v>504</v>
      </c>
      <c r="C12" t="s">
        <v>749</v>
      </c>
      <c r="D12" t="s">
        <v>913</v>
      </c>
      <c r="E12" s="31">
        <v>59.260869565217391</v>
      </c>
      <c r="F12" s="31">
        <v>3.0779255319148944</v>
      </c>
      <c r="G12" s="31">
        <v>2.8181859867938379</v>
      </c>
      <c r="H12" s="31">
        <v>0.64103998532648576</v>
      </c>
      <c r="I12" s="31">
        <v>0.3813004402054293</v>
      </c>
      <c r="J12" s="31">
        <v>182.40054347826091</v>
      </c>
      <c r="K12" s="31">
        <v>167.00815217391309</v>
      </c>
      <c r="L12" s="31">
        <v>37.988586956521743</v>
      </c>
      <c r="M12" s="31">
        <v>22.596195652173918</v>
      </c>
      <c r="N12" s="31">
        <v>9.2782608695652193</v>
      </c>
      <c r="O12" s="31">
        <v>6.1141304347826084</v>
      </c>
      <c r="P12" s="31">
        <v>22.297826086956523</v>
      </c>
      <c r="Q12" s="31">
        <v>22.297826086956523</v>
      </c>
      <c r="R12" s="31">
        <v>0</v>
      </c>
      <c r="S12" s="31">
        <v>122.11413043478262</v>
      </c>
      <c r="T12" s="31">
        <v>103.48695652173915</v>
      </c>
      <c r="U12" s="31">
        <v>0</v>
      </c>
      <c r="V12" s="31">
        <v>18.627173913043482</v>
      </c>
      <c r="W12" s="31">
        <v>0</v>
      </c>
      <c r="X12" s="31">
        <v>0</v>
      </c>
      <c r="Y12" s="31">
        <v>0</v>
      </c>
      <c r="Z12" s="31">
        <v>0</v>
      </c>
      <c r="AA12" s="31">
        <v>0</v>
      </c>
      <c r="AB12" s="31">
        <v>0</v>
      </c>
      <c r="AC12" s="31">
        <v>0</v>
      </c>
      <c r="AD12" s="31">
        <v>0</v>
      </c>
      <c r="AE12" s="31">
        <v>0</v>
      </c>
      <c r="AF12" t="s">
        <v>162</v>
      </c>
      <c r="AG12" s="32">
        <v>5</v>
      </c>
      <c r="AH12"/>
    </row>
    <row r="13" spans="1:34" x14ac:dyDescent="0.25">
      <c r="A13" t="s">
        <v>990</v>
      </c>
      <c r="B13" t="s">
        <v>507</v>
      </c>
      <c r="C13" t="s">
        <v>737</v>
      </c>
      <c r="D13" t="s">
        <v>912</v>
      </c>
      <c r="E13" s="31">
        <v>35.456521739130437</v>
      </c>
      <c r="F13" s="31">
        <v>4.6345370938074799</v>
      </c>
      <c r="G13" s="31">
        <v>4.3330349478847321</v>
      </c>
      <c r="H13" s="31">
        <v>2.107470876762723</v>
      </c>
      <c r="I13" s="31">
        <v>1.8059687308399759</v>
      </c>
      <c r="J13" s="31">
        <v>164.3245652173913</v>
      </c>
      <c r="K13" s="31">
        <v>153.63434782608692</v>
      </c>
      <c r="L13" s="31">
        <v>74.723586956521771</v>
      </c>
      <c r="M13" s="31">
        <v>64.033369565217413</v>
      </c>
      <c r="N13" s="31">
        <v>5.2989130434782608</v>
      </c>
      <c r="O13" s="31">
        <v>5.3913043478260869</v>
      </c>
      <c r="P13" s="31">
        <v>24.203152173913029</v>
      </c>
      <c r="Q13" s="31">
        <v>24.203152173913029</v>
      </c>
      <c r="R13" s="31">
        <v>0</v>
      </c>
      <c r="S13" s="31">
        <v>65.397826086956485</v>
      </c>
      <c r="T13" s="31">
        <v>65.397826086956485</v>
      </c>
      <c r="U13" s="31">
        <v>0</v>
      </c>
      <c r="V13" s="31">
        <v>0</v>
      </c>
      <c r="W13" s="31">
        <v>8.8898913043478256</v>
      </c>
      <c r="X13" s="31">
        <v>0</v>
      </c>
      <c r="Y13" s="31">
        <v>0</v>
      </c>
      <c r="Z13" s="31">
        <v>0</v>
      </c>
      <c r="AA13" s="31">
        <v>0</v>
      </c>
      <c r="AB13" s="31">
        <v>0</v>
      </c>
      <c r="AC13" s="31">
        <v>8.8898913043478256</v>
      </c>
      <c r="AD13" s="31">
        <v>0</v>
      </c>
      <c r="AE13" s="31">
        <v>0</v>
      </c>
      <c r="AF13" t="s">
        <v>165</v>
      </c>
      <c r="AG13" s="32">
        <v>5</v>
      </c>
      <c r="AH13"/>
    </row>
    <row r="14" spans="1:34" x14ac:dyDescent="0.25">
      <c r="A14" t="s">
        <v>990</v>
      </c>
      <c r="B14" t="s">
        <v>433</v>
      </c>
      <c r="C14" t="s">
        <v>676</v>
      </c>
      <c r="D14" t="s">
        <v>905</v>
      </c>
      <c r="E14" s="31">
        <v>40.739130434782609</v>
      </c>
      <c r="F14" s="31">
        <v>3.3779829242262549</v>
      </c>
      <c r="G14" s="31">
        <v>2.9879135538954111</v>
      </c>
      <c r="H14" s="31">
        <v>1.1524332977588048</v>
      </c>
      <c r="I14" s="31">
        <v>0.76236392742796155</v>
      </c>
      <c r="J14" s="31">
        <v>137.61608695652177</v>
      </c>
      <c r="K14" s="31">
        <v>121.72500000000001</v>
      </c>
      <c r="L14" s="31">
        <v>46.94913043478261</v>
      </c>
      <c r="M14" s="31">
        <v>31.058043478260871</v>
      </c>
      <c r="N14" s="31">
        <v>10.238913043478261</v>
      </c>
      <c r="O14" s="31">
        <v>5.6521739130434785</v>
      </c>
      <c r="P14" s="31">
        <v>15.103043478260878</v>
      </c>
      <c r="Q14" s="31">
        <v>15.103043478260878</v>
      </c>
      <c r="R14" s="31">
        <v>0</v>
      </c>
      <c r="S14" s="31">
        <v>75.563913043478266</v>
      </c>
      <c r="T14" s="31">
        <v>74.19663043478262</v>
      </c>
      <c r="U14" s="31">
        <v>1.367282608695652</v>
      </c>
      <c r="V14" s="31">
        <v>0</v>
      </c>
      <c r="W14" s="31">
        <v>0</v>
      </c>
      <c r="X14" s="31">
        <v>0</v>
      </c>
      <c r="Y14" s="31">
        <v>0</v>
      </c>
      <c r="Z14" s="31">
        <v>0</v>
      </c>
      <c r="AA14" s="31">
        <v>0</v>
      </c>
      <c r="AB14" s="31">
        <v>0</v>
      </c>
      <c r="AC14" s="31">
        <v>0</v>
      </c>
      <c r="AD14" s="31">
        <v>0</v>
      </c>
      <c r="AE14" s="31">
        <v>0</v>
      </c>
      <c r="AF14" t="s">
        <v>89</v>
      </c>
      <c r="AG14" s="32">
        <v>5</v>
      </c>
      <c r="AH14"/>
    </row>
    <row r="15" spans="1:34" x14ac:dyDescent="0.25">
      <c r="A15" t="s">
        <v>990</v>
      </c>
      <c r="B15" t="s">
        <v>345</v>
      </c>
      <c r="C15" t="s">
        <v>787</v>
      </c>
      <c r="D15" t="s">
        <v>887</v>
      </c>
      <c r="E15" s="31">
        <v>50.739130434782609</v>
      </c>
      <c r="F15" s="31">
        <v>2.8836953727506427</v>
      </c>
      <c r="G15" s="31">
        <v>2.6094880034275922</v>
      </c>
      <c r="H15" s="31">
        <v>0.77642887746358169</v>
      </c>
      <c r="I15" s="31">
        <v>0.50222150814053124</v>
      </c>
      <c r="J15" s="31">
        <v>146.31619565217392</v>
      </c>
      <c r="K15" s="31">
        <v>132.40315217391304</v>
      </c>
      <c r="L15" s="31">
        <v>39.395326086956516</v>
      </c>
      <c r="M15" s="31">
        <v>25.482282608695652</v>
      </c>
      <c r="N15" s="31">
        <v>8.8695652173913047</v>
      </c>
      <c r="O15" s="31">
        <v>5.0434782608695654</v>
      </c>
      <c r="P15" s="31">
        <v>22.808913043478263</v>
      </c>
      <c r="Q15" s="31">
        <v>22.808913043478263</v>
      </c>
      <c r="R15" s="31">
        <v>0</v>
      </c>
      <c r="S15" s="31">
        <v>84.111956521739131</v>
      </c>
      <c r="T15" s="31">
        <v>79.790000000000006</v>
      </c>
      <c r="U15" s="31">
        <v>0</v>
      </c>
      <c r="V15" s="31">
        <v>4.3219565217391303</v>
      </c>
      <c r="W15" s="31">
        <v>0</v>
      </c>
      <c r="X15" s="31">
        <v>0</v>
      </c>
      <c r="Y15" s="31">
        <v>0</v>
      </c>
      <c r="Z15" s="31">
        <v>0</v>
      </c>
      <c r="AA15" s="31">
        <v>0</v>
      </c>
      <c r="AB15" s="31">
        <v>0</v>
      </c>
      <c r="AC15" s="31">
        <v>0</v>
      </c>
      <c r="AD15" s="31">
        <v>0</v>
      </c>
      <c r="AE15" s="31">
        <v>0</v>
      </c>
      <c r="AF15" t="s">
        <v>101</v>
      </c>
      <c r="AG15" s="32">
        <v>5</v>
      </c>
      <c r="AH15"/>
    </row>
    <row r="16" spans="1:34" x14ac:dyDescent="0.25">
      <c r="A16" t="s">
        <v>990</v>
      </c>
      <c r="B16" t="s">
        <v>604</v>
      </c>
      <c r="C16" t="s">
        <v>714</v>
      </c>
      <c r="D16" t="s">
        <v>888</v>
      </c>
      <c r="E16" s="31">
        <v>33.695652173913047</v>
      </c>
      <c r="F16" s="31">
        <v>4.7129032258064516</v>
      </c>
      <c r="G16" s="31">
        <v>4.2712096774193542</v>
      </c>
      <c r="H16" s="31">
        <v>1.5051612903225804</v>
      </c>
      <c r="I16" s="31">
        <v>1.0634677419354837</v>
      </c>
      <c r="J16" s="31">
        <v>158.80434782608697</v>
      </c>
      <c r="K16" s="31">
        <v>143.92119565217391</v>
      </c>
      <c r="L16" s="31">
        <v>50.717391304347821</v>
      </c>
      <c r="M16" s="31">
        <v>35.834239130434781</v>
      </c>
      <c r="N16" s="31">
        <v>9.8396739130434785</v>
      </c>
      <c r="O16" s="31">
        <v>5.0434782608695654</v>
      </c>
      <c r="P16" s="31">
        <v>0</v>
      </c>
      <c r="Q16" s="31">
        <v>0</v>
      </c>
      <c r="R16" s="31">
        <v>0</v>
      </c>
      <c r="S16" s="31">
        <v>108.08695652173913</v>
      </c>
      <c r="T16" s="31">
        <v>104.86413043478261</v>
      </c>
      <c r="U16" s="31">
        <v>2.9619565217391304</v>
      </c>
      <c r="V16" s="31">
        <v>0.2608695652173913</v>
      </c>
      <c r="W16" s="31">
        <v>2.910326086956522</v>
      </c>
      <c r="X16" s="31">
        <v>2.910326086956522</v>
      </c>
      <c r="Y16" s="31">
        <v>0</v>
      </c>
      <c r="Z16" s="31">
        <v>0</v>
      </c>
      <c r="AA16" s="31">
        <v>0</v>
      </c>
      <c r="AB16" s="31">
        <v>0</v>
      </c>
      <c r="AC16" s="31">
        <v>0</v>
      </c>
      <c r="AD16" s="31">
        <v>0</v>
      </c>
      <c r="AE16" s="31">
        <v>0</v>
      </c>
      <c r="AF16" t="s">
        <v>267</v>
      </c>
      <c r="AG16" s="32">
        <v>5</v>
      </c>
      <c r="AH16"/>
    </row>
    <row r="17" spans="1:34" x14ac:dyDescent="0.25">
      <c r="A17" t="s">
        <v>990</v>
      </c>
      <c r="B17" t="s">
        <v>596</v>
      </c>
      <c r="C17" t="s">
        <v>850</v>
      </c>
      <c r="D17" t="s">
        <v>939</v>
      </c>
      <c r="E17" s="31">
        <v>37.021739130434781</v>
      </c>
      <c r="F17" s="31">
        <v>3.6366705813270706</v>
      </c>
      <c r="G17" s="31">
        <v>3.3853493834409867</v>
      </c>
      <c r="H17" s="31">
        <v>1.0320757486788021</v>
      </c>
      <c r="I17" s="31">
        <v>0.78075455079271872</v>
      </c>
      <c r="J17" s="31">
        <v>134.6358695652174</v>
      </c>
      <c r="K17" s="31">
        <v>125.33152173913044</v>
      </c>
      <c r="L17" s="31">
        <v>38.209239130434781</v>
      </c>
      <c r="M17" s="31">
        <v>28.904891304347824</v>
      </c>
      <c r="N17" s="31">
        <v>4.6956521739130439</v>
      </c>
      <c r="O17" s="31">
        <v>4.6086956521739131</v>
      </c>
      <c r="P17" s="31">
        <v>15.336956521739131</v>
      </c>
      <c r="Q17" s="31">
        <v>15.336956521739131</v>
      </c>
      <c r="R17" s="31">
        <v>0</v>
      </c>
      <c r="S17" s="31">
        <v>81.089673913043484</v>
      </c>
      <c r="T17" s="31">
        <v>81.089673913043484</v>
      </c>
      <c r="U17" s="31">
        <v>0</v>
      </c>
      <c r="V17" s="31">
        <v>0</v>
      </c>
      <c r="W17" s="31">
        <v>0</v>
      </c>
      <c r="X17" s="31">
        <v>0</v>
      </c>
      <c r="Y17" s="31">
        <v>0</v>
      </c>
      <c r="Z17" s="31">
        <v>0</v>
      </c>
      <c r="AA17" s="31">
        <v>0</v>
      </c>
      <c r="AB17" s="31">
        <v>0</v>
      </c>
      <c r="AC17" s="31">
        <v>0</v>
      </c>
      <c r="AD17" s="31">
        <v>0</v>
      </c>
      <c r="AE17" s="31">
        <v>0</v>
      </c>
      <c r="AF17" t="s">
        <v>259</v>
      </c>
      <c r="AG17" s="32">
        <v>5</v>
      </c>
      <c r="AH17"/>
    </row>
    <row r="18" spans="1:34" x14ac:dyDescent="0.25">
      <c r="A18" t="s">
        <v>990</v>
      </c>
      <c r="B18" t="s">
        <v>535</v>
      </c>
      <c r="C18" t="s">
        <v>694</v>
      </c>
      <c r="D18" t="s">
        <v>929</v>
      </c>
      <c r="E18" s="31">
        <v>35.771739130434781</v>
      </c>
      <c r="F18" s="31">
        <v>3.8813612883621986</v>
      </c>
      <c r="G18" s="31">
        <v>3.7415861440291693</v>
      </c>
      <c r="H18" s="31">
        <v>1.2004041324825281</v>
      </c>
      <c r="I18" s="31">
        <v>1.0606289881494986</v>
      </c>
      <c r="J18" s="31">
        <v>138.84304347826082</v>
      </c>
      <c r="K18" s="31">
        <v>133.84304347826082</v>
      </c>
      <c r="L18" s="31">
        <v>42.940543478260864</v>
      </c>
      <c r="M18" s="31">
        <v>37.940543478260864</v>
      </c>
      <c r="N18" s="31">
        <v>0</v>
      </c>
      <c r="O18" s="31">
        <v>5</v>
      </c>
      <c r="P18" s="31">
        <v>16.731086956521732</v>
      </c>
      <c r="Q18" s="31">
        <v>16.731086956521732</v>
      </c>
      <c r="R18" s="31">
        <v>0</v>
      </c>
      <c r="S18" s="31">
        <v>79.171413043478239</v>
      </c>
      <c r="T18" s="31">
        <v>79.171413043478239</v>
      </c>
      <c r="U18" s="31">
        <v>0</v>
      </c>
      <c r="V18" s="31">
        <v>0</v>
      </c>
      <c r="W18" s="31">
        <v>0</v>
      </c>
      <c r="X18" s="31">
        <v>0</v>
      </c>
      <c r="Y18" s="31">
        <v>0</v>
      </c>
      <c r="Z18" s="31">
        <v>0</v>
      </c>
      <c r="AA18" s="31">
        <v>0</v>
      </c>
      <c r="AB18" s="31">
        <v>0</v>
      </c>
      <c r="AC18" s="31">
        <v>0</v>
      </c>
      <c r="AD18" s="31">
        <v>0</v>
      </c>
      <c r="AE18" s="31">
        <v>0</v>
      </c>
      <c r="AF18" t="s">
        <v>193</v>
      </c>
      <c r="AG18" s="32">
        <v>5</v>
      </c>
      <c r="AH18"/>
    </row>
    <row r="19" spans="1:34" x14ac:dyDescent="0.25">
      <c r="A19" t="s">
        <v>990</v>
      </c>
      <c r="B19" t="s">
        <v>621</v>
      </c>
      <c r="C19" t="s">
        <v>707</v>
      </c>
      <c r="D19" t="s">
        <v>900</v>
      </c>
      <c r="E19" s="31">
        <v>80.945652173913047</v>
      </c>
      <c r="F19" s="31">
        <v>2.7431180341076944</v>
      </c>
      <c r="G19" s="31">
        <v>2.5718745803679335</v>
      </c>
      <c r="H19" s="31">
        <v>0.35591513361085003</v>
      </c>
      <c r="I19" s="31">
        <v>0.24613938498724319</v>
      </c>
      <c r="J19" s="31">
        <v>222.04347826086956</v>
      </c>
      <c r="K19" s="31">
        <v>208.18206521739131</v>
      </c>
      <c r="L19" s="31">
        <v>28.809782608695656</v>
      </c>
      <c r="M19" s="31">
        <v>19.923913043478262</v>
      </c>
      <c r="N19" s="31">
        <v>2.6032608695652173</v>
      </c>
      <c r="O19" s="31">
        <v>6.2826086956521738</v>
      </c>
      <c r="P19" s="31">
        <v>71.77445652173914</v>
      </c>
      <c r="Q19" s="31">
        <v>66.798913043478265</v>
      </c>
      <c r="R19" s="31">
        <v>4.9755434782608692</v>
      </c>
      <c r="S19" s="31">
        <v>121.45923913043478</v>
      </c>
      <c r="T19" s="31">
        <v>117.62771739130434</v>
      </c>
      <c r="U19" s="31">
        <v>0</v>
      </c>
      <c r="V19" s="31">
        <v>3.8315217391304346</v>
      </c>
      <c r="W19" s="31">
        <v>0</v>
      </c>
      <c r="X19" s="31">
        <v>0</v>
      </c>
      <c r="Y19" s="31">
        <v>0</v>
      </c>
      <c r="Z19" s="31">
        <v>0</v>
      </c>
      <c r="AA19" s="31">
        <v>0</v>
      </c>
      <c r="AB19" s="31">
        <v>0</v>
      </c>
      <c r="AC19" s="31">
        <v>0</v>
      </c>
      <c r="AD19" s="31">
        <v>0</v>
      </c>
      <c r="AE19" s="31">
        <v>0</v>
      </c>
      <c r="AF19" t="s">
        <v>284</v>
      </c>
      <c r="AG19" s="32">
        <v>5</v>
      </c>
      <c r="AH19"/>
    </row>
    <row r="20" spans="1:34" x14ac:dyDescent="0.25">
      <c r="A20" t="s">
        <v>990</v>
      </c>
      <c r="B20" t="s">
        <v>513</v>
      </c>
      <c r="C20" t="s">
        <v>739</v>
      </c>
      <c r="D20" t="s">
        <v>914</v>
      </c>
      <c r="E20" s="31">
        <v>81.815217391304344</v>
      </c>
      <c r="F20" s="31">
        <v>5.5100079713033079</v>
      </c>
      <c r="G20" s="31">
        <v>5.3096997475753955</v>
      </c>
      <c r="H20" s="31">
        <v>0.52048359240069064</v>
      </c>
      <c r="I20" s="31">
        <v>0.42281918426996129</v>
      </c>
      <c r="J20" s="31">
        <v>450.80249999999995</v>
      </c>
      <c r="K20" s="31">
        <v>434.41423913043479</v>
      </c>
      <c r="L20" s="31">
        <v>42.583478260869548</v>
      </c>
      <c r="M20" s="31">
        <v>34.593043478260853</v>
      </c>
      <c r="N20" s="31">
        <v>1.7470652173913048</v>
      </c>
      <c r="O20" s="31">
        <v>6.2433695652173915</v>
      </c>
      <c r="P20" s="31">
        <v>91.175543478260892</v>
      </c>
      <c r="Q20" s="31">
        <v>82.777717391304364</v>
      </c>
      <c r="R20" s="31">
        <v>8.397826086956524</v>
      </c>
      <c r="S20" s="31">
        <v>317.04347826086956</v>
      </c>
      <c r="T20" s="31">
        <v>302.51</v>
      </c>
      <c r="U20" s="31">
        <v>0</v>
      </c>
      <c r="V20" s="31">
        <v>14.53347826086957</v>
      </c>
      <c r="W20" s="31">
        <v>147.37021739130438</v>
      </c>
      <c r="X20" s="31">
        <v>6.7703260869565218</v>
      </c>
      <c r="Y20" s="31">
        <v>0</v>
      </c>
      <c r="Z20" s="31">
        <v>0</v>
      </c>
      <c r="AA20" s="31">
        <v>23.863260869565217</v>
      </c>
      <c r="AB20" s="31">
        <v>0</v>
      </c>
      <c r="AC20" s="31">
        <v>116.73663043478264</v>
      </c>
      <c r="AD20" s="31">
        <v>0</v>
      </c>
      <c r="AE20" s="31">
        <v>0</v>
      </c>
      <c r="AF20" t="s">
        <v>171</v>
      </c>
      <c r="AG20" s="32">
        <v>5</v>
      </c>
      <c r="AH20"/>
    </row>
    <row r="21" spans="1:34" x14ac:dyDescent="0.25">
      <c r="A21" t="s">
        <v>990</v>
      </c>
      <c r="B21" t="s">
        <v>520</v>
      </c>
      <c r="C21" t="s">
        <v>734</v>
      </c>
      <c r="D21" t="s">
        <v>915</v>
      </c>
      <c r="E21" s="31">
        <v>104.33695652173913</v>
      </c>
      <c r="F21" s="31">
        <v>6.5141473070111475</v>
      </c>
      <c r="G21" s="31">
        <v>6.2853213876445464</v>
      </c>
      <c r="H21" s="31">
        <v>1.5053390978226899</v>
      </c>
      <c r="I21" s="31">
        <v>1.2765131784560892</v>
      </c>
      <c r="J21" s="31">
        <v>679.6663043478261</v>
      </c>
      <c r="K21" s="31">
        <v>655.7913043478261</v>
      </c>
      <c r="L21" s="31">
        <v>157.0625</v>
      </c>
      <c r="M21" s="31">
        <v>133.1875</v>
      </c>
      <c r="N21" s="31">
        <v>19.320652173913043</v>
      </c>
      <c r="O21" s="31">
        <v>4.5543478260869561</v>
      </c>
      <c r="P21" s="31">
        <v>21.090217391304353</v>
      </c>
      <c r="Q21" s="31">
        <v>21.090217391304353</v>
      </c>
      <c r="R21" s="31">
        <v>0</v>
      </c>
      <c r="S21" s="31">
        <v>501.51358695652175</v>
      </c>
      <c r="T21" s="31">
        <v>501.51358695652175</v>
      </c>
      <c r="U21" s="31">
        <v>0</v>
      </c>
      <c r="V21" s="31">
        <v>0</v>
      </c>
      <c r="W21" s="31">
        <v>0</v>
      </c>
      <c r="X21" s="31">
        <v>0</v>
      </c>
      <c r="Y21" s="31">
        <v>0</v>
      </c>
      <c r="Z21" s="31">
        <v>0</v>
      </c>
      <c r="AA21" s="31">
        <v>0</v>
      </c>
      <c r="AB21" s="31">
        <v>0</v>
      </c>
      <c r="AC21" s="31">
        <v>0</v>
      </c>
      <c r="AD21" s="31">
        <v>0</v>
      </c>
      <c r="AE21" s="31">
        <v>0</v>
      </c>
      <c r="AF21" t="s">
        <v>178</v>
      </c>
      <c r="AG21" s="32">
        <v>5</v>
      </c>
      <c r="AH21"/>
    </row>
    <row r="22" spans="1:34" x14ac:dyDescent="0.25">
      <c r="A22" t="s">
        <v>990</v>
      </c>
      <c r="B22" t="s">
        <v>511</v>
      </c>
      <c r="C22" t="s">
        <v>697</v>
      </c>
      <c r="D22" t="s">
        <v>911</v>
      </c>
      <c r="E22" s="31">
        <v>32.913043478260867</v>
      </c>
      <c r="F22" s="31">
        <v>5.2742734478203444</v>
      </c>
      <c r="G22" s="31">
        <v>4.8649273447820347</v>
      </c>
      <c r="H22" s="31">
        <v>0.95937912813738457</v>
      </c>
      <c r="I22" s="31">
        <v>0.55003302509907537</v>
      </c>
      <c r="J22" s="31">
        <v>173.59239130434784</v>
      </c>
      <c r="K22" s="31">
        <v>160.11956521739131</v>
      </c>
      <c r="L22" s="31">
        <v>31.576086956521742</v>
      </c>
      <c r="M22" s="31">
        <v>18.103260869565219</v>
      </c>
      <c r="N22" s="31">
        <v>8.6902173913043477</v>
      </c>
      <c r="O22" s="31">
        <v>4.7826086956521738</v>
      </c>
      <c r="P22" s="31">
        <v>23.182065217391305</v>
      </c>
      <c r="Q22" s="31">
        <v>23.182065217391305</v>
      </c>
      <c r="R22" s="31">
        <v>0</v>
      </c>
      <c r="S22" s="31">
        <v>118.83423913043478</v>
      </c>
      <c r="T22" s="31">
        <v>112.72554347826087</v>
      </c>
      <c r="U22" s="31">
        <v>0</v>
      </c>
      <c r="V22" s="31">
        <v>6.1086956521739131</v>
      </c>
      <c r="W22" s="31">
        <v>0</v>
      </c>
      <c r="X22" s="31">
        <v>0</v>
      </c>
      <c r="Y22" s="31">
        <v>0</v>
      </c>
      <c r="Z22" s="31">
        <v>0</v>
      </c>
      <c r="AA22" s="31">
        <v>0</v>
      </c>
      <c r="AB22" s="31">
        <v>0</v>
      </c>
      <c r="AC22" s="31">
        <v>0</v>
      </c>
      <c r="AD22" s="31">
        <v>0</v>
      </c>
      <c r="AE22" s="31">
        <v>0</v>
      </c>
      <c r="AF22" t="s">
        <v>169</v>
      </c>
      <c r="AG22" s="32">
        <v>5</v>
      </c>
      <c r="AH22"/>
    </row>
    <row r="23" spans="1:34" x14ac:dyDescent="0.25">
      <c r="A23" t="s">
        <v>990</v>
      </c>
      <c r="B23" t="s">
        <v>610</v>
      </c>
      <c r="C23" t="s">
        <v>856</v>
      </c>
      <c r="D23" t="s">
        <v>941</v>
      </c>
      <c r="E23" s="31">
        <v>30.913043478260871</v>
      </c>
      <c r="F23" s="31">
        <v>3.7487693389592116</v>
      </c>
      <c r="G23" s="31">
        <v>3.4799578059071732</v>
      </c>
      <c r="H23" s="31">
        <v>0.98364978902953593</v>
      </c>
      <c r="I23" s="31">
        <v>0.71483825597749651</v>
      </c>
      <c r="J23" s="31">
        <v>115.88586956521738</v>
      </c>
      <c r="K23" s="31">
        <v>107.57608695652175</v>
      </c>
      <c r="L23" s="31">
        <v>30.407608695652176</v>
      </c>
      <c r="M23" s="31">
        <v>22.097826086956523</v>
      </c>
      <c r="N23" s="31">
        <v>4.4429347826086953</v>
      </c>
      <c r="O23" s="31">
        <v>3.8668478260869565</v>
      </c>
      <c r="P23" s="31">
        <v>13.576086956521738</v>
      </c>
      <c r="Q23" s="31">
        <v>13.576086956521738</v>
      </c>
      <c r="R23" s="31">
        <v>0</v>
      </c>
      <c r="S23" s="31">
        <v>71.90217391304347</v>
      </c>
      <c r="T23" s="31">
        <v>61.334239130434781</v>
      </c>
      <c r="U23" s="31">
        <v>5.0054347826086953</v>
      </c>
      <c r="V23" s="31">
        <v>5.5625</v>
      </c>
      <c r="W23" s="31">
        <v>0.16847826086956522</v>
      </c>
      <c r="X23" s="31">
        <v>0</v>
      </c>
      <c r="Y23" s="31">
        <v>0</v>
      </c>
      <c r="Z23" s="31">
        <v>0</v>
      </c>
      <c r="AA23" s="31">
        <v>0</v>
      </c>
      <c r="AB23" s="31">
        <v>0</v>
      </c>
      <c r="AC23" s="31">
        <v>0.16847826086956522</v>
      </c>
      <c r="AD23" s="31">
        <v>0</v>
      </c>
      <c r="AE23" s="31">
        <v>0</v>
      </c>
      <c r="AF23" t="s">
        <v>273</v>
      </c>
      <c r="AG23" s="32">
        <v>5</v>
      </c>
      <c r="AH23"/>
    </row>
    <row r="24" spans="1:34" x14ac:dyDescent="0.25">
      <c r="A24" t="s">
        <v>990</v>
      </c>
      <c r="B24" t="s">
        <v>498</v>
      </c>
      <c r="C24" t="s">
        <v>688</v>
      </c>
      <c r="D24" t="s">
        <v>912</v>
      </c>
      <c r="E24" s="31">
        <v>104.30434782608695</v>
      </c>
      <c r="F24" s="31">
        <v>2.7519070446019178</v>
      </c>
      <c r="G24" s="31">
        <v>2.6170070862859527</v>
      </c>
      <c r="H24" s="31">
        <v>0.37893393080450188</v>
      </c>
      <c r="I24" s="31">
        <v>0.25132867861609004</v>
      </c>
      <c r="J24" s="31">
        <v>287.03586956521741</v>
      </c>
      <c r="K24" s="31">
        <v>272.96521739130435</v>
      </c>
      <c r="L24" s="31">
        <v>39.524456521739133</v>
      </c>
      <c r="M24" s="31">
        <v>26.214673913043477</v>
      </c>
      <c r="N24" s="31">
        <v>7.5706521739130439</v>
      </c>
      <c r="O24" s="31">
        <v>5.7391304347826084</v>
      </c>
      <c r="P24" s="31">
        <v>74.888586956521735</v>
      </c>
      <c r="Q24" s="31">
        <v>74.127717391304344</v>
      </c>
      <c r="R24" s="31">
        <v>0.76086956521739135</v>
      </c>
      <c r="S24" s="31">
        <v>172.62282608695651</v>
      </c>
      <c r="T24" s="31">
        <v>94.533152173913038</v>
      </c>
      <c r="U24" s="31">
        <v>67.0625</v>
      </c>
      <c r="V24" s="31">
        <v>11.027173913043478</v>
      </c>
      <c r="W24" s="31">
        <v>0.57065217391304346</v>
      </c>
      <c r="X24" s="31">
        <v>7.6086956521739135E-2</v>
      </c>
      <c r="Y24" s="31">
        <v>0</v>
      </c>
      <c r="Z24" s="31">
        <v>0</v>
      </c>
      <c r="AA24" s="31">
        <v>0</v>
      </c>
      <c r="AB24" s="31">
        <v>0</v>
      </c>
      <c r="AC24" s="31">
        <v>0.49456521739130432</v>
      </c>
      <c r="AD24" s="31">
        <v>0</v>
      </c>
      <c r="AE24" s="31">
        <v>0</v>
      </c>
      <c r="AF24" t="s">
        <v>156</v>
      </c>
      <c r="AG24" s="32">
        <v>5</v>
      </c>
      <c r="AH24"/>
    </row>
    <row r="25" spans="1:34" x14ac:dyDescent="0.25">
      <c r="A25" t="s">
        <v>990</v>
      </c>
      <c r="B25" t="s">
        <v>443</v>
      </c>
      <c r="C25" t="s">
        <v>744</v>
      </c>
      <c r="D25" t="s">
        <v>918</v>
      </c>
      <c r="E25" s="31">
        <v>41.152173913043477</v>
      </c>
      <c r="F25" s="31">
        <v>3.1681854199683044</v>
      </c>
      <c r="G25" s="31">
        <v>2.894479661912309</v>
      </c>
      <c r="H25" s="31">
        <v>0.60862387744321189</v>
      </c>
      <c r="I25" s="31">
        <v>0.3370311674590597</v>
      </c>
      <c r="J25" s="31">
        <v>130.37771739130434</v>
      </c>
      <c r="K25" s="31">
        <v>119.11413043478262</v>
      </c>
      <c r="L25" s="31">
        <v>25.046195652173914</v>
      </c>
      <c r="M25" s="31">
        <v>13.869565217391305</v>
      </c>
      <c r="N25" s="31">
        <v>0.48369565217391303</v>
      </c>
      <c r="O25" s="31">
        <v>10.692934782608695</v>
      </c>
      <c r="P25" s="31">
        <v>23.494565217391305</v>
      </c>
      <c r="Q25" s="31">
        <v>23.407608695652176</v>
      </c>
      <c r="R25" s="31">
        <v>8.6956521739130432E-2</v>
      </c>
      <c r="S25" s="31">
        <v>81.83695652173914</v>
      </c>
      <c r="T25" s="31">
        <v>80.081521739130437</v>
      </c>
      <c r="U25" s="31">
        <v>1.7554347826086956</v>
      </c>
      <c r="V25" s="31">
        <v>0</v>
      </c>
      <c r="W25" s="31">
        <v>16.668478260869566</v>
      </c>
      <c r="X25" s="31">
        <v>0.1875</v>
      </c>
      <c r="Y25" s="31">
        <v>0</v>
      </c>
      <c r="Z25" s="31">
        <v>0</v>
      </c>
      <c r="AA25" s="31">
        <v>6.7717391304347823</v>
      </c>
      <c r="AB25" s="31">
        <v>8.6956521739130432E-2</v>
      </c>
      <c r="AC25" s="31">
        <v>9.6222826086956523</v>
      </c>
      <c r="AD25" s="31">
        <v>0</v>
      </c>
      <c r="AE25" s="31">
        <v>0</v>
      </c>
      <c r="AF25" t="s">
        <v>99</v>
      </c>
      <c r="AG25" s="32">
        <v>5</v>
      </c>
      <c r="AH25"/>
    </row>
    <row r="26" spans="1:34" x14ac:dyDescent="0.25">
      <c r="A26" t="s">
        <v>990</v>
      </c>
      <c r="B26" t="s">
        <v>446</v>
      </c>
      <c r="C26" t="s">
        <v>789</v>
      </c>
      <c r="D26" t="s">
        <v>931</v>
      </c>
      <c r="E26" s="31">
        <v>51.380434782608695</v>
      </c>
      <c r="F26" s="31">
        <v>2.5510365982652847</v>
      </c>
      <c r="G26" s="31">
        <v>2.0902263592130317</v>
      </c>
      <c r="H26" s="31">
        <v>0.66828855510894869</v>
      </c>
      <c r="I26" s="31">
        <v>0.21044002538607998</v>
      </c>
      <c r="J26" s="31">
        <v>131.0733695652174</v>
      </c>
      <c r="K26" s="31">
        <v>107.39673913043478</v>
      </c>
      <c r="L26" s="31">
        <v>34.336956521739133</v>
      </c>
      <c r="M26" s="31">
        <v>10.8125</v>
      </c>
      <c r="N26" s="31">
        <v>17.807065217391305</v>
      </c>
      <c r="O26" s="31">
        <v>5.7173913043478262</v>
      </c>
      <c r="P26" s="31">
        <v>28.198369565217391</v>
      </c>
      <c r="Q26" s="31">
        <v>28.046195652173914</v>
      </c>
      <c r="R26" s="31">
        <v>0.15217391304347827</v>
      </c>
      <c r="S26" s="31">
        <v>68.538043478260875</v>
      </c>
      <c r="T26" s="31">
        <v>64.771739130434781</v>
      </c>
      <c r="U26" s="31">
        <v>3.7663043478260869</v>
      </c>
      <c r="V26" s="31">
        <v>0</v>
      </c>
      <c r="W26" s="31">
        <v>0.15217391304347827</v>
      </c>
      <c r="X26" s="31">
        <v>0</v>
      </c>
      <c r="Y26" s="31">
        <v>0</v>
      </c>
      <c r="Z26" s="31">
        <v>0</v>
      </c>
      <c r="AA26" s="31">
        <v>0</v>
      </c>
      <c r="AB26" s="31">
        <v>0.15217391304347827</v>
      </c>
      <c r="AC26" s="31">
        <v>0</v>
      </c>
      <c r="AD26" s="31">
        <v>0</v>
      </c>
      <c r="AE26" s="31">
        <v>0</v>
      </c>
      <c r="AF26" t="s">
        <v>103</v>
      </c>
      <c r="AG26" s="32">
        <v>5</v>
      </c>
      <c r="AH26"/>
    </row>
    <row r="27" spans="1:34" x14ac:dyDescent="0.25">
      <c r="A27" t="s">
        <v>990</v>
      </c>
      <c r="B27" t="s">
        <v>435</v>
      </c>
      <c r="C27" t="s">
        <v>780</v>
      </c>
      <c r="D27" t="s">
        <v>930</v>
      </c>
      <c r="E27" s="31">
        <v>50.793478260869563</v>
      </c>
      <c r="F27" s="31">
        <v>3.8991547185961912</v>
      </c>
      <c r="G27" s="31">
        <v>3.573132891076396</v>
      </c>
      <c r="H27" s="31">
        <v>1.2647121763321207</v>
      </c>
      <c r="I27" s="31">
        <v>0.93869034881232616</v>
      </c>
      <c r="J27" s="31">
        <v>198.05163043478262</v>
      </c>
      <c r="K27" s="31">
        <v>181.49184782608694</v>
      </c>
      <c r="L27" s="31">
        <v>64.239130434782609</v>
      </c>
      <c r="M27" s="31">
        <v>47.679347826086953</v>
      </c>
      <c r="N27" s="31">
        <v>11.453804347826088</v>
      </c>
      <c r="O27" s="31">
        <v>5.1059782608695654</v>
      </c>
      <c r="P27" s="31">
        <v>32.309782608695649</v>
      </c>
      <c r="Q27" s="31">
        <v>32.309782608695649</v>
      </c>
      <c r="R27" s="31">
        <v>0</v>
      </c>
      <c r="S27" s="31">
        <v>101.50271739130436</v>
      </c>
      <c r="T27" s="31">
        <v>79.964673913043484</v>
      </c>
      <c r="U27" s="31">
        <v>21.538043478260871</v>
      </c>
      <c r="V27" s="31">
        <v>0</v>
      </c>
      <c r="W27" s="31">
        <v>0</v>
      </c>
      <c r="X27" s="31">
        <v>0</v>
      </c>
      <c r="Y27" s="31">
        <v>0</v>
      </c>
      <c r="Z27" s="31">
        <v>0</v>
      </c>
      <c r="AA27" s="31">
        <v>0</v>
      </c>
      <c r="AB27" s="31">
        <v>0</v>
      </c>
      <c r="AC27" s="31">
        <v>0</v>
      </c>
      <c r="AD27" s="31">
        <v>0</v>
      </c>
      <c r="AE27" s="31">
        <v>0</v>
      </c>
      <c r="AF27" t="s">
        <v>91</v>
      </c>
      <c r="AG27" s="32">
        <v>5</v>
      </c>
      <c r="AH27"/>
    </row>
    <row r="28" spans="1:34" x14ac:dyDescent="0.25">
      <c r="A28" t="s">
        <v>990</v>
      </c>
      <c r="B28" t="s">
        <v>593</v>
      </c>
      <c r="C28" t="s">
        <v>849</v>
      </c>
      <c r="D28" t="s">
        <v>907</v>
      </c>
      <c r="E28" s="31">
        <v>43.945652173913047</v>
      </c>
      <c r="F28" s="31">
        <v>2.8164729161513726</v>
      </c>
      <c r="G28" s="31">
        <v>2.5685134800890421</v>
      </c>
      <c r="H28" s="31">
        <v>0.40434083601286175</v>
      </c>
      <c r="I28" s="31">
        <v>0.15638139995053177</v>
      </c>
      <c r="J28" s="31">
        <v>123.7717391304348</v>
      </c>
      <c r="K28" s="31">
        <v>112.87499999999999</v>
      </c>
      <c r="L28" s="31">
        <v>17.769021739130437</v>
      </c>
      <c r="M28" s="31">
        <v>6.8722826086956523</v>
      </c>
      <c r="N28" s="31">
        <v>0.34782608695652173</v>
      </c>
      <c r="O28" s="31">
        <v>10.548913043478262</v>
      </c>
      <c r="P28" s="31">
        <v>24.122282608695652</v>
      </c>
      <c r="Q28" s="31">
        <v>24.122282608695652</v>
      </c>
      <c r="R28" s="31">
        <v>0</v>
      </c>
      <c r="S28" s="31">
        <v>81.880434782608702</v>
      </c>
      <c r="T28" s="31">
        <v>42.698369565217391</v>
      </c>
      <c r="U28" s="31">
        <v>35.524456521739133</v>
      </c>
      <c r="V28" s="31">
        <v>3.6576086956521738</v>
      </c>
      <c r="W28" s="31">
        <v>2.4728260869565215</v>
      </c>
      <c r="X28" s="31">
        <v>1.5244565217391304</v>
      </c>
      <c r="Y28" s="31">
        <v>0</v>
      </c>
      <c r="Z28" s="31">
        <v>0</v>
      </c>
      <c r="AA28" s="31">
        <v>0.6875</v>
      </c>
      <c r="AB28" s="31">
        <v>0</v>
      </c>
      <c r="AC28" s="31">
        <v>0.2608695652173913</v>
      </c>
      <c r="AD28" s="31">
        <v>0</v>
      </c>
      <c r="AE28" s="31">
        <v>0</v>
      </c>
      <c r="AF28" t="s">
        <v>256</v>
      </c>
      <c r="AG28" s="32">
        <v>5</v>
      </c>
      <c r="AH28"/>
    </row>
    <row r="29" spans="1:34" x14ac:dyDescent="0.25">
      <c r="A29" t="s">
        <v>990</v>
      </c>
      <c r="B29" t="s">
        <v>627</v>
      </c>
      <c r="C29" t="s">
        <v>865</v>
      </c>
      <c r="D29" t="s">
        <v>928</v>
      </c>
      <c r="E29" s="31">
        <v>43.804347826086953</v>
      </c>
      <c r="F29" s="31">
        <v>2.9429007444168742</v>
      </c>
      <c r="G29" s="31">
        <v>2.6423945409429281</v>
      </c>
      <c r="H29" s="31">
        <v>0.66061786600496297</v>
      </c>
      <c r="I29" s="31">
        <v>0.3601116625310174</v>
      </c>
      <c r="J29" s="31">
        <v>128.91184782608698</v>
      </c>
      <c r="K29" s="31">
        <v>115.74836956521739</v>
      </c>
      <c r="L29" s="31">
        <v>28.9379347826087</v>
      </c>
      <c r="M29" s="31">
        <v>15.774456521739131</v>
      </c>
      <c r="N29" s="31">
        <v>2.9614130434782608</v>
      </c>
      <c r="O29" s="31">
        <v>10.202065217391306</v>
      </c>
      <c r="P29" s="31">
        <v>24.065217391304348</v>
      </c>
      <c r="Q29" s="31">
        <v>24.065217391304348</v>
      </c>
      <c r="R29" s="31">
        <v>0</v>
      </c>
      <c r="S29" s="31">
        <v>75.908695652173918</v>
      </c>
      <c r="T29" s="31">
        <v>44.9304347826087</v>
      </c>
      <c r="U29" s="31">
        <v>30.627717391304348</v>
      </c>
      <c r="V29" s="31">
        <v>0.35054347826086957</v>
      </c>
      <c r="W29" s="31">
        <v>0</v>
      </c>
      <c r="X29" s="31">
        <v>0</v>
      </c>
      <c r="Y29" s="31">
        <v>0</v>
      </c>
      <c r="Z29" s="31">
        <v>0</v>
      </c>
      <c r="AA29" s="31">
        <v>0</v>
      </c>
      <c r="AB29" s="31">
        <v>0</v>
      </c>
      <c r="AC29" s="31">
        <v>0</v>
      </c>
      <c r="AD29" s="31">
        <v>0</v>
      </c>
      <c r="AE29" s="31">
        <v>0</v>
      </c>
      <c r="AF29" t="s">
        <v>290</v>
      </c>
      <c r="AG29" s="32">
        <v>5</v>
      </c>
      <c r="AH29"/>
    </row>
    <row r="30" spans="1:34" x14ac:dyDescent="0.25">
      <c r="A30" t="s">
        <v>990</v>
      </c>
      <c r="B30" t="s">
        <v>389</v>
      </c>
      <c r="C30" t="s">
        <v>743</v>
      </c>
      <c r="D30" t="s">
        <v>917</v>
      </c>
      <c r="E30" s="31">
        <v>59.206521739130437</v>
      </c>
      <c r="F30" s="31">
        <v>2.8743840646227281</v>
      </c>
      <c r="G30" s="31">
        <v>2.5553056728474388</v>
      </c>
      <c r="H30" s="31">
        <v>0.56402974114191295</v>
      </c>
      <c r="I30" s="31">
        <v>0.24495134936662383</v>
      </c>
      <c r="J30" s="31">
        <v>170.18228260869566</v>
      </c>
      <c r="K30" s="31">
        <v>151.29076086956522</v>
      </c>
      <c r="L30" s="31">
        <v>33.394239130434784</v>
      </c>
      <c r="M30" s="31">
        <v>14.502717391304348</v>
      </c>
      <c r="N30" s="31">
        <v>12.516521739130432</v>
      </c>
      <c r="O30" s="31">
        <v>6.375</v>
      </c>
      <c r="P30" s="31">
        <v>33.752717391304351</v>
      </c>
      <c r="Q30" s="31">
        <v>33.752717391304351</v>
      </c>
      <c r="R30" s="31">
        <v>0</v>
      </c>
      <c r="S30" s="31">
        <v>103.03532608695652</v>
      </c>
      <c r="T30" s="31">
        <v>64.983695652173907</v>
      </c>
      <c r="U30" s="31">
        <v>34.559782608695649</v>
      </c>
      <c r="V30" s="31">
        <v>3.4918478260869565</v>
      </c>
      <c r="W30" s="31">
        <v>4.3478260869565216E-2</v>
      </c>
      <c r="X30" s="31">
        <v>4.3478260869565216E-2</v>
      </c>
      <c r="Y30" s="31">
        <v>0</v>
      </c>
      <c r="Z30" s="31">
        <v>0</v>
      </c>
      <c r="AA30" s="31">
        <v>0</v>
      </c>
      <c r="AB30" s="31">
        <v>0</v>
      </c>
      <c r="AC30" s="31">
        <v>0</v>
      </c>
      <c r="AD30" s="31">
        <v>0</v>
      </c>
      <c r="AE30" s="31">
        <v>0</v>
      </c>
      <c r="AF30" t="s">
        <v>44</v>
      </c>
      <c r="AG30" s="32">
        <v>5</v>
      </c>
      <c r="AH30"/>
    </row>
    <row r="31" spans="1:34" x14ac:dyDescent="0.25">
      <c r="A31" t="s">
        <v>990</v>
      </c>
      <c r="B31" t="s">
        <v>672</v>
      </c>
      <c r="C31" t="s">
        <v>739</v>
      </c>
      <c r="D31" t="s">
        <v>914</v>
      </c>
      <c r="E31" s="31">
        <v>41.510869565217391</v>
      </c>
      <c r="F31" s="31">
        <v>3.2271013354281228</v>
      </c>
      <c r="G31" s="31">
        <v>3.0582744173867509</v>
      </c>
      <c r="H31" s="31">
        <v>0.6115475255302435</v>
      </c>
      <c r="I31" s="31">
        <v>0.44272060748887143</v>
      </c>
      <c r="J31" s="31">
        <v>133.95978260869566</v>
      </c>
      <c r="K31" s="31">
        <v>126.95163043478261</v>
      </c>
      <c r="L31" s="31">
        <v>25.385869565217391</v>
      </c>
      <c r="M31" s="31">
        <v>18.377717391304348</v>
      </c>
      <c r="N31" s="31">
        <v>8.6956521739130432E-2</v>
      </c>
      <c r="O31" s="31">
        <v>6.9211956521739131</v>
      </c>
      <c r="P31" s="31">
        <v>24.130434782608695</v>
      </c>
      <c r="Q31" s="31">
        <v>24.130434782608695</v>
      </c>
      <c r="R31" s="31">
        <v>0</v>
      </c>
      <c r="S31" s="31">
        <v>84.443478260869568</v>
      </c>
      <c r="T31" s="31">
        <v>80.405434782608694</v>
      </c>
      <c r="U31" s="31">
        <v>4.0380434782608692</v>
      </c>
      <c r="V31" s="31">
        <v>0</v>
      </c>
      <c r="W31" s="31">
        <v>3.7934782608695654</v>
      </c>
      <c r="X31" s="31">
        <v>4.3478260869565216E-2</v>
      </c>
      <c r="Y31" s="31">
        <v>0</v>
      </c>
      <c r="Z31" s="31">
        <v>0</v>
      </c>
      <c r="AA31" s="31">
        <v>0</v>
      </c>
      <c r="AB31" s="31">
        <v>0</v>
      </c>
      <c r="AC31" s="31">
        <v>3.75</v>
      </c>
      <c r="AD31" s="31">
        <v>0</v>
      </c>
      <c r="AE31" s="31">
        <v>0</v>
      </c>
      <c r="AF31" t="s">
        <v>335</v>
      </c>
      <c r="AG31" s="32">
        <v>5</v>
      </c>
      <c r="AH31"/>
    </row>
    <row r="32" spans="1:34" x14ac:dyDescent="0.25">
      <c r="A32" t="s">
        <v>990</v>
      </c>
      <c r="B32" t="s">
        <v>419</v>
      </c>
      <c r="C32" t="s">
        <v>771</v>
      </c>
      <c r="D32" t="s">
        <v>928</v>
      </c>
      <c r="E32" s="31">
        <v>43.163043478260867</v>
      </c>
      <c r="F32" s="31">
        <v>2.5563460085620755</v>
      </c>
      <c r="G32" s="31">
        <v>2.3535633341727524</v>
      </c>
      <c r="H32" s="31">
        <v>0.29073281289347774</v>
      </c>
      <c r="I32" s="31">
        <v>8.7950138504155131E-2</v>
      </c>
      <c r="J32" s="31">
        <v>110.33967391304348</v>
      </c>
      <c r="K32" s="31">
        <v>101.58695652173913</v>
      </c>
      <c r="L32" s="31">
        <v>12.548913043478262</v>
      </c>
      <c r="M32" s="31">
        <v>3.7961956521739131</v>
      </c>
      <c r="N32" s="31">
        <v>3.0298913043478262</v>
      </c>
      <c r="O32" s="31">
        <v>5.7228260869565215</v>
      </c>
      <c r="P32" s="31">
        <v>29.019021739130434</v>
      </c>
      <c r="Q32" s="31">
        <v>29.019021739130434</v>
      </c>
      <c r="R32" s="31">
        <v>0</v>
      </c>
      <c r="S32" s="31">
        <v>68.771739130434781</v>
      </c>
      <c r="T32" s="31">
        <v>59.214673913043477</v>
      </c>
      <c r="U32" s="31">
        <v>0.44293478260869568</v>
      </c>
      <c r="V32" s="31">
        <v>9.1141304347826093</v>
      </c>
      <c r="W32" s="31">
        <v>0</v>
      </c>
      <c r="X32" s="31">
        <v>0</v>
      </c>
      <c r="Y32" s="31">
        <v>0</v>
      </c>
      <c r="Z32" s="31">
        <v>0</v>
      </c>
      <c r="AA32" s="31">
        <v>0</v>
      </c>
      <c r="AB32" s="31">
        <v>0</v>
      </c>
      <c r="AC32" s="31">
        <v>0</v>
      </c>
      <c r="AD32" s="31">
        <v>0</v>
      </c>
      <c r="AE32" s="31">
        <v>0</v>
      </c>
      <c r="AF32" t="s">
        <v>75</v>
      </c>
      <c r="AG32" s="32">
        <v>5</v>
      </c>
      <c r="AH32"/>
    </row>
    <row r="33" spans="1:34" x14ac:dyDescent="0.25">
      <c r="A33" t="s">
        <v>990</v>
      </c>
      <c r="B33" t="s">
        <v>375</v>
      </c>
      <c r="C33" t="s">
        <v>743</v>
      </c>
      <c r="D33" t="s">
        <v>917</v>
      </c>
      <c r="E33" s="31">
        <v>73.054347826086953</v>
      </c>
      <c r="F33" s="31">
        <v>3.2461687248921298</v>
      </c>
      <c r="G33" s="31">
        <v>2.9763056092843327</v>
      </c>
      <c r="H33" s="31">
        <v>0.49542478797797951</v>
      </c>
      <c r="I33" s="31">
        <v>0.22556167237018304</v>
      </c>
      <c r="J33" s="31">
        <v>237.14673913043481</v>
      </c>
      <c r="K33" s="31">
        <v>217.43206521739131</v>
      </c>
      <c r="L33" s="31">
        <v>36.192934782608695</v>
      </c>
      <c r="M33" s="31">
        <v>16.478260869565219</v>
      </c>
      <c r="N33" s="31">
        <v>14.366847826086957</v>
      </c>
      <c r="O33" s="31">
        <v>5.3478260869565215</v>
      </c>
      <c r="P33" s="31">
        <v>52.494565217391305</v>
      </c>
      <c r="Q33" s="31">
        <v>52.494565217391305</v>
      </c>
      <c r="R33" s="31">
        <v>0</v>
      </c>
      <c r="S33" s="31">
        <v>148.45923913043481</v>
      </c>
      <c r="T33" s="31">
        <v>77.853260869565219</v>
      </c>
      <c r="U33" s="31">
        <v>69.448369565217391</v>
      </c>
      <c r="V33" s="31">
        <v>1.1576086956521738</v>
      </c>
      <c r="W33" s="31">
        <v>0</v>
      </c>
      <c r="X33" s="31">
        <v>0</v>
      </c>
      <c r="Y33" s="31">
        <v>0</v>
      </c>
      <c r="Z33" s="31">
        <v>0</v>
      </c>
      <c r="AA33" s="31">
        <v>0</v>
      </c>
      <c r="AB33" s="31">
        <v>0</v>
      </c>
      <c r="AC33" s="31">
        <v>0</v>
      </c>
      <c r="AD33" s="31">
        <v>0</v>
      </c>
      <c r="AE33" s="31">
        <v>0</v>
      </c>
      <c r="AF33" t="s">
        <v>30</v>
      </c>
      <c r="AG33" s="32">
        <v>5</v>
      </c>
      <c r="AH33"/>
    </row>
    <row r="34" spans="1:34" x14ac:dyDescent="0.25">
      <c r="A34" t="s">
        <v>990</v>
      </c>
      <c r="B34" t="s">
        <v>405</v>
      </c>
      <c r="C34" t="s">
        <v>710</v>
      </c>
      <c r="D34" t="s">
        <v>889</v>
      </c>
      <c r="E34" s="31">
        <v>59.902173913043477</v>
      </c>
      <c r="F34" s="31">
        <v>2.9488150970785703</v>
      </c>
      <c r="G34" s="31">
        <v>2.7146325530756674</v>
      </c>
      <c r="H34" s="31">
        <v>0.7206405371076029</v>
      </c>
      <c r="I34" s="31">
        <v>0.48645799310469962</v>
      </c>
      <c r="J34" s="31">
        <v>176.64043478260871</v>
      </c>
      <c r="K34" s="31">
        <v>162.61239130434785</v>
      </c>
      <c r="L34" s="31">
        <v>43.16793478260869</v>
      </c>
      <c r="M34" s="31">
        <v>29.13989130434782</v>
      </c>
      <c r="N34" s="31">
        <v>9.0715217391304321</v>
      </c>
      <c r="O34" s="31">
        <v>4.9565217391304346</v>
      </c>
      <c r="P34" s="31">
        <v>29.697934782608691</v>
      </c>
      <c r="Q34" s="31">
        <v>29.697934782608691</v>
      </c>
      <c r="R34" s="31">
        <v>0</v>
      </c>
      <c r="S34" s="31">
        <v>103.77456521739133</v>
      </c>
      <c r="T34" s="31">
        <v>100.49065217391306</v>
      </c>
      <c r="U34" s="31">
        <v>0</v>
      </c>
      <c r="V34" s="31">
        <v>3.2839130434782611</v>
      </c>
      <c r="W34" s="31">
        <v>41.864239130434783</v>
      </c>
      <c r="X34" s="31">
        <v>6.1578260869565229</v>
      </c>
      <c r="Y34" s="31">
        <v>0.66304347826086951</v>
      </c>
      <c r="Z34" s="31">
        <v>0</v>
      </c>
      <c r="AA34" s="31">
        <v>19.701086956521742</v>
      </c>
      <c r="AB34" s="31">
        <v>0</v>
      </c>
      <c r="AC34" s="31">
        <v>15.342282608695649</v>
      </c>
      <c r="AD34" s="31">
        <v>0</v>
      </c>
      <c r="AE34" s="31">
        <v>0</v>
      </c>
      <c r="AF34" t="s">
        <v>60</v>
      </c>
      <c r="AG34" s="32">
        <v>5</v>
      </c>
      <c r="AH34"/>
    </row>
    <row r="35" spans="1:34" x14ac:dyDescent="0.25">
      <c r="A35" t="s">
        <v>990</v>
      </c>
      <c r="B35" t="s">
        <v>349</v>
      </c>
      <c r="C35" t="s">
        <v>677</v>
      </c>
      <c r="D35" t="s">
        <v>915</v>
      </c>
      <c r="E35" s="31">
        <v>74.706521739130437</v>
      </c>
      <c r="F35" s="31">
        <v>2.8581114506038121</v>
      </c>
      <c r="G35" s="31">
        <v>2.6718754546777244</v>
      </c>
      <c r="H35" s="31">
        <v>0.64378728357340309</v>
      </c>
      <c r="I35" s="31">
        <v>0.45755128764731556</v>
      </c>
      <c r="J35" s="31">
        <v>213.51956521739132</v>
      </c>
      <c r="K35" s="31">
        <v>199.60652173913044</v>
      </c>
      <c r="L35" s="31">
        <v>48.095108695652172</v>
      </c>
      <c r="M35" s="31">
        <v>34.182065217391305</v>
      </c>
      <c r="N35" s="31">
        <v>9.0434782608695645</v>
      </c>
      <c r="O35" s="31">
        <v>4.8695652173913047</v>
      </c>
      <c r="P35" s="31">
        <v>36.331086956521737</v>
      </c>
      <c r="Q35" s="31">
        <v>36.331086956521737</v>
      </c>
      <c r="R35" s="31">
        <v>0</v>
      </c>
      <c r="S35" s="31">
        <v>129.09336956521739</v>
      </c>
      <c r="T35" s="31">
        <v>115.54989130434782</v>
      </c>
      <c r="U35" s="31">
        <v>7.2826086956521738</v>
      </c>
      <c r="V35" s="31">
        <v>6.2608695652173916</v>
      </c>
      <c r="W35" s="31">
        <v>15.360869565217392</v>
      </c>
      <c r="X35" s="31">
        <v>5.5298913043478262</v>
      </c>
      <c r="Y35" s="31">
        <v>0</v>
      </c>
      <c r="Z35" s="31">
        <v>0</v>
      </c>
      <c r="AA35" s="31">
        <v>3.0827173913043482</v>
      </c>
      <c r="AB35" s="31">
        <v>0</v>
      </c>
      <c r="AC35" s="31">
        <v>6.7482608695652173</v>
      </c>
      <c r="AD35" s="31">
        <v>0</v>
      </c>
      <c r="AE35" s="31">
        <v>0</v>
      </c>
      <c r="AF35" t="s">
        <v>4</v>
      </c>
      <c r="AG35" s="32">
        <v>5</v>
      </c>
      <c r="AH35"/>
    </row>
    <row r="36" spans="1:34" x14ac:dyDescent="0.25">
      <c r="A36" t="s">
        <v>990</v>
      </c>
      <c r="B36" t="s">
        <v>468</v>
      </c>
      <c r="C36" t="s">
        <v>708</v>
      </c>
      <c r="D36" t="s">
        <v>919</v>
      </c>
      <c r="E36" s="31">
        <v>52.619565217391305</v>
      </c>
      <c r="F36" s="31">
        <v>3.8426977897128696</v>
      </c>
      <c r="G36" s="31">
        <v>3.545290229291469</v>
      </c>
      <c r="H36" s="31">
        <v>0.77008882462301176</v>
      </c>
      <c r="I36" s="31">
        <v>0.47268126420161122</v>
      </c>
      <c r="J36" s="31">
        <v>202.20108695652175</v>
      </c>
      <c r="K36" s="31">
        <v>186.55163043478262</v>
      </c>
      <c r="L36" s="31">
        <v>40.521739130434781</v>
      </c>
      <c r="M36" s="31">
        <v>24.872282608695652</v>
      </c>
      <c r="N36" s="31">
        <v>10.527173913043478</v>
      </c>
      <c r="O36" s="31">
        <v>5.1222826086956523</v>
      </c>
      <c r="P36" s="31">
        <v>33.192934782608695</v>
      </c>
      <c r="Q36" s="31">
        <v>33.192934782608695</v>
      </c>
      <c r="R36" s="31">
        <v>0</v>
      </c>
      <c r="S36" s="31">
        <v>128.48641304347825</v>
      </c>
      <c r="T36" s="31">
        <v>116.61141304347827</v>
      </c>
      <c r="U36" s="31">
        <v>1.0516304347826086</v>
      </c>
      <c r="V36" s="31">
        <v>10.823369565217391</v>
      </c>
      <c r="W36" s="31">
        <v>5.7744565217391299</v>
      </c>
      <c r="X36" s="31">
        <v>0</v>
      </c>
      <c r="Y36" s="31">
        <v>0.16304347826086957</v>
      </c>
      <c r="Z36" s="31">
        <v>0</v>
      </c>
      <c r="AA36" s="31">
        <v>5.6114130434782608</v>
      </c>
      <c r="AB36" s="31">
        <v>0</v>
      </c>
      <c r="AC36" s="31">
        <v>0</v>
      </c>
      <c r="AD36" s="31">
        <v>0</v>
      </c>
      <c r="AE36" s="31">
        <v>0</v>
      </c>
      <c r="AF36" t="s">
        <v>125</v>
      </c>
      <c r="AG36" s="32">
        <v>5</v>
      </c>
      <c r="AH36"/>
    </row>
    <row r="37" spans="1:34" x14ac:dyDescent="0.25">
      <c r="A37" t="s">
        <v>990</v>
      </c>
      <c r="B37" t="s">
        <v>512</v>
      </c>
      <c r="C37" t="s">
        <v>744</v>
      </c>
      <c r="D37" t="s">
        <v>918</v>
      </c>
      <c r="E37" s="31">
        <v>58.652173913043477</v>
      </c>
      <c r="F37" s="31">
        <v>3.7880114899925874</v>
      </c>
      <c r="G37" s="31">
        <v>3.5893458117123798</v>
      </c>
      <c r="H37" s="31">
        <v>1.1011249073387697</v>
      </c>
      <c r="I37" s="31">
        <v>0.90245922905856191</v>
      </c>
      <c r="J37" s="31">
        <v>222.1751086956522</v>
      </c>
      <c r="K37" s="31">
        <v>210.5229347826087</v>
      </c>
      <c r="L37" s="31">
        <v>64.583369565217396</v>
      </c>
      <c r="M37" s="31">
        <v>52.931195652173912</v>
      </c>
      <c r="N37" s="31">
        <v>6.2608695652173916</v>
      </c>
      <c r="O37" s="31">
        <v>5.3913043478260869</v>
      </c>
      <c r="P37" s="31">
        <v>27.904891304347824</v>
      </c>
      <c r="Q37" s="31">
        <v>27.904891304347824</v>
      </c>
      <c r="R37" s="31">
        <v>0</v>
      </c>
      <c r="S37" s="31">
        <v>129.68684782608696</v>
      </c>
      <c r="T37" s="31">
        <v>127.64608695652174</v>
      </c>
      <c r="U37" s="31">
        <v>0</v>
      </c>
      <c r="V37" s="31">
        <v>2.0407608695652173</v>
      </c>
      <c r="W37" s="31">
        <v>30.557065217391305</v>
      </c>
      <c r="X37" s="31">
        <v>9.4755434782608692</v>
      </c>
      <c r="Y37" s="31">
        <v>0</v>
      </c>
      <c r="Z37" s="31">
        <v>0</v>
      </c>
      <c r="AA37" s="31">
        <v>0.6875</v>
      </c>
      <c r="AB37" s="31">
        <v>0</v>
      </c>
      <c r="AC37" s="31">
        <v>20.394021739130434</v>
      </c>
      <c r="AD37" s="31">
        <v>0</v>
      </c>
      <c r="AE37" s="31">
        <v>0</v>
      </c>
      <c r="AF37" t="s">
        <v>170</v>
      </c>
      <c r="AG37" s="32">
        <v>5</v>
      </c>
      <c r="AH37"/>
    </row>
    <row r="38" spans="1:34" x14ac:dyDescent="0.25">
      <c r="A38" t="s">
        <v>990</v>
      </c>
      <c r="B38" t="s">
        <v>337</v>
      </c>
      <c r="C38" t="s">
        <v>825</v>
      </c>
      <c r="D38" t="s">
        <v>924</v>
      </c>
      <c r="E38" s="31">
        <v>76.554347826086953</v>
      </c>
      <c r="F38" s="31">
        <v>4.1890245633962797</v>
      </c>
      <c r="G38" s="31">
        <v>3.9265653840692889</v>
      </c>
      <c r="H38" s="31">
        <v>0.87082919210563681</v>
      </c>
      <c r="I38" s="31">
        <v>0.60837001277864544</v>
      </c>
      <c r="J38" s="31">
        <v>320.68804347826085</v>
      </c>
      <c r="K38" s="31">
        <v>300.59565217391304</v>
      </c>
      <c r="L38" s="31">
        <v>66.665760869565219</v>
      </c>
      <c r="M38" s="31">
        <v>46.573369565217391</v>
      </c>
      <c r="N38" s="31">
        <v>15.657608695652174</v>
      </c>
      <c r="O38" s="31">
        <v>4.4347826086956523</v>
      </c>
      <c r="P38" s="31">
        <v>52.622282608695649</v>
      </c>
      <c r="Q38" s="31">
        <v>52.622282608695649</v>
      </c>
      <c r="R38" s="31">
        <v>0</v>
      </c>
      <c r="S38" s="31">
        <v>201.39999999999998</v>
      </c>
      <c r="T38" s="31">
        <v>196.22336956521738</v>
      </c>
      <c r="U38" s="31">
        <v>0.91847826086956519</v>
      </c>
      <c r="V38" s="31">
        <v>4.2581521739130439</v>
      </c>
      <c r="W38" s="31">
        <v>0</v>
      </c>
      <c r="X38" s="31">
        <v>0</v>
      </c>
      <c r="Y38" s="31">
        <v>0</v>
      </c>
      <c r="Z38" s="31">
        <v>0</v>
      </c>
      <c r="AA38" s="31">
        <v>0</v>
      </c>
      <c r="AB38" s="31">
        <v>0</v>
      </c>
      <c r="AC38" s="31">
        <v>0</v>
      </c>
      <c r="AD38" s="31">
        <v>0</v>
      </c>
      <c r="AE38" s="31">
        <v>0</v>
      </c>
      <c r="AF38" t="s">
        <v>195</v>
      </c>
      <c r="AG38" s="32">
        <v>5</v>
      </c>
      <c r="AH38"/>
    </row>
    <row r="39" spans="1:34" x14ac:dyDescent="0.25">
      <c r="A39" t="s">
        <v>990</v>
      </c>
      <c r="B39" t="s">
        <v>368</v>
      </c>
      <c r="C39" t="s">
        <v>708</v>
      </c>
      <c r="D39" t="s">
        <v>919</v>
      </c>
      <c r="E39" s="31">
        <v>85.554347826086953</v>
      </c>
      <c r="F39" s="31">
        <v>3.7472684538178118</v>
      </c>
      <c r="G39" s="31">
        <v>3.6984817685173419</v>
      </c>
      <c r="H39" s="31">
        <v>1.0422436793291832</v>
      </c>
      <c r="I39" s="31">
        <v>0.9934569940287129</v>
      </c>
      <c r="J39" s="31">
        <v>320.59510869565213</v>
      </c>
      <c r="K39" s="31">
        <v>316.42119565217388</v>
      </c>
      <c r="L39" s="31">
        <v>89.168478260869563</v>
      </c>
      <c r="M39" s="31">
        <v>84.994565217391298</v>
      </c>
      <c r="N39" s="31">
        <v>0</v>
      </c>
      <c r="O39" s="31">
        <v>4.1739130434782608</v>
      </c>
      <c r="P39" s="31">
        <v>27.502717391304348</v>
      </c>
      <c r="Q39" s="31">
        <v>27.502717391304348</v>
      </c>
      <c r="R39" s="31">
        <v>0</v>
      </c>
      <c r="S39" s="31">
        <v>203.92391304347825</v>
      </c>
      <c r="T39" s="31">
        <v>203.92391304347825</v>
      </c>
      <c r="U39" s="31">
        <v>0</v>
      </c>
      <c r="V39" s="31">
        <v>0</v>
      </c>
      <c r="W39" s="31">
        <v>0</v>
      </c>
      <c r="X39" s="31">
        <v>0</v>
      </c>
      <c r="Y39" s="31">
        <v>0</v>
      </c>
      <c r="Z39" s="31">
        <v>0</v>
      </c>
      <c r="AA39" s="31">
        <v>0</v>
      </c>
      <c r="AB39" s="31">
        <v>0</v>
      </c>
      <c r="AC39" s="31">
        <v>0</v>
      </c>
      <c r="AD39" s="31">
        <v>0</v>
      </c>
      <c r="AE39" s="31">
        <v>0</v>
      </c>
      <c r="AF39" t="s">
        <v>23</v>
      </c>
      <c r="AG39" s="32">
        <v>5</v>
      </c>
      <c r="AH39"/>
    </row>
    <row r="40" spans="1:34" x14ac:dyDescent="0.25">
      <c r="A40" t="s">
        <v>990</v>
      </c>
      <c r="B40" t="s">
        <v>338</v>
      </c>
      <c r="C40" t="s">
        <v>728</v>
      </c>
      <c r="D40" t="s">
        <v>892</v>
      </c>
      <c r="E40" s="31">
        <v>83.673913043478265</v>
      </c>
      <c r="F40" s="31">
        <v>4.1350597557807225</v>
      </c>
      <c r="G40" s="31">
        <v>3.6288035853468439</v>
      </c>
      <c r="H40" s="31">
        <v>0.95679007534424521</v>
      </c>
      <c r="I40" s="31">
        <v>0.48690698882826716</v>
      </c>
      <c r="J40" s="31">
        <v>345.99663043478267</v>
      </c>
      <c r="K40" s="31">
        <v>303.63619565217397</v>
      </c>
      <c r="L40" s="31">
        <v>80.05836956521739</v>
      </c>
      <c r="M40" s="31">
        <v>40.741413043478268</v>
      </c>
      <c r="N40" s="31">
        <v>34.882173913043474</v>
      </c>
      <c r="O40" s="31">
        <v>4.4347826086956523</v>
      </c>
      <c r="P40" s="31">
        <v>60.967608695652189</v>
      </c>
      <c r="Q40" s="31">
        <v>57.924130434782626</v>
      </c>
      <c r="R40" s="31">
        <v>3.0434782608695654</v>
      </c>
      <c r="S40" s="31">
        <v>204.97065217391307</v>
      </c>
      <c r="T40" s="31">
        <v>204.97065217391307</v>
      </c>
      <c r="U40" s="31">
        <v>0</v>
      </c>
      <c r="V40" s="31">
        <v>0</v>
      </c>
      <c r="W40" s="31">
        <v>35.851521739130433</v>
      </c>
      <c r="X40" s="31">
        <v>9.7239130434782606</v>
      </c>
      <c r="Y40" s="31">
        <v>0</v>
      </c>
      <c r="Z40" s="31">
        <v>0</v>
      </c>
      <c r="AA40" s="31">
        <v>21.059673913043476</v>
      </c>
      <c r="AB40" s="31">
        <v>0</v>
      </c>
      <c r="AC40" s="31">
        <v>5.0679347826086953</v>
      </c>
      <c r="AD40" s="31">
        <v>0</v>
      </c>
      <c r="AE40" s="31">
        <v>0</v>
      </c>
      <c r="AF40" t="s">
        <v>211</v>
      </c>
      <c r="AG40" s="32">
        <v>5</v>
      </c>
      <c r="AH40"/>
    </row>
    <row r="41" spans="1:34" x14ac:dyDescent="0.25">
      <c r="A41" t="s">
        <v>990</v>
      </c>
      <c r="B41" t="s">
        <v>575</v>
      </c>
      <c r="C41" t="s">
        <v>835</v>
      </c>
      <c r="D41" t="s">
        <v>896</v>
      </c>
      <c r="E41" s="31">
        <v>44.380434782608695</v>
      </c>
      <c r="F41" s="31">
        <v>0.64283614988978688</v>
      </c>
      <c r="G41" s="31">
        <v>0.3263409257898604</v>
      </c>
      <c r="H41" s="31">
        <v>0.50574332598579474</v>
      </c>
      <c r="I41" s="31">
        <v>0.18924810188586824</v>
      </c>
      <c r="J41" s="31">
        <v>28.529347826086955</v>
      </c>
      <c r="K41" s="31">
        <v>14.483152173913044</v>
      </c>
      <c r="L41" s="31">
        <v>22.445108695652173</v>
      </c>
      <c r="M41" s="31">
        <v>8.3989130434782613</v>
      </c>
      <c r="N41" s="31">
        <v>5.5869565217391308</v>
      </c>
      <c r="O41" s="31">
        <v>8.4592391304347831</v>
      </c>
      <c r="P41" s="31">
        <v>0.20923913043478262</v>
      </c>
      <c r="Q41" s="31">
        <v>0.20923913043478262</v>
      </c>
      <c r="R41" s="31">
        <v>0</v>
      </c>
      <c r="S41" s="31">
        <v>5.875</v>
      </c>
      <c r="T41" s="31">
        <v>5.875</v>
      </c>
      <c r="U41" s="31">
        <v>0</v>
      </c>
      <c r="V41" s="31">
        <v>0</v>
      </c>
      <c r="W41" s="31">
        <v>8.4483695652173907</v>
      </c>
      <c r="X41" s="31">
        <v>1.0706521739130435</v>
      </c>
      <c r="Y41" s="31">
        <v>0</v>
      </c>
      <c r="Z41" s="31">
        <v>1.2934782608695652</v>
      </c>
      <c r="AA41" s="31">
        <v>0.20923913043478262</v>
      </c>
      <c r="AB41" s="31">
        <v>0</v>
      </c>
      <c r="AC41" s="31">
        <v>5.875</v>
      </c>
      <c r="AD41" s="31">
        <v>0</v>
      </c>
      <c r="AE41" s="31">
        <v>0</v>
      </c>
      <c r="AF41" t="s">
        <v>236</v>
      </c>
      <c r="AG41" s="32">
        <v>5</v>
      </c>
      <c r="AH41"/>
    </row>
    <row r="42" spans="1:34" x14ac:dyDescent="0.25">
      <c r="A42" t="s">
        <v>990</v>
      </c>
      <c r="B42" t="s">
        <v>448</v>
      </c>
      <c r="C42" t="s">
        <v>764</v>
      </c>
      <c r="D42" t="s">
        <v>925</v>
      </c>
      <c r="E42" s="31">
        <v>35.293478260869563</v>
      </c>
      <c r="F42" s="31">
        <v>2.8649060671388962</v>
      </c>
      <c r="G42" s="31">
        <v>2.5317770249461033</v>
      </c>
      <c r="H42" s="31">
        <v>0.55560209424083773</v>
      </c>
      <c r="I42" s="31">
        <v>0.31494302433015098</v>
      </c>
      <c r="J42" s="31">
        <v>101.11249999999995</v>
      </c>
      <c r="K42" s="31">
        <v>89.355217391304308</v>
      </c>
      <c r="L42" s="31">
        <v>19.60913043478261</v>
      </c>
      <c r="M42" s="31">
        <v>11.115434782608697</v>
      </c>
      <c r="N42" s="31">
        <v>2.8858695652173911</v>
      </c>
      <c r="O42" s="31">
        <v>5.6078260869565222</v>
      </c>
      <c r="P42" s="31">
        <v>20.701847826086954</v>
      </c>
      <c r="Q42" s="31">
        <v>17.438260869565216</v>
      </c>
      <c r="R42" s="31">
        <v>3.2635869565217392</v>
      </c>
      <c r="S42" s="31">
        <v>60.801521739130393</v>
      </c>
      <c r="T42" s="31">
        <v>60.801521739130393</v>
      </c>
      <c r="U42" s="31">
        <v>0</v>
      </c>
      <c r="V42" s="31">
        <v>0</v>
      </c>
      <c r="W42" s="31">
        <v>2.6210869565217396</v>
      </c>
      <c r="X42" s="31">
        <v>0</v>
      </c>
      <c r="Y42" s="31">
        <v>0</v>
      </c>
      <c r="Z42" s="31">
        <v>0</v>
      </c>
      <c r="AA42" s="31">
        <v>2.3113043478260873</v>
      </c>
      <c r="AB42" s="31">
        <v>0</v>
      </c>
      <c r="AC42" s="31">
        <v>0.30978260869565216</v>
      </c>
      <c r="AD42" s="31">
        <v>0</v>
      </c>
      <c r="AE42" s="31">
        <v>0</v>
      </c>
      <c r="AF42" t="s">
        <v>105</v>
      </c>
      <c r="AG42" s="32">
        <v>5</v>
      </c>
      <c r="AH42"/>
    </row>
    <row r="43" spans="1:34" x14ac:dyDescent="0.25">
      <c r="A43" t="s">
        <v>990</v>
      </c>
      <c r="B43" t="s">
        <v>492</v>
      </c>
      <c r="C43" t="s">
        <v>775</v>
      </c>
      <c r="D43" t="s">
        <v>894</v>
      </c>
      <c r="E43" s="31">
        <v>36.510869565217391</v>
      </c>
      <c r="F43" s="31">
        <v>4.940175647514141</v>
      </c>
      <c r="G43" s="31">
        <v>4.5314974694849655</v>
      </c>
      <c r="H43" s="31">
        <v>1.1131289074129207</v>
      </c>
      <c r="I43" s="31">
        <v>0.70445072938374531</v>
      </c>
      <c r="J43" s="31">
        <v>180.37010869565216</v>
      </c>
      <c r="K43" s="31">
        <v>165.44891304347826</v>
      </c>
      <c r="L43" s="31">
        <v>40.641304347826093</v>
      </c>
      <c r="M43" s="31">
        <v>25.720108695652179</v>
      </c>
      <c r="N43" s="31">
        <v>8.1059782608695645</v>
      </c>
      <c r="O43" s="31">
        <v>6.8152173913043477</v>
      </c>
      <c r="P43" s="31">
        <v>21.05815217391304</v>
      </c>
      <c r="Q43" s="31">
        <v>21.05815217391304</v>
      </c>
      <c r="R43" s="31">
        <v>0</v>
      </c>
      <c r="S43" s="31">
        <v>118.67065217391303</v>
      </c>
      <c r="T43" s="31">
        <v>111.89565217391302</v>
      </c>
      <c r="U43" s="31">
        <v>0</v>
      </c>
      <c r="V43" s="31">
        <v>6.7749999999999995</v>
      </c>
      <c r="W43" s="31">
        <v>48.241304347826087</v>
      </c>
      <c r="X43" s="31">
        <v>6.1793478260869561</v>
      </c>
      <c r="Y43" s="31">
        <v>3.9510869565217392</v>
      </c>
      <c r="Z43" s="31">
        <v>4.8722826086956523</v>
      </c>
      <c r="AA43" s="31">
        <v>2.785326086956522</v>
      </c>
      <c r="AB43" s="31">
        <v>0</v>
      </c>
      <c r="AC43" s="31">
        <v>30.453260869565216</v>
      </c>
      <c r="AD43" s="31">
        <v>0</v>
      </c>
      <c r="AE43" s="31">
        <v>0</v>
      </c>
      <c r="AF43" t="s">
        <v>150</v>
      </c>
      <c r="AG43" s="32">
        <v>5</v>
      </c>
      <c r="AH43"/>
    </row>
    <row r="44" spans="1:34" x14ac:dyDescent="0.25">
      <c r="A44" t="s">
        <v>990</v>
      </c>
      <c r="B44" t="s">
        <v>561</v>
      </c>
      <c r="C44" t="s">
        <v>748</v>
      </c>
      <c r="D44" t="s">
        <v>893</v>
      </c>
      <c r="E44" s="31">
        <v>15.739130434782609</v>
      </c>
      <c r="F44" s="31">
        <v>5.0186464088397784</v>
      </c>
      <c r="G44" s="31">
        <v>4.1477900552486187</v>
      </c>
      <c r="H44" s="31">
        <v>1.0780386740331493</v>
      </c>
      <c r="I44" s="31">
        <v>0.41505524861878451</v>
      </c>
      <c r="J44" s="31">
        <v>78.989130434782609</v>
      </c>
      <c r="K44" s="31">
        <v>65.282608695652172</v>
      </c>
      <c r="L44" s="31">
        <v>16.967391304347828</v>
      </c>
      <c r="M44" s="31">
        <v>6.5326086956521738</v>
      </c>
      <c r="N44" s="31">
        <v>5.0108695652173916</v>
      </c>
      <c r="O44" s="31">
        <v>5.4239130434782608</v>
      </c>
      <c r="P44" s="31">
        <v>21.010869565217391</v>
      </c>
      <c r="Q44" s="31">
        <v>17.739130434782609</v>
      </c>
      <c r="R44" s="31">
        <v>3.2717391304347827</v>
      </c>
      <c r="S44" s="31">
        <v>41.010869565217391</v>
      </c>
      <c r="T44" s="31">
        <v>41.010869565217391</v>
      </c>
      <c r="U44" s="31">
        <v>0</v>
      </c>
      <c r="V44" s="31">
        <v>0</v>
      </c>
      <c r="W44" s="31">
        <v>52.255434782608695</v>
      </c>
      <c r="X44" s="31">
        <v>5.0760869565217392</v>
      </c>
      <c r="Y44" s="31">
        <v>0</v>
      </c>
      <c r="Z44" s="31">
        <v>5.4239130434782608</v>
      </c>
      <c r="AA44" s="31">
        <v>5.1576086956521738</v>
      </c>
      <c r="AB44" s="31">
        <v>0</v>
      </c>
      <c r="AC44" s="31">
        <v>36.597826086956523</v>
      </c>
      <c r="AD44" s="31">
        <v>0</v>
      </c>
      <c r="AE44" s="31">
        <v>0</v>
      </c>
      <c r="AF44" t="s">
        <v>222</v>
      </c>
      <c r="AG44" s="32">
        <v>5</v>
      </c>
      <c r="AH44"/>
    </row>
    <row r="45" spans="1:34" x14ac:dyDescent="0.25">
      <c r="A45" t="s">
        <v>990</v>
      </c>
      <c r="B45" t="s">
        <v>564</v>
      </c>
      <c r="C45" t="s">
        <v>720</v>
      </c>
      <c r="D45" t="s">
        <v>920</v>
      </c>
      <c r="E45" s="31">
        <v>154.04347826086956</v>
      </c>
      <c r="F45" s="31">
        <v>4.3276883996613034</v>
      </c>
      <c r="G45" s="31">
        <v>4.2033234546994072</v>
      </c>
      <c r="H45" s="31">
        <v>1.3882479537115437</v>
      </c>
      <c r="I45" s="31">
        <v>1.2638830087496471</v>
      </c>
      <c r="J45" s="31">
        <v>666.65217391304338</v>
      </c>
      <c r="K45" s="31">
        <v>647.49456521739125</v>
      </c>
      <c r="L45" s="31">
        <v>213.85054347826085</v>
      </c>
      <c r="M45" s="31">
        <v>194.69293478260869</v>
      </c>
      <c r="N45" s="31">
        <v>14.983695652173912</v>
      </c>
      <c r="O45" s="31">
        <v>4.1739130434782608</v>
      </c>
      <c r="P45" s="31">
        <v>7.4266304347826084</v>
      </c>
      <c r="Q45" s="31">
        <v>7.4266304347826084</v>
      </c>
      <c r="R45" s="31">
        <v>0</v>
      </c>
      <c r="S45" s="31">
        <v>445.375</v>
      </c>
      <c r="T45" s="31">
        <v>436.99728260869563</v>
      </c>
      <c r="U45" s="31">
        <v>5.1875</v>
      </c>
      <c r="V45" s="31">
        <v>3.1902173913043477</v>
      </c>
      <c r="W45" s="31">
        <v>2.3858695652173911</v>
      </c>
      <c r="X45" s="31">
        <v>1.8233695652173914</v>
      </c>
      <c r="Y45" s="31">
        <v>0.20108695652173914</v>
      </c>
      <c r="Z45" s="31">
        <v>0</v>
      </c>
      <c r="AA45" s="31">
        <v>0.27989130434782611</v>
      </c>
      <c r="AB45" s="31">
        <v>0</v>
      </c>
      <c r="AC45" s="31">
        <v>8.1521739130434784E-2</v>
      </c>
      <c r="AD45" s="31">
        <v>0</v>
      </c>
      <c r="AE45" s="31">
        <v>0</v>
      </c>
      <c r="AF45" t="s">
        <v>225</v>
      </c>
      <c r="AG45" s="32">
        <v>5</v>
      </c>
      <c r="AH45"/>
    </row>
    <row r="46" spans="1:34" x14ac:dyDescent="0.25">
      <c r="A46" t="s">
        <v>990</v>
      </c>
      <c r="B46" t="s">
        <v>509</v>
      </c>
      <c r="C46" t="s">
        <v>739</v>
      </c>
      <c r="D46" t="s">
        <v>914</v>
      </c>
      <c r="E46" s="31">
        <v>79.619565217391298</v>
      </c>
      <c r="F46" s="31">
        <v>4.4429010238907862</v>
      </c>
      <c r="G46" s="31">
        <v>4.1210580204778164</v>
      </c>
      <c r="H46" s="31">
        <v>0.9076450511945392</v>
      </c>
      <c r="I46" s="31">
        <v>0.58580204778156997</v>
      </c>
      <c r="J46" s="31">
        <v>353.741847826087</v>
      </c>
      <c r="K46" s="31">
        <v>328.116847826087</v>
      </c>
      <c r="L46" s="31">
        <v>72.266304347826079</v>
      </c>
      <c r="M46" s="31">
        <v>46.641304347826086</v>
      </c>
      <c r="N46" s="31">
        <v>18.788043478260871</v>
      </c>
      <c r="O46" s="31">
        <v>6.8369565217391308</v>
      </c>
      <c r="P46" s="31">
        <v>64.146739130434781</v>
      </c>
      <c r="Q46" s="31">
        <v>64.146739130434781</v>
      </c>
      <c r="R46" s="31">
        <v>0</v>
      </c>
      <c r="S46" s="31">
        <v>217.32880434782609</v>
      </c>
      <c r="T46" s="31">
        <v>217.32880434782609</v>
      </c>
      <c r="U46" s="31">
        <v>0</v>
      </c>
      <c r="V46" s="31">
        <v>0</v>
      </c>
      <c r="W46" s="31">
        <v>0</v>
      </c>
      <c r="X46" s="31">
        <v>0</v>
      </c>
      <c r="Y46" s="31">
        <v>0</v>
      </c>
      <c r="Z46" s="31">
        <v>0</v>
      </c>
      <c r="AA46" s="31">
        <v>0</v>
      </c>
      <c r="AB46" s="31">
        <v>0</v>
      </c>
      <c r="AC46" s="31">
        <v>0</v>
      </c>
      <c r="AD46" s="31">
        <v>0</v>
      </c>
      <c r="AE46" s="31">
        <v>0</v>
      </c>
      <c r="AF46" t="s">
        <v>167</v>
      </c>
      <c r="AG46" s="32">
        <v>5</v>
      </c>
      <c r="AH46"/>
    </row>
    <row r="47" spans="1:34" x14ac:dyDescent="0.25">
      <c r="A47" t="s">
        <v>990</v>
      </c>
      <c r="B47" t="s">
        <v>551</v>
      </c>
      <c r="C47" t="s">
        <v>743</v>
      </c>
      <c r="D47" t="s">
        <v>917</v>
      </c>
      <c r="E47" s="31">
        <v>105.21739130434783</v>
      </c>
      <c r="F47" s="31">
        <v>5.5011601239669421</v>
      </c>
      <c r="G47" s="31">
        <v>5.140907024793389</v>
      </c>
      <c r="H47" s="31">
        <v>1.3684865702479336</v>
      </c>
      <c r="I47" s="31">
        <v>1.0082334710743801</v>
      </c>
      <c r="J47" s="31">
        <v>578.81771739130431</v>
      </c>
      <c r="K47" s="31">
        <v>540.91282608695656</v>
      </c>
      <c r="L47" s="31">
        <v>143.98858695652171</v>
      </c>
      <c r="M47" s="31">
        <v>106.08369565217392</v>
      </c>
      <c r="N47" s="31">
        <v>28.6875</v>
      </c>
      <c r="O47" s="31">
        <v>9.2173913043478262</v>
      </c>
      <c r="P47" s="31">
        <v>84.235543478260865</v>
      </c>
      <c r="Q47" s="31">
        <v>84.235543478260865</v>
      </c>
      <c r="R47" s="31">
        <v>0</v>
      </c>
      <c r="S47" s="31">
        <v>350.59358695652173</v>
      </c>
      <c r="T47" s="31">
        <v>350.59358695652173</v>
      </c>
      <c r="U47" s="31">
        <v>0</v>
      </c>
      <c r="V47" s="31">
        <v>0</v>
      </c>
      <c r="W47" s="31">
        <v>0</v>
      </c>
      <c r="X47" s="31">
        <v>0</v>
      </c>
      <c r="Y47" s="31">
        <v>0</v>
      </c>
      <c r="Z47" s="31">
        <v>0</v>
      </c>
      <c r="AA47" s="31">
        <v>0</v>
      </c>
      <c r="AB47" s="31">
        <v>0</v>
      </c>
      <c r="AC47" s="31">
        <v>0</v>
      </c>
      <c r="AD47" s="31">
        <v>0</v>
      </c>
      <c r="AE47" s="31">
        <v>0</v>
      </c>
      <c r="AF47" t="s">
        <v>212</v>
      </c>
      <c r="AG47" s="32">
        <v>5</v>
      </c>
      <c r="AH47"/>
    </row>
    <row r="48" spans="1:34" x14ac:dyDescent="0.25">
      <c r="A48" t="s">
        <v>990</v>
      </c>
      <c r="B48" t="s">
        <v>643</v>
      </c>
      <c r="C48" t="s">
        <v>748</v>
      </c>
      <c r="D48" t="s">
        <v>893</v>
      </c>
      <c r="E48" s="31">
        <v>61.282608695652172</v>
      </c>
      <c r="F48" s="31">
        <v>4.4753990776871229</v>
      </c>
      <c r="G48" s="31">
        <v>3.4450656261085491</v>
      </c>
      <c r="H48" s="31">
        <v>0.6581234480312167</v>
      </c>
      <c r="I48" s="31">
        <v>0.48882582476055336</v>
      </c>
      <c r="J48" s="31">
        <v>274.2641304347826</v>
      </c>
      <c r="K48" s="31">
        <v>211.12260869565216</v>
      </c>
      <c r="L48" s="31">
        <v>40.33152173913043</v>
      </c>
      <c r="M48" s="31">
        <v>29.956521739130434</v>
      </c>
      <c r="N48" s="31">
        <v>5.0706521739130439</v>
      </c>
      <c r="O48" s="31">
        <v>5.3043478260869561</v>
      </c>
      <c r="P48" s="31">
        <v>59.850760869565214</v>
      </c>
      <c r="Q48" s="31">
        <v>7.0842391304347823</v>
      </c>
      <c r="R48" s="31">
        <v>52.766521739130432</v>
      </c>
      <c r="S48" s="31">
        <v>174.08184782608694</v>
      </c>
      <c r="T48" s="31">
        <v>174.08184782608694</v>
      </c>
      <c r="U48" s="31">
        <v>0</v>
      </c>
      <c r="V48" s="31">
        <v>0</v>
      </c>
      <c r="W48" s="31">
        <v>32.845108695652172</v>
      </c>
      <c r="X48" s="31">
        <v>1.3233695652173914</v>
      </c>
      <c r="Y48" s="31">
        <v>0</v>
      </c>
      <c r="Z48" s="31">
        <v>0</v>
      </c>
      <c r="AA48" s="31">
        <v>7.0842391304347823</v>
      </c>
      <c r="AB48" s="31">
        <v>0</v>
      </c>
      <c r="AC48" s="31">
        <v>24.4375</v>
      </c>
      <c r="AD48" s="31">
        <v>0</v>
      </c>
      <c r="AE48" s="31">
        <v>0</v>
      </c>
      <c r="AF48" t="s">
        <v>306</v>
      </c>
      <c r="AG48" s="32">
        <v>5</v>
      </c>
      <c r="AH48"/>
    </row>
    <row r="49" spans="1:34" x14ac:dyDescent="0.25">
      <c r="A49" t="s">
        <v>990</v>
      </c>
      <c r="B49" t="s">
        <v>553</v>
      </c>
      <c r="C49" t="s">
        <v>832</v>
      </c>
      <c r="D49" t="s">
        <v>937</v>
      </c>
      <c r="E49" s="31">
        <v>37.391304347826086</v>
      </c>
      <c r="F49" s="31">
        <v>3.2582587209302334</v>
      </c>
      <c r="G49" s="31">
        <v>3.0674651162790707</v>
      </c>
      <c r="H49" s="31">
        <v>0.6464389534883721</v>
      </c>
      <c r="I49" s="31">
        <v>0.50690406976744184</v>
      </c>
      <c r="J49" s="31">
        <v>121.83054347826089</v>
      </c>
      <c r="K49" s="31">
        <v>114.69652173913046</v>
      </c>
      <c r="L49" s="31">
        <v>24.171195652173914</v>
      </c>
      <c r="M49" s="31">
        <v>18.953804347826086</v>
      </c>
      <c r="N49" s="31">
        <v>0</v>
      </c>
      <c r="O49" s="31">
        <v>5.2173913043478262</v>
      </c>
      <c r="P49" s="31">
        <v>24.91434782608696</v>
      </c>
      <c r="Q49" s="31">
        <v>22.997717391304352</v>
      </c>
      <c r="R49" s="31">
        <v>1.9166304347826091</v>
      </c>
      <c r="S49" s="31">
        <v>72.745000000000019</v>
      </c>
      <c r="T49" s="31">
        <v>72.745000000000019</v>
      </c>
      <c r="U49" s="31">
        <v>0</v>
      </c>
      <c r="V49" s="31">
        <v>0</v>
      </c>
      <c r="W49" s="31">
        <v>14.644891304347821</v>
      </c>
      <c r="X49" s="31">
        <v>0</v>
      </c>
      <c r="Y49" s="31">
        <v>0</v>
      </c>
      <c r="Z49" s="31">
        <v>0</v>
      </c>
      <c r="AA49" s="31">
        <v>0</v>
      </c>
      <c r="AB49" s="31">
        <v>0</v>
      </c>
      <c r="AC49" s="31">
        <v>14.644891304347821</v>
      </c>
      <c r="AD49" s="31">
        <v>0</v>
      </c>
      <c r="AE49" s="31">
        <v>0</v>
      </c>
      <c r="AF49" t="s">
        <v>214</v>
      </c>
      <c r="AG49" s="32">
        <v>5</v>
      </c>
      <c r="AH49"/>
    </row>
    <row r="50" spans="1:34" x14ac:dyDescent="0.25">
      <c r="A50" t="s">
        <v>990</v>
      </c>
      <c r="B50" t="s">
        <v>382</v>
      </c>
      <c r="C50" t="s">
        <v>677</v>
      </c>
      <c r="D50" t="s">
        <v>915</v>
      </c>
      <c r="E50" s="31">
        <v>53.228260869565219</v>
      </c>
      <c r="F50" s="31">
        <v>5.3253665509495614</v>
      </c>
      <c r="G50" s="31">
        <v>4.8779497651623442</v>
      </c>
      <c r="H50" s="31">
        <v>1.462822136001634</v>
      </c>
      <c r="I50" s="31">
        <v>1.0154053502144171</v>
      </c>
      <c r="J50" s="31">
        <v>283.46000000000004</v>
      </c>
      <c r="K50" s="31">
        <v>259.64478260869566</v>
      </c>
      <c r="L50" s="31">
        <v>77.863478260869584</v>
      </c>
      <c r="M50" s="31">
        <v>54.048260869565226</v>
      </c>
      <c r="N50" s="31">
        <v>18.923913043478262</v>
      </c>
      <c r="O50" s="31">
        <v>4.8913043478260869</v>
      </c>
      <c r="P50" s="31">
        <v>42.336630434782606</v>
      </c>
      <c r="Q50" s="31">
        <v>42.336630434782606</v>
      </c>
      <c r="R50" s="31">
        <v>0</v>
      </c>
      <c r="S50" s="31">
        <v>163.25989130434783</v>
      </c>
      <c r="T50" s="31">
        <v>147.38978260869567</v>
      </c>
      <c r="U50" s="31">
        <v>0</v>
      </c>
      <c r="V50" s="31">
        <v>15.870108695652178</v>
      </c>
      <c r="W50" s="31">
        <v>0</v>
      </c>
      <c r="X50" s="31">
        <v>0</v>
      </c>
      <c r="Y50" s="31">
        <v>0</v>
      </c>
      <c r="Z50" s="31">
        <v>0</v>
      </c>
      <c r="AA50" s="31">
        <v>0</v>
      </c>
      <c r="AB50" s="31">
        <v>0</v>
      </c>
      <c r="AC50" s="31">
        <v>0</v>
      </c>
      <c r="AD50" s="31">
        <v>0</v>
      </c>
      <c r="AE50" s="31">
        <v>0</v>
      </c>
      <c r="AF50" t="s">
        <v>37</v>
      </c>
      <c r="AG50" s="32">
        <v>5</v>
      </c>
      <c r="AH50"/>
    </row>
    <row r="51" spans="1:34" x14ac:dyDescent="0.25">
      <c r="A51" t="s">
        <v>990</v>
      </c>
      <c r="B51" t="s">
        <v>522</v>
      </c>
      <c r="C51" t="s">
        <v>698</v>
      </c>
      <c r="D51" t="s">
        <v>913</v>
      </c>
      <c r="E51" s="31">
        <v>69.706521739130437</v>
      </c>
      <c r="F51" s="31">
        <v>3.6979182909714643</v>
      </c>
      <c r="G51" s="31">
        <v>3.3717059098705748</v>
      </c>
      <c r="H51" s="31">
        <v>0.48760330578512395</v>
      </c>
      <c r="I51" s="31">
        <v>0.22123031342585373</v>
      </c>
      <c r="J51" s="31">
        <v>257.76902173913044</v>
      </c>
      <c r="K51" s="31">
        <v>235.02989130434779</v>
      </c>
      <c r="L51" s="31">
        <v>33.989130434782609</v>
      </c>
      <c r="M51" s="31">
        <v>15.421195652173912</v>
      </c>
      <c r="N51" s="31">
        <v>12.828804347826088</v>
      </c>
      <c r="O51" s="31">
        <v>5.7391304347826084</v>
      </c>
      <c r="P51" s="31">
        <v>69.535326086956516</v>
      </c>
      <c r="Q51" s="31">
        <v>65.364130434782609</v>
      </c>
      <c r="R51" s="31">
        <v>4.1711956521739131</v>
      </c>
      <c r="S51" s="31">
        <v>154.24456521739128</v>
      </c>
      <c r="T51" s="31">
        <v>146.71739130434781</v>
      </c>
      <c r="U51" s="31">
        <v>0</v>
      </c>
      <c r="V51" s="31">
        <v>7.5271739130434785</v>
      </c>
      <c r="W51" s="31">
        <v>27.396739130434781</v>
      </c>
      <c r="X51" s="31">
        <v>3.3369565217391304</v>
      </c>
      <c r="Y51" s="31">
        <v>0</v>
      </c>
      <c r="Z51" s="31">
        <v>0</v>
      </c>
      <c r="AA51" s="31">
        <v>5.6956521739130439</v>
      </c>
      <c r="AB51" s="31">
        <v>0</v>
      </c>
      <c r="AC51" s="31">
        <v>18.364130434782609</v>
      </c>
      <c r="AD51" s="31">
        <v>0</v>
      </c>
      <c r="AE51" s="31">
        <v>0</v>
      </c>
      <c r="AF51" t="s">
        <v>180</v>
      </c>
      <c r="AG51" s="32">
        <v>5</v>
      </c>
      <c r="AH51"/>
    </row>
    <row r="52" spans="1:34" x14ac:dyDescent="0.25">
      <c r="A52" t="s">
        <v>990</v>
      </c>
      <c r="B52" t="s">
        <v>425</v>
      </c>
      <c r="C52" t="s">
        <v>774</v>
      </c>
      <c r="D52" t="s">
        <v>883</v>
      </c>
      <c r="E52" s="31">
        <v>30.989130434782609</v>
      </c>
      <c r="F52" s="31">
        <v>4.1167730620834799</v>
      </c>
      <c r="G52" s="31">
        <v>3.8344335320940024</v>
      </c>
      <c r="H52" s="31">
        <v>0.99617678007716581</v>
      </c>
      <c r="I52" s="31">
        <v>0.78530340231497697</v>
      </c>
      <c r="J52" s="31">
        <v>127.57521739130436</v>
      </c>
      <c r="K52" s="31">
        <v>118.82576086956523</v>
      </c>
      <c r="L52" s="31">
        <v>30.87065217391304</v>
      </c>
      <c r="M52" s="31">
        <v>24.335869565217386</v>
      </c>
      <c r="N52" s="31">
        <v>6.1000000000000005</v>
      </c>
      <c r="O52" s="31">
        <v>0.43478260869565216</v>
      </c>
      <c r="P52" s="31">
        <v>20.309782608695652</v>
      </c>
      <c r="Q52" s="31">
        <v>18.095108695652176</v>
      </c>
      <c r="R52" s="31">
        <v>2.214673913043478</v>
      </c>
      <c r="S52" s="31">
        <v>76.394782608695664</v>
      </c>
      <c r="T52" s="31">
        <v>76.394782608695664</v>
      </c>
      <c r="U52" s="31">
        <v>0</v>
      </c>
      <c r="V52" s="31">
        <v>0</v>
      </c>
      <c r="W52" s="31">
        <v>0</v>
      </c>
      <c r="X52" s="31">
        <v>0</v>
      </c>
      <c r="Y52" s="31">
        <v>0</v>
      </c>
      <c r="Z52" s="31">
        <v>0</v>
      </c>
      <c r="AA52" s="31">
        <v>0</v>
      </c>
      <c r="AB52" s="31">
        <v>0</v>
      </c>
      <c r="AC52" s="31">
        <v>0</v>
      </c>
      <c r="AD52" s="31">
        <v>0</v>
      </c>
      <c r="AE52" s="31">
        <v>0</v>
      </c>
      <c r="AF52" t="s">
        <v>81</v>
      </c>
      <c r="AG52" s="32">
        <v>5</v>
      </c>
      <c r="AH52"/>
    </row>
    <row r="53" spans="1:34" x14ac:dyDescent="0.25">
      <c r="A53" t="s">
        <v>990</v>
      </c>
      <c r="B53" t="s">
        <v>655</v>
      </c>
      <c r="C53" t="s">
        <v>711</v>
      </c>
      <c r="D53" t="s">
        <v>941</v>
      </c>
      <c r="E53" s="31">
        <v>41.043478260869563</v>
      </c>
      <c r="F53" s="31">
        <v>4.0140704449152542</v>
      </c>
      <c r="G53" s="31">
        <v>3.6918829449152546</v>
      </c>
      <c r="H53" s="31">
        <v>1.1017319915254238</v>
      </c>
      <c r="I53" s="31">
        <v>0.77954449152542371</v>
      </c>
      <c r="J53" s="31">
        <v>164.75141304347827</v>
      </c>
      <c r="K53" s="31">
        <v>151.52771739130435</v>
      </c>
      <c r="L53" s="31">
        <v>45.21891304347826</v>
      </c>
      <c r="M53" s="31">
        <v>31.995217391304347</v>
      </c>
      <c r="N53" s="31">
        <v>8.5823913043478264</v>
      </c>
      <c r="O53" s="31">
        <v>4.6413043478260869</v>
      </c>
      <c r="P53" s="31">
        <v>11.065217391304348</v>
      </c>
      <c r="Q53" s="31">
        <v>11.065217391304348</v>
      </c>
      <c r="R53" s="31">
        <v>0</v>
      </c>
      <c r="S53" s="31">
        <v>108.46728260869565</v>
      </c>
      <c r="T53" s="31">
        <v>108.46728260869565</v>
      </c>
      <c r="U53" s="31">
        <v>0</v>
      </c>
      <c r="V53" s="31">
        <v>0</v>
      </c>
      <c r="W53" s="31">
        <v>3.3777173913043481</v>
      </c>
      <c r="X53" s="31">
        <v>3.0217391304347827</v>
      </c>
      <c r="Y53" s="31">
        <v>0</v>
      </c>
      <c r="Z53" s="31">
        <v>0</v>
      </c>
      <c r="AA53" s="31">
        <v>0.35597826086956524</v>
      </c>
      <c r="AB53" s="31">
        <v>0</v>
      </c>
      <c r="AC53" s="31">
        <v>0</v>
      </c>
      <c r="AD53" s="31">
        <v>0</v>
      </c>
      <c r="AE53" s="31">
        <v>0</v>
      </c>
      <c r="AF53" t="s">
        <v>318</v>
      </c>
      <c r="AG53" s="32">
        <v>5</v>
      </c>
      <c r="AH53"/>
    </row>
    <row r="54" spans="1:34" x14ac:dyDescent="0.25">
      <c r="A54" t="s">
        <v>990</v>
      </c>
      <c r="B54" t="s">
        <v>608</v>
      </c>
      <c r="C54" t="s">
        <v>749</v>
      </c>
      <c r="D54" t="s">
        <v>913</v>
      </c>
      <c r="E54" s="31">
        <v>104.15217391304348</v>
      </c>
      <c r="F54" s="31">
        <v>3.2830567731162597</v>
      </c>
      <c r="G54" s="31">
        <v>2.9888593195575037</v>
      </c>
      <c r="H54" s="31">
        <v>0.73116259653517002</v>
      </c>
      <c r="I54" s="31">
        <v>0.4711959924859111</v>
      </c>
      <c r="J54" s="31">
        <v>341.9375</v>
      </c>
      <c r="K54" s="31">
        <v>311.29619565217394</v>
      </c>
      <c r="L54" s="31">
        <v>76.15217391304347</v>
      </c>
      <c r="M54" s="31">
        <v>49.076086956521742</v>
      </c>
      <c r="N54" s="31">
        <v>22.206521739130434</v>
      </c>
      <c r="O54" s="31">
        <v>4.8695652173913047</v>
      </c>
      <c r="P54" s="31">
        <v>66.228260869565219</v>
      </c>
      <c r="Q54" s="31">
        <v>62.663043478260867</v>
      </c>
      <c r="R54" s="31">
        <v>3.5652173913043477</v>
      </c>
      <c r="S54" s="31">
        <v>199.55706521739131</v>
      </c>
      <c r="T54" s="31">
        <v>192.05706521739131</v>
      </c>
      <c r="U54" s="31">
        <v>0</v>
      </c>
      <c r="V54" s="31">
        <v>7.5</v>
      </c>
      <c r="W54" s="31">
        <v>0</v>
      </c>
      <c r="X54" s="31">
        <v>0</v>
      </c>
      <c r="Y54" s="31">
        <v>0</v>
      </c>
      <c r="Z54" s="31">
        <v>0</v>
      </c>
      <c r="AA54" s="31">
        <v>0</v>
      </c>
      <c r="AB54" s="31">
        <v>0</v>
      </c>
      <c r="AC54" s="31">
        <v>0</v>
      </c>
      <c r="AD54" s="31">
        <v>0</v>
      </c>
      <c r="AE54" s="31">
        <v>0</v>
      </c>
      <c r="AF54" t="s">
        <v>271</v>
      </c>
      <c r="AG54" s="32">
        <v>5</v>
      </c>
      <c r="AH54"/>
    </row>
    <row r="55" spans="1:34" x14ac:dyDescent="0.25">
      <c r="A55" t="s">
        <v>990</v>
      </c>
      <c r="B55" t="s">
        <v>363</v>
      </c>
      <c r="C55" t="s">
        <v>748</v>
      </c>
      <c r="D55" t="s">
        <v>893</v>
      </c>
      <c r="E55" s="31">
        <v>71.543478260869563</v>
      </c>
      <c r="F55" s="31">
        <v>2.8996505621391675</v>
      </c>
      <c r="G55" s="31">
        <v>2.6735338802795505</v>
      </c>
      <c r="H55" s="31">
        <v>0.64216803403220912</v>
      </c>
      <c r="I55" s="31">
        <v>0.42839562443026435</v>
      </c>
      <c r="J55" s="31">
        <v>207.45108695652175</v>
      </c>
      <c r="K55" s="31">
        <v>191.27391304347827</v>
      </c>
      <c r="L55" s="31">
        <v>45.942934782608695</v>
      </c>
      <c r="M55" s="31">
        <v>30.64891304347826</v>
      </c>
      <c r="N55" s="31">
        <v>13.185326086956522</v>
      </c>
      <c r="O55" s="31">
        <v>2.1086956521739131</v>
      </c>
      <c r="P55" s="31">
        <v>43.263586956521742</v>
      </c>
      <c r="Q55" s="31">
        <v>42.380434782608695</v>
      </c>
      <c r="R55" s="31">
        <v>0.88315217391304346</v>
      </c>
      <c r="S55" s="31">
        <v>118.24456521739131</v>
      </c>
      <c r="T55" s="31">
        <v>109</v>
      </c>
      <c r="U55" s="31">
        <v>9.2445652173913047</v>
      </c>
      <c r="V55" s="31">
        <v>0</v>
      </c>
      <c r="W55" s="31">
        <v>0</v>
      </c>
      <c r="X55" s="31">
        <v>0</v>
      </c>
      <c r="Y55" s="31">
        <v>0</v>
      </c>
      <c r="Z55" s="31">
        <v>0</v>
      </c>
      <c r="AA55" s="31">
        <v>0</v>
      </c>
      <c r="AB55" s="31">
        <v>0</v>
      </c>
      <c r="AC55" s="31">
        <v>0</v>
      </c>
      <c r="AD55" s="31">
        <v>0</v>
      </c>
      <c r="AE55" s="31">
        <v>0</v>
      </c>
      <c r="AF55" t="s">
        <v>18</v>
      </c>
      <c r="AG55" s="32">
        <v>5</v>
      </c>
      <c r="AH55"/>
    </row>
    <row r="56" spans="1:34" x14ac:dyDescent="0.25">
      <c r="A56" t="s">
        <v>990</v>
      </c>
      <c r="B56" t="s">
        <v>611</v>
      </c>
      <c r="C56" t="s">
        <v>721</v>
      </c>
      <c r="D56" t="s">
        <v>900</v>
      </c>
      <c r="E56" s="31">
        <v>48.130434782608695</v>
      </c>
      <c r="F56" s="31">
        <v>5.388482384823849</v>
      </c>
      <c r="G56" s="31">
        <v>5.0977868112014448</v>
      </c>
      <c r="H56" s="31">
        <v>1.6553635953026196</v>
      </c>
      <c r="I56" s="31">
        <v>1.3646680216802167</v>
      </c>
      <c r="J56" s="31">
        <v>259.35000000000002</v>
      </c>
      <c r="K56" s="31">
        <v>245.35869565217391</v>
      </c>
      <c r="L56" s="31">
        <v>79.673369565217385</v>
      </c>
      <c r="M56" s="31">
        <v>65.682065217391298</v>
      </c>
      <c r="N56" s="31">
        <v>10</v>
      </c>
      <c r="O56" s="31">
        <v>3.991304347826083</v>
      </c>
      <c r="P56" s="31">
        <v>38.377717391304351</v>
      </c>
      <c r="Q56" s="31">
        <v>38.377717391304351</v>
      </c>
      <c r="R56" s="31">
        <v>0</v>
      </c>
      <c r="S56" s="31">
        <v>141.29891304347825</v>
      </c>
      <c r="T56" s="31">
        <v>141.29891304347825</v>
      </c>
      <c r="U56" s="31">
        <v>0</v>
      </c>
      <c r="V56" s="31">
        <v>0</v>
      </c>
      <c r="W56" s="31">
        <v>3.7934782608695654</v>
      </c>
      <c r="X56" s="31">
        <v>0</v>
      </c>
      <c r="Y56" s="31">
        <v>0</v>
      </c>
      <c r="Z56" s="31">
        <v>0</v>
      </c>
      <c r="AA56" s="31">
        <v>0</v>
      </c>
      <c r="AB56" s="31">
        <v>0</v>
      </c>
      <c r="AC56" s="31">
        <v>3.7934782608695654</v>
      </c>
      <c r="AD56" s="31">
        <v>0</v>
      </c>
      <c r="AE56" s="31">
        <v>0</v>
      </c>
      <c r="AF56" t="s">
        <v>274</v>
      </c>
      <c r="AG56" s="32">
        <v>5</v>
      </c>
      <c r="AH56"/>
    </row>
    <row r="57" spans="1:34" x14ac:dyDescent="0.25">
      <c r="A57" t="s">
        <v>990</v>
      </c>
      <c r="B57" t="s">
        <v>488</v>
      </c>
      <c r="C57" t="s">
        <v>704</v>
      </c>
      <c r="D57" t="s">
        <v>875</v>
      </c>
      <c r="E57" s="31">
        <v>65.978260869565219</v>
      </c>
      <c r="F57" s="31">
        <v>4.4667429983525544</v>
      </c>
      <c r="G57" s="31">
        <v>3.6601927512355847</v>
      </c>
      <c r="H57" s="31">
        <v>1.4396606260296541</v>
      </c>
      <c r="I57" s="31">
        <v>0.63311037891268529</v>
      </c>
      <c r="J57" s="31">
        <v>294.70793478260873</v>
      </c>
      <c r="K57" s="31">
        <v>241.49315217391305</v>
      </c>
      <c r="L57" s="31">
        <v>94.986304347826092</v>
      </c>
      <c r="M57" s="31">
        <v>41.771521739130435</v>
      </c>
      <c r="N57" s="31">
        <v>48.89413043478261</v>
      </c>
      <c r="O57" s="31">
        <v>4.3206521739130439</v>
      </c>
      <c r="P57" s="31">
        <v>40.789456521739119</v>
      </c>
      <c r="Q57" s="31">
        <v>40.789456521739119</v>
      </c>
      <c r="R57" s="31">
        <v>0</v>
      </c>
      <c r="S57" s="31">
        <v>158.9321739130435</v>
      </c>
      <c r="T57" s="31">
        <v>134.43717391304349</v>
      </c>
      <c r="U57" s="31">
        <v>0</v>
      </c>
      <c r="V57" s="31">
        <v>24.495000000000008</v>
      </c>
      <c r="W57" s="31">
        <v>4.8548913043478263</v>
      </c>
      <c r="X57" s="31">
        <v>0</v>
      </c>
      <c r="Y57" s="31">
        <v>0</v>
      </c>
      <c r="Z57" s="31">
        <v>0</v>
      </c>
      <c r="AA57" s="31">
        <v>0</v>
      </c>
      <c r="AB57" s="31">
        <v>0</v>
      </c>
      <c r="AC57" s="31">
        <v>4.8548913043478263</v>
      </c>
      <c r="AD57" s="31">
        <v>0</v>
      </c>
      <c r="AE57" s="31">
        <v>0</v>
      </c>
      <c r="AF57" t="s">
        <v>145</v>
      </c>
      <c r="AG57" s="32">
        <v>5</v>
      </c>
      <c r="AH57"/>
    </row>
    <row r="58" spans="1:34" x14ac:dyDescent="0.25">
      <c r="A58" t="s">
        <v>990</v>
      </c>
      <c r="B58" t="s">
        <v>566</v>
      </c>
      <c r="C58" t="s">
        <v>824</v>
      </c>
      <c r="D58" t="s">
        <v>935</v>
      </c>
      <c r="E58" s="31">
        <v>46.445652173913047</v>
      </c>
      <c r="F58" s="31">
        <v>4.3951579686402997</v>
      </c>
      <c r="G58" s="31">
        <v>4.1245097121460335</v>
      </c>
      <c r="H58" s="31">
        <v>0.90382869178563063</v>
      </c>
      <c r="I58" s="31">
        <v>0.63318043529136425</v>
      </c>
      <c r="J58" s="31">
        <v>204.13597826086959</v>
      </c>
      <c r="K58" s="31">
        <v>191.56554347826088</v>
      </c>
      <c r="L58" s="31">
        <v>41.978913043478258</v>
      </c>
      <c r="M58" s="31">
        <v>29.408478260869561</v>
      </c>
      <c r="N58" s="31">
        <v>6.9182608695652172</v>
      </c>
      <c r="O58" s="31">
        <v>5.6521739130434785</v>
      </c>
      <c r="P58" s="31">
        <v>48.668804347826097</v>
      </c>
      <c r="Q58" s="31">
        <v>48.668804347826097</v>
      </c>
      <c r="R58" s="31">
        <v>0</v>
      </c>
      <c r="S58" s="31">
        <v>113.48826086956521</v>
      </c>
      <c r="T58" s="31">
        <v>109.78347826086956</v>
      </c>
      <c r="U58" s="31">
        <v>0</v>
      </c>
      <c r="V58" s="31">
        <v>3.7047826086956523</v>
      </c>
      <c r="W58" s="31">
        <v>7.3461956521739129</v>
      </c>
      <c r="X58" s="31">
        <v>2.0608695652173914</v>
      </c>
      <c r="Y58" s="31">
        <v>0</v>
      </c>
      <c r="Z58" s="31">
        <v>0</v>
      </c>
      <c r="AA58" s="31">
        <v>5.2853260869565215</v>
      </c>
      <c r="AB58" s="31">
        <v>0</v>
      </c>
      <c r="AC58" s="31">
        <v>0</v>
      </c>
      <c r="AD58" s="31">
        <v>0</v>
      </c>
      <c r="AE58" s="31">
        <v>0</v>
      </c>
      <c r="AF58" t="s">
        <v>227</v>
      </c>
      <c r="AG58" s="32">
        <v>5</v>
      </c>
      <c r="AH58"/>
    </row>
    <row r="59" spans="1:34" x14ac:dyDescent="0.25">
      <c r="A59" t="s">
        <v>990</v>
      </c>
      <c r="B59" t="s">
        <v>528</v>
      </c>
      <c r="C59" t="s">
        <v>791</v>
      </c>
      <c r="D59" t="s">
        <v>914</v>
      </c>
      <c r="E59" s="31">
        <v>103.53260869565217</v>
      </c>
      <c r="F59" s="31">
        <v>2.6035118110236226</v>
      </c>
      <c r="G59" s="31">
        <v>2.2835118110236223</v>
      </c>
      <c r="H59" s="31">
        <v>0.65237585301837275</v>
      </c>
      <c r="I59" s="31">
        <v>0.44072230971128612</v>
      </c>
      <c r="J59" s="31">
        <v>269.54836956521746</v>
      </c>
      <c r="K59" s="31">
        <v>236.41793478260871</v>
      </c>
      <c r="L59" s="31">
        <v>67.542173913043484</v>
      </c>
      <c r="M59" s="31">
        <v>45.62913043478261</v>
      </c>
      <c r="N59" s="31">
        <v>16.347826086956523</v>
      </c>
      <c r="O59" s="31">
        <v>5.5652173913043477</v>
      </c>
      <c r="P59" s="31">
        <v>51.78141304347826</v>
      </c>
      <c r="Q59" s="31">
        <v>40.564021739130432</v>
      </c>
      <c r="R59" s="31">
        <v>11.217391304347826</v>
      </c>
      <c r="S59" s="31">
        <v>150.2247826086957</v>
      </c>
      <c r="T59" s="31">
        <v>117.96315217391309</v>
      </c>
      <c r="U59" s="31">
        <v>0</v>
      </c>
      <c r="V59" s="31">
        <v>32.261630434782617</v>
      </c>
      <c r="W59" s="31">
        <v>0.16847826086956522</v>
      </c>
      <c r="X59" s="31">
        <v>0</v>
      </c>
      <c r="Y59" s="31">
        <v>0</v>
      </c>
      <c r="Z59" s="31">
        <v>0</v>
      </c>
      <c r="AA59" s="31">
        <v>0</v>
      </c>
      <c r="AB59" s="31">
        <v>0</v>
      </c>
      <c r="AC59" s="31">
        <v>0.16847826086956522</v>
      </c>
      <c r="AD59" s="31">
        <v>0</v>
      </c>
      <c r="AE59" s="31">
        <v>0</v>
      </c>
      <c r="AF59" t="s">
        <v>186</v>
      </c>
      <c r="AG59" s="32">
        <v>5</v>
      </c>
      <c r="AH59"/>
    </row>
    <row r="60" spans="1:34" x14ac:dyDescent="0.25">
      <c r="A60" t="s">
        <v>990</v>
      </c>
      <c r="B60" t="s">
        <v>455</v>
      </c>
      <c r="C60" t="s">
        <v>776</v>
      </c>
      <c r="D60" t="s">
        <v>898</v>
      </c>
      <c r="E60" s="31">
        <v>32.902173913043477</v>
      </c>
      <c r="F60" s="31">
        <v>4.5310967955071026</v>
      </c>
      <c r="G60" s="31">
        <v>4.3478989098116942</v>
      </c>
      <c r="H60" s="31">
        <v>1.6882689131152959</v>
      </c>
      <c r="I60" s="31">
        <v>1.5050710274198877</v>
      </c>
      <c r="J60" s="31">
        <v>149.08293478260867</v>
      </c>
      <c r="K60" s="31">
        <v>143.05532608695651</v>
      </c>
      <c r="L60" s="31">
        <v>55.547717391304353</v>
      </c>
      <c r="M60" s="31">
        <v>49.520108695652176</v>
      </c>
      <c r="N60" s="31">
        <v>1.8514130434782614</v>
      </c>
      <c r="O60" s="31">
        <v>4.1761956521739139</v>
      </c>
      <c r="P60" s="31">
        <v>13.347717391304338</v>
      </c>
      <c r="Q60" s="31">
        <v>13.347717391304338</v>
      </c>
      <c r="R60" s="31">
        <v>0</v>
      </c>
      <c r="S60" s="31">
        <v>80.1875</v>
      </c>
      <c r="T60" s="31">
        <v>74.410217391304343</v>
      </c>
      <c r="U60" s="31">
        <v>5.7772826086956517</v>
      </c>
      <c r="V60" s="31">
        <v>0</v>
      </c>
      <c r="W60" s="31">
        <v>0</v>
      </c>
      <c r="X60" s="31">
        <v>0</v>
      </c>
      <c r="Y60" s="31">
        <v>0</v>
      </c>
      <c r="Z60" s="31">
        <v>0</v>
      </c>
      <c r="AA60" s="31">
        <v>0</v>
      </c>
      <c r="AB60" s="31">
        <v>0</v>
      </c>
      <c r="AC60" s="31">
        <v>0</v>
      </c>
      <c r="AD60" s="31">
        <v>0</v>
      </c>
      <c r="AE60" s="31">
        <v>0</v>
      </c>
      <c r="AF60" t="s">
        <v>112</v>
      </c>
      <c r="AG60" s="32">
        <v>5</v>
      </c>
      <c r="AH60"/>
    </row>
    <row r="61" spans="1:34" x14ac:dyDescent="0.25">
      <c r="A61" t="s">
        <v>990</v>
      </c>
      <c r="B61" t="s">
        <v>650</v>
      </c>
      <c r="C61" t="s">
        <v>682</v>
      </c>
      <c r="D61" t="s">
        <v>885</v>
      </c>
      <c r="E61" s="31">
        <v>27.065217391304348</v>
      </c>
      <c r="F61" s="31">
        <v>4.6679919678714867</v>
      </c>
      <c r="G61" s="31">
        <v>4.1801526104417688</v>
      </c>
      <c r="H61" s="31">
        <v>1.0768112449799194</v>
      </c>
      <c r="I61" s="31">
        <v>0.77721285140562224</v>
      </c>
      <c r="J61" s="31">
        <v>126.34021739130438</v>
      </c>
      <c r="K61" s="31">
        <v>113.13673913043482</v>
      </c>
      <c r="L61" s="31">
        <v>29.144130434782603</v>
      </c>
      <c r="M61" s="31">
        <v>21.035434782608689</v>
      </c>
      <c r="N61" s="31">
        <v>2.8913043478260869</v>
      </c>
      <c r="O61" s="31">
        <v>5.2173913043478262</v>
      </c>
      <c r="P61" s="31">
        <v>28.075760869565222</v>
      </c>
      <c r="Q61" s="31">
        <v>22.98097826086957</v>
      </c>
      <c r="R61" s="31">
        <v>5.0947826086956516</v>
      </c>
      <c r="S61" s="31">
        <v>69.120326086956553</v>
      </c>
      <c r="T61" s="31">
        <v>69.120326086956553</v>
      </c>
      <c r="U61" s="31">
        <v>0</v>
      </c>
      <c r="V61" s="31">
        <v>0</v>
      </c>
      <c r="W61" s="31">
        <v>10.072282608695653</v>
      </c>
      <c r="X61" s="31">
        <v>0.92391304347826086</v>
      </c>
      <c r="Y61" s="31">
        <v>0</v>
      </c>
      <c r="Z61" s="31">
        <v>0</v>
      </c>
      <c r="AA61" s="31">
        <v>0</v>
      </c>
      <c r="AB61" s="31">
        <v>0</v>
      </c>
      <c r="AC61" s="31">
        <v>9.1483695652173918</v>
      </c>
      <c r="AD61" s="31">
        <v>0</v>
      </c>
      <c r="AE61" s="31">
        <v>0</v>
      </c>
      <c r="AF61" t="s">
        <v>313</v>
      </c>
      <c r="AG61" s="32">
        <v>5</v>
      </c>
      <c r="AH61"/>
    </row>
    <row r="62" spans="1:34" x14ac:dyDescent="0.25">
      <c r="A62" t="s">
        <v>990</v>
      </c>
      <c r="B62" t="s">
        <v>531</v>
      </c>
      <c r="C62" t="s">
        <v>821</v>
      </c>
      <c r="D62" t="s">
        <v>889</v>
      </c>
      <c r="E62" s="31">
        <v>30.456521739130434</v>
      </c>
      <c r="F62" s="31">
        <v>5.3443611705924337</v>
      </c>
      <c r="G62" s="31">
        <v>4.8729514632405424</v>
      </c>
      <c r="H62" s="31">
        <v>1.6165274803711629</v>
      </c>
      <c r="I62" s="31">
        <v>1.1451177730192712</v>
      </c>
      <c r="J62" s="31">
        <v>162.77065217391302</v>
      </c>
      <c r="K62" s="31">
        <v>148.41315217391303</v>
      </c>
      <c r="L62" s="31">
        <v>49.233804347826066</v>
      </c>
      <c r="M62" s="31">
        <v>34.876304347826064</v>
      </c>
      <c r="N62" s="31">
        <v>8.6183695652173924</v>
      </c>
      <c r="O62" s="31">
        <v>5.7391304347826084</v>
      </c>
      <c r="P62" s="31">
        <v>31.173369565217399</v>
      </c>
      <c r="Q62" s="31">
        <v>31.173369565217399</v>
      </c>
      <c r="R62" s="31">
        <v>0</v>
      </c>
      <c r="S62" s="31">
        <v>82.363478260869556</v>
      </c>
      <c r="T62" s="31">
        <v>82.363478260869556</v>
      </c>
      <c r="U62" s="31">
        <v>0</v>
      </c>
      <c r="V62" s="31">
        <v>0</v>
      </c>
      <c r="W62" s="31">
        <v>12.996413043478261</v>
      </c>
      <c r="X62" s="31">
        <v>6.9003260869565226</v>
      </c>
      <c r="Y62" s="31">
        <v>0</v>
      </c>
      <c r="Z62" s="31">
        <v>5.7391304347826084</v>
      </c>
      <c r="AA62" s="31">
        <v>0</v>
      </c>
      <c r="AB62" s="31">
        <v>0</v>
      </c>
      <c r="AC62" s="31">
        <v>0.35695652173913045</v>
      </c>
      <c r="AD62" s="31">
        <v>0</v>
      </c>
      <c r="AE62" s="31">
        <v>0</v>
      </c>
      <c r="AF62" t="s">
        <v>189</v>
      </c>
      <c r="AG62" s="32">
        <v>5</v>
      </c>
      <c r="AH62"/>
    </row>
    <row r="63" spans="1:34" x14ac:dyDescent="0.25">
      <c r="A63" t="s">
        <v>990</v>
      </c>
      <c r="B63" t="s">
        <v>463</v>
      </c>
      <c r="C63" t="s">
        <v>743</v>
      </c>
      <c r="D63" t="s">
        <v>917</v>
      </c>
      <c r="E63" s="31">
        <v>46.326086956521742</v>
      </c>
      <c r="F63" s="31">
        <v>3.053085405912717</v>
      </c>
      <c r="G63" s="31">
        <v>2.7980408259033309</v>
      </c>
      <c r="H63" s="31">
        <v>0.69357109338338807</v>
      </c>
      <c r="I63" s="31">
        <v>0.43852651337400278</v>
      </c>
      <c r="J63" s="31">
        <v>141.4375</v>
      </c>
      <c r="K63" s="31">
        <v>129.62228260869563</v>
      </c>
      <c r="L63" s="31">
        <v>32.130434782608695</v>
      </c>
      <c r="M63" s="31">
        <v>20.315217391304348</v>
      </c>
      <c r="N63" s="31">
        <v>4.1141304347826084</v>
      </c>
      <c r="O63" s="31">
        <v>7.7010869565217392</v>
      </c>
      <c r="P63" s="31">
        <v>16.75</v>
      </c>
      <c r="Q63" s="31">
        <v>16.75</v>
      </c>
      <c r="R63" s="31">
        <v>0</v>
      </c>
      <c r="S63" s="31">
        <v>92.557065217391298</v>
      </c>
      <c r="T63" s="31">
        <v>92.557065217391298</v>
      </c>
      <c r="U63" s="31">
        <v>0</v>
      </c>
      <c r="V63" s="31">
        <v>0</v>
      </c>
      <c r="W63" s="31">
        <v>0.16847826086956522</v>
      </c>
      <c r="X63" s="31">
        <v>0</v>
      </c>
      <c r="Y63" s="31">
        <v>0</v>
      </c>
      <c r="Z63" s="31">
        <v>0</v>
      </c>
      <c r="AA63" s="31">
        <v>0.16847826086956522</v>
      </c>
      <c r="AB63" s="31">
        <v>0</v>
      </c>
      <c r="AC63" s="31">
        <v>0</v>
      </c>
      <c r="AD63" s="31">
        <v>0</v>
      </c>
      <c r="AE63" s="31">
        <v>0</v>
      </c>
      <c r="AF63" t="s">
        <v>120</v>
      </c>
      <c r="AG63" s="32">
        <v>5</v>
      </c>
      <c r="AH63"/>
    </row>
    <row r="64" spans="1:34" x14ac:dyDescent="0.25">
      <c r="A64" t="s">
        <v>990</v>
      </c>
      <c r="B64" t="s">
        <v>442</v>
      </c>
      <c r="C64" t="s">
        <v>785</v>
      </c>
      <c r="D64" t="s">
        <v>881</v>
      </c>
      <c r="E64" s="31">
        <v>141.40217391304347</v>
      </c>
      <c r="F64" s="31">
        <v>4.4818587131985543</v>
      </c>
      <c r="G64" s="31">
        <v>4.4483818894611424</v>
      </c>
      <c r="H64" s="31">
        <v>1.0185256360980859</v>
      </c>
      <c r="I64" s="31">
        <v>0.98504881236067343</v>
      </c>
      <c r="J64" s="31">
        <v>633.74456521739125</v>
      </c>
      <c r="K64" s="31">
        <v>629.01086956521738</v>
      </c>
      <c r="L64" s="31">
        <v>144.02173913043478</v>
      </c>
      <c r="M64" s="31">
        <v>139.28804347826087</v>
      </c>
      <c r="N64" s="31">
        <v>0</v>
      </c>
      <c r="O64" s="31">
        <v>4.7336956521739131</v>
      </c>
      <c r="P64" s="31">
        <v>60.730978260869563</v>
      </c>
      <c r="Q64" s="31">
        <v>60.730978260869563</v>
      </c>
      <c r="R64" s="31">
        <v>0</v>
      </c>
      <c r="S64" s="31">
        <v>428.99184782608694</v>
      </c>
      <c r="T64" s="31">
        <v>428.99184782608694</v>
      </c>
      <c r="U64" s="31">
        <v>0</v>
      </c>
      <c r="V64" s="31">
        <v>0</v>
      </c>
      <c r="W64" s="31">
        <v>30.336956521739129</v>
      </c>
      <c r="X64" s="31">
        <v>16.654891304347824</v>
      </c>
      <c r="Y64" s="31">
        <v>0</v>
      </c>
      <c r="Z64" s="31">
        <v>0</v>
      </c>
      <c r="AA64" s="31">
        <v>13.682065217391305</v>
      </c>
      <c r="AB64" s="31">
        <v>0</v>
      </c>
      <c r="AC64" s="31">
        <v>0</v>
      </c>
      <c r="AD64" s="31">
        <v>0</v>
      </c>
      <c r="AE64" s="31">
        <v>0</v>
      </c>
      <c r="AF64" t="s">
        <v>98</v>
      </c>
      <c r="AG64" s="32">
        <v>5</v>
      </c>
      <c r="AH64"/>
    </row>
    <row r="65" spans="1:34" x14ac:dyDescent="0.25">
      <c r="A65" t="s">
        <v>990</v>
      </c>
      <c r="B65" t="s">
        <v>478</v>
      </c>
      <c r="C65" t="s">
        <v>678</v>
      </c>
      <c r="D65" t="s">
        <v>889</v>
      </c>
      <c r="E65" s="31">
        <v>89.586956521739125</v>
      </c>
      <c r="F65" s="31">
        <v>4.0337381703470037</v>
      </c>
      <c r="G65" s="31">
        <v>3.8613588934724588</v>
      </c>
      <c r="H65" s="31">
        <v>0.75913491870905137</v>
      </c>
      <c r="I65" s="31">
        <v>0.58675564183450624</v>
      </c>
      <c r="J65" s="31">
        <v>361.37032608695654</v>
      </c>
      <c r="K65" s="31">
        <v>345.92739130434785</v>
      </c>
      <c r="L65" s="31">
        <v>68.008586956521754</v>
      </c>
      <c r="M65" s="31">
        <v>52.565652173913044</v>
      </c>
      <c r="N65" s="31">
        <v>12.986847826086958</v>
      </c>
      <c r="O65" s="31">
        <v>2.4560869565217418</v>
      </c>
      <c r="P65" s="31">
        <v>59.268478260869571</v>
      </c>
      <c r="Q65" s="31">
        <v>59.268478260869571</v>
      </c>
      <c r="R65" s="31">
        <v>0</v>
      </c>
      <c r="S65" s="31">
        <v>234.09326086956523</v>
      </c>
      <c r="T65" s="31">
        <v>234.09326086956523</v>
      </c>
      <c r="U65" s="31">
        <v>0</v>
      </c>
      <c r="V65" s="31">
        <v>0</v>
      </c>
      <c r="W65" s="31">
        <v>0</v>
      </c>
      <c r="X65" s="31">
        <v>0</v>
      </c>
      <c r="Y65" s="31">
        <v>0</v>
      </c>
      <c r="Z65" s="31">
        <v>0</v>
      </c>
      <c r="AA65" s="31">
        <v>0</v>
      </c>
      <c r="AB65" s="31">
        <v>0</v>
      </c>
      <c r="AC65" s="31">
        <v>0</v>
      </c>
      <c r="AD65" s="31">
        <v>0</v>
      </c>
      <c r="AE65" s="31">
        <v>0</v>
      </c>
      <c r="AF65" t="s">
        <v>135</v>
      </c>
      <c r="AG65" s="32">
        <v>5</v>
      </c>
      <c r="AH65"/>
    </row>
    <row r="66" spans="1:34" x14ac:dyDescent="0.25">
      <c r="A66" t="s">
        <v>990</v>
      </c>
      <c r="B66" t="s">
        <v>673</v>
      </c>
      <c r="C66" t="s">
        <v>678</v>
      </c>
      <c r="D66" t="s">
        <v>889</v>
      </c>
      <c r="E66" s="31">
        <v>18.315217391304348</v>
      </c>
      <c r="F66" s="31">
        <v>5.6102670623145405</v>
      </c>
      <c r="G66" s="31">
        <v>5.4462017804154303</v>
      </c>
      <c r="H66" s="31">
        <v>0.74314540059347201</v>
      </c>
      <c r="I66" s="31">
        <v>0.57908011869436204</v>
      </c>
      <c r="J66" s="31">
        <v>102.75326086956522</v>
      </c>
      <c r="K66" s="31">
        <v>99.748369565217388</v>
      </c>
      <c r="L66" s="31">
        <v>13.610869565217394</v>
      </c>
      <c r="M66" s="31">
        <v>10.605978260869566</v>
      </c>
      <c r="N66" s="31">
        <v>2.3786956521739149</v>
      </c>
      <c r="O66" s="31">
        <v>0.62619565217391271</v>
      </c>
      <c r="P66" s="31">
        <v>21.819021739130438</v>
      </c>
      <c r="Q66" s="31">
        <v>21.819021739130438</v>
      </c>
      <c r="R66" s="31">
        <v>0</v>
      </c>
      <c r="S66" s="31">
        <v>67.323369565217391</v>
      </c>
      <c r="T66" s="31">
        <v>67.323369565217391</v>
      </c>
      <c r="U66" s="31">
        <v>0</v>
      </c>
      <c r="V66" s="31">
        <v>0</v>
      </c>
      <c r="W66" s="31">
        <v>0</v>
      </c>
      <c r="X66" s="31">
        <v>0</v>
      </c>
      <c r="Y66" s="31">
        <v>0</v>
      </c>
      <c r="Z66" s="31">
        <v>0</v>
      </c>
      <c r="AA66" s="31">
        <v>0</v>
      </c>
      <c r="AB66" s="31">
        <v>0</v>
      </c>
      <c r="AC66" s="31">
        <v>0</v>
      </c>
      <c r="AD66" s="31">
        <v>0</v>
      </c>
      <c r="AE66" s="31">
        <v>0</v>
      </c>
      <c r="AF66" t="s">
        <v>336</v>
      </c>
      <c r="AG66" s="32">
        <v>5</v>
      </c>
      <c r="AH66"/>
    </row>
    <row r="67" spans="1:34" x14ac:dyDescent="0.25">
      <c r="A67" t="s">
        <v>990</v>
      </c>
      <c r="B67" t="s">
        <v>395</v>
      </c>
      <c r="C67" t="s">
        <v>700</v>
      </c>
      <c r="D67" t="s">
        <v>914</v>
      </c>
      <c r="E67" s="31">
        <v>43.032608695652172</v>
      </c>
      <c r="F67" s="31">
        <v>4.663915130083355</v>
      </c>
      <c r="G67" s="31">
        <v>4.2442535993937867</v>
      </c>
      <c r="H67" s="31">
        <v>1.1384794139934324</v>
      </c>
      <c r="I67" s="31">
        <v>0.71881788330386454</v>
      </c>
      <c r="J67" s="31">
        <v>200.70043478260871</v>
      </c>
      <c r="K67" s="31">
        <v>182.64130434782609</v>
      </c>
      <c r="L67" s="31">
        <v>48.991739130434773</v>
      </c>
      <c r="M67" s="31">
        <v>30.932608695652167</v>
      </c>
      <c r="N67" s="31">
        <v>12.265652173913042</v>
      </c>
      <c r="O67" s="31">
        <v>5.7934782608695654</v>
      </c>
      <c r="P67" s="31">
        <v>36.111086956521746</v>
      </c>
      <c r="Q67" s="31">
        <v>36.111086956521746</v>
      </c>
      <c r="R67" s="31">
        <v>0</v>
      </c>
      <c r="S67" s="31">
        <v>115.59760869565217</v>
      </c>
      <c r="T67" s="31">
        <v>115.58130434782608</v>
      </c>
      <c r="U67" s="31">
        <v>1.6304347826086956E-2</v>
      </c>
      <c r="V67" s="31">
        <v>0</v>
      </c>
      <c r="W67" s="31">
        <v>40.556956521739131</v>
      </c>
      <c r="X67" s="31">
        <v>0.97934782608695647</v>
      </c>
      <c r="Y67" s="31">
        <v>0</v>
      </c>
      <c r="Z67" s="31">
        <v>0</v>
      </c>
      <c r="AA67" s="31">
        <v>3.3055434782608693</v>
      </c>
      <c r="AB67" s="31">
        <v>0</v>
      </c>
      <c r="AC67" s="31">
        <v>36.272065217391308</v>
      </c>
      <c r="AD67" s="31">
        <v>0</v>
      </c>
      <c r="AE67" s="31">
        <v>0</v>
      </c>
      <c r="AF67" t="s">
        <v>50</v>
      </c>
      <c r="AG67" s="32">
        <v>5</v>
      </c>
      <c r="AH67"/>
    </row>
    <row r="68" spans="1:34" x14ac:dyDescent="0.25">
      <c r="A68" t="s">
        <v>990</v>
      </c>
      <c r="B68" t="s">
        <v>641</v>
      </c>
      <c r="C68" t="s">
        <v>732</v>
      </c>
      <c r="D68" t="s">
        <v>903</v>
      </c>
      <c r="E68" s="31">
        <v>24.967391304347824</v>
      </c>
      <c r="F68" s="31">
        <v>5.0779277318241185</v>
      </c>
      <c r="G68" s="31">
        <v>4.6281018720069662</v>
      </c>
      <c r="H68" s="31">
        <v>1.4937962559860689</v>
      </c>
      <c r="I68" s="31">
        <v>1.043970396168916</v>
      </c>
      <c r="J68" s="31">
        <v>126.78260869565217</v>
      </c>
      <c r="K68" s="31">
        <v>115.55163043478261</v>
      </c>
      <c r="L68" s="31">
        <v>37.296195652173914</v>
      </c>
      <c r="M68" s="31">
        <v>26.065217391304348</v>
      </c>
      <c r="N68" s="31">
        <v>5.6005434782608692</v>
      </c>
      <c r="O68" s="31">
        <v>5.6304347826086953</v>
      </c>
      <c r="P68" s="31">
        <v>3.2201086956521738</v>
      </c>
      <c r="Q68" s="31">
        <v>3.2201086956521738</v>
      </c>
      <c r="R68" s="31">
        <v>0</v>
      </c>
      <c r="S68" s="31">
        <v>86.266304347826093</v>
      </c>
      <c r="T68" s="31">
        <v>86.048913043478265</v>
      </c>
      <c r="U68" s="31">
        <v>0</v>
      </c>
      <c r="V68" s="31">
        <v>0.21739130434782608</v>
      </c>
      <c r="W68" s="31">
        <v>0</v>
      </c>
      <c r="X68" s="31">
        <v>0</v>
      </c>
      <c r="Y68" s="31">
        <v>0</v>
      </c>
      <c r="Z68" s="31">
        <v>0</v>
      </c>
      <c r="AA68" s="31">
        <v>0</v>
      </c>
      <c r="AB68" s="31">
        <v>0</v>
      </c>
      <c r="AC68" s="31">
        <v>0</v>
      </c>
      <c r="AD68" s="31">
        <v>0</v>
      </c>
      <c r="AE68" s="31">
        <v>0</v>
      </c>
      <c r="AF68" t="s">
        <v>304</v>
      </c>
      <c r="AG68" s="32">
        <v>5</v>
      </c>
      <c r="AH68"/>
    </row>
    <row r="69" spans="1:34" x14ac:dyDescent="0.25">
      <c r="A69" t="s">
        <v>990</v>
      </c>
      <c r="B69" t="s">
        <v>339</v>
      </c>
      <c r="C69" t="s">
        <v>705</v>
      </c>
      <c r="D69" t="s">
        <v>881</v>
      </c>
      <c r="E69" s="31">
        <v>51.141304347826086</v>
      </c>
      <c r="F69" s="31">
        <v>3.6337577045696068</v>
      </c>
      <c r="G69" s="31">
        <v>3.3307290116896917</v>
      </c>
      <c r="H69" s="31">
        <v>0.79467587672688611</v>
      </c>
      <c r="I69" s="31">
        <v>0.5171243358129648</v>
      </c>
      <c r="J69" s="31">
        <v>185.83510869565217</v>
      </c>
      <c r="K69" s="31">
        <v>170.33782608695651</v>
      </c>
      <c r="L69" s="31">
        <v>40.640760869565206</v>
      </c>
      <c r="M69" s="31">
        <v>26.446413043478252</v>
      </c>
      <c r="N69" s="31">
        <v>8.4497826086956529</v>
      </c>
      <c r="O69" s="31">
        <v>5.7445652173913047</v>
      </c>
      <c r="P69" s="31">
        <v>21.292173913043481</v>
      </c>
      <c r="Q69" s="31">
        <v>19.989239130434786</v>
      </c>
      <c r="R69" s="31">
        <v>1.3029347826086959</v>
      </c>
      <c r="S69" s="31">
        <v>123.90217391304344</v>
      </c>
      <c r="T69" s="31">
        <v>110.47934782608692</v>
      </c>
      <c r="U69" s="31">
        <v>7.7934782608695657E-2</v>
      </c>
      <c r="V69" s="31">
        <v>13.344891304347831</v>
      </c>
      <c r="W69" s="31">
        <v>0</v>
      </c>
      <c r="X69" s="31">
        <v>0</v>
      </c>
      <c r="Y69" s="31">
        <v>0</v>
      </c>
      <c r="Z69" s="31">
        <v>0</v>
      </c>
      <c r="AA69" s="31">
        <v>0</v>
      </c>
      <c r="AB69" s="31">
        <v>0</v>
      </c>
      <c r="AC69" s="31">
        <v>0</v>
      </c>
      <c r="AD69" s="31">
        <v>0</v>
      </c>
      <c r="AE69" s="31">
        <v>0</v>
      </c>
      <c r="AF69" t="s">
        <v>65</v>
      </c>
      <c r="AG69" s="32">
        <v>5</v>
      </c>
      <c r="AH69"/>
    </row>
    <row r="70" spans="1:34" x14ac:dyDescent="0.25">
      <c r="A70" t="s">
        <v>990</v>
      </c>
      <c r="B70" t="s">
        <v>424</v>
      </c>
      <c r="C70" t="s">
        <v>773</v>
      </c>
      <c r="D70" t="s">
        <v>879</v>
      </c>
      <c r="E70" s="31">
        <v>73.586956521739125</v>
      </c>
      <c r="F70" s="31">
        <v>3.4535450516986708</v>
      </c>
      <c r="G70" s="31">
        <v>3.2324224519940916</v>
      </c>
      <c r="H70" s="31">
        <v>0.87330132939438698</v>
      </c>
      <c r="I70" s="31">
        <v>0.65217872968980795</v>
      </c>
      <c r="J70" s="31">
        <v>254.13586956521738</v>
      </c>
      <c r="K70" s="31">
        <v>237.8641304347826</v>
      </c>
      <c r="L70" s="31">
        <v>64.263586956521735</v>
      </c>
      <c r="M70" s="31">
        <v>47.991847826086953</v>
      </c>
      <c r="N70" s="31">
        <v>12.010869565217391</v>
      </c>
      <c r="O70" s="31">
        <v>4.2608695652173916</v>
      </c>
      <c r="P70" s="31">
        <v>30.866847826086957</v>
      </c>
      <c r="Q70" s="31">
        <v>30.866847826086957</v>
      </c>
      <c r="R70" s="31">
        <v>0</v>
      </c>
      <c r="S70" s="31">
        <v>159.00543478260869</v>
      </c>
      <c r="T70" s="31">
        <v>157.71467391304347</v>
      </c>
      <c r="U70" s="31">
        <v>0</v>
      </c>
      <c r="V70" s="31">
        <v>1.2907608695652173</v>
      </c>
      <c r="W70" s="31">
        <v>0</v>
      </c>
      <c r="X70" s="31">
        <v>0</v>
      </c>
      <c r="Y70" s="31">
        <v>0</v>
      </c>
      <c r="Z70" s="31">
        <v>0</v>
      </c>
      <c r="AA70" s="31">
        <v>0</v>
      </c>
      <c r="AB70" s="31">
        <v>0</v>
      </c>
      <c r="AC70" s="31">
        <v>0</v>
      </c>
      <c r="AD70" s="31">
        <v>0</v>
      </c>
      <c r="AE70" s="31">
        <v>0</v>
      </c>
      <c r="AF70" t="s">
        <v>80</v>
      </c>
      <c r="AG70" s="32">
        <v>5</v>
      </c>
      <c r="AH70"/>
    </row>
    <row r="71" spans="1:34" x14ac:dyDescent="0.25">
      <c r="A71" t="s">
        <v>990</v>
      </c>
      <c r="B71" t="s">
        <v>473</v>
      </c>
      <c r="C71" t="s">
        <v>695</v>
      </c>
      <c r="D71" t="s">
        <v>879</v>
      </c>
      <c r="E71" s="31">
        <v>22.652173913043477</v>
      </c>
      <c r="F71" s="31">
        <v>3.5067514395393484</v>
      </c>
      <c r="G71" s="31">
        <v>3.1224568138195785</v>
      </c>
      <c r="H71" s="31">
        <v>1.0165786948176585</v>
      </c>
      <c r="I71" s="31">
        <v>0.6322840690978887</v>
      </c>
      <c r="J71" s="31">
        <v>79.435543478260882</v>
      </c>
      <c r="K71" s="31">
        <v>70.730434782608711</v>
      </c>
      <c r="L71" s="31">
        <v>23.02771739130435</v>
      </c>
      <c r="M71" s="31">
        <v>14.322608695652173</v>
      </c>
      <c r="N71" s="31">
        <v>3.4877173913043471</v>
      </c>
      <c r="O71" s="31">
        <v>5.2173913043478262</v>
      </c>
      <c r="P71" s="31">
        <v>17.929782608695653</v>
      </c>
      <c r="Q71" s="31">
        <v>17.929782608695653</v>
      </c>
      <c r="R71" s="31">
        <v>0</v>
      </c>
      <c r="S71" s="31">
        <v>38.478043478260879</v>
      </c>
      <c r="T71" s="31">
        <v>38.478043478260879</v>
      </c>
      <c r="U71" s="31">
        <v>0</v>
      </c>
      <c r="V71" s="31">
        <v>0</v>
      </c>
      <c r="W71" s="31">
        <v>0.57934782608695645</v>
      </c>
      <c r="X71" s="31">
        <v>0</v>
      </c>
      <c r="Y71" s="31">
        <v>0</v>
      </c>
      <c r="Z71" s="31">
        <v>0</v>
      </c>
      <c r="AA71" s="31">
        <v>0</v>
      </c>
      <c r="AB71" s="31">
        <v>0</v>
      </c>
      <c r="AC71" s="31">
        <v>0.57934782608695645</v>
      </c>
      <c r="AD71" s="31">
        <v>0</v>
      </c>
      <c r="AE71" s="31">
        <v>0</v>
      </c>
      <c r="AF71" t="s">
        <v>130</v>
      </c>
      <c r="AG71" s="32">
        <v>5</v>
      </c>
      <c r="AH71"/>
    </row>
    <row r="72" spans="1:34" x14ac:dyDescent="0.25">
      <c r="A72" t="s">
        <v>990</v>
      </c>
      <c r="B72" t="s">
        <v>646</v>
      </c>
      <c r="C72" t="s">
        <v>698</v>
      </c>
      <c r="D72" t="s">
        <v>913</v>
      </c>
      <c r="E72" s="31">
        <v>58.076086956521742</v>
      </c>
      <c r="F72" s="31">
        <v>6.1320419240127277</v>
      </c>
      <c r="G72" s="31">
        <v>5.6392476137001681</v>
      </c>
      <c r="H72" s="31">
        <v>1.1604435710275127</v>
      </c>
      <c r="I72" s="31">
        <v>0.66764926071495412</v>
      </c>
      <c r="J72" s="31">
        <v>356.12500000000006</v>
      </c>
      <c r="K72" s="31">
        <v>327.50543478260869</v>
      </c>
      <c r="L72" s="31">
        <v>67.394021739130437</v>
      </c>
      <c r="M72" s="31">
        <v>38.774456521739133</v>
      </c>
      <c r="N72" s="31">
        <v>24.271739130434781</v>
      </c>
      <c r="O72" s="31">
        <v>4.3478260869565215</v>
      </c>
      <c r="P72" s="31">
        <v>45.535326086956523</v>
      </c>
      <c r="Q72" s="31">
        <v>45.535326086956523</v>
      </c>
      <c r="R72" s="31">
        <v>0</v>
      </c>
      <c r="S72" s="31">
        <v>243.19565217391303</v>
      </c>
      <c r="T72" s="31">
        <v>182.08695652173913</v>
      </c>
      <c r="U72" s="31">
        <v>0</v>
      </c>
      <c r="V72" s="31">
        <v>61.108695652173914</v>
      </c>
      <c r="W72" s="31">
        <v>0</v>
      </c>
      <c r="X72" s="31">
        <v>0</v>
      </c>
      <c r="Y72" s="31">
        <v>0</v>
      </c>
      <c r="Z72" s="31">
        <v>0</v>
      </c>
      <c r="AA72" s="31">
        <v>0</v>
      </c>
      <c r="AB72" s="31">
        <v>0</v>
      </c>
      <c r="AC72" s="31">
        <v>0</v>
      </c>
      <c r="AD72" s="31">
        <v>0</v>
      </c>
      <c r="AE72" s="31">
        <v>0</v>
      </c>
      <c r="AF72" t="s">
        <v>309</v>
      </c>
      <c r="AG72" s="32">
        <v>5</v>
      </c>
      <c r="AH72"/>
    </row>
    <row r="73" spans="1:34" x14ac:dyDescent="0.25">
      <c r="A73" t="s">
        <v>990</v>
      </c>
      <c r="B73" t="s">
        <v>601</v>
      </c>
      <c r="C73" t="s">
        <v>853</v>
      </c>
      <c r="D73" t="s">
        <v>898</v>
      </c>
      <c r="E73" s="31">
        <v>32.923913043478258</v>
      </c>
      <c r="F73" s="31">
        <v>3.4308946847144282</v>
      </c>
      <c r="G73" s="31">
        <v>2.9842060085836919</v>
      </c>
      <c r="H73" s="31">
        <v>1.0686860349950478</v>
      </c>
      <c r="I73" s="31">
        <v>0.62199735886431151</v>
      </c>
      <c r="J73" s="31">
        <v>112.95847826086958</v>
      </c>
      <c r="K73" s="31">
        <v>98.2517391304348</v>
      </c>
      <c r="L73" s="31">
        <v>35.185326086956515</v>
      </c>
      <c r="M73" s="31">
        <v>20.478586956521731</v>
      </c>
      <c r="N73" s="31">
        <v>9.8371739130434772</v>
      </c>
      <c r="O73" s="31">
        <v>4.8695652173913047</v>
      </c>
      <c r="P73" s="31">
        <v>20.431521739130432</v>
      </c>
      <c r="Q73" s="31">
        <v>20.431521739130432</v>
      </c>
      <c r="R73" s="31">
        <v>0</v>
      </c>
      <c r="S73" s="31">
        <v>57.34163043478263</v>
      </c>
      <c r="T73" s="31">
        <v>56.245217391304372</v>
      </c>
      <c r="U73" s="31">
        <v>1.0964130434782611</v>
      </c>
      <c r="V73" s="31">
        <v>0</v>
      </c>
      <c r="W73" s="31">
        <v>0.83706521739130435</v>
      </c>
      <c r="X73" s="31">
        <v>0</v>
      </c>
      <c r="Y73" s="31">
        <v>0</v>
      </c>
      <c r="Z73" s="31">
        <v>0</v>
      </c>
      <c r="AA73" s="31">
        <v>0</v>
      </c>
      <c r="AB73" s="31">
        <v>0</v>
      </c>
      <c r="AC73" s="31">
        <v>0.83706521739130435</v>
      </c>
      <c r="AD73" s="31">
        <v>0</v>
      </c>
      <c r="AE73" s="31">
        <v>0</v>
      </c>
      <c r="AF73" t="s">
        <v>264</v>
      </c>
      <c r="AG73" s="32">
        <v>5</v>
      </c>
      <c r="AH73"/>
    </row>
    <row r="74" spans="1:34" x14ac:dyDescent="0.25">
      <c r="A74" t="s">
        <v>990</v>
      </c>
      <c r="B74" t="s">
        <v>396</v>
      </c>
      <c r="C74" t="s">
        <v>676</v>
      </c>
      <c r="D74" t="s">
        <v>905</v>
      </c>
      <c r="E74" s="31">
        <v>52.336956521739133</v>
      </c>
      <c r="F74" s="31">
        <v>2.9244818276220146</v>
      </c>
      <c r="G74" s="31">
        <v>2.8021370716510905</v>
      </c>
      <c r="H74" s="31">
        <v>0.92544963655244039</v>
      </c>
      <c r="I74" s="31">
        <v>0.80310488058151608</v>
      </c>
      <c r="J74" s="31">
        <v>153.05847826086958</v>
      </c>
      <c r="K74" s="31">
        <v>146.65532608695653</v>
      </c>
      <c r="L74" s="31">
        <v>48.435217391304356</v>
      </c>
      <c r="M74" s="31">
        <v>42.032065217391306</v>
      </c>
      <c r="N74" s="31">
        <v>4.8379347826086958</v>
      </c>
      <c r="O74" s="31">
        <v>1.5652173913043479</v>
      </c>
      <c r="P74" s="31">
        <v>17.409021739130445</v>
      </c>
      <c r="Q74" s="31">
        <v>17.409021739130445</v>
      </c>
      <c r="R74" s="31">
        <v>0</v>
      </c>
      <c r="S74" s="31">
        <v>87.214239130434777</v>
      </c>
      <c r="T74" s="31">
        <v>87.214239130434777</v>
      </c>
      <c r="U74" s="31">
        <v>0</v>
      </c>
      <c r="V74" s="31">
        <v>0</v>
      </c>
      <c r="W74" s="31">
        <v>1.7505434782608698</v>
      </c>
      <c r="X74" s="31">
        <v>0</v>
      </c>
      <c r="Y74" s="31">
        <v>0</v>
      </c>
      <c r="Z74" s="31">
        <v>0</v>
      </c>
      <c r="AA74" s="31">
        <v>0</v>
      </c>
      <c r="AB74" s="31">
        <v>0</v>
      </c>
      <c r="AC74" s="31">
        <v>1.7505434782608698</v>
      </c>
      <c r="AD74" s="31">
        <v>0</v>
      </c>
      <c r="AE74" s="31">
        <v>0</v>
      </c>
      <c r="AF74" t="s">
        <v>51</v>
      </c>
      <c r="AG74" s="32">
        <v>5</v>
      </c>
      <c r="AH74"/>
    </row>
    <row r="75" spans="1:34" x14ac:dyDescent="0.25">
      <c r="A75" t="s">
        <v>990</v>
      </c>
      <c r="B75" t="s">
        <v>569</v>
      </c>
      <c r="C75" t="s">
        <v>841</v>
      </c>
      <c r="D75" t="s">
        <v>878</v>
      </c>
      <c r="E75" s="31">
        <v>44.108695652173914</v>
      </c>
      <c r="F75" s="31">
        <v>4.242755051749632</v>
      </c>
      <c r="G75" s="31">
        <v>3.9924593395761465</v>
      </c>
      <c r="H75" s="31">
        <v>1.0782158698866438</v>
      </c>
      <c r="I75" s="31">
        <v>0.82792015771315919</v>
      </c>
      <c r="J75" s="31">
        <v>187.14239130434788</v>
      </c>
      <c r="K75" s="31">
        <v>176.10217391304352</v>
      </c>
      <c r="L75" s="31">
        <v>47.558695652173917</v>
      </c>
      <c r="M75" s="31">
        <v>36.518478260869564</v>
      </c>
      <c r="N75" s="31">
        <v>7.0728260869565238</v>
      </c>
      <c r="O75" s="31">
        <v>3.9673913043478262</v>
      </c>
      <c r="P75" s="31">
        <v>10.792391304347827</v>
      </c>
      <c r="Q75" s="31">
        <v>10.792391304347827</v>
      </c>
      <c r="R75" s="31">
        <v>0</v>
      </c>
      <c r="S75" s="31">
        <v>128.79130434782613</v>
      </c>
      <c r="T75" s="31">
        <v>128.79130434782613</v>
      </c>
      <c r="U75" s="31">
        <v>0</v>
      </c>
      <c r="V75" s="31">
        <v>0</v>
      </c>
      <c r="W75" s="31">
        <v>0</v>
      </c>
      <c r="X75" s="31">
        <v>0</v>
      </c>
      <c r="Y75" s="31">
        <v>0</v>
      </c>
      <c r="Z75" s="31">
        <v>0</v>
      </c>
      <c r="AA75" s="31">
        <v>0</v>
      </c>
      <c r="AB75" s="31">
        <v>0</v>
      </c>
      <c r="AC75" s="31">
        <v>0</v>
      </c>
      <c r="AD75" s="31">
        <v>0</v>
      </c>
      <c r="AE75" s="31">
        <v>0</v>
      </c>
      <c r="AF75" t="s">
        <v>230</v>
      </c>
      <c r="AG75" s="32">
        <v>5</v>
      </c>
      <c r="AH75"/>
    </row>
    <row r="76" spans="1:34" x14ac:dyDescent="0.25">
      <c r="A76" t="s">
        <v>990</v>
      </c>
      <c r="B76" t="s">
        <v>370</v>
      </c>
      <c r="C76" t="s">
        <v>751</v>
      </c>
      <c r="D76" t="s">
        <v>921</v>
      </c>
      <c r="E76" s="31">
        <v>43.902173913043477</v>
      </c>
      <c r="F76" s="31">
        <v>3.5030329289428073</v>
      </c>
      <c r="G76" s="31">
        <v>2.9946769002228271</v>
      </c>
      <c r="H76" s="31">
        <v>0.69509779648427839</v>
      </c>
      <c r="I76" s="31">
        <v>0.24616241643971282</v>
      </c>
      <c r="J76" s="31">
        <v>153.79076086956519</v>
      </c>
      <c r="K76" s="31">
        <v>131.4728260869565</v>
      </c>
      <c r="L76" s="31">
        <v>30.51630434782609</v>
      </c>
      <c r="M76" s="31">
        <v>10.807065217391305</v>
      </c>
      <c r="N76" s="31">
        <v>14.665760869565217</v>
      </c>
      <c r="O76" s="31">
        <v>5.0434782608695654</v>
      </c>
      <c r="P76" s="31">
        <v>41.290760869565219</v>
      </c>
      <c r="Q76" s="31">
        <v>38.682065217391305</v>
      </c>
      <c r="R76" s="31">
        <v>2.6086956521739131</v>
      </c>
      <c r="S76" s="31">
        <v>81.983695652173907</v>
      </c>
      <c r="T76" s="31">
        <v>81.983695652173907</v>
      </c>
      <c r="U76" s="31">
        <v>0</v>
      </c>
      <c r="V76" s="31">
        <v>0</v>
      </c>
      <c r="W76" s="31">
        <v>1.375</v>
      </c>
      <c r="X76" s="31">
        <v>0.76086956521739135</v>
      </c>
      <c r="Y76" s="31">
        <v>0</v>
      </c>
      <c r="Z76" s="31">
        <v>0</v>
      </c>
      <c r="AA76" s="31">
        <v>0.44021739130434784</v>
      </c>
      <c r="AB76" s="31">
        <v>0</v>
      </c>
      <c r="AC76" s="31">
        <v>0.17391304347826086</v>
      </c>
      <c r="AD76" s="31">
        <v>0</v>
      </c>
      <c r="AE76" s="31">
        <v>0</v>
      </c>
      <c r="AF76" t="s">
        <v>25</v>
      </c>
      <c r="AG76" s="32">
        <v>5</v>
      </c>
      <c r="AH76"/>
    </row>
    <row r="77" spans="1:34" x14ac:dyDescent="0.25">
      <c r="A77" t="s">
        <v>990</v>
      </c>
      <c r="B77" t="s">
        <v>376</v>
      </c>
      <c r="C77" t="s">
        <v>743</v>
      </c>
      <c r="D77" t="s">
        <v>917</v>
      </c>
      <c r="E77" s="31">
        <v>66.173913043478265</v>
      </c>
      <c r="F77" s="31">
        <v>2.978975032851511</v>
      </c>
      <c r="G77" s="31">
        <v>2.8239980289093296</v>
      </c>
      <c r="H77" s="31">
        <v>0.64713370565045991</v>
      </c>
      <c r="I77" s="31">
        <v>0.57100032851511173</v>
      </c>
      <c r="J77" s="31">
        <v>197.13043478260869</v>
      </c>
      <c r="K77" s="31">
        <v>186.875</v>
      </c>
      <c r="L77" s="31">
        <v>42.823369565217391</v>
      </c>
      <c r="M77" s="31">
        <v>37.785326086956523</v>
      </c>
      <c r="N77" s="31">
        <v>0</v>
      </c>
      <c r="O77" s="31">
        <v>5.0380434782608692</v>
      </c>
      <c r="P77" s="31">
        <v>43.301630434782609</v>
      </c>
      <c r="Q77" s="31">
        <v>38.084239130434781</v>
      </c>
      <c r="R77" s="31">
        <v>5.2173913043478262</v>
      </c>
      <c r="S77" s="31">
        <v>111.0054347826087</v>
      </c>
      <c r="T77" s="31">
        <v>104.34152173913044</v>
      </c>
      <c r="U77" s="31">
        <v>4.9619565217391308</v>
      </c>
      <c r="V77" s="31">
        <v>1.7019565217391304</v>
      </c>
      <c r="W77" s="31">
        <v>0</v>
      </c>
      <c r="X77" s="31">
        <v>0</v>
      </c>
      <c r="Y77" s="31">
        <v>0</v>
      </c>
      <c r="Z77" s="31">
        <v>0</v>
      </c>
      <c r="AA77" s="31">
        <v>0</v>
      </c>
      <c r="AB77" s="31">
        <v>0</v>
      </c>
      <c r="AC77" s="31">
        <v>0</v>
      </c>
      <c r="AD77" s="31">
        <v>0</v>
      </c>
      <c r="AE77" s="31">
        <v>0</v>
      </c>
      <c r="AF77" t="s">
        <v>31</v>
      </c>
      <c r="AG77" s="32">
        <v>5</v>
      </c>
      <c r="AH77"/>
    </row>
    <row r="78" spans="1:34" x14ac:dyDescent="0.25">
      <c r="A78" t="s">
        <v>990</v>
      </c>
      <c r="B78" t="s">
        <v>588</v>
      </c>
      <c r="C78" t="s">
        <v>719</v>
      </c>
      <c r="D78" t="s">
        <v>889</v>
      </c>
      <c r="E78" s="31">
        <v>64.304347826086953</v>
      </c>
      <c r="F78" s="31">
        <v>2.5967714672075726</v>
      </c>
      <c r="G78" s="31">
        <v>2.3733722109533471</v>
      </c>
      <c r="H78" s="31">
        <v>0.49121027721433408</v>
      </c>
      <c r="I78" s="31">
        <v>0.26781102096010817</v>
      </c>
      <c r="J78" s="31">
        <v>166.98369565217391</v>
      </c>
      <c r="K78" s="31">
        <v>152.61815217391305</v>
      </c>
      <c r="L78" s="31">
        <v>31.586956521739133</v>
      </c>
      <c r="M78" s="31">
        <v>17.221413043478261</v>
      </c>
      <c r="N78" s="31">
        <v>8.9633695652173913</v>
      </c>
      <c r="O78" s="31">
        <v>5.4021739130434785</v>
      </c>
      <c r="P78" s="31">
        <v>26.252717391304348</v>
      </c>
      <c r="Q78" s="31">
        <v>26.252717391304348</v>
      </c>
      <c r="R78" s="31">
        <v>0</v>
      </c>
      <c r="S78" s="31">
        <v>109.14402173913044</v>
      </c>
      <c r="T78" s="31">
        <v>67.415760869565219</v>
      </c>
      <c r="U78" s="31">
        <v>19.741847826086957</v>
      </c>
      <c r="V78" s="31">
        <v>21.986413043478262</v>
      </c>
      <c r="W78" s="31">
        <v>2.8260869565217392</v>
      </c>
      <c r="X78" s="31">
        <v>2.6467391304347827</v>
      </c>
      <c r="Y78" s="31">
        <v>0</v>
      </c>
      <c r="Z78" s="31">
        <v>0</v>
      </c>
      <c r="AA78" s="31">
        <v>0.17934782608695651</v>
      </c>
      <c r="AB78" s="31">
        <v>0</v>
      </c>
      <c r="AC78" s="31">
        <v>0</v>
      </c>
      <c r="AD78" s="31">
        <v>0</v>
      </c>
      <c r="AE78" s="31">
        <v>0</v>
      </c>
      <c r="AF78" t="s">
        <v>251</v>
      </c>
      <c r="AG78" s="32">
        <v>5</v>
      </c>
      <c r="AH78"/>
    </row>
    <row r="79" spans="1:34" x14ac:dyDescent="0.25">
      <c r="A79" t="s">
        <v>990</v>
      </c>
      <c r="B79" t="s">
        <v>453</v>
      </c>
      <c r="C79" t="s">
        <v>739</v>
      </c>
      <c r="D79" t="s">
        <v>914</v>
      </c>
      <c r="E79" s="31">
        <v>74.989130434782609</v>
      </c>
      <c r="F79" s="31">
        <v>2.9965574720974053</v>
      </c>
      <c r="G79" s="31">
        <v>2.77975068850558</v>
      </c>
      <c r="H79" s="31">
        <v>0.4124873170024641</v>
      </c>
      <c r="I79" s="31">
        <v>0.26956805334106387</v>
      </c>
      <c r="J79" s="31">
        <v>224.70923913043478</v>
      </c>
      <c r="K79" s="31">
        <v>208.45108695652172</v>
      </c>
      <c r="L79" s="31">
        <v>30.932065217391305</v>
      </c>
      <c r="M79" s="31">
        <v>20.214673913043477</v>
      </c>
      <c r="N79" s="31">
        <v>10.717391304347826</v>
      </c>
      <c r="O79" s="31">
        <v>0</v>
      </c>
      <c r="P79" s="31">
        <v>62.165760869565219</v>
      </c>
      <c r="Q79" s="31">
        <v>56.625</v>
      </c>
      <c r="R79" s="31">
        <v>5.5407608695652177</v>
      </c>
      <c r="S79" s="31">
        <v>131.61141304347825</v>
      </c>
      <c r="T79" s="31">
        <v>127.1875</v>
      </c>
      <c r="U79" s="31">
        <v>4.4239130434782608</v>
      </c>
      <c r="V79" s="31">
        <v>0</v>
      </c>
      <c r="W79" s="31">
        <v>0</v>
      </c>
      <c r="X79" s="31">
        <v>0</v>
      </c>
      <c r="Y79" s="31">
        <v>0</v>
      </c>
      <c r="Z79" s="31">
        <v>0</v>
      </c>
      <c r="AA79" s="31">
        <v>0</v>
      </c>
      <c r="AB79" s="31">
        <v>0</v>
      </c>
      <c r="AC79" s="31">
        <v>0</v>
      </c>
      <c r="AD79" s="31">
        <v>0</v>
      </c>
      <c r="AE79" s="31">
        <v>0</v>
      </c>
      <c r="AF79" t="s">
        <v>110</v>
      </c>
      <c r="AG79" s="32">
        <v>5</v>
      </c>
      <c r="AH79"/>
    </row>
    <row r="80" spans="1:34" x14ac:dyDescent="0.25">
      <c r="A80" t="s">
        <v>990</v>
      </c>
      <c r="B80" t="s">
        <v>385</v>
      </c>
      <c r="C80" t="s">
        <v>754</v>
      </c>
      <c r="D80" t="s">
        <v>915</v>
      </c>
      <c r="E80" s="31">
        <v>41.086956521739133</v>
      </c>
      <c r="F80" s="31">
        <v>3.4782407407407407</v>
      </c>
      <c r="G80" s="31">
        <v>3.2189814814814817</v>
      </c>
      <c r="H80" s="31">
        <v>0.53690476190476188</v>
      </c>
      <c r="I80" s="31">
        <v>0.33161375661375658</v>
      </c>
      <c r="J80" s="31">
        <v>142.91032608695653</v>
      </c>
      <c r="K80" s="31">
        <v>132.25815217391306</v>
      </c>
      <c r="L80" s="31">
        <v>22.059782608695652</v>
      </c>
      <c r="M80" s="31">
        <v>13.625</v>
      </c>
      <c r="N80" s="31">
        <v>5.1304347826086953</v>
      </c>
      <c r="O80" s="31">
        <v>3.3043478260869565</v>
      </c>
      <c r="P80" s="31">
        <v>31.320652173913047</v>
      </c>
      <c r="Q80" s="31">
        <v>29.103260869565219</v>
      </c>
      <c r="R80" s="31">
        <v>2.2173913043478262</v>
      </c>
      <c r="S80" s="31">
        <v>89.529891304347828</v>
      </c>
      <c r="T80" s="31">
        <v>89.529891304347828</v>
      </c>
      <c r="U80" s="31">
        <v>0</v>
      </c>
      <c r="V80" s="31">
        <v>0</v>
      </c>
      <c r="W80" s="31">
        <v>0.30978260869565216</v>
      </c>
      <c r="X80" s="31">
        <v>0.20652173913043478</v>
      </c>
      <c r="Y80" s="31">
        <v>0</v>
      </c>
      <c r="Z80" s="31">
        <v>0</v>
      </c>
      <c r="AA80" s="31">
        <v>0.10326086956521739</v>
      </c>
      <c r="AB80" s="31">
        <v>0</v>
      </c>
      <c r="AC80" s="31">
        <v>0</v>
      </c>
      <c r="AD80" s="31">
        <v>0</v>
      </c>
      <c r="AE80" s="31">
        <v>0</v>
      </c>
      <c r="AF80" t="s">
        <v>40</v>
      </c>
      <c r="AG80" s="32">
        <v>5</v>
      </c>
      <c r="AH80"/>
    </row>
    <row r="81" spans="1:34" x14ac:dyDescent="0.25">
      <c r="A81" t="s">
        <v>990</v>
      </c>
      <c r="B81" t="s">
        <v>387</v>
      </c>
      <c r="C81" t="s">
        <v>755</v>
      </c>
      <c r="D81" t="s">
        <v>924</v>
      </c>
      <c r="E81" s="31">
        <v>65.728260869565219</v>
      </c>
      <c r="F81" s="31">
        <v>2.7085910368777908</v>
      </c>
      <c r="G81" s="31">
        <v>2.438746485860757</v>
      </c>
      <c r="H81" s="31">
        <v>0.40871506532164709</v>
      </c>
      <c r="I81" s="31">
        <v>0.23147841905076896</v>
      </c>
      <c r="J81" s="31">
        <v>178.03097826086957</v>
      </c>
      <c r="K81" s="31">
        <v>160.29456521739129</v>
      </c>
      <c r="L81" s="31">
        <v>26.864130434782609</v>
      </c>
      <c r="M81" s="31">
        <v>15.214673913043478</v>
      </c>
      <c r="N81" s="31">
        <v>6.0842391304347823</v>
      </c>
      <c r="O81" s="31">
        <v>5.5652173913043477</v>
      </c>
      <c r="P81" s="31">
        <v>48.096195652173911</v>
      </c>
      <c r="Q81" s="31">
        <v>42.009239130434779</v>
      </c>
      <c r="R81" s="31">
        <v>6.0869565217391308</v>
      </c>
      <c r="S81" s="31">
        <v>103.07065217391305</v>
      </c>
      <c r="T81" s="31">
        <v>97.133152173913047</v>
      </c>
      <c r="U81" s="31">
        <v>5.9375</v>
      </c>
      <c r="V81" s="31">
        <v>0</v>
      </c>
      <c r="W81" s="31">
        <v>6.0869565217391308</v>
      </c>
      <c r="X81" s="31">
        <v>0.48097826086956524</v>
      </c>
      <c r="Y81" s="31">
        <v>0</v>
      </c>
      <c r="Z81" s="31">
        <v>0</v>
      </c>
      <c r="AA81" s="31">
        <v>0.82880434782608692</v>
      </c>
      <c r="AB81" s="31">
        <v>0</v>
      </c>
      <c r="AC81" s="31">
        <v>4.7771739130434785</v>
      </c>
      <c r="AD81" s="31">
        <v>0</v>
      </c>
      <c r="AE81" s="31">
        <v>0</v>
      </c>
      <c r="AF81" t="s">
        <v>42</v>
      </c>
      <c r="AG81" s="32">
        <v>5</v>
      </c>
      <c r="AH81"/>
    </row>
    <row r="82" spans="1:34" x14ac:dyDescent="0.25">
      <c r="A82" t="s">
        <v>990</v>
      </c>
      <c r="B82" t="s">
        <v>346</v>
      </c>
      <c r="C82" t="s">
        <v>736</v>
      </c>
      <c r="D82" t="s">
        <v>911</v>
      </c>
      <c r="E82" s="31">
        <v>43.467391304347828</v>
      </c>
      <c r="F82" s="31">
        <v>3.8170792698174543</v>
      </c>
      <c r="G82" s="31">
        <v>3.6130282570642658</v>
      </c>
      <c r="H82" s="31">
        <v>1.3355838959739936</v>
      </c>
      <c r="I82" s="31">
        <v>1.13953488372093</v>
      </c>
      <c r="J82" s="31">
        <v>165.91847826086956</v>
      </c>
      <c r="K82" s="31">
        <v>157.04891304347825</v>
      </c>
      <c r="L82" s="31">
        <v>58.054347826086961</v>
      </c>
      <c r="M82" s="31">
        <v>49.532608695652172</v>
      </c>
      <c r="N82" s="31">
        <v>3.8260869565217392</v>
      </c>
      <c r="O82" s="31">
        <v>4.6956521739130439</v>
      </c>
      <c r="P82" s="31">
        <v>4.3315217391304346</v>
      </c>
      <c r="Q82" s="31">
        <v>3.9836956521739131</v>
      </c>
      <c r="R82" s="31">
        <v>0.34782608695652173</v>
      </c>
      <c r="S82" s="31">
        <v>103.53260869565217</v>
      </c>
      <c r="T82" s="31">
        <v>103.53260869565217</v>
      </c>
      <c r="U82" s="31">
        <v>0</v>
      </c>
      <c r="V82" s="31">
        <v>0</v>
      </c>
      <c r="W82" s="31">
        <v>2.2010869565217392</v>
      </c>
      <c r="X82" s="31">
        <v>0</v>
      </c>
      <c r="Y82" s="31">
        <v>0</v>
      </c>
      <c r="Z82" s="31">
        <v>0</v>
      </c>
      <c r="AA82" s="31">
        <v>0</v>
      </c>
      <c r="AB82" s="31">
        <v>0</v>
      </c>
      <c r="AC82" s="31">
        <v>2.2010869565217392</v>
      </c>
      <c r="AD82" s="31">
        <v>0</v>
      </c>
      <c r="AE82" s="31">
        <v>0</v>
      </c>
      <c r="AF82" t="s">
        <v>0</v>
      </c>
      <c r="AG82" s="32">
        <v>5</v>
      </c>
      <c r="AH82"/>
    </row>
    <row r="83" spans="1:34" x14ac:dyDescent="0.25">
      <c r="A83" t="s">
        <v>990</v>
      </c>
      <c r="B83" t="s">
        <v>392</v>
      </c>
      <c r="C83" t="s">
        <v>758</v>
      </c>
      <c r="D83" t="s">
        <v>909</v>
      </c>
      <c r="E83" s="31">
        <v>40.521739130434781</v>
      </c>
      <c r="F83" s="31">
        <v>3.3653648068669528</v>
      </c>
      <c r="G83" s="31">
        <v>3.1086587982832619</v>
      </c>
      <c r="H83" s="31">
        <v>1.3732483905579402</v>
      </c>
      <c r="I83" s="31">
        <v>1.1165423819742493</v>
      </c>
      <c r="J83" s="31">
        <v>136.3704347826087</v>
      </c>
      <c r="K83" s="31">
        <v>125.96826086956521</v>
      </c>
      <c r="L83" s="31">
        <v>55.646413043478269</v>
      </c>
      <c r="M83" s="31">
        <v>45.244239130434792</v>
      </c>
      <c r="N83" s="31">
        <v>4.8043478260869561</v>
      </c>
      <c r="O83" s="31">
        <v>5.5978260869565215</v>
      </c>
      <c r="P83" s="31">
        <v>9.0218478260869563</v>
      </c>
      <c r="Q83" s="31">
        <v>9.0218478260869563</v>
      </c>
      <c r="R83" s="31">
        <v>0</v>
      </c>
      <c r="S83" s="31">
        <v>71.702173913043481</v>
      </c>
      <c r="T83" s="31">
        <v>57.592826086956514</v>
      </c>
      <c r="U83" s="31">
        <v>14.10934782608696</v>
      </c>
      <c r="V83" s="31">
        <v>0</v>
      </c>
      <c r="W83" s="31">
        <v>9.789673913043476</v>
      </c>
      <c r="X83" s="31">
        <v>0</v>
      </c>
      <c r="Y83" s="31">
        <v>0</v>
      </c>
      <c r="Z83" s="31">
        <v>0</v>
      </c>
      <c r="AA83" s="31">
        <v>0</v>
      </c>
      <c r="AB83" s="31">
        <v>0</v>
      </c>
      <c r="AC83" s="31">
        <v>9.789673913043476</v>
      </c>
      <c r="AD83" s="31">
        <v>0</v>
      </c>
      <c r="AE83" s="31">
        <v>0</v>
      </c>
      <c r="AF83" t="s">
        <v>47</v>
      </c>
      <c r="AG83" s="32">
        <v>5</v>
      </c>
      <c r="AH83"/>
    </row>
    <row r="84" spans="1:34" x14ac:dyDescent="0.25">
      <c r="A84" t="s">
        <v>990</v>
      </c>
      <c r="B84" t="s">
        <v>459</v>
      </c>
      <c r="C84" t="s">
        <v>794</v>
      </c>
      <c r="D84" t="s">
        <v>883</v>
      </c>
      <c r="E84" s="31">
        <v>39.847826086956523</v>
      </c>
      <c r="F84" s="31">
        <v>4.2122940534642659</v>
      </c>
      <c r="G84" s="31">
        <v>3.9891625750136388</v>
      </c>
      <c r="H84" s="31">
        <v>0.7259956355701036</v>
      </c>
      <c r="I84" s="31">
        <v>0.5028641571194763</v>
      </c>
      <c r="J84" s="31">
        <v>167.85076086956522</v>
      </c>
      <c r="K84" s="31">
        <v>158.95945652173913</v>
      </c>
      <c r="L84" s="31">
        <v>28.929347826086957</v>
      </c>
      <c r="M84" s="31">
        <v>20.038043478260871</v>
      </c>
      <c r="N84" s="31">
        <v>4.5978260869565215</v>
      </c>
      <c r="O84" s="31">
        <v>4.2934782608695654</v>
      </c>
      <c r="P84" s="31">
        <v>24.793478260869566</v>
      </c>
      <c r="Q84" s="31">
        <v>24.793478260869566</v>
      </c>
      <c r="R84" s="31">
        <v>0</v>
      </c>
      <c r="S84" s="31">
        <v>114.1279347826087</v>
      </c>
      <c r="T84" s="31">
        <v>114.1279347826087</v>
      </c>
      <c r="U84" s="31">
        <v>0</v>
      </c>
      <c r="V84" s="31">
        <v>0</v>
      </c>
      <c r="W84" s="31">
        <v>11.701086956521738</v>
      </c>
      <c r="X84" s="31">
        <v>0</v>
      </c>
      <c r="Y84" s="31">
        <v>0</v>
      </c>
      <c r="Z84" s="31">
        <v>0</v>
      </c>
      <c r="AA84" s="31">
        <v>0</v>
      </c>
      <c r="AB84" s="31">
        <v>0</v>
      </c>
      <c r="AC84" s="31">
        <v>11.701086956521738</v>
      </c>
      <c r="AD84" s="31">
        <v>0</v>
      </c>
      <c r="AE84" s="31">
        <v>0</v>
      </c>
      <c r="AF84" t="s">
        <v>116</v>
      </c>
      <c r="AG84" s="32">
        <v>5</v>
      </c>
      <c r="AH84"/>
    </row>
    <row r="85" spans="1:34" x14ac:dyDescent="0.25">
      <c r="A85" t="s">
        <v>990</v>
      </c>
      <c r="B85" t="s">
        <v>523</v>
      </c>
      <c r="C85" t="s">
        <v>683</v>
      </c>
      <c r="D85" t="s">
        <v>879</v>
      </c>
      <c r="E85" s="31">
        <v>42.358695652173914</v>
      </c>
      <c r="F85" s="31">
        <v>3.4684449576597376</v>
      </c>
      <c r="G85" s="31">
        <v>3.2099127534000513</v>
      </c>
      <c r="H85" s="31">
        <v>1.0509263536053373</v>
      </c>
      <c r="I85" s="31">
        <v>0.79239414934565044</v>
      </c>
      <c r="J85" s="31">
        <v>146.91880434782607</v>
      </c>
      <c r="K85" s="31">
        <v>135.96771739130435</v>
      </c>
      <c r="L85" s="31">
        <v>44.515869565217386</v>
      </c>
      <c r="M85" s="31">
        <v>33.564782608695651</v>
      </c>
      <c r="N85" s="31">
        <v>5.2934782608695654</v>
      </c>
      <c r="O85" s="31">
        <v>5.6576086956521738</v>
      </c>
      <c r="P85" s="31">
        <v>13.552391304347827</v>
      </c>
      <c r="Q85" s="31">
        <v>13.552391304347827</v>
      </c>
      <c r="R85" s="31">
        <v>0</v>
      </c>
      <c r="S85" s="31">
        <v>88.850543478260875</v>
      </c>
      <c r="T85" s="31">
        <v>81.861413043478265</v>
      </c>
      <c r="U85" s="31">
        <v>0</v>
      </c>
      <c r="V85" s="31">
        <v>6.9891304347826084</v>
      </c>
      <c r="W85" s="31">
        <v>11.456521739130434</v>
      </c>
      <c r="X85" s="31">
        <v>1.6358695652173914</v>
      </c>
      <c r="Y85" s="31">
        <v>0</v>
      </c>
      <c r="Z85" s="31">
        <v>0</v>
      </c>
      <c r="AA85" s="31">
        <v>4.3641304347826084</v>
      </c>
      <c r="AB85" s="31">
        <v>0</v>
      </c>
      <c r="AC85" s="31">
        <v>5.4565217391304346</v>
      </c>
      <c r="AD85" s="31">
        <v>0</v>
      </c>
      <c r="AE85" s="31">
        <v>0</v>
      </c>
      <c r="AF85" t="s">
        <v>181</v>
      </c>
      <c r="AG85" s="32">
        <v>5</v>
      </c>
      <c r="AH85"/>
    </row>
    <row r="86" spans="1:34" x14ac:dyDescent="0.25">
      <c r="A86" t="s">
        <v>990</v>
      </c>
      <c r="B86" t="s">
        <v>532</v>
      </c>
      <c r="C86" t="s">
        <v>822</v>
      </c>
      <c r="D86" t="s">
        <v>885</v>
      </c>
      <c r="E86" s="31">
        <v>38.043478260869563</v>
      </c>
      <c r="F86" s="31">
        <v>3.3350628571428573</v>
      </c>
      <c r="G86" s="31">
        <v>3.0585</v>
      </c>
      <c r="H86" s="31">
        <v>0.85177714285714279</v>
      </c>
      <c r="I86" s="31">
        <v>0.57521428571428579</v>
      </c>
      <c r="J86" s="31">
        <v>126.87739130434782</v>
      </c>
      <c r="K86" s="31">
        <v>116.35597826086956</v>
      </c>
      <c r="L86" s="31">
        <v>32.404565217391301</v>
      </c>
      <c r="M86" s="31">
        <v>21.883152173913043</v>
      </c>
      <c r="N86" s="31">
        <v>4.3233695652173916</v>
      </c>
      <c r="O86" s="31">
        <v>6.1980434782608702</v>
      </c>
      <c r="P86" s="31">
        <v>20.744565217391305</v>
      </c>
      <c r="Q86" s="31">
        <v>20.744565217391305</v>
      </c>
      <c r="R86" s="31">
        <v>0</v>
      </c>
      <c r="S86" s="31">
        <v>73.728260869565219</v>
      </c>
      <c r="T86" s="31">
        <v>72.173913043478265</v>
      </c>
      <c r="U86" s="31">
        <v>0</v>
      </c>
      <c r="V86" s="31">
        <v>1.5543478260869565</v>
      </c>
      <c r="W86" s="31">
        <v>17.673586956521739</v>
      </c>
      <c r="X86" s="31">
        <v>0.95652173913043481</v>
      </c>
      <c r="Y86" s="31">
        <v>0</v>
      </c>
      <c r="Z86" s="31">
        <v>6.1980434782608702</v>
      </c>
      <c r="AA86" s="31">
        <v>0</v>
      </c>
      <c r="AB86" s="31">
        <v>0</v>
      </c>
      <c r="AC86" s="31">
        <v>10.519021739130435</v>
      </c>
      <c r="AD86" s="31">
        <v>0</v>
      </c>
      <c r="AE86" s="31">
        <v>0</v>
      </c>
      <c r="AF86" t="s">
        <v>190</v>
      </c>
      <c r="AG86" s="32">
        <v>5</v>
      </c>
      <c r="AH86"/>
    </row>
    <row r="87" spans="1:34" x14ac:dyDescent="0.25">
      <c r="A87" t="s">
        <v>990</v>
      </c>
      <c r="B87" t="s">
        <v>428</v>
      </c>
      <c r="C87" t="s">
        <v>753</v>
      </c>
      <c r="D87" t="s">
        <v>923</v>
      </c>
      <c r="E87" s="31">
        <v>27.282608695652176</v>
      </c>
      <c r="F87" s="31">
        <v>5.4168127490039826</v>
      </c>
      <c r="G87" s="31">
        <v>5.0005976095617521</v>
      </c>
      <c r="H87" s="31">
        <v>2.4960557768924296</v>
      </c>
      <c r="I87" s="31">
        <v>2.0798406374501988</v>
      </c>
      <c r="J87" s="31">
        <v>147.78478260869562</v>
      </c>
      <c r="K87" s="31">
        <v>136.42934782608694</v>
      </c>
      <c r="L87" s="31">
        <v>68.098913043478248</v>
      </c>
      <c r="M87" s="31">
        <v>56.743478260869551</v>
      </c>
      <c r="N87" s="31">
        <v>6.1597826086956511</v>
      </c>
      <c r="O87" s="31">
        <v>5.1956521739130439</v>
      </c>
      <c r="P87" s="31">
        <v>24.196739130434782</v>
      </c>
      <c r="Q87" s="31">
        <v>24.196739130434782</v>
      </c>
      <c r="R87" s="31">
        <v>0</v>
      </c>
      <c r="S87" s="31">
        <v>55.489130434782602</v>
      </c>
      <c r="T87" s="31">
        <v>55.489130434782602</v>
      </c>
      <c r="U87" s="31">
        <v>0</v>
      </c>
      <c r="V87" s="31">
        <v>0</v>
      </c>
      <c r="W87" s="31">
        <v>17.26195652173913</v>
      </c>
      <c r="X87" s="31">
        <v>4.3152173913043468</v>
      </c>
      <c r="Y87" s="31">
        <v>0</v>
      </c>
      <c r="Z87" s="31">
        <v>0</v>
      </c>
      <c r="AA87" s="31">
        <v>5.6086956521739131</v>
      </c>
      <c r="AB87" s="31">
        <v>0</v>
      </c>
      <c r="AC87" s="31">
        <v>7.338043478260869</v>
      </c>
      <c r="AD87" s="31">
        <v>0</v>
      </c>
      <c r="AE87" s="31">
        <v>0</v>
      </c>
      <c r="AF87" t="s">
        <v>84</v>
      </c>
      <c r="AG87" s="32">
        <v>5</v>
      </c>
      <c r="AH87"/>
    </row>
    <row r="88" spans="1:34" x14ac:dyDescent="0.25">
      <c r="A88" t="s">
        <v>990</v>
      </c>
      <c r="B88" t="s">
        <v>496</v>
      </c>
      <c r="C88" t="s">
        <v>814</v>
      </c>
      <c r="D88" t="s">
        <v>898</v>
      </c>
      <c r="E88" s="31">
        <v>40.717391304347828</v>
      </c>
      <c r="F88" s="31">
        <v>4.0763908168713314</v>
      </c>
      <c r="G88" s="31">
        <v>3.7025280298985601</v>
      </c>
      <c r="H88" s="31">
        <v>0.7799012279765084</v>
      </c>
      <c r="I88" s="31">
        <v>0.40603844100373748</v>
      </c>
      <c r="J88" s="31">
        <v>165.98000000000008</v>
      </c>
      <c r="K88" s="31">
        <v>150.75728260869573</v>
      </c>
      <c r="L88" s="31">
        <v>31.755543478260876</v>
      </c>
      <c r="M88" s="31">
        <v>16.532826086956529</v>
      </c>
      <c r="N88" s="31">
        <v>10.171086956521739</v>
      </c>
      <c r="O88" s="31">
        <v>5.0516304347826084</v>
      </c>
      <c r="P88" s="31">
        <v>21.735434782608696</v>
      </c>
      <c r="Q88" s="31">
        <v>21.735434782608696</v>
      </c>
      <c r="R88" s="31">
        <v>0</v>
      </c>
      <c r="S88" s="31">
        <v>112.48902173913048</v>
      </c>
      <c r="T88" s="31">
        <v>106.14967391304353</v>
      </c>
      <c r="U88" s="31">
        <v>0</v>
      </c>
      <c r="V88" s="31">
        <v>6.3393478260869554</v>
      </c>
      <c r="W88" s="31">
        <v>1.048913043478261</v>
      </c>
      <c r="X88" s="31">
        <v>0</v>
      </c>
      <c r="Y88" s="31">
        <v>0</v>
      </c>
      <c r="Z88" s="31">
        <v>0</v>
      </c>
      <c r="AA88" s="31">
        <v>0</v>
      </c>
      <c r="AB88" s="31">
        <v>0</v>
      </c>
      <c r="AC88" s="31">
        <v>1.048913043478261</v>
      </c>
      <c r="AD88" s="31">
        <v>0</v>
      </c>
      <c r="AE88" s="31">
        <v>0</v>
      </c>
      <c r="AF88" t="s">
        <v>154</v>
      </c>
      <c r="AG88" s="32">
        <v>5</v>
      </c>
      <c r="AH88"/>
    </row>
    <row r="89" spans="1:34" x14ac:dyDescent="0.25">
      <c r="A89" t="s">
        <v>990</v>
      </c>
      <c r="B89" t="s">
        <v>652</v>
      </c>
      <c r="C89" t="s">
        <v>723</v>
      </c>
      <c r="D89" t="s">
        <v>940</v>
      </c>
      <c r="E89" s="31">
        <v>33.663043478260867</v>
      </c>
      <c r="F89" s="31">
        <v>4.6956215692605756</v>
      </c>
      <c r="G89" s="31">
        <v>4.1085211494995164</v>
      </c>
      <c r="H89" s="31">
        <v>1.3181950274459155</v>
      </c>
      <c r="I89" s="31">
        <v>0.73109460768485646</v>
      </c>
      <c r="J89" s="31">
        <v>158.06891304347829</v>
      </c>
      <c r="K89" s="31">
        <v>138.30532608695654</v>
      </c>
      <c r="L89" s="31">
        <v>44.374456521739134</v>
      </c>
      <c r="M89" s="31">
        <v>24.610869565217396</v>
      </c>
      <c r="N89" s="31">
        <v>14.584239130434783</v>
      </c>
      <c r="O89" s="31">
        <v>5.1793478260869561</v>
      </c>
      <c r="P89" s="31">
        <v>16.246521739130433</v>
      </c>
      <c r="Q89" s="31">
        <v>16.246521739130433</v>
      </c>
      <c r="R89" s="31">
        <v>0</v>
      </c>
      <c r="S89" s="31">
        <v>97.447934782608712</v>
      </c>
      <c r="T89" s="31">
        <v>97.447934782608712</v>
      </c>
      <c r="U89" s="31">
        <v>0</v>
      </c>
      <c r="V89" s="31">
        <v>0</v>
      </c>
      <c r="W89" s="31">
        <v>0</v>
      </c>
      <c r="X89" s="31">
        <v>0</v>
      </c>
      <c r="Y89" s="31">
        <v>0</v>
      </c>
      <c r="Z89" s="31">
        <v>0</v>
      </c>
      <c r="AA89" s="31">
        <v>0</v>
      </c>
      <c r="AB89" s="31">
        <v>0</v>
      </c>
      <c r="AC89" s="31">
        <v>0</v>
      </c>
      <c r="AD89" s="31">
        <v>0</v>
      </c>
      <c r="AE89" s="31">
        <v>0</v>
      </c>
      <c r="AF89" t="s">
        <v>315</v>
      </c>
      <c r="AG89" s="32">
        <v>5</v>
      </c>
      <c r="AH89"/>
    </row>
    <row r="90" spans="1:34" x14ac:dyDescent="0.25">
      <c r="A90" t="s">
        <v>990</v>
      </c>
      <c r="B90" t="s">
        <v>658</v>
      </c>
      <c r="C90" t="s">
        <v>858</v>
      </c>
      <c r="D90" t="s">
        <v>941</v>
      </c>
      <c r="E90" s="31">
        <v>37.586956521739133</v>
      </c>
      <c r="F90" s="31">
        <v>4.7893724696356266</v>
      </c>
      <c r="G90" s="31">
        <v>4.2031260844418741</v>
      </c>
      <c r="H90" s="31">
        <v>1.3834094852515904</v>
      </c>
      <c r="I90" s="31">
        <v>0.79716310005783708</v>
      </c>
      <c r="J90" s="31">
        <v>180.01793478260868</v>
      </c>
      <c r="K90" s="31">
        <v>157.98271739130436</v>
      </c>
      <c r="L90" s="31">
        <v>51.998152173913041</v>
      </c>
      <c r="M90" s="31">
        <v>29.962934782608706</v>
      </c>
      <c r="N90" s="31">
        <v>17.208260869565208</v>
      </c>
      <c r="O90" s="31">
        <v>4.8269565217391301</v>
      </c>
      <c r="P90" s="31">
        <v>14.378586956521733</v>
      </c>
      <c r="Q90" s="31">
        <v>14.378586956521733</v>
      </c>
      <c r="R90" s="31">
        <v>0</v>
      </c>
      <c r="S90" s="31">
        <v>113.64119565217391</v>
      </c>
      <c r="T90" s="31">
        <v>99.118260869565205</v>
      </c>
      <c r="U90" s="31">
        <v>0</v>
      </c>
      <c r="V90" s="31">
        <v>14.522934782608697</v>
      </c>
      <c r="W90" s="31">
        <v>0.89402173913043481</v>
      </c>
      <c r="X90" s="31">
        <v>0</v>
      </c>
      <c r="Y90" s="31">
        <v>0</v>
      </c>
      <c r="Z90" s="31">
        <v>0</v>
      </c>
      <c r="AA90" s="31">
        <v>0</v>
      </c>
      <c r="AB90" s="31">
        <v>0</v>
      </c>
      <c r="AC90" s="31">
        <v>0.89402173913043481</v>
      </c>
      <c r="AD90" s="31">
        <v>0</v>
      </c>
      <c r="AE90" s="31">
        <v>0</v>
      </c>
      <c r="AF90" t="s">
        <v>321</v>
      </c>
      <c r="AG90" s="32">
        <v>5</v>
      </c>
      <c r="AH90"/>
    </row>
    <row r="91" spans="1:34" x14ac:dyDescent="0.25">
      <c r="A91" t="s">
        <v>990</v>
      </c>
      <c r="B91" t="s">
        <v>647</v>
      </c>
      <c r="C91" t="s">
        <v>779</v>
      </c>
      <c r="D91" t="s">
        <v>929</v>
      </c>
      <c r="E91" s="31">
        <v>25.260869565217391</v>
      </c>
      <c r="F91" s="31">
        <v>6.7849440619621308</v>
      </c>
      <c r="G91" s="31">
        <v>5.9654518072289138</v>
      </c>
      <c r="H91" s="31">
        <v>2.4585929432013769</v>
      </c>
      <c r="I91" s="31">
        <v>1.639100688468158</v>
      </c>
      <c r="J91" s="31">
        <v>171.39358695652166</v>
      </c>
      <c r="K91" s="31">
        <v>150.69249999999994</v>
      </c>
      <c r="L91" s="31">
        <v>62.106195652173909</v>
      </c>
      <c r="M91" s="31">
        <v>41.405108695652167</v>
      </c>
      <c r="N91" s="31">
        <v>15.119565217391305</v>
      </c>
      <c r="O91" s="31">
        <v>5.5815217391304346</v>
      </c>
      <c r="P91" s="31">
        <v>15.238478260869563</v>
      </c>
      <c r="Q91" s="31">
        <v>15.238478260869563</v>
      </c>
      <c r="R91" s="31">
        <v>0</v>
      </c>
      <c r="S91" s="31">
        <v>94.048913043478208</v>
      </c>
      <c r="T91" s="31">
        <v>93.221847826086901</v>
      </c>
      <c r="U91" s="31">
        <v>0</v>
      </c>
      <c r="V91" s="31">
        <v>0.82706521739130434</v>
      </c>
      <c r="W91" s="31">
        <v>0</v>
      </c>
      <c r="X91" s="31">
        <v>0</v>
      </c>
      <c r="Y91" s="31">
        <v>0</v>
      </c>
      <c r="Z91" s="31">
        <v>0</v>
      </c>
      <c r="AA91" s="31">
        <v>0</v>
      </c>
      <c r="AB91" s="31">
        <v>0</v>
      </c>
      <c r="AC91" s="31">
        <v>0</v>
      </c>
      <c r="AD91" s="31">
        <v>0</v>
      </c>
      <c r="AE91" s="31">
        <v>0</v>
      </c>
      <c r="AF91" t="s">
        <v>310</v>
      </c>
      <c r="AG91" s="32">
        <v>5</v>
      </c>
      <c r="AH91"/>
    </row>
    <row r="92" spans="1:34" x14ac:dyDescent="0.25">
      <c r="A92" t="s">
        <v>990</v>
      </c>
      <c r="B92" t="s">
        <v>434</v>
      </c>
      <c r="C92" t="s">
        <v>779</v>
      </c>
      <c r="D92" t="s">
        <v>929</v>
      </c>
      <c r="E92" s="31">
        <v>52.619565217391305</v>
      </c>
      <c r="F92" s="31">
        <v>5.2276017351786823</v>
      </c>
      <c r="G92" s="31">
        <v>4.4284486676306543</v>
      </c>
      <c r="H92" s="31">
        <v>1.9033464160297453</v>
      </c>
      <c r="I92" s="31">
        <v>1.1041933484817184</v>
      </c>
      <c r="J92" s="31">
        <v>275.0741304347826</v>
      </c>
      <c r="K92" s="31">
        <v>233.02304347826086</v>
      </c>
      <c r="L92" s="31">
        <v>100.15326086956519</v>
      </c>
      <c r="M92" s="31">
        <v>58.102173913043465</v>
      </c>
      <c r="N92" s="31">
        <v>37.537499999999994</v>
      </c>
      <c r="O92" s="31">
        <v>4.5135869565217392</v>
      </c>
      <c r="P92" s="31">
        <v>26.426086956521736</v>
      </c>
      <c r="Q92" s="31">
        <v>26.426086956521736</v>
      </c>
      <c r="R92" s="31">
        <v>0</v>
      </c>
      <c r="S92" s="31">
        <v>148.49478260869566</v>
      </c>
      <c r="T92" s="31">
        <v>142.36076086956524</v>
      </c>
      <c r="U92" s="31">
        <v>1.2066304347826087</v>
      </c>
      <c r="V92" s="31">
        <v>4.927391304347827</v>
      </c>
      <c r="W92" s="31">
        <v>16.125869565217393</v>
      </c>
      <c r="X92" s="31">
        <v>5.6494565217391308</v>
      </c>
      <c r="Y92" s="31">
        <v>0.33152173913043476</v>
      </c>
      <c r="Z92" s="31">
        <v>0</v>
      </c>
      <c r="AA92" s="31">
        <v>5.5144565217391301</v>
      </c>
      <c r="AB92" s="31">
        <v>0</v>
      </c>
      <c r="AC92" s="31">
        <v>4.6304347826086953</v>
      </c>
      <c r="AD92" s="31">
        <v>0</v>
      </c>
      <c r="AE92" s="31">
        <v>0</v>
      </c>
      <c r="AF92" t="s">
        <v>90</v>
      </c>
      <c r="AG92" s="32">
        <v>5</v>
      </c>
      <c r="AH92"/>
    </row>
    <row r="93" spans="1:34" x14ac:dyDescent="0.25">
      <c r="A93" t="s">
        <v>990</v>
      </c>
      <c r="B93" t="s">
        <v>556</v>
      </c>
      <c r="C93" t="s">
        <v>834</v>
      </c>
      <c r="D93" t="s">
        <v>909</v>
      </c>
      <c r="E93" s="31">
        <v>41.467391304347828</v>
      </c>
      <c r="F93" s="31">
        <v>3.5244770642201835</v>
      </c>
      <c r="G93" s="31">
        <v>3.4091428571428568</v>
      </c>
      <c r="H93" s="31">
        <v>0.67057667103538665</v>
      </c>
      <c r="I93" s="31">
        <v>0.55720838794233285</v>
      </c>
      <c r="J93" s="31">
        <v>146.15086956521739</v>
      </c>
      <c r="K93" s="31">
        <v>141.3682608695652</v>
      </c>
      <c r="L93" s="31">
        <v>27.807065217391305</v>
      </c>
      <c r="M93" s="31">
        <v>23.105978260869566</v>
      </c>
      <c r="N93" s="31">
        <v>0</v>
      </c>
      <c r="O93" s="31">
        <v>4.7010869565217392</v>
      </c>
      <c r="P93" s="31">
        <v>28.375</v>
      </c>
      <c r="Q93" s="31">
        <v>28.293478260869566</v>
      </c>
      <c r="R93" s="31">
        <v>8.1521739130434784E-2</v>
      </c>
      <c r="S93" s="31">
        <v>89.968804347826079</v>
      </c>
      <c r="T93" s="31">
        <v>84.879130434782596</v>
      </c>
      <c r="U93" s="31">
        <v>5.0896739130434785</v>
      </c>
      <c r="V93" s="31">
        <v>0</v>
      </c>
      <c r="W93" s="31">
        <v>6.4416304347826081</v>
      </c>
      <c r="X93" s="31">
        <v>0</v>
      </c>
      <c r="Y93" s="31">
        <v>0</v>
      </c>
      <c r="Z93" s="31">
        <v>0</v>
      </c>
      <c r="AA93" s="31">
        <v>0</v>
      </c>
      <c r="AB93" s="31">
        <v>8.1521739130434784E-2</v>
      </c>
      <c r="AC93" s="31">
        <v>6.3601086956521735</v>
      </c>
      <c r="AD93" s="31">
        <v>0</v>
      </c>
      <c r="AE93" s="31">
        <v>0</v>
      </c>
      <c r="AF93" t="s">
        <v>217</v>
      </c>
      <c r="AG93" s="32">
        <v>5</v>
      </c>
      <c r="AH93"/>
    </row>
    <row r="94" spans="1:34" x14ac:dyDescent="0.25">
      <c r="A94" t="s">
        <v>990</v>
      </c>
      <c r="B94" t="s">
        <v>350</v>
      </c>
      <c r="C94" t="s">
        <v>739</v>
      </c>
      <c r="D94" t="s">
        <v>914</v>
      </c>
      <c r="E94" s="31">
        <v>29.880434782608695</v>
      </c>
      <c r="F94" s="31">
        <v>6.0010512913786815</v>
      </c>
      <c r="G94" s="31">
        <v>5.6730229174245173</v>
      </c>
      <c r="H94" s="31">
        <v>1.1305165514732631</v>
      </c>
      <c r="I94" s="31">
        <v>0.80248817751909807</v>
      </c>
      <c r="J94" s="31">
        <v>179.3140217391304</v>
      </c>
      <c r="K94" s="31">
        <v>169.5123913043478</v>
      </c>
      <c r="L94" s="31">
        <v>33.780326086956528</v>
      </c>
      <c r="M94" s="31">
        <v>23.978695652173919</v>
      </c>
      <c r="N94" s="31">
        <v>9.8016304347826093</v>
      </c>
      <c r="O94" s="31">
        <v>0</v>
      </c>
      <c r="P94" s="31">
        <v>18.690326086956521</v>
      </c>
      <c r="Q94" s="31">
        <v>18.690326086956521</v>
      </c>
      <c r="R94" s="31">
        <v>0</v>
      </c>
      <c r="S94" s="31">
        <v>126.84336956521736</v>
      </c>
      <c r="T94" s="31">
        <v>126.84336956521736</v>
      </c>
      <c r="U94" s="31">
        <v>0</v>
      </c>
      <c r="V94" s="31">
        <v>0</v>
      </c>
      <c r="W94" s="31">
        <v>0</v>
      </c>
      <c r="X94" s="31">
        <v>0</v>
      </c>
      <c r="Y94" s="31">
        <v>0</v>
      </c>
      <c r="Z94" s="31">
        <v>0</v>
      </c>
      <c r="AA94" s="31">
        <v>0</v>
      </c>
      <c r="AB94" s="31">
        <v>0</v>
      </c>
      <c r="AC94" s="31">
        <v>0</v>
      </c>
      <c r="AD94" s="31">
        <v>0</v>
      </c>
      <c r="AE94" s="31">
        <v>0</v>
      </c>
      <c r="AF94" t="s">
        <v>5</v>
      </c>
      <c r="AG94" s="32">
        <v>5</v>
      </c>
      <c r="AH94"/>
    </row>
    <row r="95" spans="1:34" x14ac:dyDescent="0.25">
      <c r="A95" t="s">
        <v>990</v>
      </c>
      <c r="B95" t="s">
        <v>649</v>
      </c>
      <c r="C95" t="s">
        <v>728</v>
      </c>
      <c r="D95" t="s">
        <v>892</v>
      </c>
      <c r="E95" s="31">
        <v>26.923913043478262</v>
      </c>
      <c r="F95" s="31">
        <v>5.7769721437222437</v>
      </c>
      <c r="G95" s="31">
        <v>5.384828421477593</v>
      </c>
      <c r="H95" s="31">
        <v>1.9490230117077105</v>
      </c>
      <c r="I95" s="31">
        <v>1.5568792894630599</v>
      </c>
      <c r="J95" s="31">
        <v>155.53869565217389</v>
      </c>
      <c r="K95" s="31">
        <v>144.98065217391303</v>
      </c>
      <c r="L95" s="31">
        <v>52.475326086956514</v>
      </c>
      <c r="M95" s="31">
        <v>41.917282608695643</v>
      </c>
      <c r="N95" s="31">
        <v>5.3406521739130435</v>
      </c>
      <c r="O95" s="31">
        <v>5.2173913043478262</v>
      </c>
      <c r="P95" s="31">
        <v>20.432499999999994</v>
      </c>
      <c r="Q95" s="31">
        <v>20.432499999999994</v>
      </c>
      <c r="R95" s="31">
        <v>0</v>
      </c>
      <c r="S95" s="31">
        <v>82.630869565217395</v>
      </c>
      <c r="T95" s="31">
        <v>82.630869565217395</v>
      </c>
      <c r="U95" s="31">
        <v>0</v>
      </c>
      <c r="V95" s="31">
        <v>0</v>
      </c>
      <c r="W95" s="31">
        <v>15.493586956521739</v>
      </c>
      <c r="X95" s="31">
        <v>3.222826086956522</v>
      </c>
      <c r="Y95" s="31">
        <v>0</v>
      </c>
      <c r="Z95" s="31">
        <v>0</v>
      </c>
      <c r="AA95" s="31">
        <v>5.6440217391304346</v>
      </c>
      <c r="AB95" s="31">
        <v>0</v>
      </c>
      <c r="AC95" s="31">
        <v>6.6267391304347827</v>
      </c>
      <c r="AD95" s="31">
        <v>0</v>
      </c>
      <c r="AE95" s="31">
        <v>0</v>
      </c>
      <c r="AF95" t="s">
        <v>312</v>
      </c>
      <c r="AG95" s="32">
        <v>5</v>
      </c>
      <c r="AH95"/>
    </row>
    <row r="96" spans="1:34" x14ac:dyDescent="0.25">
      <c r="A96" t="s">
        <v>990</v>
      </c>
      <c r="B96" t="s">
        <v>390</v>
      </c>
      <c r="C96" t="s">
        <v>739</v>
      </c>
      <c r="D96" t="s">
        <v>914</v>
      </c>
      <c r="E96" s="31">
        <v>82.326086956521735</v>
      </c>
      <c r="F96" s="31">
        <v>3.1753036704515445</v>
      </c>
      <c r="G96" s="31">
        <v>2.9854436229205175</v>
      </c>
      <c r="H96" s="31">
        <v>0.47303274359651443</v>
      </c>
      <c r="I96" s="31">
        <v>0.28317269606548723</v>
      </c>
      <c r="J96" s="31">
        <v>261.4103260869565</v>
      </c>
      <c r="K96" s="31">
        <v>245.77989130434781</v>
      </c>
      <c r="L96" s="31">
        <v>38.942934782608695</v>
      </c>
      <c r="M96" s="31">
        <v>23.3125</v>
      </c>
      <c r="N96" s="31">
        <v>10.413043478260869</v>
      </c>
      <c r="O96" s="31">
        <v>5.2173913043478262</v>
      </c>
      <c r="P96" s="31">
        <v>58.019021739130437</v>
      </c>
      <c r="Q96" s="31">
        <v>58.019021739130437</v>
      </c>
      <c r="R96" s="31">
        <v>0</v>
      </c>
      <c r="S96" s="31">
        <v>164.44836956521738</v>
      </c>
      <c r="T96" s="31">
        <v>144.04347826086956</v>
      </c>
      <c r="U96" s="31">
        <v>0</v>
      </c>
      <c r="V96" s="31">
        <v>20.404891304347824</v>
      </c>
      <c r="W96" s="31">
        <v>0</v>
      </c>
      <c r="X96" s="31">
        <v>0</v>
      </c>
      <c r="Y96" s="31">
        <v>0</v>
      </c>
      <c r="Z96" s="31">
        <v>0</v>
      </c>
      <c r="AA96" s="31">
        <v>0</v>
      </c>
      <c r="AB96" s="31">
        <v>0</v>
      </c>
      <c r="AC96" s="31">
        <v>0</v>
      </c>
      <c r="AD96" s="31">
        <v>0</v>
      </c>
      <c r="AE96" s="31">
        <v>0</v>
      </c>
      <c r="AF96" t="s">
        <v>45</v>
      </c>
      <c r="AG96" s="32">
        <v>5</v>
      </c>
      <c r="AH96"/>
    </row>
    <row r="97" spans="1:34" x14ac:dyDescent="0.25">
      <c r="A97" t="s">
        <v>990</v>
      </c>
      <c r="B97" t="s">
        <v>500</v>
      </c>
      <c r="C97" t="s">
        <v>720</v>
      </c>
      <c r="D97" t="s">
        <v>920</v>
      </c>
      <c r="E97" s="31">
        <v>79.815217391304344</v>
      </c>
      <c r="F97" s="31">
        <v>3.3218235053792728</v>
      </c>
      <c r="G97" s="31">
        <v>3.0347609968677656</v>
      </c>
      <c r="H97" s="31">
        <v>1.0209587362113579</v>
      </c>
      <c r="I97" s="31">
        <v>0.7338962276998503</v>
      </c>
      <c r="J97" s="31">
        <v>265.1320652173913</v>
      </c>
      <c r="K97" s="31">
        <v>242.22010869565219</v>
      </c>
      <c r="L97" s="31">
        <v>81.488043478260877</v>
      </c>
      <c r="M97" s="31">
        <v>58.576086956521742</v>
      </c>
      <c r="N97" s="31">
        <v>17.433695652173913</v>
      </c>
      <c r="O97" s="31">
        <v>5.4782608695652177</v>
      </c>
      <c r="P97" s="31">
        <v>41.494565217391305</v>
      </c>
      <c r="Q97" s="31">
        <v>41.494565217391305</v>
      </c>
      <c r="R97" s="31">
        <v>0</v>
      </c>
      <c r="S97" s="31">
        <v>142.14945652173913</v>
      </c>
      <c r="T97" s="31">
        <v>142.14945652173913</v>
      </c>
      <c r="U97" s="31">
        <v>0</v>
      </c>
      <c r="V97" s="31">
        <v>0</v>
      </c>
      <c r="W97" s="31">
        <v>0</v>
      </c>
      <c r="X97" s="31">
        <v>0</v>
      </c>
      <c r="Y97" s="31">
        <v>0</v>
      </c>
      <c r="Z97" s="31">
        <v>0</v>
      </c>
      <c r="AA97" s="31">
        <v>0</v>
      </c>
      <c r="AB97" s="31">
        <v>0</v>
      </c>
      <c r="AC97" s="31">
        <v>0</v>
      </c>
      <c r="AD97" s="31">
        <v>0</v>
      </c>
      <c r="AE97" s="31">
        <v>0</v>
      </c>
      <c r="AF97" t="s">
        <v>158</v>
      </c>
      <c r="AG97" s="32">
        <v>5</v>
      </c>
      <c r="AH97"/>
    </row>
    <row r="98" spans="1:34" x14ac:dyDescent="0.25">
      <c r="A98" t="s">
        <v>990</v>
      </c>
      <c r="B98" t="s">
        <v>373</v>
      </c>
      <c r="C98" t="s">
        <v>751</v>
      </c>
      <c r="D98" t="s">
        <v>921</v>
      </c>
      <c r="E98" s="31">
        <v>51.347826086956523</v>
      </c>
      <c r="F98" s="31">
        <v>3.3451524132091448</v>
      </c>
      <c r="G98" s="31">
        <v>3.0917654530059271</v>
      </c>
      <c r="H98" s="31">
        <v>0.7613251481795088</v>
      </c>
      <c r="I98" s="31">
        <v>0.5079381879762912</v>
      </c>
      <c r="J98" s="31">
        <v>171.76630434782609</v>
      </c>
      <c r="K98" s="31">
        <v>158.75543478260869</v>
      </c>
      <c r="L98" s="31">
        <v>39.092391304347821</v>
      </c>
      <c r="M98" s="31">
        <v>26.081521739130434</v>
      </c>
      <c r="N98" s="31">
        <v>8.8586956521739122</v>
      </c>
      <c r="O98" s="31">
        <v>4.1521739130434785</v>
      </c>
      <c r="P98" s="31">
        <v>32.883152173913047</v>
      </c>
      <c r="Q98" s="31">
        <v>32.883152173913047</v>
      </c>
      <c r="R98" s="31">
        <v>0</v>
      </c>
      <c r="S98" s="31">
        <v>99.790760869565219</v>
      </c>
      <c r="T98" s="31">
        <v>88.747282608695656</v>
      </c>
      <c r="U98" s="31">
        <v>6.3179347826086953</v>
      </c>
      <c r="V98" s="31">
        <v>4.7255434782608692</v>
      </c>
      <c r="W98" s="31">
        <v>0</v>
      </c>
      <c r="X98" s="31">
        <v>0</v>
      </c>
      <c r="Y98" s="31">
        <v>0</v>
      </c>
      <c r="Z98" s="31">
        <v>0</v>
      </c>
      <c r="AA98" s="31">
        <v>0</v>
      </c>
      <c r="AB98" s="31">
        <v>0</v>
      </c>
      <c r="AC98" s="31">
        <v>0</v>
      </c>
      <c r="AD98" s="31">
        <v>0</v>
      </c>
      <c r="AE98" s="31">
        <v>0</v>
      </c>
      <c r="AF98" t="s">
        <v>28</v>
      </c>
      <c r="AG98" s="32">
        <v>5</v>
      </c>
      <c r="AH98"/>
    </row>
    <row r="99" spans="1:34" x14ac:dyDescent="0.25">
      <c r="A99" t="s">
        <v>990</v>
      </c>
      <c r="B99" t="s">
        <v>384</v>
      </c>
      <c r="C99" t="s">
        <v>748</v>
      </c>
      <c r="D99" t="s">
        <v>893</v>
      </c>
      <c r="E99" s="31">
        <v>50.369565217391305</v>
      </c>
      <c r="F99" s="31">
        <v>3.2914328873543375</v>
      </c>
      <c r="G99" s="31">
        <v>2.9688713854121711</v>
      </c>
      <c r="H99" s="31">
        <v>1.0074989210185583</v>
      </c>
      <c r="I99" s="31">
        <v>0.68493741907639183</v>
      </c>
      <c r="J99" s="31">
        <v>165.78804347826087</v>
      </c>
      <c r="K99" s="31">
        <v>149.54076086956522</v>
      </c>
      <c r="L99" s="31">
        <v>50.747282608695649</v>
      </c>
      <c r="M99" s="31">
        <v>34.5</v>
      </c>
      <c r="N99" s="31">
        <v>10.942934782608695</v>
      </c>
      <c r="O99" s="31">
        <v>5.3043478260869561</v>
      </c>
      <c r="P99" s="31">
        <v>25.896739130434781</v>
      </c>
      <c r="Q99" s="31">
        <v>25.896739130434781</v>
      </c>
      <c r="R99" s="31">
        <v>0</v>
      </c>
      <c r="S99" s="31">
        <v>89.144021739130437</v>
      </c>
      <c r="T99" s="31">
        <v>89.144021739130437</v>
      </c>
      <c r="U99" s="31">
        <v>0</v>
      </c>
      <c r="V99" s="31">
        <v>0</v>
      </c>
      <c r="W99" s="31">
        <v>0</v>
      </c>
      <c r="X99" s="31">
        <v>0</v>
      </c>
      <c r="Y99" s="31">
        <v>0</v>
      </c>
      <c r="Z99" s="31">
        <v>0</v>
      </c>
      <c r="AA99" s="31">
        <v>0</v>
      </c>
      <c r="AB99" s="31">
        <v>0</v>
      </c>
      <c r="AC99" s="31">
        <v>0</v>
      </c>
      <c r="AD99" s="31">
        <v>0</v>
      </c>
      <c r="AE99" s="31">
        <v>0</v>
      </c>
      <c r="AF99" t="s">
        <v>39</v>
      </c>
      <c r="AG99" s="32">
        <v>5</v>
      </c>
      <c r="AH99"/>
    </row>
    <row r="100" spans="1:34" x14ac:dyDescent="0.25">
      <c r="A100" t="s">
        <v>990</v>
      </c>
      <c r="B100" t="s">
        <v>380</v>
      </c>
      <c r="C100" t="s">
        <v>728</v>
      </c>
      <c r="D100" t="s">
        <v>892</v>
      </c>
      <c r="E100" s="31">
        <v>67.108695652173907</v>
      </c>
      <c r="F100" s="31">
        <v>3.4001457725947528</v>
      </c>
      <c r="G100" s="31">
        <v>3.0710236475542603</v>
      </c>
      <c r="H100" s="31">
        <v>0.96667476514415307</v>
      </c>
      <c r="I100" s="31">
        <v>0.63755264010366064</v>
      </c>
      <c r="J100" s="31">
        <v>228.17934782608697</v>
      </c>
      <c r="K100" s="31">
        <v>206.09239130434784</v>
      </c>
      <c r="L100" s="31">
        <v>64.872282608695656</v>
      </c>
      <c r="M100" s="31">
        <v>42.785326086956523</v>
      </c>
      <c r="N100" s="31">
        <v>16.521739130434781</v>
      </c>
      <c r="O100" s="31">
        <v>5.5652173913043477</v>
      </c>
      <c r="P100" s="31">
        <v>36.369565217391305</v>
      </c>
      <c r="Q100" s="31">
        <v>36.369565217391305</v>
      </c>
      <c r="R100" s="31">
        <v>0</v>
      </c>
      <c r="S100" s="31">
        <v>126.9375</v>
      </c>
      <c r="T100" s="31">
        <v>123.75815217391305</v>
      </c>
      <c r="U100" s="31">
        <v>0</v>
      </c>
      <c r="V100" s="31">
        <v>3.1793478260869565</v>
      </c>
      <c r="W100" s="31">
        <v>0</v>
      </c>
      <c r="X100" s="31">
        <v>0</v>
      </c>
      <c r="Y100" s="31">
        <v>0</v>
      </c>
      <c r="Z100" s="31">
        <v>0</v>
      </c>
      <c r="AA100" s="31">
        <v>0</v>
      </c>
      <c r="AB100" s="31">
        <v>0</v>
      </c>
      <c r="AC100" s="31">
        <v>0</v>
      </c>
      <c r="AD100" s="31">
        <v>0</v>
      </c>
      <c r="AE100" s="31">
        <v>0</v>
      </c>
      <c r="AF100" t="s">
        <v>35</v>
      </c>
      <c r="AG100" s="32">
        <v>5</v>
      </c>
      <c r="AH100"/>
    </row>
    <row r="101" spans="1:34" x14ac:dyDescent="0.25">
      <c r="A101" t="s">
        <v>990</v>
      </c>
      <c r="B101" t="s">
        <v>362</v>
      </c>
      <c r="C101" t="s">
        <v>747</v>
      </c>
      <c r="D101" t="s">
        <v>883</v>
      </c>
      <c r="E101" s="31">
        <v>44.391304347826086</v>
      </c>
      <c r="F101" s="31">
        <v>3.7605288932419194</v>
      </c>
      <c r="G101" s="31">
        <v>3.4208496571988247</v>
      </c>
      <c r="H101" s="31">
        <v>0.69821253672869732</v>
      </c>
      <c r="I101" s="31">
        <v>0.35853330068560235</v>
      </c>
      <c r="J101" s="31">
        <v>166.93478260869563</v>
      </c>
      <c r="K101" s="31">
        <v>151.85597826086956</v>
      </c>
      <c r="L101" s="31">
        <v>30.994565217391301</v>
      </c>
      <c r="M101" s="31">
        <v>15.915760869565217</v>
      </c>
      <c r="N101" s="31">
        <v>11.758152173913043</v>
      </c>
      <c r="O101" s="31">
        <v>3.3206521739130435</v>
      </c>
      <c r="P101" s="31">
        <v>46.521739130434781</v>
      </c>
      <c r="Q101" s="31">
        <v>46.521739130434781</v>
      </c>
      <c r="R101" s="31">
        <v>0</v>
      </c>
      <c r="S101" s="31">
        <v>89.418478260869563</v>
      </c>
      <c r="T101" s="31">
        <v>89.418478260869563</v>
      </c>
      <c r="U101" s="31">
        <v>0</v>
      </c>
      <c r="V101" s="31">
        <v>0</v>
      </c>
      <c r="W101" s="31">
        <v>0</v>
      </c>
      <c r="X101" s="31">
        <v>0</v>
      </c>
      <c r="Y101" s="31">
        <v>0</v>
      </c>
      <c r="Z101" s="31">
        <v>0</v>
      </c>
      <c r="AA101" s="31">
        <v>0</v>
      </c>
      <c r="AB101" s="31">
        <v>0</v>
      </c>
      <c r="AC101" s="31">
        <v>0</v>
      </c>
      <c r="AD101" s="31">
        <v>0</v>
      </c>
      <c r="AE101" s="31">
        <v>0</v>
      </c>
      <c r="AF101" t="s">
        <v>17</v>
      </c>
      <c r="AG101" s="32">
        <v>5</v>
      </c>
      <c r="AH101"/>
    </row>
    <row r="102" spans="1:34" x14ac:dyDescent="0.25">
      <c r="A102" t="s">
        <v>990</v>
      </c>
      <c r="B102" t="s">
        <v>461</v>
      </c>
      <c r="C102" t="s">
        <v>746</v>
      </c>
      <c r="D102" t="s">
        <v>906</v>
      </c>
      <c r="E102" s="31">
        <v>47.826086956521742</v>
      </c>
      <c r="F102" s="31">
        <v>3.4692613636363632</v>
      </c>
      <c r="G102" s="31">
        <v>3.1291477272727275</v>
      </c>
      <c r="H102" s="31">
        <v>1.0871022727272726</v>
      </c>
      <c r="I102" s="31">
        <v>0.74698863636363633</v>
      </c>
      <c r="J102" s="31">
        <v>165.92119565217391</v>
      </c>
      <c r="K102" s="31">
        <v>149.65489130434784</v>
      </c>
      <c r="L102" s="31">
        <v>51.991847826086953</v>
      </c>
      <c r="M102" s="31">
        <v>35.725543478260867</v>
      </c>
      <c r="N102" s="31">
        <v>10.788043478260869</v>
      </c>
      <c r="O102" s="31">
        <v>5.4782608695652177</v>
      </c>
      <c r="P102" s="31">
        <v>20.627717391304348</v>
      </c>
      <c r="Q102" s="31">
        <v>20.627717391304348</v>
      </c>
      <c r="R102" s="31">
        <v>0</v>
      </c>
      <c r="S102" s="31">
        <v>93.301630434782624</v>
      </c>
      <c r="T102" s="31">
        <v>86.986413043478265</v>
      </c>
      <c r="U102" s="31">
        <v>0.76630434782608692</v>
      </c>
      <c r="V102" s="31">
        <v>5.5489130434782608</v>
      </c>
      <c r="W102" s="31">
        <v>12.078804347826086</v>
      </c>
      <c r="X102" s="31">
        <v>4.1114130434782608</v>
      </c>
      <c r="Y102" s="31">
        <v>0</v>
      </c>
      <c r="Z102" s="31">
        <v>0</v>
      </c>
      <c r="AA102" s="31">
        <v>7.9673913043478262</v>
      </c>
      <c r="AB102" s="31">
        <v>0</v>
      </c>
      <c r="AC102" s="31">
        <v>0</v>
      </c>
      <c r="AD102" s="31">
        <v>0</v>
      </c>
      <c r="AE102" s="31">
        <v>0</v>
      </c>
      <c r="AF102" t="s">
        <v>118</v>
      </c>
      <c r="AG102" s="32">
        <v>5</v>
      </c>
      <c r="AH102"/>
    </row>
    <row r="103" spans="1:34" x14ac:dyDescent="0.25">
      <c r="A103" t="s">
        <v>990</v>
      </c>
      <c r="B103" t="s">
        <v>364</v>
      </c>
      <c r="C103" t="s">
        <v>722</v>
      </c>
      <c r="D103" t="s">
        <v>900</v>
      </c>
      <c r="E103" s="31">
        <v>47.543478260869563</v>
      </c>
      <c r="F103" s="31">
        <v>3.960786465477824</v>
      </c>
      <c r="G103" s="31">
        <v>3.6351691815272065</v>
      </c>
      <c r="H103" s="31">
        <v>0.78917238225880193</v>
      </c>
      <c r="I103" s="31">
        <v>0.4635550983081847</v>
      </c>
      <c r="J103" s="31">
        <v>188.30956521739131</v>
      </c>
      <c r="K103" s="31">
        <v>172.82858695652175</v>
      </c>
      <c r="L103" s="31">
        <v>37.519999999999996</v>
      </c>
      <c r="M103" s="31">
        <v>22.039021739130433</v>
      </c>
      <c r="N103" s="31">
        <v>9.7934782608695645</v>
      </c>
      <c r="O103" s="31">
        <v>5.6875</v>
      </c>
      <c r="P103" s="31">
        <v>44.905000000000001</v>
      </c>
      <c r="Q103" s="31">
        <v>44.905000000000001</v>
      </c>
      <c r="R103" s="31">
        <v>0</v>
      </c>
      <c r="S103" s="31">
        <v>105.8845652173913</v>
      </c>
      <c r="T103" s="31">
        <v>83.37913043478261</v>
      </c>
      <c r="U103" s="31">
        <v>1.1875</v>
      </c>
      <c r="V103" s="31">
        <v>21.317934782608695</v>
      </c>
      <c r="W103" s="31">
        <v>10.562282608695655</v>
      </c>
      <c r="X103" s="31">
        <v>0.4710869565217391</v>
      </c>
      <c r="Y103" s="31">
        <v>0</v>
      </c>
      <c r="Z103" s="31">
        <v>0</v>
      </c>
      <c r="AA103" s="31">
        <v>8.9158695652173936</v>
      </c>
      <c r="AB103" s="31">
        <v>0</v>
      </c>
      <c r="AC103" s="31">
        <v>1.1753260869565219</v>
      </c>
      <c r="AD103" s="31">
        <v>0</v>
      </c>
      <c r="AE103" s="31">
        <v>0</v>
      </c>
      <c r="AF103" t="s">
        <v>19</v>
      </c>
      <c r="AG103" s="32">
        <v>5</v>
      </c>
      <c r="AH103"/>
    </row>
    <row r="104" spans="1:34" x14ac:dyDescent="0.25">
      <c r="A104" t="s">
        <v>990</v>
      </c>
      <c r="B104" t="s">
        <v>351</v>
      </c>
      <c r="C104" t="s">
        <v>740</v>
      </c>
      <c r="D104" t="s">
        <v>906</v>
      </c>
      <c r="E104" s="31">
        <v>50.391304347826086</v>
      </c>
      <c r="F104" s="31">
        <v>4.0863891285591025</v>
      </c>
      <c r="G104" s="31">
        <v>3.737165660051768</v>
      </c>
      <c r="H104" s="31">
        <v>1.1106018119068162</v>
      </c>
      <c r="I104" s="31">
        <v>0.76137834339948229</v>
      </c>
      <c r="J104" s="31">
        <v>205.91847826086956</v>
      </c>
      <c r="K104" s="31">
        <v>188.320652173913</v>
      </c>
      <c r="L104" s="31">
        <v>55.964673913043477</v>
      </c>
      <c r="M104" s="31">
        <v>38.366847826086953</v>
      </c>
      <c r="N104" s="31">
        <v>13.625</v>
      </c>
      <c r="O104" s="31">
        <v>3.972826086956522</v>
      </c>
      <c r="P104" s="31">
        <v>32.244565217391305</v>
      </c>
      <c r="Q104" s="31">
        <v>32.244565217391305</v>
      </c>
      <c r="R104" s="31">
        <v>0</v>
      </c>
      <c r="S104" s="31">
        <v>117.70923913043478</v>
      </c>
      <c r="T104" s="31">
        <v>104.91032608695652</v>
      </c>
      <c r="U104" s="31">
        <v>0</v>
      </c>
      <c r="V104" s="31">
        <v>12.798913043478262</v>
      </c>
      <c r="W104" s="31">
        <v>5.9456521739130439</v>
      </c>
      <c r="X104" s="31">
        <v>0.23097826086956522</v>
      </c>
      <c r="Y104" s="31">
        <v>0</v>
      </c>
      <c r="Z104" s="31">
        <v>0</v>
      </c>
      <c r="AA104" s="31">
        <v>0</v>
      </c>
      <c r="AB104" s="31">
        <v>0</v>
      </c>
      <c r="AC104" s="31">
        <v>5.7146739130434785</v>
      </c>
      <c r="AD104" s="31">
        <v>0</v>
      </c>
      <c r="AE104" s="31">
        <v>0</v>
      </c>
      <c r="AF104" t="s">
        <v>6</v>
      </c>
      <c r="AG104" s="32">
        <v>5</v>
      </c>
      <c r="AH104"/>
    </row>
    <row r="105" spans="1:34" x14ac:dyDescent="0.25">
      <c r="A105" t="s">
        <v>990</v>
      </c>
      <c r="B105" t="s">
        <v>499</v>
      </c>
      <c r="C105" t="s">
        <v>706</v>
      </c>
      <c r="D105" t="s">
        <v>901</v>
      </c>
      <c r="E105" s="31">
        <v>21.934782608695652</v>
      </c>
      <c r="F105" s="31">
        <v>3.4108126858275525</v>
      </c>
      <c r="G105" s="31">
        <v>2.9590039643211106</v>
      </c>
      <c r="H105" s="31">
        <v>1.3177155599603565</v>
      </c>
      <c r="I105" s="31">
        <v>0.86590683845391458</v>
      </c>
      <c r="J105" s="31">
        <v>74.815434782608705</v>
      </c>
      <c r="K105" s="31">
        <v>64.905108695652189</v>
      </c>
      <c r="L105" s="31">
        <v>28.903804347826082</v>
      </c>
      <c r="M105" s="31">
        <v>18.993478260869562</v>
      </c>
      <c r="N105" s="31">
        <v>4.8369565217391308</v>
      </c>
      <c r="O105" s="31">
        <v>5.0733695652173916</v>
      </c>
      <c r="P105" s="31">
        <v>13.879021739130437</v>
      </c>
      <c r="Q105" s="31">
        <v>13.879021739130437</v>
      </c>
      <c r="R105" s="31">
        <v>0</v>
      </c>
      <c r="S105" s="31">
        <v>32.032608695652179</v>
      </c>
      <c r="T105" s="31">
        <v>27.403804347826092</v>
      </c>
      <c r="U105" s="31">
        <v>4.6288043478260876</v>
      </c>
      <c r="V105" s="31">
        <v>0</v>
      </c>
      <c r="W105" s="31">
        <v>7.6045652173913041</v>
      </c>
      <c r="X105" s="31">
        <v>8.7826086956521734E-2</v>
      </c>
      <c r="Y105" s="31">
        <v>0</v>
      </c>
      <c r="Z105" s="31">
        <v>0</v>
      </c>
      <c r="AA105" s="31">
        <v>1.0299999999999998</v>
      </c>
      <c r="AB105" s="31">
        <v>0</v>
      </c>
      <c r="AC105" s="31">
        <v>6.4867391304347821</v>
      </c>
      <c r="AD105" s="31">
        <v>0</v>
      </c>
      <c r="AE105" s="31">
        <v>0</v>
      </c>
      <c r="AF105" t="s">
        <v>157</v>
      </c>
      <c r="AG105" s="32">
        <v>5</v>
      </c>
      <c r="AH105"/>
    </row>
    <row r="106" spans="1:34" x14ac:dyDescent="0.25">
      <c r="A106" t="s">
        <v>990</v>
      </c>
      <c r="B106" t="s">
        <v>477</v>
      </c>
      <c r="C106" t="s">
        <v>803</v>
      </c>
      <c r="D106" t="s">
        <v>878</v>
      </c>
      <c r="E106" s="31">
        <v>71.130434782608702</v>
      </c>
      <c r="F106" s="31">
        <v>2.4822356356968216</v>
      </c>
      <c r="G106" s="31">
        <v>2.2620369804400977</v>
      </c>
      <c r="H106" s="31">
        <v>0.70537897310513442</v>
      </c>
      <c r="I106" s="31">
        <v>0.4851803178484107</v>
      </c>
      <c r="J106" s="31">
        <v>176.56250000000003</v>
      </c>
      <c r="K106" s="31">
        <v>160.8996739130435</v>
      </c>
      <c r="L106" s="31">
        <v>50.173913043478258</v>
      </c>
      <c r="M106" s="31">
        <v>34.511086956521737</v>
      </c>
      <c r="N106" s="31">
        <v>10.700869565217392</v>
      </c>
      <c r="O106" s="31">
        <v>4.9619565217391308</v>
      </c>
      <c r="P106" s="31">
        <v>31.688586956521728</v>
      </c>
      <c r="Q106" s="31">
        <v>31.688586956521728</v>
      </c>
      <c r="R106" s="31">
        <v>0</v>
      </c>
      <c r="S106" s="31">
        <v>94.700000000000045</v>
      </c>
      <c r="T106" s="31">
        <v>65.302717391304384</v>
      </c>
      <c r="U106" s="31">
        <v>20.761739130434783</v>
      </c>
      <c r="V106" s="31">
        <v>8.6355434782608675</v>
      </c>
      <c r="W106" s="31">
        <v>7.9378260869565187</v>
      </c>
      <c r="X106" s="31">
        <v>0</v>
      </c>
      <c r="Y106" s="31">
        <v>0</v>
      </c>
      <c r="Z106" s="31">
        <v>0</v>
      </c>
      <c r="AA106" s="31">
        <v>0</v>
      </c>
      <c r="AB106" s="31">
        <v>0</v>
      </c>
      <c r="AC106" s="31">
        <v>7.9378260869565187</v>
      </c>
      <c r="AD106" s="31">
        <v>0</v>
      </c>
      <c r="AE106" s="31">
        <v>0</v>
      </c>
      <c r="AF106" t="s">
        <v>134</v>
      </c>
      <c r="AG106" s="32">
        <v>5</v>
      </c>
      <c r="AH106"/>
    </row>
    <row r="107" spans="1:34" x14ac:dyDescent="0.25">
      <c r="A107" t="s">
        <v>990</v>
      </c>
      <c r="B107" t="s">
        <v>438</v>
      </c>
      <c r="C107" t="s">
        <v>782</v>
      </c>
      <c r="D107" t="s">
        <v>883</v>
      </c>
      <c r="E107" s="31">
        <v>36.771739130434781</v>
      </c>
      <c r="F107" s="31">
        <v>2.8054980786284363</v>
      </c>
      <c r="G107" s="31">
        <v>2.6959798994974875</v>
      </c>
      <c r="H107" s="31">
        <v>0.76390777416494249</v>
      </c>
      <c r="I107" s="31">
        <v>0.65438959503399363</v>
      </c>
      <c r="J107" s="31">
        <v>103.16304347826086</v>
      </c>
      <c r="K107" s="31">
        <v>99.135869565217391</v>
      </c>
      <c r="L107" s="31">
        <v>28.09021739130435</v>
      </c>
      <c r="M107" s="31">
        <v>24.063043478260873</v>
      </c>
      <c r="N107" s="31">
        <v>0</v>
      </c>
      <c r="O107" s="31">
        <v>4.0271739130434785</v>
      </c>
      <c r="P107" s="31">
        <v>11.121739130434781</v>
      </c>
      <c r="Q107" s="31">
        <v>11.121739130434781</v>
      </c>
      <c r="R107" s="31">
        <v>0</v>
      </c>
      <c r="S107" s="31">
        <v>63.951086956521728</v>
      </c>
      <c r="T107" s="31">
        <v>56.9836956521739</v>
      </c>
      <c r="U107" s="31">
        <v>0</v>
      </c>
      <c r="V107" s="31">
        <v>6.9673913043478271</v>
      </c>
      <c r="W107" s="31">
        <v>0</v>
      </c>
      <c r="X107" s="31">
        <v>0</v>
      </c>
      <c r="Y107" s="31">
        <v>0</v>
      </c>
      <c r="Z107" s="31">
        <v>0</v>
      </c>
      <c r="AA107" s="31">
        <v>0</v>
      </c>
      <c r="AB107" s="31">
        <v>0</v>
      </c>
      <c r="AC107" s="31">
        <v>0</v>
      </c>
      <c r="AD107" s="31">
        <v>0</v>
      </c>
      <c r="AE107" s="31">
        <v>0</v>
      </c>
      <c r="AF107" t="s">
        <v>94</v>
      </c>
      <c r="AG107" s="32">
        <v>5</v>
      </c>
      <c r="AH107"/>
    </row>
    <row r="108" spans="1:34" x14ac:dyDescent="0.25">
      <c r="A108" t="s">
        <v>990</v>
      </c>
      <c r="B108" t="s">
        <v>454</v>
      </c>
      <c r="C108" t="s">
        <v>699</v>
      </c>
      <c r="D108" t="s">
        <v>900</v>
      </c>
      <c r="E108" s="31">
        <v>45.184782608695649</v>
      </c>
      <c r="F108" s="31">
        <v>3.3229203752706278</v>
      </c>
      <c r="G108" s="31">
        <v>2.8418041857108491</v>
      </c>
      <c r="H108" s="31">
        <v>0.90359634351695928</v>
      </c>
      <c r="I108" s="31">
        <v>0.42248015395718064</v>
      </c>
      <c r="J108" s="31">
        <v>150.14543478260867</v>
      </c>
      <c r="K108" s="31">
        <v>128.40630434782608</v>
      </c>
      <c r="L108" s="31">
        <v>40.828804347826079</v>
      </c>
      <c r="M108" s="31">
        <v>19.089673913043477</v>
      </c>
      <c r="N108" s="31">
        <v>16.956521739130434</v>
      </c>
      <c r="O108" s="31">
        <v>4.7826086956521738</v>
      </c>
      <c r="P108" s="31">
        <v>33.588586956521738</v>
      </c>
      <c r="Q108" s="31">
        <v>33.588586956521738</v>
      </c>
      <c r="R108" s="31">
        <v>0</v>
      </c>
      <c r="S108" s="31">
        <v>75.728043478260872</v>
      </c>
      <c r="T108" s="31">
        <v>73.988913043478263</v>
      </c>
      <c r="U108" s="31">
        <v>1.3152173913043479</v>
      </c>
      <c r="V108" s="31">
        <v>0.42391304347826086</v>
      </c>
      <c r="W108" s="31">
        <v>32.697065217391298</v>
      </c>
      <c r="X108" s="31">
        <v>3.6711956521739131</v>
      </c>
      <c r="Y108" s="31">
        <v>0</v>
      </c>
      <c r="Z108" s="31">
        <v>0</v>
      </c>
      <c r="AA108" s="31">
        <v>5.0641304347826095</v>
      </c>
      <c r="AB108" s="31">
        <v>0</v>
      </c>
      <c r="AC108" s="31">
        <v>23.961739130434779</v>
      </c>
      <c r="AD108" s="31">
        <v>0</v>
      </c>
      <c r="AE108" s="31">
        <v>0</v>
      </c>
      <c r="AF108" t="s">
        <v>111</v>
      </c>
      <c r="AG108" s="32">
        <v>5</v>
      </c>
      <c r="AH108"/>
    </row>
    <row r="109" spans="1:34" x14ac:dyDescent="0.25">
      <c r="A109" t="s">
        <v>990</v>
      </c>
      <c r="B109" t="s">
        <v>609</v>
      </c>
      <c r="C109" t="s">
        <v>728</v>
      </c>
      <c r="D109" t="s">
        <v>892</v>
      </c>
      <c r="E109" s="31">
        <v>51.163043478260867</v>
      </c>
      <c r="F109" s="31">
        <v>4.7843106012322076</v>
      </c>
      <c r="G109" s="31">
        <v>4.4930380284682387</v>
      </c>
      <c r="H109" s="31">
        <v>1.3028298279158699</v>
      </c>
      <c r="I109" s="31">
        <v>1.0115572551519014</v>
      </c>
      <c r="J109" s="31">
        <v>244.77989130434781</v>
      </c>
      <c r="K109" s="31">
        <v>229.8775</v>
      </c>
      <c r="L109" s="31">
        <v>66.656739130434772</v>
      </c>
      <c r="M109" s="31">
        <v>51.754347826086949</v>
      </c>
      <c r="N109" s="31">
        <v>6.8317391304347828</v>
      </c>
      <c r="O109" s="31">
        <v>8.070652173913043</v>
      </c>
      <c r="P109" s="31">
        <v>8.929347826086957</v>
      </c>
      <c r="Q109" s="31">
        <v>8.929347826086957</v>
      </c>
      <c r="R109" s="31">
        <v>0</v>
      </c>
      <c r="S109" s="31">
        <v>169.1938043478261</v>
      </c>
      <c r="T109" s="31">
        <v>153.67836956521742</v>
      </c>
      <c r="U109" s="31">
        <v>0</v>
      </c>
      <c r="V109" s="31">
        <v>15.515434782608692</v>
      </c>
      <c r="W109" s="31">
        <v>0</v>
      </c>
      <c r="X109" s="31">
        <v>0</v>
      </c>
      <c r="Y109" s="31">
        <v>0</v>
      </c>
      <c r="Z109" s="31">
        <v>0</v>
      </c>
      <c r="AA109" s="31">
        <v>0</v>
      </c>
      <c r="AB109" s="31">
        <v>0</v>
      </c>
      <c r="AC109" s="31">
        <v>0</v>
      </c>
      <c r="AD109" s="31">
        <v>0</v>
      </c>
      <c r="AE109" s="31">
        <v>0</v>
      </c>
      <c r="AF109" t="s">
        <v>272</v>
      </c>
      <c r="AG109" s="32">
        <v>5</v>
      </c>
      <c r="AH109"/>
    </row>
    <row r="110" spans="1:34" x14ac:dyDescent="0.25">
      <c r="A110" t="s">
        <v>990</v>
      </c>
      <c r="B110" t="s">
        <v>407</v>
      </c>
      <c r="C110" t="s">
        <v>764</v>
      </c>
      <c r="D110" t="s">
        <v>925</v>
      </c>
      <c r="E110" s="31">
        <v>37.880434782608695</v>
      </c>
      <c r="F110" s="31">
        <v>3.2712797704447634</v>
      </c>
      <c r="G110" s="31">
        <v>2.9934892395982784</v>
      </c>
      <c r="H110" s="31">
        <v>0.49978479196556674</v>
      </c>
      <c r="I110" s="31">
        <v>0.22199426111908174</v>
      </c>
      <c r="J110" s="31">
        <v>123.9175</v>
      </c>
      <c r="K110" s="31">
        <v>113.39467391304348</v>
      </c>
      <c r="L110" s="31">
        <v>18.932065217391305</v>
      </c>
      <c r="M110" s="31">
        <v>8.4092391304347807</v>
      </c>
      <c r="N110" s="31">
        <v>5.1536956521739139</v>
      </c>
      <c r="O110" s="31">
        <v>5.3691304347826092</v>
      </c>
      <c r="P110" s="31">
        <v>32.712065217391306</v>
      </c>
      <c r="Q110" s="31">
        <v>32.712065217391306</v>
      </c>
      <c r="R110" s="31">
        <v>0</v>
      </c>
      <c r="S110" s="31">
        <v>72.273369565217394</v>
      </c>
      <c r="T110" s="31">
        <v>70.864673913043475</v>
      </c>
      <c r="U110" s="31">
        <v>1.4086956521739129</v>
      </c>
      <c r="V110" s="31">
        <v>0</v>
      </c>
      <c r="W110" s="31">
        <v>4.1406521739130442</v>
      </c>
      <c r="X110" s="31">
        <v>0</v>
      </c>
      <c r="Y110" s="31">
        <v>0</v>
      </c>
      <c r="Z110" s="31">
        <v>0</v>
      </c>
      <c r="AA110" s="31">
        <v>8.6956521739130432E-2</v>
      </c>
      <c r="AB110" s="31">
        <v>0</v>
      </c>
      <c r="AC110" s="31">
        <v>4.0536956521739134</v>
      </c>
      <c r="AD110" s="31">
        <v>0</v>
      </c>
      <c r="AE110" s="31">
        <v>0</v>
      </c>
      <c r="AF110" t="s">
        <v>62</v>
      </c>
      <c r="AG110" s="32">
        <v>5</v>
      </c>
      <c r="AH110"/>
    </row>
    <row r="111" spans="1:34" x14ac:dyDescent="0.25">
      <c r="A111" t="s">
        <v>990</v>
      </c>
      <c r="B111" t="s">
        <v>467</v>
      </c>
      <c r="C111" t="s">
        <v>797</v>
      </c>
      <c r="D111" t="s">
        <v>878</v>
      </c>
      <c r="E111" s="31">
        <v>39.630434782608695</v>
      </c>
      <c r="F111" s="31">
        <v>3.9788535381239725</v>
      </c>
      <c r="G111" s="31">
        <v>3.4495611629182674</v>
      </c>
      <c r="H111" s="31">
        <v>1.5964070213933075</v>
      </c>
      <c r="I111" s="31">
        <v>1.0671146461876027</v>
      </c>
      <c r="J111" s="31">
        <v>157.68369565217395</v>
      </c>
      <c r="K111" s="31">
        <v>136.7076086956522</v>
      </c>
      <c r="L111" s="31">
        <v>63.266304347826079</v>
      </c>
      <c r="M111" s="31">
        <v>42.290217391304338</v>
      </c>
      <c r="N111" s="31">
        <v>15.758695652173913</v>
      </c>
      <c r="O111" s="31">
        <v>5.2173913043478262</v>
      </c>
      <c r="P111" s="31">
        <v>15.106521739130429</v>
      </c>
      <c r="Q111" s="31">
        <v>15.106521739130429</v>
      </c>
      <c r="R111" s="31">
        <v>0</v>
      </c>
      <c r="S111" s="31">
        <v>79.310869565217416</v>
      </c>
      <c r="T111" s="31">
        <v>78.605434782608725</v>
      </c>
      <c r="U111" s="31">
        <v>0</v>
      </c>
      <c r="V111" s="31">
        <v>0.70543478260869574</v>
      </c>
      <c r="W111" s="31">
        <v>0</v>
      </c>
      <c r="X111" s="31">
        <v>0</v>
      </c>
      <c r="Y111" s="31">
        <v>0</v>
      </c>
      <c r="Z111" s="31">
        <v>0</v>
      </c>
      <c r="AA111" s="31">
        <v>0</v>
      </c>
      <c r="AB111" s="31">
        <v>0</v>
      </c>
      <c r="AC111" s="31">
        <v>0</v>
      </c>
      <c r="AD111" s="31">
        <v>0</v>
      </c>
      <c r="AE111" s="31">
        <v>0</v>
      </c>
      <c r="AF111" t="s">
        <v>124</v>
      </c>
      <c r="AG111" s="32">
        <v>5</v>
      </c>
      <c r="AH111"/>
    </row>
    <row r="112" spans="1:34" x14ac:dyDescent="0.25">
      <c r="A112" t="s">
        <v>990</v>
      </c>
      <c r="B112" t="s">
        <v>572</v>
      </c>
      <c r="C112" t="s">
        <v>709</v>
      </c>
      <c r="D112" t="s">
        <v>874</v>
      </c>
      <c r="E112" s="31">
        <v>33.010869565217391</v>
      </c>
      <c r="F112" s="31">
        <v>5.2343529799143873</v>
      </c>
      <c r="G112" s="31">
        <v>4.7898419492920628</v>
      </c>
      <c r="H112" s="31">
        <v>1.3450279881461971</v>
      </c>
      <c r="I112" s="31">
        <v>0.9005169575238724</v>
      </c>
      <c r="J112" s="31">
        <v>172.79054347826082</v>
      </c>
      <c r="K112" s="31">
        <v>158.11684782608688</v>
      </c>
      <c r="L112" s="31">
        <v>44.400543478260872</v>
      </c>
      <c r="M112" s="31">
        <v>29.72684782608696</v>
      </c>
      <c r="N112" s="31">
        <v>10.162826086956523</v>
      </c>
      <c r="O112" s="31">
        <v>4.5108695652173916</v>
      </c>
      <c r="P112" s="31">
        <v>21.532065217391303</v>
      </c>
      <c r="Q112" s="31">
        <v>21.532065217391303</v>
      </c>
      <c r="R112" s="31">
        <v>0</v>
      </c>
      <c r="S112" s="31">
        <v>106.85793478260865</v>
      </c>
      <c r="T112" s="31">
        <v>106.64923913043474</v>
      </c>
      <c r="U112" s="31">
        <v>0</v>
      </c>
      <c r="V112" s="31">
        <v>0.20869565217391309</v>
      </c>
      <c r="W112" s="31">
        <v>13.623695652173915</v>
      </c>
      <c r="X112" s="31">
        <v>12.563152173913045</v>
      </c>
      <c r="Y112" s="31">
        <v>0</v>
      </c>
      <c r="Z112" s="31">
        <v>0</v>
      </c>
      <c r="AA112" s="31">
        <v>1.0605434782608694</v>
      </c>
      <c r="AB112" s="31">
        <v>0</v>
      </c>
      <c r="AC112" s="31">
        <v>0</v>
      </c>
      <c r="AD112" s="31">
        <v>0</v>
      </c>
      <c r="AE112" s="31">
        <v>0</v>
      </c>
      <c r="AF112" t="s">
        <v>233</v>
      </c>
      <c r="AG112" s="32">
        <v>5</v>
      </c>
      <c r="AH112"/>
    </row>
    <row r="113" spans="1:34" x14ac:dyDescent="0.25">
      <c r="A113" t="s">
        <v>990</v>
      </c>
      <c r="B113" t="s">
        <v>416</v>
      </c>
      <c r="C113" t="s">
        <v>674</v>
      </c>
      <c r="D113" t="s">
        <v>908</v>
      </c>
      <c r="E113" s="31">
        <v>40.304347826086953</v>
      </c>
      <c r="F113" s="31">
        <v>2.9516477885652654</v>
      </c>
      <c r="G113" s="31">
        <v>2.7070415318230863</v>
      </c>
      <c r="H113" s="31">
        <v>1.0225053937432578</v>
      </c>
      <c r="I113" s="31">
        <v>0.77789913700107882</v>
      </c>
      <c r="J113" s="31">
        <v>118.96423913043482</v>
      </c>
      <c r="K113" s="31">
        <v>109.1055434782609</v>
      </c>
      <c r="L113" s="31">
        <v>41.21141304347826</v>
      </c>
      <c r="M113" s="31">
        <v>31.352717391304349</v>
      </c>
      <c r="N113" s="31">
        <v>4.2934782608695654</v>
      </c>
      <c r="O113" s="31">
        <v>5.5652173913043477</v>
      </c>
      <c r="P113" s="31">
        <v>12.909456521739129</v>
      </c>
      <c r="Q113" s="31">
        <v>12.909456521739129</v>
      </c>
      <c r="R113" s="31">
        <v>0</v>
      </c>
      <c r="S113" s="31">
        <v>64.843369565217429</v>
      </c>
      <c r="T113" s="31">
        <v>64.843369565217429</v>
      </c>
      <c r="U113" s="31">
        <v>0</v>
      </c>
      <c r="V113" s="31">
        <v>0</v>
      </c>
      <c r="W113" s="31">
        <v>0</v>
      </c>
      <c r="X113" s="31">
        <v>0</v>
      </c>
      <c r="Y113" s="31">
        <v>0</v>
      </c>
      <c r="Z113" s="31">
        <v>0</v>
      </c>
      <c r="AA113" s="31">
        <v>0</v>
      </c>
      <c r="AB113" s="31">
        <v>0</v>
      </c>
      <c r="AC113" s="31">
        <v>0</v>
      </c>
      <c r="AD113" s="31">
        <v>0</v>
      </c>
      <c r="AE113" s="31">
        <v>0</v>
      </c>
      <c r="AF113" t="s">
        <v>72</v>
      </c>
      <c r="AG113" s="32">
        <v>5</v>
      </c>
      <c r="AH113"/>
    </row>
    <row r="114" spans="1:34" x14ac:dyDescent="0.25">
      <c r="A114" t="s">
        <v>990</v>
      </c>
      <c r="B114" t="s">
        <v>615</v>
      </c>
      <c r="C114" t="s">
        <v>751</v>
      </c>
      <c r="D114" t="s">
        <v>921</v>
      </c>
      <c r="E114" s="31">
        <v>59.097826086956523</v>
      </c>
      <c r="F114" s="31">
        <v>2.5148427441603829</v>
      </c>
      <c r="G114" s="31">
        <v>2.263748390656612</v>
      </c>
      <c r="H114" s="31">
        <v>0.73707927165716391</v>
      </c>
      <c r="I114" s="31">
        <v>0.48598491815339351</v>
      </c>
      <c r="J114" s="31">
        <v>148.6217391304348</v>
      </c>
      <c r="K114" s="31">
        <v>133.78260869565219</v>
      </c>
      <c r="L114" s="31">
        <v>43.559782608695656</v>
      </c>
      <c r="M114" s="31">
        <v>28.720652173913049</v>
      </c>
      <c r="N114" s="31">
        <v>5.2010869565217392</v>
      </c>
      <c r="O114" s="31">
        <v>9.6380434782608706</v>
      </c>
      <c r="P114" s="31">
        <v>16.898369565217397</v>
      </c>
      <c r="Q114" s="31">
        <v>16.898369565217397</v>
      </c>
      <c r="R114" s="31">
        <v>0</v>
      </c>
      <c r="S114" s="31">
        <v>88.163586956521755</v>
      </c>
      <c r="T114" s="31">
        <v>83.779891304347842</v>
      </c>
      <c r="U114" s="31">
        <v>0</v>
      </c>
      <c r="V114" s="31">
        <v>4.3836956521739117</v>
      </c>
      <c r="W114" s="31">
        <v>3.1630434782608692</v>
      </c>
      <c r="X114" s="31">
        <v>0.54347826086956519</v>
      </c>
      <c r="Y114" s="31">
        <v>0</v>
      </c>
      <c r="Z114" s="31">
        <v>0</v>
      </c>
      <c r="AA114" s="31">
        <v>0.27989130434782611</v>
      </c>
      <c r="AB114" s="31">
        <v>0</v>
      </c>
      <c r="AC114" s="31">
        <v>2.339673913043478</v>
      </c>
      <c r="AD114" s="31">
        <v>0</v>
      </c>
      <c r="AE114" s="31">
        <v>0</v>
      </c>
      <c r="AF114" t="s">
        <v>278</v>
      </c>
      <c r="AG114" s="32">
        <v>5</v>
      </c>
      <c r="AH114"/>
    </row>
    <row r="115" spans="1:34" x14ac:dyDescent="0.25">
      <c r="A115" t="s">
        <v>990</v>
      </c>
      <c r="B115" t="s">
        <v>366</v>
      </c>
      <c r="C115" t="s">
        <v>750</v>
      </c>
      <c r="D115" t="s">
        <v>874</v>
      </c>
      <c r="E115" s="31">
        <v>58.304347826086953</v>
      </c>
      <c r="F115" s="31">
        <v>3.2819761372110356</v>
      </c>
      <c r="G115" s="31">
        <v>2.8537304250559279</v>
      </c>
      <c r="H115" s="31">
        <v>1.1525037285607751</v>
      </c>
      <c r="I115" s="31">
        <v>0.72425801640566712</v>
      </c>
      <c r="J115" s="31">
        <v>191.35347826086951</v>
      </c>
      <c r="K115" s="31">
        <v>166.38489130434778</v>
      </c>
      <c r="L115" s="31">
        <v>67.195978260869538</v>
      </c>
      <c r="M115" s="31">
        <v>42.227391304347805</v>
      </c>
      <c r="N115" s="31">
        <v>19.925108695652167</v>
      </c>
      <c r="O115" s="31">
        <v>5.0434782608695654</v>
      </c>
      <c r="P115" s="31">
        <v>18.70326086956522</v>
      </c>
      <c r="Q115" s="31">
        <v>18.70326086956522</v>
      </c>
      <c r="R115" s="31">
        <v>0</v>
      </c>
      <c r="S115" s="31">
        <v>105.45423913043476</v>
      </c>
      <c r="T115" s="31">
        <v>93.261956521739108</v>
      </c>
      <c r="U115" s="31">
        <v>0</v>
      </c>
      <c r="V115" s="31">
        <v>12.192282608695653</v>
      </c>
      <c r="W115" s="31">
        <v>40.58619565217392</v>
      </c>
      <c r="X115" s="31">
        <v>7.0046739130434785</v>
      </c>
      <c r="Y115" s="31">
        <v>0.97826086956521741</v>
      </c>
      <c r="Z115" s="31">
        <v>0</v>
      </c>
      <c r="AA115" s="31">
        <v>6.25</v>
      </c>
      <c r="AB115" s="31">
        <v>0</v>
      </c>
      <c r="AC115" s="31">
        <v>26.353260869565222</v>
      </c>
      <c r="AD115" s="31">
        <v>0</v>
      </c>
      <c r="AE115" s="31">
        <v>0</v>
      </c>
      <c r="AF115" t="s">
        <v>21</v>
      </c>
      <c r="AG115" s="32">
        <v>5</v>
      </c>
      <c r="AH115"/>
    </row>
    <row r="116" spans="1:34" x14ac:dyDescent="0.25">
      <c r="A116" t="s">
        <v>990</v>
      </c>
      <c r="B116" t="s">
        <v>616</v>
      </c>
      <c r="C116" t="s">
        <v>734</v>
      </c>
      <c r="D116" t="s">
        <v>915</v>
      </c>
      <c r="E116" s="31">
        <v>35.532608695652172</v>
      </c>
      <c r="F116" s="31">
        <v>3.886310798409299</v>
      </c>
      <c r="G116" s="31">
        <v>3.477329458550015</v>
      </c>
      <c r="H116" s="31">
        <v>1.132260630162129</v>
      </c>
      <c r="I116" s="31">
        <v>0.83931783420006101</v>
      </c>
      <c r="J116" s="31">
        <v>138.0907608695652</v>
      </c>
      <c r="K116" s="31">
        <v>123.55858695652172</v>
      </c>
      <c r="L116" s="31">
        <v>40.232173913043468</v>
      </c>
      <c r="M116" s="31">
        <v>29.823152173913037</v>
      </c>
      <c r="N116" s="31">
        <v>5.2209782608695656</v>
      </c>
      <c r="O116" s="31">
        <v>5.1880434782608686</v>
      </c>
      <c r="P116" s="31">
        <v>19.848913043478262</v>
      </c>
      <c r="Q116" s="31">
        <v>15.725760869565219</v>
      </c>
      <c r="R116" s="31">
        <v>4.1231521739130441</v>
      </c>
      <c r="S116" s="31">
        <v>78.009673913043471</v>
      </c>
      <c r="T116" s="31">
        <v>62.266956521739125</v>
      </c>
      <c r="U116" s="31">
        <v>0</v>
      </c>
      <c r="V116" s="31">
        <v>15.742717391304344</v>
      </c>
      <c r="W116" s="31">
        <v>13.240869565217388</v>
      </c>
      <c r="X116" s="31">
        <v>3.4222826086956517</v>
      </c>
      <c r="Y116" s="31">
        <v>0</v>
      </c>
      <c r="Z116" s="31">
        <v>0</v>
      </c>
      <c r="AA116" s="31">
        <v>1.8818478260869564</v>
      </c>
      <c r="AB116" s="31">
        <v>0</v>
      </c>
      <c r="AC116" s="31">
        <v>7.9367391304347805</v>
      </c>
      <c r="AD116" s="31">
        <v>0</v>
      </c>
      <c r="AE116" s="31">
        <v>0</v>
      </c>
      <c r="AF116" t="s">
        <v>279</v>
      </c>
      <c r="AG116" s="32">
        <v>5</v>
      </c>
      <c r="AH116"/>
    </row>
    <row r="117" spans="1:34" x14ac:dyDescent="0.25">
      <c r="A117" t="s">
        <v>990</v>
      </c>
      <c r="B117" t="s">
        <v>530</v>
      </c>
      <c r="C117" t="s">
        <v>698</v>
      </c>
      <c r="D117" t="s">
        <v>913</v>
      </c>
      <c r="E117" s="31">
        <v>42.195652173913047</v>
      </c>
      <c r="F117" s="31">
        <v>4.532302936630602</v>
      </c>
      <c r="G117" s="31">
        <v>4.1829984544049452</v>
      </c>
      <c r="H117" s="31">
        <v>0.98353168469860874</v>
      </c>
      <c r="I117" s="31">
        <v>0.63422720247295195</v>
      </c>
      <c r="J117" s="31">
        <v>191.24347826086955</v>
      </c>
      <c r="K117" s="31">
        <v>176.50434782608696</v>
      </c>
      <c r="L117" s="31">
        <v>41.500760869565212</v>
      </c>
      <c r="M117" s="31">
        <v>26.761630434782607</v>
      </c>
      <c r="N117" s="31">
        <v>9.9565217391304355</v>
      </c>
      <c r="O117" s="31">
        <v>4.7826086956521738</v>
      </c>
      <c r="P117" s="31">
        <v>51.900434782608698</v>
      </c>
      <c r="Q117" s="31">
        <v>51.900434782608698</v>
      </c>
      <c r="R117" s="31">
        <v>0</v>
      </c>
      <c r="S117" s="31">
        <v>97.842282608695655</v>
      </c>
      <c r="T117" s="31">
        <v>97.842282608695655</v>
      </c>
      <c r="U117" s="31">
        <v>0</v>
      </c>
      <c r="V117" s="31">
        <v>0</v>
      </c>
      <c r="W117" s="31">
        <v>23.662608695652171</v>
      </c>
      <c r="X117" s="31">
        <v>3.0629347826086954</v>
      </c>
      <c r="Y117" s="31">
        <v>0</v>
      </c>
      <c r="Z117" s="31">
        <v>0</v>
      </c>
      <c r="AA117" s="31">
        <v>4.0353260869565215</v>
      </c>
      <c r="AB117" s="31">
        <v>0</v>
      </c>
      <c r="AC117" s="31">
        <v>16.564347826086955</v>
      </c>
      <c r="AD117" s="31">
        <v>0</v>
      </c>
      <c r="AE117" s="31">
        <v>0</v>
      </c>
      <c r="AF117" t="s">
        <v>188</v>
      </c>
      <c r="AG117" s="32">
        <v>5</v>
      </c>
      <c r="AH117"/>
    </row>
    <row r="118" spans="1:34" x14ac:dyDescent="0.25">
      <c r="A118" t="s">
        <v>990</v>
      </c>
      <c r="B118" t="s">
        <v>623</v>
      </c>
      <c r="C118" t="s">
        <v>863</v>
      </c>
      <c r="D118" t="s">
        <v>885</v>
      </c>
      <c r="E118" s="31">
        <v>40.728260869565219</v>
      </c>
      <c r="F118" s="31">
        <v>2.9012036295703223</v>
      </c>
      <c r="G118" s="31">
        <v>2.7341366426474503</v>
      </c>
      <c r="H118" s="31">
        <v>0.39416333066453157</v>
      </c>
      <c r="I118" s="31">
        <v>0.22709634374165999</v>
      </c>
      <c r="J118" s="31">
        <v>118.16097826086954</v>
      </c>
      <c r="K118" s="31">
        <v>111.35663043478257</v>
      </c>
      <c r="L118" s="31">
        <v>16.053586956521738</v>
      </c>
      <c r="M118" s="31">
        <v>9.2492391304347823</v>
      </c>
      <c r="N118" s="31">
        <v>2.2608695652173911</v>
      </c>
      <c r="O118" s="31">
        <v>4.5434782608695654</v>
      </c>
      <c r="P118" s="31">
        <v>32.437065217391307</v>
      </c>
      <c r="Q118" s="31">
        <v>32.437065217391307</v>
      </c>
      <c r="R118" s="31">
        <v>0</v>
      </c>
      <c r="S118" s="31">
        <v>69.670326086956493</v>
      </c>
      <c r="T118" s="31">
        <v>65.915978260869537</v>
      </c>
      <c r="U118" s="31">
        <v>3.7543478260869558</v>
      </c>
      <c r="V118" s="31">
        <v>0</v>
      </c>
      <c r="W118" s="31">
        <v>5.5054347826086962</v>
      </c>
      <c r="X118" s="31">
        <v>2.125</v>
      </c>
      <c r="Y118" s="31">
        <v>0</v>
      </c>
      <c r="Z118" s="31">
        <v>0</v>
      </c>
      <c r="AA118" s="31">
        <v>1.9945652173913044</v>
      </c>
      <c r="AB118" s="31">
        <v>0</v>
      </c>
      <c r="AC118" s="31">
        <v>1.3858695652173914</v>
      </c>
      <c r="AD118" s="31">
        <v>0</v>
      </c>
      <c r="AE118" s="31">
        <v>0</v>
      </c>
      <c r="AF118" t="s">
        <v>286</v>
      </c>
      <c r="AG118" s="32">
        <v>5</v>
      </c>
      <c r="AH118"/>
    </row>
    <row r="119" spans="1:34" x14ac:dyDescent="0.25">
      <c r="A119" t="s">
        <v>990</v>
      </c>
      <c r="B119" t="s">
        <v>484</v>
      </c>
      <c r="C119" t="s">
        <v>806</v>
      </c>
      <c r="D119" t="s">
        <v>890</v>
      </c>
      <c r="E119" s="31">
        <v>74.576086956521735</v>
      </c>
      <c r="F119" s="31">
        <v>3.2385220813292523</v>
      </c>
      <c r="G119" s="31">
        <v>3.1038478355924792</v>
      </c>
      <c r="H119" s="31">
        <v>0.49540883253170087</v>
      </c>
      <c r="I119" s="31">
        <v>0.36073458679492787</v>
      </c>
      <c r="J119" s="31">
        <v>241.51630434782606</v>
      </c>
      <c r="K119" s="31">
        <v>231.4728260869565</v>
      </c>
      <c r="L119" s="31">
        <v>36.945652173913039</v>
      </c>
      <c r="M119" s="31">
        <v>26.902173913043477</v>
      </c>
      <c r="N119" s="31">
        <v>4.9565217391304346</v>
      </c>
      <c r="O119" s="31">
        <v>5.0869565217391308</v>
      </c>
      <c r="P119" s="31">
        <v>35.646739130434781</v>
      </c>
      <c r="Q119" s="31">
        <v>35.646739130434781</v>
      </c>
      <c r="R119" s="31">
        <v>0</v>
      </c>
      <c r="S119" s="31">
        <v>168.92391304347825</v>
      </c>
      <c r="T119" s="31">
        <v>146.25543478260869</v>
      </c>
      <c r="U119" s="31">
        <v>2.9864130434782608</v>
      </c>
      <c r="V119" s="31">
        <v>19.682065217391305</v>
      </c>
      <c r="W119" s="31">
        <v>8.4592391304347814</v>
      </c>
      <c r="X119" s="31">
        <v>2.4157608695652173</v>
      </c>
      <c r="Y119" s="31">
        <v>0</v>
      </c>
      <c r="Z119" s="31">
        <v>0</v>
      </c>
      <c r="AA119" s="31">
        <v>3.6847826086956523</v>
      </c>
      <c r="AB119" s="31">
        <v>0</v>
      </c>
      <c r="AC119" s="31">
        <v>2.3586956521739131</v>
      </c>
      <c r="AD119" s="31">
        <v>0</v>
      </c>
      <c r="AE119" s="31">
        <v>0</v>
      </c>
      <c r="AF119" t="s">
        <v>141</v>
      </c>
      <c r="AG119" s="32">
        <v>5</v>
      </c>
      <c r="AH119"/>
    </row>
    <row r="120" spans="1:34" x14ac:dyDescent="0.25">
      <c r="A120" t="s">
        <v>990</v>
      </c>
      <c r="B120" t="s">
        <v>558</v>
      </c>
      <c r="C120" t="s">
        <v>836</v>
      </c>
      <c r="D120" t="s">
        <v>909</v>
      </c>
      <c r="E120" s="31">
        <v>51.358695652173914</v>
      </c>
      <c r="F120" s="31">
        <v>3.9795238095238097</v>
      </c>
      <c r="G120" s="31">
        <v>3.7675132275132275</v>
      </c>
      <c r="H120" s="31">
        <v>0.6561904761904761</v>
      </c>
      <c r="I120" s="31">
        <v>0.56280423280423275</v>
      </c>
      <c r="J120" s="31">
        <v>204.38315217391306</v>
      </c>
      <c r="K120" s="31">
        <v>193.49456521739131</v>
      </c>
      <c r="L120" s="31">
        <v>33.701086956521735</v>
      </c>
      <c r="M120" s="31">
        <v>28.904891304347824</v>
      </c>
      <c r="N120" s="31">
        <v>0</v>
      </c>
      <c r="O120" s="31">
        <v>4.7961956521739131</v>
      </c>
      <c r="P120" s="31">
        <v>42.429347826086961</v>
      </c>
      <c r="Q120" s="31">
        <v>36.336956521739133</v>
      </c>
      <c r="R120" s="31">
        <v>6.0923913043478262</v>
      </c>
      <c r="S120" s="31">
        <v>128.25271739130434</v>
      </c>
      <c r="T120" s="31">
        <v>111.60869565217391</v>
      </c>
      <c r="U120" s="31">
        <v>5.8070652173913047</v>
      </c>
      <c r="V120" s="31">
        <v>10.836956521739131</v>
      </c>
      <c r="W120" s="31">
        <v>0</v>
      </c>
      <c r="X120" s="31">
        <v>0</v>
      </c>
      <c r="Y120" s="31">
        <v>0</v>
      </c>
      <c r="Z120" s="31">
        <v>0</v>
      </c>
      <c r="AA120" s="31">
        <v>0</v>
      </c>
      <c r="AB120" s="31">
        <v>0</v>
      </c>
      <c r="AC120" s="31">
        <v>0</v>
      </c>
      <c r="AD120" s="31">
        <v>0</v>
      </c>
      <c r="AE120" s="31">
        <v>0</v>
      </c>
      <c r="AF120" t="s">
        <v>219</v>
      </c>
      <c r="AG120" s="32">
        <v>5</v>
      </c>
      <c r="AH120"/>
    </row>
    <row r="121" spans="1:34" x14ac:dyDescent="0.25">
      <c r="A121" t="s">
        <v>990</v>
      </c>
      <c r="B121" t="s">
        <v>544</v>
      </c>
      <c r="C121" t="s">
        <v>679</v>
      </c>
      <c r="D121" t="s">
        <v>914</v>
      </c>
      <c r="E121" s="31">
        <v>74.032608695652172</v>
      </c>
      <c r="F121" s="31">
        <v>3.0282631038026722</v>
      </c>
      <c r="G121" s="31">
        <v>2.662384378211716</v>
      </c>
      <c r="H121" s="31">
        <v>0.49831155483776246</v>
      </c>
      <c r="I121" s="31">
        <v>0.13243282924680663</v>
      </c>
      <c r="J121" s="31">
        <v>224.19021739130434</v>
      </c>
      <c r="K121" s="31">
        <v>197.10326086956519</v>
      </c>
      <c r="L121" s="31">
        <v>36.891304347826086</v>
      </c>
      <c r="M121" s="31">
        <v>9.804347826086957</v>
      </c>
      <c r="N121" s="31">
        <v>21.608695652173914</v>
      </c>
      <c r="O121" s="31">
        <v>5.4782608695652177</v>
      </c>
      <c r="P121" s="31">
        <v>56.980978260869563</v>
      </c>
      <c r="Q121" s="31">
        <v>56.980978260869563</v>
      </c>
      <c r="R121" s="31">
        <v>0</v>
      </c>
      <c r="S121" s="31">
        <v>130.31793478260869</v>
      </c>
      <c r="T121" s="31">
        <v>130.31793478260869</v>
      </c>
      <c r="U121" s="31">
        <v>0</v>
      </c>
      <c r="V121" s="31">
        <v>0</v>
      </c>
      <c r="W121" s="31">
        <v>0</v>
      </c>
      <c r="X121" s="31">
        <v>0</v>
      </c>
      <c r="Y121" s="31">
        <v>0</v>
      </c>
      <c r="Z121" s="31">
        <v>0</v>
      </c>
      <c r="AA121" s="31">
        <v>0</v>
      </c>
      <c r="AB121" s="31">
        <v>0</v>
      </c>
      <c r="AC121" s="31">
        <v>0</v>
      </c>
      <c r="AD121" s="31">
        <v>0</v>
      </c>
      <c r="AE121" s="31">
        <v>0</v>
      </c>
      <c r="AF121" t="s">
        <v>204</v>
      </c>
      <c r="AG121" s="32">
        <v>5</v>
      </c>
      <c r="AH121"/>
    </row>
    <row r="122" spans="1:34" x14ac:dyDescent="0.25">
      <c r="A122" t="s">
        <v>990</v>
      </c>
      <c r="B122" t="s">
        <v>580</v>
      </c>
      <c r="C122" t="s">
        <v>843</v>
      </c>
      <c r="D122" t="s">
        <v>911</v>
      </c>
      <c r="E122" s="31">
        <v>22.880434782608695</v>
      </c>
      <c r="F122" s="31">
        <v>3.5829501187648454</v>
      </c>
      <c r="G122" s="31">
        <v>3.4415011876484556</v>
      </c>
      <c r="H122" s="31">
        <v>1.111809976247031</v>
      </c>
      <c r="I122" s="31">
        <v>0.97036104513064148</v>
      </c>
      <c r="J122" s="31">
        <v>81.979456521739124</v>
      </c>
      <c r="K122" s="31">
        <v>78.743043478260859</v>
      </c>
      <c r="L122" s="31">
        <v>25.438695652173916</v>
      </c>
      <c r="M122" s="31">
        <v>22.202282608695654</v>
      </c>
      <c r="N122" s="31">
        <v>2.4239130434782608</v>
      </c>
      <c r="O122" s="31">
        <v>0.8125</v>
      </c>
      <c r="P122" s="31">
        <v>11.448369565217389</v>
      </c>
      <c r="Q122" s="31">
        <v>11.448369565217389</v>
      </c>
      <c r="R122" s="31">
        <v>0</v>
      </c>
      <c r="S122" s="31">
        <v>45.092391304347821</v>
      </c>
      <c r="T122" s="31">
        <v>44.122391304347822</v>
      </c>
      <c r="U122" s="31">
        <v>0</v>
      </c>
      <c r="V122" s="31">
        <v>0.97000000000000008</v>
      </c>
      <c r="W122" s="31">
        <v>22.453804347826086</v>
      </c>
      <c r="X122" s="31">
        <v>0</v>
      </c>
      <c r="Y122" s="31">
        <v>0</v>
      </c>
      <c r="Z122" s="31">
        <v>0</v>
      </c>
      <c r="AA122" s="31">
        <v>5.6358695652173916</v>
      </c>
      <c r="AB122" s="31">
        <v>0</v>
      </c>
      <c r="AC122" s="31">
        <v>16.817934782608695</v>
      </c>
      <c r="AD122" s="31">
        <v>0</v>
      </c>
      <c r="AE122" s="31">
        <v>0</v>
      </c>
      <c r="AF122" t="s">
        <v>243</v>
      </c>
      <c r="AG122" s="32">
        <v>5</v>
      </c>
      <c r="AH122"/>
    </row>
    <row r="123" spans="1:34" x14ac:dyDescent="0.25">
      <c r="A123" t="s">
        <v>990</v>
      </c>
      <c r="B123" t="s">
        <v>514</v>
      </c>
      <c r="C123" t="s">
        <v>784</v>
      </c>
      <c r="D123" t="s">
        <v>885</v>
      </c>
      <c r="E123" s="31">
        <v>69.543478260869563</v>
      </c>
      <c r="F123" s="31">
        <v>3.2106517661769303</v>
      </c>
      <c r="G123" s="31">
        <v>3.0271178493279152</v>
      </c>
      <c r="H123" s="31">
        <v>0.58959831197249146</v>
      </c>
      <c r="I123" s="31">
        <v>0.40606439512347609</v>
      </c>
      <c r="J123" s="31">
        <v>223.27989130434781</v>
      </c>
      <c r="K123" s="31">
        <v>210.51630434782609</v>
      </c>
      <c r="L123" s="31">
        <v>41.002717391304351</v>
      </c>
      <c r="M123" s="31">
        <v>28.239130434782609</v>
      </c>
      <c r="N123" s="31">
        <v>8.4157608695652169</v>
      </c>
      <c r="O123" s="31">
        <v>4.3478260869565215</v>
      </c>
      <c r="P123" s="31">
        <v>32.983695652173914</v>
      </c>
      <c r="Q123" s="31">
        <v>32.983695652173914</v>
      </c>
      <c r="R123" s="31">
        <v>0</v>
      </c>
      <c r="S123" s="31">
        <v>149.29347826086956</v>
      </c>
      <c r="T123" s="31">
        <v>149.29347826086956</v>
      </c>
      <c r="U123" s="31">
        <v>0</v>
      </c>
      <c r="V123" s="31">
        <v>0</v>
      </c>
      <c r="W123" s="31">
        <v>6.2798913043478262</v>
      </c>
      <c r="X123" s="31">
        <v>0.16304347826086957</v>
      </c>
      <c r="Y123" s="31">
        <v>0</v>
      </c>
      <c r="Z123" s="31">
        <v>0</v>
      </c>
      <c r="AA123" s="31">
        <v>0.17934782608695651</v>
      </c>
      <c r="AB123" s="31">
        <v>0</v>
      </c>
      <c r="AC123" s="31">
        <v>5.9375</v>
      </c>
      <c r="AD123" s="31">
        <v>0</v>
      </c>
      <c r="AE123" s="31">
        <v>0</v>
      </c>
      <c r="AF123" t="s">
        <v>172</v>
      </c>
      <c r="AG123" s="32">
        <v>5</v>
      </c>
      <c r="AH123"/>
    </row>
    <row r="124" spans="1:34" x14ac:dyDescent="0.25">
      <c r="A124" t="s">
        <v>990</v>
      </c>
      <c r="B124" t="s">
        <v>632</v>
      </c>
      <c r="C124" t="s">
        <v>869</v>
      </c>
      <c r="D124" t="s">
        <v>909</v>
      </c>
      <c r="E124" s="31">
        <v>20.619565217391305</v>
      </c>
      <c r="F124" s="31">
        <v>4.2697944122298361</v>
      </c>
      <c r="G124" s="31">
        <v>3.7695308381655246</v>
      </c>
      <c r="H124" s="31">
        <v>1.2240379546652609</v>
      </c>
      <c r="I124" s="31">
        <v>0.7237743806009489</v>
      </c>
      <c r="J124" s="31">
        <v>88.041304347826085</v>
      </c>
      <c r="K124" s="31">
        <v>77.72608695652174</v>
      </c>
      <c r="L124" s="31">
        <v>25.239130434782609</v>
      </c>
      <c r="M124" s="31">
        <v>14.923913043478262</v>
      </c>
      <c r="N124" s="31">
        <v>5.4347826086956523</v>
      </c>
      <c r="O124" s="31">
        <v>4.8804347826086953</v>
      </c>
      <c r="P124" s="31">
        <v>8.8836956521739125</v>
      </c>
      <c r="Q124" s="31">
        <v>8.8836956521739125</v>
      </c>
      <c r="R124" s="31">
        <v>0</v>
      </c>
      <c r="S124" s="31">
        <v>53.918478260869563</v>
      </c>
      <c r="T124" s="31">
        <v>53.918478260869563</v>
      </c>
      <c r="U124" s="31">
        <v>0</v>
      </c>
      <c r="V124" s="31">
        <v>0</v>
      </c>
      <c r="W124" s="31">
        <v>0</v>
      </c>
      <c r="X124" s="31">
        <v>0</v>
      </c>
      <c r="Y124" s="31">
        <v>0</v>
      </c>
      <c r="Z124" s="31">
        <v>0</v>
      </c>
      <c r="AA124" s="31">
        <v>0</v>
      </c>
      <c r="AB124" s="31">
        <v>0</v>
      </c>
      <c r="AC124" s="31">
        <v>0</v>
      </c>
      <c r="AD124" s="31">
        <v>0</v>
      </c>
      <c r="AE124" s="31">
        <v>0</v>
      </c>
      <c r="AF124" t="s">
        <v>295</v>
      </c>
      <c r="AG124" s="32">
        <v>5</v>
      </c>
      <c r="AH124"/>
    </row>
    <row r="125" spans="1:34" x14ac:dyDescent="0.25">
      <c r="A125" t="s">
        <v>990</v>
      </c>
      <c r="B125" t="s">
        <v>666</v>
      </c>
      <c r="C125" t="s">
        <v>836</v>
      </c>
      <c r="D125" t="s">
        <v>909</v>
      </c>
      <c r="E125" s="31">
        <v>25.510869565217391</v>
      </c>
      <c r="F125" s="31">
        <v>5.2675969322539418</v>
      </c>
      <c r="G125" s="31">
        <v>4.8351299531316574</v>
      </c>
      <c r="H125" s="31">
        <v>1.3683425649765657</v>
      </c>
      <c r="I125" s="31">
        <v>0.9358755858542821</v>
      </c>
      <c r="J125" s="31">
        <v>134.38097826086957</v>
      </c>
      <c r="K125" s="31">
        <v>123.34836956521738</v>
      </c>
      <c r="L125" s="31">
        <v>34.907608695652172</v>
      </c>
      <c r="M125" s="31">
        <v>23.875</v>
      </c>
      <c r="N125" s="31">
        <v>5.6521739130434785</v>
      </c>
      <c r="O125" s="31">
        <v>5.3804347826086953</v>
      </c>
      <c r="P125" s="31">
        <v>15.340217391304348</v>
      </c>
      <c r="Q125" s="31">
        <v>15.340217391304348</v>
      </c>
      <c r="R125" s="31">
        <v>0</v>
      </c>
      <c r="S125" s="31">
        <v>84.133152173913032</v>
      </c>
      <c r="T125" s="31">
        <v>80.961956521739125</v>
      </c>
      <c r="U125" s="31">
        <v>0</v>
      </c>
      <c r="V125" s="31">
        <v>3.1711956521739131</v>
      </c>
      <c r="W125" s="31">
        <v>0</v>
      </c>
      <c r="X125" s="31">
        <v>0</v>
      </c>
      <c r="Y125" s="31">
        <v>0</v>
      </c>
      <c r="Z125" s="31">
        <v>0</v>
      </c>
      <c r="AA125" s="31">
        <v>0</v>
      </c>
      <c r="AB125" s="31">
        <v>0</v>
      </c>
      <c r="AC125" s="31">
        <v>0</v>
      </c>
      <c r="AD125" s="31">
        <v>0</v>
      </c>
      <c r="AE125" s="31">
        <v>0</v>
      </c>
      <c r="AF125" t="s">
        <v>329</v>
      </c>
      <c r="AG125" s="32">
        <v>5</v>
      </c>
      <c r="AH125"/>
    </row>
    <row r="126" spans="1:34" x14ac:dyDescent="0.25">
      <c r="A126" t="s">
        <v>990</v>
      </c>
      <c r="B126" t="s">
        <v>506</v>
      </c>
      <c r="C126" t="s">
        <v>816</v>
      </c>
      <c r="D126" t="s">
        <v>923</v>
      </c>
      <c r="E126" s="31">
        <v>42.989130434782609</v>
      </c>
      <c r="F126" s="31">
        <v>3.3357345132743372</v>
      </c>
      <c r="G126" s="31">
        <v>3.0132262958280664</v>
      </c>
      <c r="H126" s="31">
        <v>1.1298836915297092</v>
      </c>
      <c r="I126" s="31">
        <v>0.81970164348925412</v>
      </c>
      <c r="J126" s="31">
        <v>143.40032608695657</v>
      </c>
      <c r="K126" s="31">
        <v>129.5359782608696</v>
      </c>
      <c r="L126" s="31">
        <v>48.572717391304352</v>
      </c>
      <c r="M126" s="31">
        <v>35.238260869565217</v>
      </c>
      <c r="N126" s="31">
        <v>2.8490217391304351</v>
      </c>
      <c r="O126" s="31">
        <v>10.485434782608696</v>
      </c>
      <c r="P126" s="31">
        <v>9.5683695652173917</v>
      </c>
      <c r="Q126" s="31">
        <v>9.0384782608695655</v>
      </c>
      <c r="R126" s="31">
        <v>0.52989130434782605</v>
      </c>
      <c r="S126" s="31">
        <v>85.259239130434807</v>
      </c>
      <c r="T126" s="31">
        <v>58.066521739130444</v>
      </c>
      <c r="U126" s="31">
        <v>0</v>
      </c>
      <c r="V126" s="31">
        <v>27.192717391304363</v>
      </c>
      <c r="W126" s="31">
        <v>13.194130434782608</v>
      </c>
      <c r="X126" s="31">
        <v>0.86956521739130432</v>
      </c>
      <c r="Y126" s="31">
        <v>0</v>
      </c>
      <c r="Z126" s="31">
        <v>5.3930434782608696</v>
      </c>
      <c r="AA126" s="31">
        <v>0</v>
      </c>
      <c r="AB126" s="31">
        <v>0.52989130434782605</v>
      </c>
      <c r="AC126" s="31">
        <v>6.4016304347826063</v>
      </c>
      <c r="AD126" s="31">
        <v>0</v>
      </c>
      <c r="AE126" s="31">
        <v>0</v>
      </c>
      <c r="AF126" t="s">
        <v>164</v>
      </c>
      <c r="AG126" s="32">
        <v>5</v>
      </c>
      <c r="AH126"/>
    </row>
    <row r="127" spans="1:34" x14ac:dyDescent="0.25">
      <c r="A127" t="s">
        <v>990</v>
      </c>
      <c r="B127" t="s">
        <v>516</v>
      </c>
      <c r="C127" t="s">
        <v>692</v>
      </c>
      <c r="D127" t="s">
        <v>920</v>
      </c>
      <c r="E127" s="31">
        <v>32.934782608695649</v>
      </c>
      <c r="F127" s="31">
        <v>5.0000726072607264</v>
      </c>
      <c r="G127" s="31">
        <v>4.7043663366336634</v>
      </c>
      <c r="H127" s="31">
        <v>1.2814422442244222</v>
      </c>
      <c r="I127" s="31">
        <v>0.98573597359735954</v>
      </c>
      <c r="J127" s="31">
        <v>164.67630434782609</v>
      </c>
      <c r="K127" s="31">
        <v>154.93728260869563</v>
      </c>
      <c r="L127" s="31">
        <v>42.204021739130425</v>
      </c>
      <c r="M127" s="31">
        <v>32.464999999999989</v>
      </c>
      <c r="N127" s="31">
        <v>5.3341304347826091</v>
      </c>
      <c r="O127" s="31">
        <v>4.4048913043478262</v>
      </c>
      <c r="P127" s="31">
        <v>10.95347826086957</v>
      </c>
      <c r="Q127" s="31">
        <v>10.95347826086957</v>
      </c>
      <c r="R127" s="31">
        <v>0</v>
      </c>
      <c r="S127" s="31">
        <v>111.51880434782608</v>
      </c>
      <c r="T127" s="31">
        <v>111.51880434782608</v>
      </c>
      <c r="U127" s="31">
        <v>0</v>
      </c>
      <c r="V127" s="31">
        <v>0</v>
      </c>
      <c r="W127" s="31">
        <v>1.9076086956521738</v>
      </c>
      <c r="X127" s="31">
        <v>0</v>
      </c>
      <c r="Y127" s="31">
        <v>0.25</v>
      </c>
      <c r="Z127" s="31">
        <v>0</v>
      </c>
      <c r="AA127" s="31">
        <v>1.6576086956521738</v>
      </c>
      <c r="AB127" s="31">
        <v>0</v>
      </c>
      <c r="AC127" s="31">
        <v>0</v>
      </c>
      <c r="AD127" s="31">
        <v>0</v>
      </c>
      <c r="AE127" s="31">
        <v>0</v>
      </c>
      <c r="AF127" t="s">
        <v>174</v>
      </c>
      <c r="AG127" s="32">
        <v>5</v>
      </c>
      <c r="AH127"/>
    </row>
    <row r="128" spans="1:34" x14ac:dyDescent="0.25">
      <c r="A128" t="s">
        <v>990</v>
      </c>
      <c r="B128" t="s">
        <v>664</v>
      </c>
      <c r="C128" t="s">
        <v>675</v>
      </c>
      <c r="D128" t="s">
        <v>929</v>
      </c>
      <c r="E128" s="31">
        <v>21.478260869565219</v>
      </c>
      <c r="F128" s="31">
        <v>5.2512651821862342</v>
      </c>
      <c r="G128" s="31">
        <v>4.5695850202429149</v>
      </c>
      <c r="H128" s="31">
        <v>2.0302378542510118</v>
      </c>
      <c r="I128" s="31">
        <v>1.3485576923076921</v>
      </c>
      <c r="J128" s="31">
        <v>112.78804347826086</v>
      </c>
      <c r="K128" s="31">
        <v>98.146739130434781</v>
      </c>
      <c r="L128" s="31">
        <v>43.605978260869563</v>
      </c>
      <c r="M128" s="31">
        <v>28.964673913043477</v>
      </c>
      <c r="N128" s="31">
        <v>9.3369565217391308</v>
      </c>
      <c r="O128" s="31">
        <v>5.3043478260869561</v>
      </c>
      <c r="P128" s="31">
        <v>6.7961956521739131</v>
      </c>
      <c r="Q128" s="31">
        <v>6.7961956521739131</v>
      </c>
      <c r="R128" s="31">
        <v>0</v>
      </c>
      <c r="S128" s="31">
        <v>62.385869565217391</v>
      </c>
      <c r="T128" s="31">
        <v>62.168478260869563</v>
      </c>
      <c r="U128" s="31">
        <v>0</v>
      </c>
      <c r="V128" s="31">
        <v>0.21739130434782608</v>
      </c>
      <c r="W128" s="31">
        <v>6.9429347826086953</v>
      </c>
      <c r="X128" s="31">
        <v>0</v>
      </c>
      <c r="Y128" s="31">
        <v>0</v>
      </c>
      <c r="Z128" s="31">
        <v>0</v>
      </c>
      <c r="AA128" s="31">
        <v>0</v>
      </c>
      <c r="AB128" s="31">
        <v>0</v>
      </c>
      <c r="AC128" s="31">
        <v>6.9429347826086953</v>
      </c>
      <c r="AD128" s="31">
        <v>0</v>
      </c>
      <c r="AE128" s="31">
        <v>0</v>
      </c>
      <c r="AF128" t="s">
        <v>327</v>
      </c>
      <c r="AG128" s="32">
        <v>5</v>
      </c>
      <c r="AH128"/>
    </row>
    <row r="129" spans="1:34" x14ac:dyDescent="0.25">
      <c r="A129" t="s">
        <v>990</v>
      </c>
      <c r="B129" t="s">
        <v>663</v>
      </c>
      <c r="C129" t="s">
        <v>675</v>
      </c>
      <c r="D129" t="s">
        <v>929</v>
      </c>
      <c r="E129" s="31">
        <v>43.271739130434781</v>
      </c>
      <c r="F129" s="31">
        <v>4.0357749309218791</v>
      </c>
      <c r="G129" s="31">
        <v>3.7253001758352178</v>
      </c>
      <c r="H129" s="31">
        <v>0.94434061793519219</v>
      </c>
      <c r="I129" s="31">
        <v>0.63386586284853053</v>
      </c>
      <c r="J129" s="31">
        <v>174.63500000000002</v>
      </c>
      <c r="K129" s="31">
        <v>161.20021739130436</v>
      </c>
      <c r="L129" s="31">
        <v>40.863260869565217</v>
      </c>
      <c r="M129" s="31">
        <v>27.428478260869564</v>
      </c>
      <c r="N129" s="31">
        <v>8.4782608695652169</v>
      </c>
      <c r="O129" s="31">
        <v>4.9565217391304346</v>
      </c>
      <c r="P129" s="31">
        <v>17.402173913043477</v>
      </c>
      <c r="Q129" s="31">
        <v>17.402173913043477</v>
      </c>
      <c r="R129" s="31">
        <v>0</v>
      </c>
      <c r="S129" s="31">
        <v>116.3695652173913</v>
      </c>
      <c r="T129" s="31">
        <v>110.46739130434783</v>
      </c>
      <c r="U129" s="31">
        <v>5.0326086956521738</v>
      </c>
      <c r="V129" s="31">
        <v>0.86956521739130432</v>
      </c>
      <c r="W129" s="31">
        <v>7.8831521739130439</v>
      </c>
      <c r="X129" s="31">
        <v>0</v>
      </c>
      <c r="Y129" s="31">
        <v>0</v>
      </c>
      <c r="Z129" s="31">
        <v>0</v>
      </c>
      <c r="AA129" s="31">
        <v>0</v>
      </c>
      <c r="AB129" s="31">
        <v>0</v>
      </c>
      <c r="AC129" s="31">
        <v>7.8831521739130439</v>
      </c>
      <c r="AD129" s="31">
        <v>0</v>
      </c>
      <c r="AE129" s="31">
        <v>0</v>
      </c>
      <c r="AF129" t="s">
        <v>326</v>
      </c>
      <c r="AG129" s="32">
        <v>5</v>
      </c>
      <c r="AH129"/>
    </row>
    <row r="130" spans="1:34" x14ac:dyDescent="0.25">
      <c r="A130" t="s">
        <v>990</v>
      </c>
      <c r="B130" t="s">
        <v>501</v>
      </c>
      <c r="C130" t="s">
        <v>748</v>
      </c>
      <c r="D130" t="s">
        <v>893</v>
      </c>
      <c r="E130" s="31">
        <v>52.989130434782609</v>
      </c>
      <c r="F130" s="31">
        <v>3.8373497435897432</v>
      </c>
      <c r="G130" s="31">
        <v>3.462939487179487</v>
      </c>
      <c r="H130" s="31">
        <v>0.85010256410256413</v>
      </c>
      <c r="I130" s="31">
        <v>0.57620512820512826</v>
      </c>
      <c r="J130" s="31">
        <v>203.33782608695651</v>
      </c>
      <c r="K130" s="31">
        <v>183.49815217391304</v>
      </c>
      <c r="L130" s="31">
        <v>45.046195652173914</v>
      </c>
      <c r="M130" s="31">
        <v>30.532608695652176</v>
      </c>
      <c r="N130" s="31">
        <v>9.0353260869565215</v>
      </c>
      <c r="O130" s="31">
        <v>5.4782608695652177</v>
      </c>
      <c r="P130" s="31">
        <v>35.921195652173914</v>
      </c>
      <c r="Q130" s="31">
        <v>30.595108695652176</v>
      </c>
      <c r="R130" s="31">
        <v>5.3260869565217392</v>
      </c>
      <c r="S130" s="31">
        <v>122.3704347826087</v>
      </c>
      <c r="T130" s="31">
        <v>122.3704347826087</v>
      </c>
      <c r="U130" s="31">
        <v>0</v>
      </c>
      <c r="V130" s="31">
        <v>0</v>
      </c>
      <c r="W130" s="31">
        <v>0.54706521739130431</v>
      </c>
      <c r="X130" s="31">
        <v>0</v>
      </c>
      <c r="Y130" s="31">
        <v>0</v>
      </c>
      <c r="Z130" s="31">
        <v>0</v>
      </c>
      <c r="AA130" s="31">
        <v>0</v>
      </c>
      <c r="AB130" s="31">
        <v>0</v>
      </c>
      <c r="AC130" s="31">
        <v>0.54706521739130431</v>
      </c>
      <c r="AD130" s="31">
        <v>0</v>
      </c>
      <c r="AE130" s="31">
        <v>0</v>
      </c>
      <c r="AF130" t="s">
        <v>159</v>
      </c>
      <c r="AG130" s="32">
        <v>5</v>
      </c>
      <c r="AH130"/>
    </row>
    <row r="131" spans="1:34" x14ac:dyDescent="0.25">
      <c r="A131" t="s">
        <v>990</v>
      </c>
      <c r="B131" t="s">
        <v>594</v>
      </c>
      <c r="C131" t="s">
        <v>726</v>
      </c>
      <c r="D131" t="s">
        <v>940</v>
      </c>
      <c r="E131" s="31">
        <v>57.826086956521742</v>
      </c>
      <c r="F131" s="31">
        <v>3.6773684210526318</v>
      </c>
      <c r="G131" s="31">
        <v>3.4771804511278197</v>
      </c>
      <c r="H131" s="31">
        <v>0.73951127819548901</v>
      </c>
      <c r="I131" s="31">
        <v>0.580526315789474</v>
      </c>
      <c r="J131" s="31">
        <v>212.64782608695654</v>
      </c>
      <c r="K131" s="31">
        <v>201.07173913043479</v>
      </c>
      <c r="L131" s="31">
        <v>42.76304347826089</v>
      </c>
      <c r="M131" s="31">
        <v>33.569565217391322</v>
      </c>
      <c r="N131" s="31">
        <v>3.97608695652174</v>
      </c>
      <c r="O131" s="31">
        <v>5.2173913043478262</v>
      </c>
      <c r="P131" s="31">
        <v>18.036956521739125</v>
      </c>
      <c r="Q131" s="31">
        <v>15.65434782608695</v>
      </c>
      <c r="R131" s="31">
        <v>2.3826086956521744</v>
      </c>
      <c r="S131" s="31">
        <v>151.84782608695653</v>
      </c>
      <c r="T131" s="31">
        <v>151.84782608695653</v>
      </c>
      <c r="U131" s="31">
        <v>0</v>
      </c>
      <c r="V131" s="31">
        <v>0</v>
      </c>
      <c r="W131" s="31">
        <v>0</v>
      </c>
      <c r="X131" s="31">
        <v>0</v>
      </c>
      <c r="Y131" s="31">
        <v>0</v>
      </c>
      <c r="Z131" s="31">
        <v>0</v>
      </c>
      <c r="AA131" s="31">
        <v>0</v>
      </c>
      <c r="AB131" s="31">
        <v>0</v>
      </c>
      <c r="AC131" s="31">
        <v>0</v>
      </c>
      <c r="AD131" s="31">
        <v>0</v>
      </c>
      <c r="AE131" s="31">
        <v>0</v>
      </c>
      <c r="AF131" t="s">
        <v>257</v>
      </c>
      <c r="AG131" s="32">
        <v>5</v>
      </c>
      <c r="AH131"/>
    </row>
    <row r="132" spans="1:34" x14ac:dyDescent="0.25">
      <c r="A132" t="s">
        <v>990</v>
      </c>
      <c r="B132" t="s">
        <v>618</v>
      </c>
      <c r="C132" t="s">
        <v>860</v>
      </c>
      <c r="D132" t="s">
        <v>917</v>
      </c>
      <c r="E132" s="31">
        <v>91.239130434782609</v>
      </c>
      <c r="F132" s="31">
        <v>3.5311770312127706</v>
      </c>
      <c r="G132" s="31">
        <v>3.0478258279723609</v>
      </c>
      <c r="H132" s="31">
        <v>0.80659637836549924</v>
      </c>
      <c r="I132" s="31">
        <v>0.41881939480581371</v>
      </c>
      <c r="J132" s="31">
        <v>322.1815217391304</v>
      </c>
      <c r="K132" s="31">
        <v>278.08097826086953</v>
      </c>
      <c r="L132" s="31">
        <v>73.593152173913055</v>
      </c>
      <c r="M132" s="31">
        <v>38.212717391304352</v>
      </c>
      <c r="N132" s="31">
        <v>29.989130434782609</v>
      </c>
      <c r="O132" s="31">
        <v>5.3913043478260869</v>
      </c>
      <c r="P132" s="31">
        <v>76.895760869565208</v>
      </c>
      <c r="Q132" s="31">
        <v>68.175652173913036</v>
      </c>
      <c r="R132" s="31">
        <v>8.7201086956521738</v>
      </c>
      <c r="S132" s="31">
        <v>171.69260869565215</v>
      </c>
      <c r="T132" s="31">
        <v>168.30130434782606</v>
      </c>
      <c r="U132" s="31">
        <v>0</v>
      </c>
      <c r="V132" s="31">
        <v>3.3913043478260869</v>
      </c>
      <c r="W132" s="31">
        <v>74.716847826086962</v>
      </c>
      <c r="X132" s="31">
        <v>2.1719565217391303</v>
      </c>
      <c r="Y132" s="31">
        <v>0</v>
      </c>
      <c r="Z132" s="31">
        <v>0</v>
      </c>
      <c r="AA132" s="31">
        <v>13.993586956521737</v>
      </c>
      <c r="AB132" s="31">
        <v>0</v>
      </c>
      <c r="AC132" s="31">
        <v>58.55130434782609</v>
      </c>
      <c r="AD132" s="31">
        <v>0</v>
      </c>
      <c r="AE132" s="31">
        <v>0</v>
      </c>
      <c r="AF132" t="s">
        <v>281</v>
      </c>
      <c r="AG132" s="32">
        <v>5</v>
      </c>
      <c r="AH132"/>
    </row>
    <row r="133" spans="1:34" x14ac:dyDescent="0.25">
      <c r="A133" t="s">
        <v>990</v>
      </c>
      <c r="B133" t="s">
        <v>406</v>
      </c>
      <c r="C133" t="s">
        <v>748</v>
      </c>
      <c r="D133" t="s">
        <v>893</v>
      </c>
      <c r="E133" s="31">
        <v>61.869565217391305</v>
      </c>
      <c r="F133" s="31">
        <v>3.3017059030217863</v>
      </c>
      <c r="G133" s="31">
        <v>3.1783081517919896</v>
      </c>
      <c r="H133" s="31">
        <v>0.88909697821503897</v>
      </c>
      <c r="I133" s="31">
        <v>0.76569922698524273</v>
      </c>
      <c r="J133" s="31">
        <v>204.27510869565225</v>
      </c>
      <c r="K133" s="31">
        <v>196.64054347826092</v>
      </c>
      <c r="L133" s="31">
        <v>55.008043478260888</v>
      </c>
      <c r="M133" s="31">
        <v>47.373478260869582</v>
      </c>
      <c r="N133" s="31">
        <v>1.9717391304347827</v>
      </c>
      <c r="O133" s="31">
        <v>5.6628260869565219</v>
      </c>
      <c r="P133" s="31">
        <v>33.727065217391306</v>
      </c>
      <c r="Q133" s="31">
        <v>33.727065217391306</v>
      </c>
      <c r="R133" s="31">
        <v>0</v>
      </c>
      <c r="S133" s="31">
        <v>115.54000000000002</v>
      </c>
      <c r="T133" s="31">
        <v>114.76195652173915</v>
      </c>
      <c r="U133" s="31">
        <v>0.30521739130434783</v>
      </c>
      <c r="V133" s="31">
        <v>0.47282608695652167</v>
      </c>
      <c r="W133" s="31">
        <v>35.184782608695656</v>
      </c>
      <c r="X133" s="31">
        <v>3.9755434782608696</v>
      </c>
      <c r="Y133" s="31">
        <v>0</v>
      </c>
      <c r="Z133" s="31">
        <v>0</v>
      </c>
      <c r="AA133" s="31">
        <v>15.421847826086953</v>
      </c>
      <c r="AB133" s="31">
        <v>0</v>
      </c>
      <c r="AC133" s="31">
        <v>15.78739130434783</v>
      </c>
      <c r="AD133" s="31">
        <v>0</v>
      </c>
      <c r="AE133" s="31">
        <v>0</v>
      </c>
      <c r="AF133" t="s">
        <v>61</v>
      </c>
      <c r="AG133" s="32">
        <v>5</v>
      </c>
      <c r="AH133"/>
    </row>
    <row r="134" spans="1:34" x14ac:dyDescent="0.25">
      <c r="A134" t="s">
        <v>990</v>
      </c>
      <c r="B134" t="s">
        <v>372</v>
      </c>
      <c r="C134" t="s">
        <v>707</v>
      </c>
      <c r="D134" t="s">
        <v>900</v>
      </c>
      <c r="E134" s="31">
        <v>52.217391304347828</v>
      </c>
      <c r="F134" s="31">
        <v>2.9495649458784348</v>
      </c>
      <c r="G134" s="31">
        <v>2.6381577851790179</v>
      </c>
      <c r="H134" s="31">
        <v>0.54001248959200665</v>
      </c>
      <c r="I134" s="31">
        <v>0.2286053288925895</v>
      </c>
      <c r="J134" s="31">
        <v>154.01858695652174</v>
      </c>
      <c r="K134" s="31">
        <v>137.75771739130437</v>
      </c>
      <c r="L134" s="31">
        <v>28.198043478260868</v>
      </c>
      <c r="M134" s="31">
        <v>11.937173913043479</v>
      </c>
      <c r="N134" s="31">
        <v>10.695652173913043</v>
      </c>
      <c r="O134" s="31">
        <v>5.5652173913043477</v>
      </c>
      <c r="P134" s="31">
        <v>52.200217391304349</v>
      </c>
      <c r="Q134" s="31">
        <v>52.200217391304349</v>
      </c>
      <c r="R134" s="31">
        <v>0</v>
      </c>
      <c r="S134" s="31">
        <v>73.620326086956524</v>
      </c>
      <c r="T134" s="31">
        <v>73.620326086956524</v>
      </c>
      <c r="U134" s="31">
        <v>0</v>
      </c>
      <c r="V134" s="31">
        <v>0</v>
      </c>
      <c r="W134" s="31">
        <v>1.9184782608695652</v>
      </c>
      <c r="X134" s="31">
        <v>0</v>
      </c>
      <c r="Y134" s="31">
        <v>0</v>
      </c>
      <c r="Z134" s="31">
        <v>0</v>
      </c>
      <c r="AA134" s="31">
        <v>0</v>
      </c>
      <c r="AB134" s="31">
        <v>0</v>
      </c>
      <c r="AC134" s="31">
        <v>1.9184782608695652</v>
      </c>
      <c r="AD134" s="31">
        <v>0</v>
      </c>
      <c r="AE134" s="31">
        <v>0</v>
      </c>
      <c r="AF134" t="s">
        <v>27</v>
      </c>
      <c r="AG134" s="32">
        <v>5</v>
      </c>
      <c r="AH134"/>
    </row>
    <row r="135" spans="1:34" x14ac:dyDescent="0.25">
      <c r="A135" t="s">
        <v>990</v>
      </c>
      <c r="B135" t="s">
        <v>409</v>
      </c>
      <c r="C135" t="s">
        <v>766</v>
      </c>
      <c r="D135" t="s">
        <v>924</v>
      </c>
      <c r="E135" s="31">
        <v>33.945652173913047</v>
      </c>
      <c r="F135" s="31">
        <v>3.4394972782580844</v>
      </c>
      <c r="G135" s="31">
        <v>3.0920525136087087</v>
      </c>
      <c r="H135" s="31">
        <v>0.8147166186359267</v>
      </c>
      <c r="I135" s="31">
        <v>0.63627281460134466</v>
      </c>
      <c r="J135" s="31">
        <v>116.75597826086955</v>
      </c>
      <c r="K135" s="31">
        <v>104.96173913043476</v>
      </c>
      <c r="L135" s="31">
        <v>27.656086956521733</v>
      </c>
      <c r="M135" s="31">
        <v>21.598695652173909</v>
      </c>
      <c r="N135" s="31">
        <v>0.23130434782608697</v>
      </c>
      <c r="O135" s="31">
        <v>5.8260869565217392</v>
      </c>
      <c r="P135" s="31">
        <v>30.021847826086951</v>
      </c>
      <c r="Q135" s="31">
        <v>24.284999999999993</v>
      </c>
      <c r="R135" s="31">
        <v>5.7368478260869571</v>
      </c>
      <c r="S135" s="31">
        <v>59.078043478260852</v>
      </c>
      <c r="T135" s="31">
        <v>48.063913043478252</v>
      </c>
      <c r="U135" s="31">
        <v>10.570978260869561</v>
      </c>
      <c r="V135" s="31">
        <v>0.44315217391304346</v>
      </c>
      <c r="W135" s="31">
        <v>12.777173913043477</v>
      </c>
      <c r="X135" s="31">
        <v>0.1875</v>
      </c>
      <c r="Y135" s="31">
        <v>0</v>
      </c>
      <c r="Z135" s="31">
        <v>0</v>
      </c>
      <c r="AA135" s="31">
        <v>1.138586956521739</v>
      </c>
      <c r="AB135" s="31">
        <v>0</v>
      </c>
      <c r="AC135" s="31">
        <v>11.451086956521738</v>
      </c>
      <c r="AD135" s="31">
        <v>0</v>
      </c>
      <c r="AE135" s="31">
        <v>0</v>
      </c>
      <c r="AF135" t="s">
        <v>64</v>
      </c>
      <c r="AG135" s="32">
        <v>5</v>
      </c>
      <c r="AH135"/>
    </row>
    <row r="136" spans="1:34" x14ac:dyDescent="0.25">
      <c r="A136" t="s">
        <v>990</v>
      </c>
      <c r="B136" t="s">
        <v>439</v>
      </c>
      <c r="C136" t="s">
        <v>783</v>
      </c>
      <c r="D136" t="s">
        <v>916</v>
      </c>
      <c r="E136" s="31">
        <v>44.902173913043477</v>
      </c>
      <c r="F136" s="31">
        <v>4.1632582909707088</v>
      </c>
      <c r="G136" s="31">
        <v>3.9909029290728628</v>
      </c>
      <c r="H136" s="31">
        <v>0.84176470588235286</v>
      </c>
      <c r="I136" s="31">
        <v>0.66940934398450724</v>
      </c>
      <c r="J136" s="31">
        <v>186.93934782608693</v>
      </c>
      <c r="K136" s="31">
        <v>179.20021739130431</v>
      </c>
      <c r="L136" s="31">
        <v>37.7970652173913</v>
      </c>
      <c r="M136" s="31">
        <v>30.05793478260869</v>
      </c>
      <c r="N136" s="31">
        <v>0</v>
      </c>
      <c r="O136" s="31">
        <v>7.7391304347826084</v>
      </c>
      <c r="P136" s="31">
        <v>23.708043478260869</v>
      </c>
      <c r="Q136" s="31">
        <v>23.708043478260869</v>
      </c>
      <c r="R136" s="31">
        <v>0</v>
      </c>
      <c r="S136" s="31">
        <v>125.43423913043475</v>
      </c>
      <c r="T136" s="31">
        <v>125.43423913043475</v>
      </c>
      <c r="U136" s="31">
        <v>0</v>
      </c>
      <c r="V136" s="31">
        <v>0</v>
      </c>
      <c r="W136" s="31">
        <v>11.151956521739132</v>
      </c>
      <c r="X136" s="31">
        <v>0</v>
      </c>
      <c r="Y136" s="31">
        <v>0</v>
      </c>
      <c r="Z136" s="31">
        <v>0</v>
      </c>
      <c r="AA136" s="31">
        <v>3.2717391304347827</v>
      </c>
      <c r="AB136" s="31">
        <v>0</v>
      </c>
      <c r="AC136" s="31">
        <v>7.880217391304349</v>
      </c>
      <c r="AD136" s="31">
        <v>0</v>
      </c>
      <c r="AE136" s="31">
        <v>0</v>
      </c>
      <c r="AF136" t="s">
        <v>95</v>
      </c>
      <c r="AG136" s="32">
        <v>5</v>
      </c>
      <c r="AH136"/>
    </row>
    <row r="137" spans="1:34" x14ac:dyDescent="0.25">
      <c r="A137" t="s">
        <v>990</v>
      </c>
      <c r="B137" t="s">
        <v>634</v>
      </c>
      <c r="C137" t="s">
        <v>718</v>
      </c>
      <c r="D137" t="s">
        <v>940</v>
      </c>
      <c r="E137" s="31">
        <v>30.228260869565219</v>
      </c>
      <c r="F137" s="31">
        <v>3.7142215030564545</v>
      </c>
      <c r="G137" s="31">
        <v>3.5462962962962967</v>
      </c>
      <c r="H137" s="31">
        <v>0.56202804746494062</v>
      </c>
      <c r="I137" s="31">
        <v>0.39410284070478241</v>
      </c>
      <c r="J137" s="31">
        <v>112.27445652173914</v>
      </c>
      <c r="K137" s="31">
        <v>107.1983695652174</v>
      </c>
      <c r="L137" s="31">
        <v>16.989130434782609</v>
      </c>
      <c r="M137" s="31">
        <v>11.913043478260869</v>
      </c>
      <c r="N137" s="31">
        <v>0</v>
      </c>
      <c r="O137" s="31">
        <v>5.0760869565217392</v>
      </c>
      <c r="P137" s="31">
        <v>11.298913043478262</v>
      </c>
      <c r="Q137" s="31">
        <v>11.298913043478262</v>
      </c>
      <c r="R137" s="31">
        <v>0</v>
      </c>
      <c r="S137" s="31">
        <v>83.986413043478265</v>
      </c>
      <c r="T137" s="31">
        <v>83.986413043478265</v>
      </c>
      <c r="U137" s="31">
        <v>0</v>
      </c>
      <c r="V137" s="31">
        <v>0</v>
      </c>
      <c r="W137" s="31">
        <v>0</v>
      </c>
      <c r="X137" s="31">
        <v>0</v>
      </c>
      <c r="Y137" s="31">
        <v>0</v>
      </c>
      <c r="Z137" s="31">
        <v>0</v>
      </c>
      <c r="AA137" s="31">
        <v>0</v>
      </c>
      <c r="AB137" s="31">
        <v>0</v>
      </c>
      <c r="AC137" s="31">
        <v>0</v>
      </c>
      <c r="AD137" s="31">
        <v>0</v>
      </c>
      <c r="AE137" s="31">
        <v>0</v>
      </c>
      <c r="AF137" t="s">
        <v>297</v>
      </c>
      <c r="AG137" s="32">
        <v>5</v>
      </c>
      <c r="AH137"/>
    </row>
    <row r="138" spans="1:34" x14ac:dyDescent="0.25">
      <c r="A138" t="s">
        <v>990</v>
      </c>
      <c r="B138" t="s">
        <v>577</v>
      </c>
      <c r="C138" t="s">
        <v>842</v>
      </c>
      <c r="D138" t="s">
        <v>914</v>
      </c>
      <c r="E138" s="31">
        <v>40.576086956521742</v>
      </c>
      <c r="F138" s="31">
        <v>4.2212295740691124</v>
      </c>
      <c r="G138" s="31">
        <v>3.9692874363782469</v>
      </c>
      <c r="H138" s="31">
        <v>0.97481382266273797</v>
      </c>
      <c r="I138" s="31">
        <v>0.72287168497187271</v>
      </c>
      <c r="J138" s="31">
        <v>171.28097826086955</v>
      </c>
      <c r="K138" s="31">
        <v>161.05815217391302</v>
      </c>
      <c r="L138" s="31">
        <v>39.554130434782621</v>
      </c>
      <c r="M138" s="31">
        <v>29.331304347826098</v>
      </c>
      <c r="N138" s="31">
        <v>5.0054347826086953</v>
      </c>
      <c r="O138" s="31">
        <v>5.2173913043478262</v>
      </c>
      <c r="P138" s="31">
        <v>36.584673913043467</v>
      </c>
      <c r="Q138" s="31">
        <v>36.584673913043467</v>
      </c>
      <c r="R138" s="31">
        <v>0</v>
      </c>
      <c r="S138" s="31">
        <v>95.142173913043464</v>
      </c>
      <c r="T138" s="31">
        <v>93.483586956521719</v>
      </c>
      <c r="U138" s="31">
        <v>0</v>
      </c>
      <c r="V138" s="31">
        <v>1.6585869565217393</v>
      </c>
      <c r="W138" s="31">
        <v>8.9478260869565212</v>
      </c>
      <c r="X138" s="31">
        <v>2.7864130434782606</v>
      </c>
      <c r="Y138" s="31">
        <v>0</v>
      </c>
      <c r="Z138" s="31">
        <v>0</v>
      </c>
      <c r="AA138" s="31">
        <v>0</v>
      </c>
      <c r="AB138" s="31">
        <v>0</v>
      </c>
      <c r="AC138" s="31">
        <v>6.1614130434782615</v>
      </c>
      <c r="AD138" s="31">
        <v>0</v>
      </c>
      <c r="AE138" s="31">
        <v>0</v>
      </c>
      <c r="AF138" t="s">
        <v>239</v>
      </c>
      <c r="AG138" s="32">
        <v>5</v>
      </c>
      <c r="AH138"/>
    </row>
    <row r="139" spans="1:34" x14ac:dyDescent="0.25">
      <c r="A139" t="s">
        <v>990</v>
      </c>
      <c r="B139" t="s">
        <v>622</v>
      </c>
      <c r="C139" t="s">
        <v>862</v>
      </c>
      <c r="D139" t="s">
        <v>930</v>
      </c>
      <c r="E139" s="31">
        <v>28.739130434782609</v>
      </c>
      <c r="F139" s="31">
        <v>2.7324016641452342</v>
      </c>
      <c r="G139" s="31">
        <v>2.3303630862329801</v>
      </c>
      <c r="H139" s="31">
        <v>0.8388426626323755</v>
      </c>
      <c r="I139" s="31">
        <v>0.53665279878971273</v>
      </c>
      <c r="J139" s="31">
        <v>78.52684782608695</v>
      </c>
      <c r="K139" s="31">
        <v>66.97260869565217</v>
      </c>
      <c r="L139" s="31">
        <v>24.107608695652182</v>
      </c>
      <c r="M139" s="31">
        <v>15.422934782608701</v>
      </c>
      <c r="N139" s="31">
        <v>1.076086956521739</v>
      </c>
      <c r="O139" s="31">
        <v>7.608586956521739</v>
      </c>
      <c r="P139" s="31">
        <v>9.1034782608695668</v>
      </c>
      <c r="Q139" s="31">
        <v>6.233913043478263</v>
      </c>
      <c r="R139" s="31">
        <v>2.8695652173913042</v>
      </c>
      <c r="S139" s="31">
        <v>45.315760869565203</v>
      </c>
      <c r="T139" s="31">
        <v>45.315760869565203</v>
      </c>
      <c r="U139" s="31">
        <v>0</v>
      </c>
      <c r="V139" s="31">
        <v>0</v>
      </c>
      <c r="W139" s="31">
        <v>3.4834782608695658</v>
      </c>
      <c r="X139" s="31">
        <v>0</v>
      </c>
      <c r="Y139" s="31">
        <v>0</v>
      </c>
      <c r="Z139" s="31">
        <v>0</v>
      </c>
      <c r="AA139" s="31">
        <v>0.38402173913043475</v>
      </c>
      <c r="AB139" s="31">
        <v>0</v>
      </c>
      <c r="AC139" s="31">
        <v>3.099456521739131</v>
      </c>
      <c r="AD139" s="31">
        <v>0</v>
      </c>
      <c r="AE139" s="31">
        <v>0</v>
      </c>
      <c r="AF139" t="s">
        <v>285</v>
      </c>
      <c r="AG139" s="32">
        <v>5</v>
      </c>
      <c r="AH139"/>
    </row>
    <row r="140" spans="1:34" x14ac:dyDescent="0.25">
      <c r="A140" t="s">
        <v>990</v>
      </c>
      <c r="B140" t="s">
        <v>510</v>
      </c>
      <c r="C140" t="s">
        <v>712</v>
      </c>
      <c r="D140" t="s">
        <v>911</v>
      </c>
      <c r="E140" s="31">
        <v>24.858695652173914</v>
      </c>
      <c r="F140" s="31">
        <v>3.6578137297769997</v>
      </c>
      <c r="G140" s="31">
        <v>3.0924792304328808</v>
      </c>
      <c r="H140" s="31">
        <v>1.2055443812855267</v>
      </c>
      <c r="I140" s="31">
        <v>0.64020988194140771</v>
      </c>
      <c r="J140" s="31">
        <v>90.928478260869554</v>
      </c>
      <c r="K140" s="31">
        <v>76.874999999999986</v>
      </c>
      <c r="L140" s="31">
        <v>29.968260869565214</v>
      </c>
      <c r="M140" s="31">
        <v>15.914782608695647</v>
      </c>
      <c r="N140" s="31">
        <v>8.048043478260869</v>
      </c>
      <c r="O140" s="31">
        <v>6.0054347826086953</v>
      </c>
      <c r="P140" s="31">
        <v>14.369891304347819</v>
      </c>
      <c r="Q140" s="31">
        <v>14.369891304347819</v>
      </c>
      <c r="R140" s="31">
        <v>0</v>
      </c>
      <c r="S140" s="31">
        <v>46.590326086956523</v>
      </c>
      <c r="T140" s="31">
        <v>46.590326086956523</v>
      </c>
      <c r="U140" s="31">
        <v>0</v>
      </c>
      <c r="V140" s="31">
        <v>0</v>
      </c>
      <c r="W140" s="31">
        <v>0</v>
      </c>
      <c r="X140" s="31">
        <v>0</v>
      </c>
      <c r="Y140" s="31">
        <v>0</v>
      </c>
      <c r="Z140" s="31">
        <v>0</v>
      </c>
      <c r="AA140" s="31">
        <v>0</v>
      </c>
      <c r="AB140" s="31">
        <v>0</v>
      </c>
      <c r="AC140" s="31">
        <v>0</v>
      </c>
      <c r="AD140" s="31">
        <v>0</v>
      </c>
      <c r="AE140" s="31">
        <v>0</v>
      </c>
      <c r="AF140" t="s">
        <v>168</v>
      </c>
      <c r="AG140" s="32">
        <v>5</v>
      </c>
      <c r="AH140"/>
    </row>
    <row r="141" spans="1:34" x14ac:dyDescent="0.25">
      <c r="A141" t="s">
        <v>990</v>
      </c>
      <c r="B141" t="s">
        <v>534</v>
      </c>
      <c r="C141" t="s">
        <v>751</v>
      </c>
      <c r="D141" t="s">
        <v>921</v>
      </c>
      <c r="E141" s="31">
        <v>75.315217391304344</v>
      </c>
      <c r="F141" s="31">
        <v>4.3437869822485204</v>
      </c>
      <c r="G141" s="31">
        <v>4.2698946456920188</v>
      </c>
      <c r="H141" s="31">
        <v>0.83761004473950118</v>
      </c>
      <c r="I141" s="31">
        <v>0.76371770818299944</v>
      </c>
      <c r="J141" s="31">
        <v>327.1532608695652</v>
      </c>
      <c r="K141" s="31">
        <v>321.58804347826083</v>
      </c>
      <c r="L141" s="31">
        <v>63.08478260869569</v>
      </c>
      <c r="M141" s="31">
        <v>57.519565217391339</v>
      </c>
      <c r="N141" s="31">
        <v>0</v>
      </c>
      <c r="O141" s="31">
        <v>5.5652173913043477</v>
      </c>
      <c r="P141" s="31">
        <v>50.393478260869593</v>
      </c>
      <c r="Q141" s="31">
        <v>50.393478260869593</v>
      </c>
      <c r="R141" s="31">
        <v>0</v>
      </c>
      <c r="S141" s="31">
        <v>213.67499999999995</v>
      </c>
      <c r="T141" s="31">
        <v>211.0597826086956</v>
      </c>
      <c r="U141" s="31">
        <v>0</v>
      </c>
      <c r="V141" s="31">
        <v>2.6152173913043484</v>
      </c>
      <c r="W141" s="31">
        <v>0</v>
      </c>
      <c r="X141" s="31">
        <v>0</v>
      </c>
      <c r="Y141" s="31">
        <v>0</v>
      </c>
      <c r="Z141" s="31">
        <v>0</v>
      </c>
      <c r="AA141" s="31">
        <v>0</v>
      </c>
      <c r="AB141" s="31">
        <v>0</v>
      </c>
      <c r="AC141" s="31">
        <v>0</v>
      </c>
      <c r="AD141" s="31">
        <v>0</v>
      </c>
      <c r="AE141" s="31">
        <v>0</v>
      </c>
      <c r="AF141" t="s">
        <v>192</v>
      </c>
      <c r="AG141" s="32">
        <v>5</v>
      </c>
      <c r="AH141"/>
    </row>
    <row r="142" spans="1:34" x14ac:dyDescent="0.25">
      <c r="A142" t="s">
        <v>990</v>
      </c>
      <c r="B142" t="s">
        <v>465</v>
      </c>
      <c r="C142" t="s">
        <v>685</v>
      </c>
      <c r="D142" t="s">
        <v>933</v>
      </c>
      <c r="E142" s="31">
        <v>33.989130434782609</v>
      </c>
      <c r="F142" s="31">
        <v>3.1478030060761109</v>
      </c>
      <c r="G142" s="31">
        <v>2.8992996482251354</v>
      </c>
      <c r="H142" s="31">
        <v>1.1417972497601536</v>
      </c>
      <c r="I142" s="31">
        <v>0.89329389190917829</v>
      </c>
      <c r="J142" s="31">
        <v>106.99108695652173</v>
      </c>
      <c r="K142" s="31">
        <v>98.544673913043468</v>
      </c>
      <c r="L142" s="31">
        <v>38.808695652173917</v>
      </c>
      <c r="M142" s="31">
        <v>30.362282608695658</v>
      </c>
      <c r="N142" s="31">
        <v>4.1328260869565216</v>
      </c>
      <c r="O142" s="31">
        <v>4.3135869565217391</v>
      </c>
      <c r="P142" s="31">
        <v>12.033478260869567</v>
      </c>
      <c r="Q142" s="31">
        <v>12.033478260869567</v>
      </c>
      <c r="R142" s="31">
        <v>0</v>
      </c>
      <c r="S142" s="31">
        <v>56.14891304347826</v>
      </c>
      <c r="T142" s="31">
        <v>55.348695652173909</v>
      </c>
      <c r="U142" s="31">
        <v>0.80021739130434777</v>
      </c>
      <c r="V142" s="31">
        <v>0</v>
      </c>
      <c r="W142" s="31">
        <v>9.7721739130434795</v>
      </c>
      <c r="X142" s="31">
        <v>1.3315217391304348</v>
      </c>
      <c r="Y142" s="31">
        <v>0</v>
      </c>
      <c r="Z142" s="31">
        <v>0</v>
      </c>
      <c r="AA142" s="31">
        <v>2.5340217391304343</v>
      </c>
      <c r="AB142" s="31">
        <v>0</v>
      </c>
      <c r="AC142" s="31">
        <v>5.9066304347826106</v>
      </c>
      <c r="AD142" s="31">
        <v>0</v>
      </c>
      <c r="AE142" s="31">
        <v>0</v>
      </c>
      <c r="AF142" t="s">
        <v>122</v>
      </c>
      <c r="AG142" s="32">
        <v>5</v>
      </c>
      <c r="AH142"/>
    </row>
    <row r="143" spans="1:34" x14ac:dyDescent="0.25">
      <c r="A143" t="s">
        <v>990</v>
      </c>
      <c r="B143" t="s">
        <v>524</v>
      </c>
      <c r="C143" t="s">
        <v>818</v>
      </c>
      <c r="D143" t="s">
        <v>915</v>
      </c>
      <c r="E143" s="31">
        <v>26.130434782608695</v>
      </c>
      <c r="F143" s="31">
        <v>3.5793885191347754</v>
      </c>
      <c r="G143" s="31">
        <v>3.2028910149750414</v>
      </c>
      <c r="H143" s="31">
        <v>0.75363144758735445</v>
      </c>
      <c r="I143" s="31">
        <v>0.38109400998336118</v>
      </c>
      <c r="J143" s="31">
        <v>93.53097826086956</v>
      </c>
      <c r="K143" s="31">
        <v>83.692934782608688</v>
      </c>
      <c r="L143" s="31">
        <v>19.692717391304349</v>
      </c>
      <c r="M143" s="31">
        <v>9.9581521739130459</v>
      </c>
      <c r="N143" s="31">
        <v>4.9519565217391301</v>
      </c>
      <c r="O143" s="31">
        <v>4.7826086956521738</v>
      </c>
      <c r="P143" s="31">
        <v>17.769673913043476</v>
      </c>
      <c r="Q143" s="31">
        <v>17.666195652173911</v>
      </c>
      <c r="R143" s="31">
        <v>0.10347826086956521</v>
      </c>
      <c r="S143" s="31">
        <v>56.068586956521735</v>
      </c>
      <c r="T143" s="31">
        <v>56.068586956521735</v>
      </c>
      <c r="U143" s="31">
        <v>0</v>
      </c>
      <c r="V143" s="31">
        <v>0</v>
      </c>
      <c r="W143" s="31">
        <v>0</v>
      </c>
      <c r="X143" s="31">
        <v>0</v>
      </c>
      <c r="Y143" s="31">
        <v>0</v>
      </c>
      <c r="Z143" s="31">
        <v>0</v>
      </c>
      <c r="AA143" s="31">
        <v>0</v>
      </c>
      <c r="AB143" s="31">
        <v>0</v>
      </c>
      <c r="AC143" s="31">
        <v>0</v>
      </c>
      <c r="AD143" s="31">
        <v>0</v>
      </c>
      <c r="AE143" s="31">
        <v>0</v>
      </c>
      <c r="AF143" t="s">
        <v>182</v>
      </c>
      <c r="AG143" s="32">
        <v>5</v>
      </c>
      <c r="AH143"/>
    </row>
    <row r="144" spans="1:34" x14ac:dyDescent="0.25">
      <c r="A144" t="s">
        <v>990</v>
      </c>
      <c r="B144" t="s">
        <v>571</v>
      </c>
      <c r="C144" t="s">
        <v>729</v>
      </c>
      <c r="D144" t="s">
        <v>935</v>
      </c>
      <c r="E144" s="31">
        <v>37.978260869565219</v>
      </c>
      <c r="F144" s="31">
        <v>2.9677704636519753</v>
      </c>
      <c r="G144" s="31">
        <v>2.7968345735546656</v>
      </c>
      <c r="H144" s="31">
        <v>0.74281911848883797</v>
      </c>
      <c r="I144" s="31">
        <v>0.57188322839152828</v>
      </c>
      <c r="J144" s="31">
        <v>112.71076086956523</v>
      </c>
      <c r="K144" s="31">
        <v>106.21891304347828</v>
      </c>
      <c r="L144" s="31">
        <v>28.210978260869563</v>
      </c>
      <c r="M144" s="31">
        <v>21.719130434782606</v>
      </c>
      <c r="N144" s="31">
        <v>4.3016304347826084</v>
      </c>
      <c r="O144" s="31">
        <v>2.1902173913043477</v>
      </c>
      <c r="P144" s="31">
        <v>27.979673913043495</v>
      </c>
      <c r="Q144" s="31">
        <v>27.979673913043495</v>
      </c>
      <c r="R144" s="31">
        <v>0</v>
      </c>
      <c r="S144" s="31">
        <v>56.520108695652198</v>
      </c>
      <c r="T144" s="31">
        <v>49.576521739130456</v>
      </c>
      <c r="U144" s="31">
        <v>3.1776086956521739</v>
      </c>
      <c r="V144" s="31">
        <v>3.7659782608695656</v>
      </c>
      <c r="W144" s="31">
        <v>18.141086956521736</v>
      </c>
      <c r="X144" s="31">
        <v>0.80891304347826087</v>
      </c>
      <c r="Y144" s="31">
        <v>0</v>
      </c>
      <c r="Z144" s="31">
        <v>2.1902173913043477</v>
      </c>
      <c r="AA144" s="31">
        <v>3.8592391304347826</v>
      </c>
      <c r="AB144" s="31">
        <v>0</v>
      </c>
      <c r="AC144" s="31">
        <v>11.195760869565218</v>
      </c>
      <c r="AD144" s="31">
        <v>8.6956521739130432E-2</v>
      </c>
      <c r="AE144" s="31">
        <v>0</v>
      </c>
      <c r="AF144" t="s">
        <v>232</v>
      </c>
      <c r="AG144" s="32">
        <v>5</v>
      </c>
      <c r="AH144"/>
    </row>
    <row r="145" spans="1:34" x14ac:dyDescent="0.25">
      <c r="A145" t="s">
        <v>990</v>
      </c>
      <c r="B145" t="s">
        <v>614</v>
      </c>
      <c r="C145" t="s">
        <v>858</v>
      </c>
      <c r="D145" t="s">
        <v>941</v>
      </c>
      <c r="E145" s="31">
        <v>41.206521739130437</v>
      </c>
      <c r="F145" s="31">
        <v>3.399261408599314</v>
      </c>
      <c r="G145" s="31">
        <v>2.8746293853864415</v>
      </c>
      <c r="H145" s="31">
        <v>1.2224030598786599</v>
      </c>
      <c r="I145" s="31">
        <v>0.83863096808230009</v>
      </c>
      <c r="J145" s="31">
        <v>140.07173913043479</v>
      </c>
      <c r="K145" s="31">
        <v>118.45347826086957</v>
      </c>
      <c r="L145" s="31">
        <v>50.37097826086957</v>
      </c>
      <c r="M145" s="31">
        <v>34.557065217391305</v>
      </c>
      <c r="N145" s="31">
        <v>10.944347826086958</v>
      </c>
      <c r="O145" s="31">
        <v>4.8695652173913047</v>
      </c>
      <c r="P145" s="31">
        <v>19.567934782608695</v>
      </c>
      <c r="Q145" s="31">
        <v>13.763586956521738</v>
      </c>
      <c r="R145" s="31">
        <v>5.8043478260869561</v>
      </c>
      <c r="S145" s="31">
        <v>70.132826086956527</v>
      </c>
      <c r="T145" s="31">
        <v>70.132826086956527</v>
      </c>
      <c r="U145" s="31">
        <v>0</v>
      </c>
      <c r="V145" s="31">
        <v>0</v>
      </c>
      <c r="W145" s="31">
        <v>22.434782608695652</v>
      </c>
      <c r="X145" s="31">
        <v>2.1114130434782608</v>
      </c>
      <c r="Y145" s="31">
        <v>0</v>
      </c>
      <c r="Z145" s="31">
        <v>0</v>
      </c>
      <c r="AA145" s="31">
        <v>8.5135869565217384</v>
      </c>
      <c r="AB145" s="31">
        <v>0</v>
      </c>
      <c r="AC145" s="31">
        <v>11.809782608695652</v>
      </c>
      <c r="AD145" s="31">
        <v>0</v>
      </c>
      <c r="AE145" s="31">
        <v>0</v>
      </c>
      <c r="AF145" t="s">
        <v>277</v>
      </c>
      <c r="AG145" s="32">
        <v>5</v>
      </c>
      <c r="AH145"/>
    </row>
    <row r="146" spans="1:34" x14ac:dyDescent="0.25">
      <c r="A146" t="s">
        <v>990</v>
      </c>
      <c r="B146" t="s">
        <v>542</v>
      </c>
      <c r="C146" t="s">
        <v>828</v>
      </c>
      <c r="D146" t="s">
        <v>901</v>
      </c>
      <c r="E146" s="31">
        <v>21.673913043478262</v>
      </c>
      <c r="F146" s="31">
        <v>4.9661484453360076</v>
      </c>
      <c r="G146" s="31">
        <v>4.7073721163490472</v>
      </c>
      <c r="H146" s="31">
        <v>1.103184553660983</v>
      </c>
      <c r="I146" s="31">
        <v>0.8444082246740221</v>
      </c>
      <c r="J146" s="31">
        <v>107.63586956521739</v>
      </c>
      <c r="K146" s="31">
        <v>102.02717391304348</v>
      </c>
      <c r="L146" s="31">
        <v>23.910326086956523</v>
      </c>
      <c r="M146" s="31">
        <v>18.301630434782609</v>
      </c>
      <c r="N146" s="31">
        <v>1.173913043478261</v>
      </c>
      <c r="O146" s="31">
        <v>4.4347826086956523</v>
      </c>
      <c r="P146" s="31">
        <v>9.320652173913043</v>
      </c>
      <c r="Q146" s="31">
        <v>9.320652173913043</v>
      </c>
      <c r="R146" s="31">
        <v>0</v>
      </c>
      <c r="S146" s="31">
        <v>74.404891304347828</v>
      </c>
      <c r="T146" s="31">
        <v>68.595108695652172</v>
      </c>
      <c r="U146" s="31">
        <v>0</v>
      </c>
      <c r="V146" s="31">
        <v>5.8097826086956523</v>
      </c>
      <c r="W146" s="31">
        <v>0</v>
      </c>
      <c r="X146" s="31">
        <v>0</v>
      </c>
      <c r="Y146" s="31">
        <v>0</v>
      </c>
      <c r="Z146" s="31">
        <v>0</v>
      </c>
      <c r="AA146" s="31">
        <v>0</v>
      </c>
      <c r="AB146" s="31">
        <v>0</v>
      </c>
      <c r="AC146" s="31">
        <v>0</v>
      </c>
      <c r="AD146" s="31">
        <v>0</v>
      </c>
      <c r="AE146" s="31">
        <v>0</v>
      </c>
      <c r="AF146" t="s">
        <v>201</v>
      </c>
      <c r="AG146" s="32">
        <v>5</v>
      </c>
      <c r="AH146"/>
    </row>
    <row r="147" spans="1:34" x14ac:dyDescent="0.25">
      <c r="A147" t="s">
        <v>990</v>
      </c>
      <c r="B147" t="s">
        <v>546</v>
      </c>
      <c r="C147" t="s">
        <v>829</v>
      </c>
      <c r="D147" t="s">
        <v>914</v>
      </c>
      <c r="E147" s="31">
        <v>59.771739130434781</v>
      </c>
      <c r="F147" s="31">
        <v>3.7055537370430982</v>
      </c>
      <c r="G147" s="31">
        <v>3.1635279141662118</v>
      </c>
      <c r="H147" s="31">
        <v>0.81310238225131837</v>
      </c>
      <c r="I147" s="31">
        <v>0.3848790689216221</v>
      </c>
      <c r="J147" s="31">
        <v>221.4873913043478</v>
      </c>
      <c r="K147" s="31">
        <v>189.08956521739128</v>
      </c>
      <c r="L147" s="31">
        <v>48.600543478260867</v>
      </c>
      <c r="M147" s="31">
        <v>23.004891304347826</v>
      </c>
      <c r="N147" s="31">
        <v>20.291304347826088</v>
      </c>
      <c r="O147" s="31">
        <v>5.3043478260869561</v>
      </c>
      <c r="P147" s="31">
        <v>58.802499999999995</v>
      </c>
      <c r="Q147" s="31">
        <v>52.00032608695652</v>
      </c>
      <c r="R147" s="31">
        <v>6.802173913043478</v>
      </c>
      <c r="S147" s="31">
        <v>114.08434782608694</v>
      </c>
      <c r="T147" s="31">
        <v>106.39445652173912</v>
      </c>
      <c r="U147" s="31">
        <v>7.6898913043478254</v>
      </c>
      <c r="V147" s="31">
        <v>0</v>
      </c>
      <c r="W147" s="31">
        <v>4.7934782608695654</v>
      </c>
      <c r="X147" s="31">
        <v>0</v>
      </c>
      <c r="Y147" s="31">
        <v>4.7934782608695654</v>
      </c>
      <c r="Z147" s="31">
        <v>0</v>
      </c>
      <c r="AA147" s="31">
        <v>0</v>
      </c>
      <c r="AB147" s="31">
        <v>0</v>
      </c>
      <c r="AC147" s="31">
        <v>0</v>
      </c>
      <c r="AD147" s="31">
        <v>0</v>
      </c>
      <c r="AE147" s="31">
        <v>0</v>
      </c>
      <c r="AF147" t="s">
        <v>206</v>
      </c>
      <c r="AG147" s="32">
        <v>5</v>
      </c>
      <c r="AH147"/>
    </row>
    <row r="148" spans="1:34" x14ac:dyDescent="0.25">
      <c r="A148" t="s">
        <v>990</v>
      </c>
      <c r="B148" t="s">
        <v>474</v>
      </c>
      <c r="C148" t="s">
        <v>710</v>
      </c>
      <c r="D148" t="s">
        <v>889</v>
      </c>
      <c r="E148" s="31">
        <v>65.228260869565219</v>
      </c>
      <c r="F148" s="31">
        <v>4.1441009831694728</v>
      </c>
      <c r="G148" s="31">
        <v>3.9914597567072154</v>
      </c>
      <c r="H148" s="31">
        <v>1.2905765705715715</v>
      </c>
      <c r="I148" s="31">
        <v>1.1379353441093152</v>
      </c>
      <c r="J148" s="31">
        <v>270.31250000000006</v>
      </c>
      <c r="K148" s="31">
        <v>260.35597826086956</v>
      </c>
      <c r="L148" s="31">
        <v>84.182065217391312</v>
      </c>
      <c r="M148" s="31">
        <v>74.225543478260875</v>
      </c>
      <c r="N148" s="31">
        <v>4.6956521739130439</v>
      </c>
      <c r="O148" s="31">
        <v>5.2608695652173916</v>
      </c>
      <c r="P148" s="31">
        <v>26.013586956521738</v>
      </c>
      <c r="Q148" s="31">
        <v>26.013586956521738</v>
      </c>
      <c r="R148" s="31">
        <v>0</v>
      </c>
      <c r="S148" s="31">
        <v>160.11684782608694</v>
      </c>
      <c r="T148" s="31">
        <v>140.46195652173913</v>
      </c>
      <c r="U148" s="31">
        <v>11.877717391304348</v>
      </c>
      <c r="V148" s="31">
        <v>7.7771739130434785</v>
      </c>
      <c r="W148" s="31">
        <v>16.505434782608695</v>
      </c>
      <c r="X148" s="31">
        <v>5.6684782608695654</v>
      </c>
      <c r="Y148" s="31">
        <v>0</v>
      </c>
      <c r="Z148" s="31">
        <v>0</v>
      </c>
      <c r="AA148" s="31">
        <v>6.1902173913043477</v>
      </c>
      <c r="AB148" s="31">
        <v>0</v>
      </c>
      <c r="AC148" s="31">
        <v>4.6467391304347823</v>
      </c>
      <c r="AD148" s="31">
        <v>0</v>
      </c>
      <c r="AE148" s="31">
        <v>0</v>
      </c>
      <c r="AF148" t="s">
        <v>131</v>
      </c>
      <c r="AG148" s="32">
        <v>5</v>
      </c>
      <c r="AH148"/>
    </row>
    <row r="149" spans="1:34" x14ac:dyDescent="0.25">
      <c r="A149" t="s">
        <v>990</v>
      </c>
      <c r="B149" t="s">
        <v>460</v>
      </c>
      <c r="C149" t="s">
        <v>708</v>
      </c>
      <c r="D149" t="s">
        <v>919</v>
      </c>
      <c r="E149" s="31">
        <v>78.652173913043484</v>
      </c>
      <c r="F149" s="31">
        <v>4.3267620232172463</v>
      </c>
      <c r="G149" s="31">
        <v>3.9357863460475389</v>
      </c>
      <c r="H149" s="31">
        <v>1.37961580983969</v>
      </c>
      <c r="I149" s="31">
        <v>0.98864013266998318</v>
      </c>
      <c r="J149" s="31">
        <v>340.30923913043472</v>
      </c>
      <c r="K149" s="31">
        <v>309.55815217391296</v>
      </c>
      <c r="L149" s="31">
        <v>108.50978260869563</v>
      </c>
      <c r="M149" s="31">
        <v>77.758695652173898</v>
      </c>
      <c r="N149" s="31">
        <v>18.564130434782605</v>
      </c>
      <c r="O149" s="31">
        <v>12.18695652173913</v>
      </c>
      <c r="P149" s="31">
        <v>15.955434782608691</v>
      </c>
      <c r="Q149" s="31">
        <v>15.955434782608691</v>
      </c>
      <c r="R149" s="31">
        <v>0</v>
      </c>
      <c r="S149" s="31">
        <v>215.84402173913037</v>
      </c>
      <c r="T149" s="31">
        <v>203.79945652173907</v>
      </c>
      <c r="U149" s="31">
        <v>0</v>
      </c>
      <c r="V149" s="31">
        <v>12.044565217391304</v>
      </c>
      <c r="W149" s="31">
        <v>2.4179347826086954</v>
      </c>
      <c r="X149" s="31">
        <v>0</v>
      </c>
      <c r="Y149" s="31">
        <v>0</v>
      </c>
      <c r="Z149" s="31">
        <v>0</v>
      </c>
      <c r="AA149" s="31">
        <v>0</v>
      </c>
      <c r="AB149" s="31">
        <v>0</v>
      </c>
      <c r="AC149" s="31">
        <v>2.4179347826086954</v>
      </c>
      <c r="AD149" s="31">
        <v>0</v>
      </c>
      <c r="AE149" s="31">
        <v>0</v>
      </c>
      <c r="AF149" t="s">
        <v>117</v>
      </c>
      <c r="AG149" s="32">
        <v>5</v>
      </c>
      <c r="AH149"/>
    </row>
    <row r="150" spans="1:34" x14ac:dyDescent="0.25">
      <c r="A150" t="s">
        <v>990</v>
      </c>
      <c r="B150" t="s">
        <v>539</v>
      </c>
      <c r="C150" t="s">
        <v>725</v>
      </c>
      <c r="D150" t="s">
        <v>909</v>
      </c>
      <c r="E150" s="31">
        <v>58.119565217391305</v>
      </c>
      <c r="F150" s="31">
        <v>3.9923321488685244</v>
      </c>
      <c r="G150" s="31">
        <v>3.5141668225172995</v>
      </c>
      <c r="H150" s="31">
        <v>0.73531887039461385</v>
      </c>
      <c r="I150" s="31">
        <v>0.40845333832055358</v>
      </c>
      <c r="J150" s="31">
        <v>232.03260869565219</v>
      </c>
      <c r="K150" s="31">
        <v>204.24184782608697</v>
      </c>
      <c r="L150" s="31">
        <v>42.736413043478265</v>
      </c>
      <c r="M150" s="31">
        <v>23.739130434782609</v>
      </c>
      <c r="N150" s="31">
        <v>14.228260869565217</v>
      </c>
      <c r="O150" s="31">
        <v>4.7690217391304346</v>
      </c>
      <c r="P150" s="31">
        <v>45.108695652173914</v>
      </c>
      <c r="Q150" s="31">
        <v>36.315217391304351</v>
      </c>
      <c r="R150" s="31">
        <v>8.7934782608695645</v>
      </c>
      <c r="S150" s="31">
        <v>144.1875</v>
      </c>
      <c r="T150" s="31">
        <v>131.78804347826087</v>
      </c>
      <c r="U150" s="31">
        <v>0</v>
      </c>
      <c r="V150" s="31">
        <v>12.399456521739131</v>
      </c>
      <c r="W150" s="31">
        <v>0</v>
      </c>
      <c r="X150" s="31">
        <v>0</v>
      </c>
      <c r="Y150" s="31">
        <v>0</v>
      </c>
      <c r="Z150" s="31">
        <v>0</v>
      </c>
      <c r="AA150" s="31">
        <v>0</v>
      </c>
      <c r="AB150" s="31">
        <v>0</v>
      </c>
      <c r="AC150" s="31">
        <v>0</v>
      </c>
      <c r="AD150" s="31">
        <v>0</v>
      </c>
      <c r="AE150" s="31">
        <v>0</v>
      </c>
      <c r="AF150" t="s">
        <v>198</v>
      </c>
      <c r="AG150" s="32">
        <v>5</v>
      </c>
      <c r="AH150"/>
    </row>
    <row r="151" spans="1:34" x14ac:dyDescent="0.25">
      <c r="A151" t="s">
        <v>990</v>
      </c>
      <c r="B151" t="s">
        <v>543</v>
      </c>
      <c r="C151" t="s">
        <v>790</v>
      </c>
      <c r="D151" t="s">
        <v>932</v>
      </c>
      <c r="E151" s="31">
        <v>28.032608695652176</v>
      </c>
      <c r="F151" s="31">
        <v>3.5102520356727411</v>
      </c>
      <c r="G151" s="31">
        <v>3.1193640946103138</v>
      </c>
      <c r="H151" s="31">
        <v>0.82581620783249332</v>
      </c>
      <c r="I151" s="31">
        <v>0.43492826677006613</v>
      </c>
      <c r="J151" s="31">
        <v>98.40152173913043</v>
      </c>
      <c r="K151" s="31">
        <v>87.443913043478261</v>
      </c>
      <c r="L151" s="31">
        <v>23.149782608695656</v>
      </c>
      <c r="M151" s="31">
        <v>12.192173913043485</v>
      </c>
      <c r="N151" s="31">
        <v>6.9574999999999978</v>
      </c>
      <c r="O151" s="31">
        <v>4.0001086956521741</v>
      </c>
      <c r="P151" s="31">
        <v>23.394021739130434</v>
      </c>
      <c r="Q151" s="31">
        <v>23.394021739130434</v>
      </c>
      <c r="R151" s="31">
        <v>0</v>
      </c>
      <c r="S151" s="31">
        <v>51.857717391304334</v>
      </c>
      <c r="T151" s="31">
        <v>51.857717391304334</v>
      </c>
      <c r="U151" s="31">
        <v>0</v>
      </c>
      <c r="V151" s="31">
        <v>0</v>
      </c>
      <c r="W151" s="31">
        <v>5.3089130434782605</v>
      </c>
      <c r="X151" s="31">
        <v>0.55706521739130432</v>
      </c>
      <c r="Y151" s="31">
        <v>0</v>
      </c>
      <c r="Z151" s="31">
        <v>4.0001086956521741</v>
      </c>
      <c r="AA151" s="31">
        <v>0.58869565217391295</v>
      </c>
      <c r="AB151" s="31">
        <v>0</v>
      </c>
      <c r="AC151" s="31">
        <v>0.16304347826086957</v>
      </c>
      <c r="AD151" s="31">
        <v>0</v>
      </c>
      <c r="AE151" s="31">
        <v>0</v>
      </c>
      <c r="AF151" t="s">
        <v>203</v>
      </c>
      <c r="AG151" s="32">
        <v>5</v>
      </c>
      <c r="AH151"/>
    </row>
    <row r="152" spans="1:34" x14ac:dyDescent="0.25">
      <c r="A152" t="s">
        <v>990</v>
      </c>
      <c r="B152" t="s">
        <v>529</v>
      </c>
      <c r="C152" t="s">
        <v>820</v>
      </c>
      <c r="D152" t="s">
        <v>925</v>
      </c>
      <c r="E152" s="31">
        <v>22.489130434782609</v>
      </c>
      <c r="F152" s="31">
        <v>4.776843885935234</v>
      </c>
      <c r="G152" s="31">
        <v>4.5266022232962779</v>
      </c>
      <c r="H152" s="31">
        <v>1.5558627356210728</v>
      </c>
      <c r="I152" s="31">
        <v>1.3056210729821169</v>
      </c>
      <c r="J152" s="31">
        <v>107.4270652173913</v>
      </c>
      <c r="K152" s="31">
        <v>101.79934782608696</v>
      </c>
      <c r="L152" s="31">
        <v>34.989999999999995</v>
      </c>
      <c r="M152" s="31">
        <v>29.362282608695651</v>
      </c>
      <c r="N152" s="31">
        <v>0.52717391304347827</v>
      </c>
      <c r="O152" s="31">
        <v>5.1005434782608692</v>
      </c>
      <c r="P152" s="31">
        <v>19.48391304347826</v>
      </c>
      <c r="Q152" s="31">
        <v>19.48391304347826</v>
      </c>
      <c r="R152" s="31">
        <v>0</v>
      </c>
      <c r="S152" s="31">
        <v>52.95315217391304</v>
      </c>
      <c r="T152" s="31">
        <v>49.874347826086954</v>
      </c>
      <c r="U152" s="31">
        <v>3.0788043478260869</v>
      </c>
      <c r="V152" s="31">
        <v>0</v>
      </c>
      <c r="W152" s="31">
        <v>14.926630434782608</v>
      </c>
      <c r="X152" s="31">
        <v>1.0054347826086956</v>
      </c>
      <c r="Y152" s="31">
        <v>0</v>
      </c>
      <c r="Z152" s="31">
        <v>0</v>
      </c>
      <c r="AA152" s="31">
        <v>9.8233695652173907</v>
      </c>
      <c r="AB152" s="31">
        <v>0</v>
      </c>
      <c r="AC152" s="31">
        <v>4.0978260869565215</v>
      </c>
      <c r="AD152" s="31">
        <v>0</v>
      </c>
      <c r="AE152" s="31">
        <v>0</v>
      </c>
      <c r="AF152" t="s">
        <v>187</v>
      </c>
      <c r="AG152" s="32">
        <v>5</v>
      </c>
      <c r="AH152"/>
    </row>
    <row r="153" spans="1:34" x14ac:dyDescent="0.25">
      <c r="A153" t="s">
        <v>990</v>
      </c>
      <c r="B153" t="s">
        <v>605</v>
      </c>
      <c r="C153" t="s">
        <v>854</v>
      </c>
      <c r="D153" t="s">
        <v>889</v>
      </c>
      <c r="E153" s="31">
        <v>25.586956521739129</v>
      </c>
      <c r="F153" s="31">
        <v>4.9556881903143601</v>
      </c>
      <c r="G153" s="31">
        <v>4.5841036533559913</v>
      </c>
      <c r="H153" s="31">
        <v>1.3126380628717083</v>
      </c>
      <c r="I153" s="31">
        <v>0.94105352591333957</v>
      </c>
      <c r="J153" s="31">
        <v>126.8009782608696</v>
      </c>
      <c r="K153" s="31">
        <v>117.29326086956524</v>
      </c>
      <c r="L153" s="31">
        <v>33.586413043478274</v>
      </c>
      <c r="M153" s="31">
        <v>24.078695652173927</v>
      </c>
      <c r="N153" s="31">
        <v>5.5729347826086961</v>
      </c>
      <c r="O153" s="31">
        <v>3.9347826086956523</v>
      </c>
      <c r="P153" s="31">
        <v>11.027608695652173</v>
      </c>
      <c r="Q153" s="31">
        <v>11.027608695652173</v>
      </c>
      <c r="R153" s="31">
        <v>0</v>
      </c>
      <c r="S153" s="31">
        <v>82.186956521739148</v>
      </c>
      <c r="T153" s="31">
        <v>52.803695652173928</v>
      </c>
      <c r="U153" s="31">
        <v>26.726847826086956</v>
      </c>
      <c r="V153" s="31">
        <v>2.6564130434782611</v>
      </c>
      <c r="W153" s="31">
        <v>0.21739130434782608</v>
      </c>
      <c r="X153" s="31">
        <v>0</v>
      </c>
      <c r="Y153" s="31">
        <v>0.21739130434782608</v>
      </c>
      <c r="Z153" s="31">
        <v>0</v>
      </c>
      <c r="AA153" s="31">
        <v>0</v>
      </c>
      <c r="AB153" s="31">
        <v>0</v>
      </c>
      <c r="AC153" s="31">
        <v>0</v>
      </c>
      <c r="AD153" s="31">
        <v>0</v>
      </c>
      <c r="AE153" s="31">
        <v>0</v>
      </c>
      <c r="AF153" t="s">
        <v>268</v>
      </c>
      <c r="AG153" s="32">
        <v>5</v>
      </c>
      <c r="AH153"/>
    </row>
    <row r="154" spans="1:34" x14ac:dyDescent="0.25">
      <c r="A154" t="s">
        <v>990</v>
      </c>
      <c r="B154" t="s">
        <v>669</v>
      </c>
      <c r="C154" t="s">
        <v>873</v>
      </c>
      <c r="D154" t="s">
        <v>914</v>
      </c>
      <c r="E154" s="31">
        <v>93.717391304347828</v>
      </c>
      <c r="F154" s="31">
        <v>3.9957040129900245</v>
      </c>
      <c r="G154" s="31">
        <v>3.9284342379958246</v>
      </c>
      <c r="H154" s="31">
        <v>0.86486893992113201</v>
      </c>
      <c r="I154" s="31">
        <v>0.79759916492693106</v>
      </c>
      <c r="J154" s="31">
        <v>374.46695652173906</v>
      </c>
      <c r="K154" s="31">
        <v>368.16260869565218</v>
      </c>
      <c r="L154" s="31">
        <v>81.053260869565221</v>
      </c>
      <c r="M154" s="31">
        <v>74.748913043478254</v>
      </c>
      <c r="N154" s="31">
        <v>0.65217391304347827</v>
      </c>
      <c r="O154" s="31">
        <v>5.6521739130434785</v>
      </c>
      <c r="P154" s="31">
        <v>113.49249999999998</v>
      </c>
      <c r="Q154" s="31">
        <v>113.49249999999998</v>
      </c>
      <c r="R154" s="31">
        <v>0</v>
      </c>
      <c r="S154" s="31">
        <v>179.92119565217388</v>
      </c>
      <c r="T154" s="31">
        <v>173.65184782608694</v>
      </c>
      <c r="U154" s="31">
        <v>0</v>
      </c>
      <c r="V154" s="31">
        <v>6.269347826086956</v>
      </c>
      <c r="W154" s="31">
        <v>12.881630434782608</v>
      </c>
      <c r="X154" s="31">
        <v>1.9130434782608696</v>
      </c>
      <c r="Y154" s="31">
        <v>0.65217391304347827</v>
      </c>
      <c r="Z154" s="31">
        <v>0</v>
      </c>
      <c r="AA154" s="31">
        <v>0.43478260869565216</v>
      </c>
      <c r="AB154" s="31">
        <v>0</v>
      </c>
      <c r="AC154" s="31">
        <v>9.8816304347826076</v>
      </c>
      <c r="AD154" s="31">
        <v>0</v>
      </c>
      <c r="AE154" s="31">
        <v>0</v>
      </c>
      <c r="AF154" t="s">
        <v>332</v>
      </c>
      <c r="AG154" s="32">
        <v>5</v>
      </c>
      <c r="AH154"/>
    </row>
    <row r="155" spans="1:34" x14ac:dyDescent="0.25">
      <c r="A155" t="s">
        <v>990</v>
      </c>
      <c r="B155" t="s">
        <v>399</v>
      </c>
      <c r="C155" t="s">
        <v>762</v>
      </c>
      <c r="D155" t="s">
        <v>915</v>
      </c>
      <c r="E155" s="31">
        <v>54.619565217391305</v>
      </c>
      <c r="F155" s="31">
        <v>3.801858706467661</v>
      </c>
      <c r="G155" s="31">
        <v>3.3346407960199005</v>
      </c>
      <c r="H155" s="31">
        <v>0.82705472636815924</v>
      </c>
      <c r="I155" s="31">
        <v>0.42695522388059698</v>
      </c>
      <c r="J155" s="31">
        <v>207.65586956521736</v>
      </c>
      <c r="K155" s="31">
        <v>182.1366304347826</v>
      </c>
      <c r="L155" s="31">
        <v>45.173369565217392</v>
      </c>
      <c r="M155" s="31">
        <v>23.320108695652173</v>
      </c>
      <c r="N155" s="31">
        <v>12.557065217391305</v>
      </c>
      <c r="O155" s="31">
        <v>9.2961956521739122</v>
      </c>
      <c r="P155" s="31">
        <v>30.672717391304346</v>
      </c>
      <c r="Q155" s="31">
        <v>27.006739130434781</v>
      </c>
      <c r="R155" s="31">
        <v>3.6659782608695655</v>
      </c>
      <c r="S155" s="31">
        <v>131.80978260869566</v>
      </c>
      <c r="T155" s="31">
        <v>76.880434782608702</v>
      </c>
      <c r="U155" s="31">
        <v>52.779891304347828</v>
      </c>
      <c r="V155" s="31">
        <v>2.1494565217391304</v>
      </c>
      <c r="W155" s="31">
        <v>44.183043478260871</v>
      </c>
      <c r="X155" s="31">
        <v>0.20054347826086955</v>
      </c>
      <c r="Y155" s="31">
        <v>0</v>
      </c>
      <c r="Z155" s="31">
        <v>0</v>
      </c>
      <c r="AA155" s="31">
        <v>4.6453260869565218</v>
      </c>
      <c r="AB155" s="31">
        <v>3.6659782608695655</v>
      </c>
      <c r="AC155" s="31">
        <v>0</v>
      </c>
      <c r="AD155" s="31">
        <v>35.671195652173914</v>
      </c>
      <c r="AE155" s="31">
        <v>0</v>
      </c>
      <c r="AF155" t="s">
        <v>54</v>
      </c>
      <c r="AG155" s="32">
        <v>5</v>
      </c>
      <c r="AH155"/>
    </row>
    <row r="156" spans="1:34" x14ac:dyDescent="0.25">
      <c r="A156" t="s">
        <v>990</v>
      </c>
      <c r="B156" t="s">
        <v>358</v>
      </c>
      <c r="C156" t="s">
        <v>739</v>
      </c>
      <c r="D156" t="s">
        <v>914</v>
      </c>
      <c r="E156" s="31">
        <v>88.456521739130437</v>
      </c>
      <c r="F156" s="31">
        <v>4.4087884000983051</v>
      </c>
      <c r="G156" s="31">
        <v>4.1712914721061694</v>
      </c>
      <c r="H156" s="31">
        <v>0.79875276480707791</v>
      </c>
      <c r="I156" s="31">
        <v>0.56125583681494218</v>
      </c>
      <c r="J156" s="31">
        <v>389.98608695652183</v>
      </c>
      <c r="K156" s="31">
        <v>368.97793478260877</v>
      </c>
      <c r="L156" s="31">
        <v>70.654891304347828</v>
      </c>
      <c r="M156" s="31">
        <v>49.646739130434781</v>
      </c>
      <c r="N156" s="31">
        <v>15.986413043478262</v>
      </c>
      <c r="O156" s="31">
        <v>5.0217391304347823</v>
      </c>
      <c r="P156" s="31">
        <v>97.512608695652176</v>
      </c>
      <c r="Q156" s="31">
        <v>97.512608695652176</v>
      </c>
      <c r="R156" s="31">
        <v>0</v>
      </c>
      <c r="S156" s="31">
        <v>221.81858695652178</v>
      </c>
      <c r="T156" s="31">
        <v>217.671847826087</v>
      </c>
      <c r="U156" s="31">
        <v>0</v>
      </c>
      <c r="V156" s="31">
        <v>4.1467391304347823</v>
      </c>
      <c r="W156" s="31">
        <v>33.140978260869566</v>
      </c>
      <c r="X156" s="31">
        <v>0</v>
      </c>
      <c r="Y156" s="31">
        <v>0</v>
      </c>
      <c r="Z156" s="31">
        <v>0</v>
      </c>
      <c r="AA156" s="31">
        <v>5.0017391304347827</v>
      </c>
      <c r="AB156" s="31">
        <v>0</v>
      </c>
      <c r="AC156" s="31">
        <v>28.139239130434781</v>
      </c>
      <c r="AD156" s="31">
        <v>0</v>
      </c>
      <c r="AE156" s="31">
        <v>0</v>
      </c>
      <c r="AF156" t="s">
        <v>13</v>
      </c>
      <c r="AG156" s="32">
        <v>5</v>
      </c>
      <c r="AH156"/>
    </row>
    <row r="157" spans="1:34" x14ac:dyDescent="0.25">
      <c r="A157" t="s">
        <v>990</v>
      </c>
      <c r="B157" t="s">
        <v>377</v>
      </c>
      <c r="C157" t="s">
        <v>713</v>
      </c>
      <c r="D157" t="s">
        <v>922</v>
      </c>
      <c r="E157" s="31">
        <v>35.032608695652172</v>
      </c>
      <c r="F157" s="31">
        <v>4.2132330127210675</v>
      </c>
      <c r="G157" s="31">
        <v>3.9178560347502338</v>
      </c>
      <c r="H157" s="31">
        <v>1.5942444927086568</v>
      </c>
      <c r="I157" s="31">
        <v>1.2988675147378221</v>
      </c>
      <c r="J157" s="31">
        <v>147.60054347826087</v>
      </c>
      <c r="K157" s="31">
        <v>137.25271739130437</v>
      </c>
      <c r="L157" s="31">
        <v>55.850543478260875</v>
      </c>
      <c r="M157" s="31">
        <v>45.502717391304351</v>
      </c>
      <c r="N157" s="31">
        <v>5.2173913043478262</v>
      </c>
      <c r="O157" s="31">
        <v>5.1304347826086953</v>
      </c>
      <c r="P157" s="31">
        <v>4.9320652173913047</v>
      </c>
      <c r="Q157" s="31">
        <v>4.9320652173913047</v>
      </c>
      <c r="R157" s="31">
        <v>0</v>
      </c>
      <c r="S157" s="31">
        <v>86.817934782608702</v>
      </c>
      <c r="T157" s="31">
        <v>86.817934782608702</v>
      </c>
      <c r="U157" s="31">
        <v>0</v>
      </c>
      <c r="V157" s="31">
        <v>0</v>
      </c>
      <c r="W157" s="31">
        <v>0</v>
      </c>
      <c r="X157" s="31">
        <v>0</v>
      </c>
      <c r="Y157" s="31">
        <v>0</v>
      </c>
      <c r="Z157" s="31">
        <v>0</v>
      </c>
      <c r="AA157" s="31">
        <v>0</v>
      </c>
      <c r="AB157" s="31">
        <v>0</v>
      </c>
      <c r="AC157" s="31">
        <v>0</v>
      </c>
      <c r="AD157" s="31">
        <v>0</v>
      </c>
      <c r="AE157" s="31">
        <v>0</v>
      </c>
      <c r="AF157" t="s">
        <v>32</v>
      </c>
      <c r="AG157" s="32">
        <v>5</v>
      </c>
      <c r="AH157"/>
    </row>
    <row r="158" spans="1:34" x14ac:dyDescent="0.25">
      <c r="A158" t="s">
        <v>990</v>
      </c>
      <c r="B158" t="s">
        <v>355</v>
      </c>
      <c r="C158" t="s">
        <v>743</v>
      </c>
      <c r="D158" t="s">
        <v>917</v>
      </c>
      <c r="E158" s="31">
        <v>42.717391304347828</v>
      </c>
      <c r="F158" s="31">
        <v>2.189162849872774</v>
      </c>
      <c r="G158" s="31">
        <v>2.0689338422391859</v>
      </c>
      <c r="H158" s="31">
        <v>0.22407379134860048</v>
      </c>
      <c r="I158" s="31">
        <v>0.1038447837150127</v>
      </c>
      <c r="J158" s="31">
        <v>93.515326086956549</v>
      </c>
      <c r="K158" s="31">
        <v>88.379456521739144</v>
      </c>
      <c r="L158" s="31">
        <v>9.5718478260869553</v>
      </c>
      <c r="M158" s="31">
        <v>4.4359782608695646</v>
      </c>
      <c r="N158" s="31">
        <v>5.1358695652173916</v>
      </c>
      <c r="O158" s="31">
        <v>0</v>
      </c>
      <c r="P158" s="31">
        <v>34.219565217391327</v>
      </c>
      <c r="Q158" s="31">
        <v>34.219565217391327</v>
      </c>
      <c r="R158" s="31">
        <v>0</v>
      </c>
      <c r="S158" s="31">
        <v>49.723913043478262</v>
      </c>
      <c r="T158" s="31">
        <v>43.970760869565218</v>
      </c>
      <c r="U158" s="31">
        <v>0</v>
      </c>
      <c r="V158" s="31">
        <v>5.753152173913044</v>
      </c>
      <c r="W158" s="31">
        <v>0</v>
      </c>
      <c r="X158" s="31">
        <v>0</v>
      </c>
      <c r="Y158" s="31">
        <v>0</v>
      </c>
      <c r="Z158" s="31">
        <v>0</v>
      </c>
      <c r="AA158" s="31">
        <v>0</v>
      </c>
      <c r="AB158" s="31">
        <v>0</v>
      </c>
      <c r="AC158" s="31">
        <v>0</v>
      </c>
      <c r="AD158" s="31">
        <v>0</v>
      </c>
      <c r="AE158" s="31">
        <v>0</v>
      </c>
      <c r="AF158" t="s">
        <v>10</v>
      </c>
      <c r="AG158" s="32">
        <v>5</v>
      </c>
      <c r="AH158"/>
    </row>
    <row r="159" spans="1:34" x14ac:dyDescent="0.25">
      <c r="A159" t="s">
        <v>990</v>
      </c>
      <c r="B159" t="s">
        <v>365</v>
      </c>
      <c r="C159" t="s">
        <v>749</v>
      </c>
      <c r="D159" t="s">
        <v>913</v>
      </c>
      <c r="E159" s="31">
        <v>82.021739130434781</v>
      </c>
      <c r="F159" s="31">
        <v>3.3340272992313809</v>
      </c>
      <c r="G159" s="31">
        <v>2.9755923668168567</v>
      </c>
      <c r="H159" s="31">
        <v>0.6413821892393321</v>
      </c>
      <c r="I159" s="31">
        <v>0.39022263450834876</v>
      </c>
      <c r="J159" s="31">
        <v>273.46271739130435</v>
      </c>
      <c r="K159" s="31">
        <v>244.06326086956523</v>
      </c>
      <c r="L159" s="31">
        <v>52.607282608695648</v>
      </c>
      <c r="M159" s="31">
        <v>32.006739130434781</v>
      </c>
      <c r="N159" s="31">
        <v>14.948369565217391</v>
      </c>
      <c r="O159" s="31">
        <v>5.6521739130434785</v>
      </c>
      <c r="P159" s="31">
        <v>50.744130434782605</v>
      </c>
      <c r="Q159" s="31">
        <v>41.945217391304347</v>
      </c>
      <c r="R159" s="31">
        <v>8.7989130434782616</v>
      </c>
      <c r="S159" s="31">
        <v>170.11130434782609</v>
      </c>
      <c r="T159" s="31">
        <v>168.9075</v>
      </c>
      <c r="U159" s="31">
        <v>0</v>
      </c>
      <c r="V159" s="31">
        <v>1.2038043478260869</v>
      </c>
      <c r="W159" s="31">
        <v>84.663804347826087</v>
      </c>
      <c r="X159" s="31">
        <v>14.096413043478259</v>
      </c>
      <c r="Y159" s="31">
        <v>0</v>
      </c>
      <c r="Z159" s="31">
        <v>0</v>
      </c>
      <c r="AA159" s="31">
        <v>17.893586956521741</v>
      </c>
      <c r="AB159" s="31">
        <v>0</v>
      </c>
      <c r="AC159" s="31">
        <v>52.372173913043476</v>
      </c>
      <c r="AD159" s="31">
        <v>0</v>
      </c>
      <c r="AE159" s="31">
        <v>0.3016304347826087</v>
      </c>
      <c r="AF159" t="s">
        <v>20</v>
      </c>
      <c r="AG159" s="32">
        <v>5</v>
      </c>
      <c r="AH159"/>
    </row>
    <row r="160" spans="1:34" x14ac:dyDescent="0.25">
      <c r="A160" t="s">
        <v>990</v>
      </c>
      <c r="B160" t="s">
        <v>415</v>
      </c>
      <c r="C160" t="s">
        <v>770</v>
      </c>
      <c r="D160" t="s">
        <v>927</v>
      </c>
      <c r="E160" s="31">
        <v>26.836956521739129</v>
      </c>
      <c r="F160" s="31">
        <v>3.5196759821790193</v>
      </c>
      <c r="G160" s="31">
        <v>3.2648845686512753</v>
      </c>
      <c r="H160" s="31">
        <v>0.68440664236533011</v>
      </c>
      <c r="I160" s="31">
        <v>0.42961522883758613</v>
      </c>
      <c r="J160" s="31">
        <v>94.457391304347809</v>
      </c>
      <c r="K160" s="31">
        <v>87.619565217391283</v>
      </c>
      <c r="L160" s="31">
        <v>18.367391304347827</v>
      </c>
      <c r="M160" s="31">
        <v>11.529565217391305</v>
      </c>
      <c r="N160" s="31">
        <v>2.3199999999999998</v>
      </c>
      <c r="O160" s="31">
        <v>4.5178260869565214</v>
      </c>
      <c r="P160" s="31">
        <v>19.460978260869563</v>
      </c>
      <c r="Q160" s="31">
        <v>19.460978260869563</v>
      </c>
      <c r="R160" s="31">
        <v>0</v>
      </c>
      <c r="S160" s="31">
        <v>56.629021739130422</v>
      </c>
      <c r="T160" s="31">
        <v>55.501304347826078</v>
      </c>
      <c r="U160" s="31">
        <v>1.1277173913043477</v>
      </c>
      <c r="V160" s="31">
        <v>0</v>
      </c>
      <c r="W160" s="31">
        <v>7.5242391304347827</v>
      </c>
      <c r="X160" s="31">
        <v>0.58695652173913049</v>
      </c>
      <c r="Y160" s="31">
        <v>0</v>
      </c>
      <c r="Z160" s="31">
        <v>0</v>
      </c>
      <c r="AA160" s="31">
        <v>5.0535869565217393</v>
      </c>
      <c r="AB160" s="31">
        <v>0</v>
      </c>
      <c r="AC160" s="31">
        <v>1.8836956521739128</v>
      </c>
      <c r="AD160" s="31">
        <v>0</v>
      </c>
      <c r="AE160" s="31">
        <v>0</v>
      </c>
      <c r="AF160" t="s">
        <v>71</v>
      </c>
      <c r="AG160" s="32">
        <v>5</v>
      </c>
      <c r="AH160"/>
    </row>
    <row r="161" spans="1:34" x14ac:dyDescent="0.25">
      <c r="A161" t="s">
        <v>990</v>
      </c>
      <c r="B161" t="s">
        <v>519</v>
      </c>
      <c r="C161" t="s">
        <v>817</v>
      </c>
      <c r="D161" t="s">
        <v>911</v>
      </c>
      <c r="E161" s="31">
        <v>46.641304347826086</v>
      </c>
      <c r="F161" s="31">
        <v>3.8572687019342808</v>
      </c>
      <c r="G161" s="31">
        <v>3.4466301561407593</v>
      </c>
      <c r="H161" s="31">
        <v>0.88694709857842002</v>
      </c>
      <c r="I161" s="31">
        <v>0.67369377767420169</v>
      </c>
      <c r="J161" s="31">
        <v>179.90804347826085</v>
      </c>
      <c r="K161" s="31">
        <v>160.7553260869565</v>
      </c>
      <c r="L161" s="31">
        <v>41.368369565217392</v>
      </c>
      <c r="M161" s="31">
        <v>31.421956521739126</v>
      </c>
      <c r="N161" s="31">
        <v>4.2072826086956541</v>
      </c>
      <c r="O161" s="31">
        <v>5.7391304347826084</v>
      </c>
      <c r="P161" s="31">
        <v>33.432173913043485</v>
      </c>
      <c r="Q161" s="31">
        <v>24.225869565217394</v>
      </c>
      <c r="R161" s="31">
        <v>9.2063043478260873</v>
      </c>
      <c r="S161" s="31">
        <v>105.10749999999997</v>
      </c>
      <c r="T161" s="31">
        <v>101.25978260869563</v>
      </c>
      <c r="U161" s="31">
        <v>0</v>
      </c>
      <c r="V161" s="31">
        <v>3.8477173913043479</v>
      </c>
      <c r="W161" s="31">
        <v>0</v>
      </c>
      <c r="X161" s="31">
        <v>0</v>
      </c>
      <c r="Y161" s="31">
        <v>0</v>
      </c>
      <c r="Z161" s="31">
        <v>0</v>
      </c>
      <c r="AA161" s="31">
        <v>0</v>
      </c>
      <c r="AB161" s="31">
        <v>0</v>
      </c>
      <c r="AC161" s="31">
        <v>0</v>
      </c>
      <c r="AD161" s="31">
        <v>0</v>
      </c>
      <c r="AE161" s="31">
        <v>0</v>
      </c>
      <c r="AF161" t="s">
        <v>177</v>
      </c>
      <c r="AG161" s="32">
        <v>5</v>
      </c>
      <c r="AH161"/>
    </row>
    <row r="162" spans="1:34" x14ac:dyDescent="0.25">
      <c r="A162" t="s">
        <v>990</v>
      </c>
      <c r="B162" t="s">
        <v>452</v>
      </c>
      <c r="C162" t="s">
        <v>793</v>
      </c>
      <c r="D162" t="s">
        <v>910</v>
      </c>
      <c r="E162" s="31">
        <v>25.576086956521738</v>
      </c>
      <c r="F162" s="31">
        <v>3.6361963450913728</v>
      </c>
      <c r="G162" s="31">
        <v>3.3054058648533791</v>
      </c>
      <c r="H162" s="31">
        <v>1.2084572885677858</v>
      </c>
      <c r="I162" s="31">
        <v>0.8776668083297916</v>
      </c>
      <c r="J162" s="31">
        <v>92.99967391304348</v>
      </c>
      <c r="K162" s="31">
        <v>84.539347826086967</v>
      </c>
      <c r="L162" s="31">
        <v>30.907608695652172</v>
      </c>
      <c r="M162" s="31">
        <v>22.447282608695648</v>
      </c>
      <c r="N162" s="31">
        <v>3.9820652173913045</v>
      </c>
      <c r="O162" s="31">
        <v>4.4782608695652177</v>
      </c>
      <c r="P162" s="31">
        <v>0.48641304347826086</v>
      </c>
      <c r="Q162" s="31">
        <v>0.48641304347826086</v>
      </c>
      <c r="R162" s="31">
        <v>0</v>
      </c>
      <c r="S162" s="31">
        <v>61.605652173913043</v>
      </c>
      <c r="T162" s="31">
        <v>49.782717391304352</v>
      </c>
      <c r="U162" s="31">
        <v>5.0489130434782608</v>
      </c>
      <c r="V162" s="31">
        <v>6.7740217391304327</v>
      </c>
      <c r="W162" s="31">
        <v>0.75543478260869557</v>
      </c>
      <c r="X162" s="31">
        <v>0.26902173913043476</v>
      </c>
      <c r="Y162" s="31">
        <v>0</v>
      </c>
      <c r="Z162" s="31">
        <v>0</v>
      </c>
      <c r="AA162" s="31">
        <v>0.48641304347826086</v>
      </c>
      <c r="AB162" s="31">
        <v>0</v>
      </c>
      <c r="AC162" s="31">
        <v>0</v>
      </c>
      <c r="AD162" s="31">
        <v>0</v>
      </c>
      <c r="AE162" s="31">
        <v>0</v>
      </c>
      <c r="AF162" t="s">
        <v>109</v>
      </c>
      <c r="AG162" s="32">
        <v>5</v>
      </c>
      <c r="AH162"/>
    </row>
    <row r="163" spans="1:34" x14ac:dyDescent="0.25">
      <c r="A163" t="s">
        <v>990</v>
      </c>
      <c r="B163" t="s">
        <v>653</v>
      </c>
      <c r="C163" t="s">
        <v>793</v>
      </c>
      <c r="D163" t="s">
        <v>910</v>
      </c>
      <c r="E163" s="31">
        <v>27.391304347826086</v>
      </c>
      <c r="F163" s="31">
        <v>4.3009523809523822</v>
      </c>
      <c r="G163" s="31">
        <v>4.1171825396825401</v>
      </c>
      <c r="H163" s="31">
        <v>0.67444444444444429</v>
      </c>
      <c r="I163" s="31">
        <v>0.49384920634920598</v>
      </c>
      <c r="J163" s="31">
        <v>117.80869565217394</v>
      </c>
      <c r="K163" s="31">
        <v>112.77500000000001</v>
      </c>
      <c r="L163" s="31">
        <v>18.473913043478255</v>
      </c>
      <c r="M163" s="31">
        <v>13.527173913043468</v>
      </c>
      <c r="N163" s="31">
        <v>0</v>
      </c>
      <c r="O163" s="31">
        <v>4.9467391304347856</v>
      </c>
      <c r="P163" s="31">
        <v>22.947826086956503</v>
      </c>
      <c r="Q163" s="31">
        <v>22.860869565217374</v>
      </c>
      <c r="R163" s="31">
        <v>8.6956521739130432E-2</v>
      </c>
      <c r="S163" s="31">
        <v>76.386956521739165</v>
      </c>
      <c r="T163" s="31">
        <v>74.061956521739162</v>
      </c>
      <c r="U163" s="31">
        <v>2.2597826086956525</v>
      </c>
      <c r="V163" s="31">
        <v>6.5217391304347824E-2</v>
      </c>
      <c r="W163" s="31">
        <v>32.806521739130439</v>
      </c>
      <c r="X163" s="31">
        <v>3.580434782608696</v>
      </c>
      <c r="Y163" s="31">
        <v>0</v>
      </c>
      <c r="Z163" s="31">
        <v>0.15217391304347827</v>
      </c>
      <c r="AA163" s="31">
        <v>4.8652173913043502</v>
      </c>
      <c r="AB163" s="31">
        <v>0</v>
      </c>
      <c r="AC163" s="31">
        <v>24.208695652173915</v>
      </c>
      <c r="AD163" s="31">
        <v>0</v>
      </c>
      <c r="AE163" s="31">
        <v>0</v>
      </c>
      <c r="AF163" t="s">
        <v>316</v>
      </c>
      <c r="AG163" s="32">
        <v>5</v>
      </c>
      <c r="AH163"/>
    </row>
    <row r="164" spans="1:34" x14ac:dyDescent="0.25">
      <c r="A164" t="s">
        <v>990</v>
      </c>
      <c r="B164" t="s">
        <v>576</v>
      </c>
      <c r="C164" t="s">
        <v>793</v>
      </c>
      <c r="D164" t="s">
        <v>910</v>
      </c>
      <c r="E164" s="31">
        <v>20.880434782608695</v>
      </c>
      <c r="F164" s="31">
        <v>5.4256637168141584</v>
      </c>
      <c r="G164" s="31">
        <v>5.0639770952628833</v>
      </c>
      <c r="H164" s="31">
        <v>1.1021343050494528</v>
      </c>
      <c r="I164" s="31">
        <v>0.75335762623633451</v>
      </c>
      <c r="J164" s="31">
        <v>113.29021739130432</v>
      </c>
      <c r="K164" s="31">
        <v>105.73804347826085</v>
      </c>
      <c r="L164" s="31">
        <v>23.013043478260855</v>
      </c>
      <c r="M164" s="31">
        <v>15.730434782608681</v>
      </c>
      <c r="N164" s="31">
        <v>0.20652173913043478</v>
      </c>
      <c r="O164" s="31">
        <v>7.0760869565217392</v>
      </c>
      <c r="P164" s="31">
        <v>23.821739130434768</v>
      </c>
      <c r="Q164" s="31">
        <v>23.552173913043465</v>
      </c>
      <c r="R164" s="31">
        <v>0.26956521739130435</v>
      </c>
      <c r="S164" s="31">
        <v>66.455434782608705</v>
      </c>
      <c r="T164" s="31">
        <v>64.604347826086965</v>
      </c>
      <c r="U164" s="31">
        <v>1.7532608695652174</v>
      </c>
      <c r="V164" s="31">
        <v>9.7826086956521743E-2</v>
      </c>
      <c r="W164" s="31">
        <v>35.05652173913041</v>
      </c>
      <c r="X164" s="31">
        <v>13.03804347826086</v>
      </c>
      <c r="Y164" s="31">
        <v>0</v>
      </c>
      <c r="Z164" s="31">
        <v>0</v>
      </c>
      <c r="AA164" s="31">
        <v>1.2489130434782607</v>
      </c>
      <c r="AB164" s="31">
        <v>0</v>
      </c>
      <c r="AC164" s="31">
        <v>20.769565217391289</v>
      </c>
      <c r="AD164" s="31">
        <v>0</v>
      </c>
      <c r="AE164" s="31">
        <v>0</v>
      </c>
      <c r="AF164" t="s">
        <v>237</v>
      </c>
      <c r="AG164" s="32">
        <v>5</v>
      </c>
      <c r="AH164"/>
    </row>
    <row r="165" spans="1:34" x14ac:dyDescent="0.25">
      <c r="A165" t="s">
        <v>990</v>
      </c>
      <c r="B165" t="s">
        <v>418</v>
      </c>
      <c r="C165" t="s">
        <v>735</v>
      </c>
      <c r="D165" t="s">
        <v>882</v>
      </c>
      <c r="E165" s="31">
        <v>37.771739130434781</v>
      </c>
      <c r="F165" s="31">
        <v>4.0579280575539567</v>
      </c>
      <c r="G165" s="31">
        <v>3.9493669064748205</v>
      </c>
      <c r="H165" s="31">
        <v>1.0211510791366907</v>
      </c>
      <c r="I165" s="31">
        <v>0.9125899280575539</v>
      </c>
      <c r="J165" s="31">
        <v>153.27500000000001</v>
      </c>
      <c r="K165" s="31">
        <v>149.17445652173913</v>
      </c>
      <c r="L165" s="31">
        <v>38.570652173913039</v>
      </c>
      <c r="M165" s="31">
        <v>34.470108695652172</v>
      </c>
      <c r="N165" s="31">
        <v>0</v>
      </c>
      <c r="O165" s="31">
        <v>4.1005434782608692</v>
      </c>
      <c r="P165" s="31">
        <v>12.926630434782609</v>
      </c>
      <c r="Q165" s="31">
        <v>12.926630434782609</v>
      </c>
      <c r="R165" s="31">
        <v>0</v>
      </c>
      <c r="S165" s="31">
        <v>101.77771739130434</v>
      </c>
      <c r="T165" s="31">
        <v>101.65815217391304</v>
      </c>
      <c r="U165" s="31">
        <v>0</v>
      </c>
      <c r="V165" s="31">
        <v>0.11956521739130435</v>
      </c>
      <c r="W165" s="31">
        <v>6.7586956521739143</v>
      </c>
      <c r="X165" s="31">
        <v>2.4755434782608696</v>
      </c>
      <c r="Y165" s="31">
        <v>0</v>
      </c>
      <c r="Z165" s="31">
        <v>0</v>
      </c>
      <c r="AA165" s="31">
        <v>0</v>
      </c>
      <c r="AB165" s="31">
        <v>0</v>
      </c>
      <c r="AC165" s="31">
        <v>4.1635869565217396</v>
      </c>
      <c r="AD165" s="31">
        <v>0</v>
      </c>
      <c r="AE165" s="31">
        <v>0.11956521739130435</v>
      </c>
      <c r="AF165" t="s">
        <v>74</v>
      </c>
      <c r="AG165" s="32">
        <v>5</v>
      </c>
      <c r="AH165"/>
    </row>
    <row r="166" spans="1:34" x14ac:dyDescent="0.25">
      <c r="A166" t="s">
        <v>990</v>
      </c>
      <c r="B166" t="s">
        <v>648</v>
      </c>
      <c r="C166" t="s">
        <v>833</v>
      </c>
      <c r="D166" t="s">
        <v>913</v>
      </c>
      <c r="E166" s="31">
        <v>81.402173913043484</v>
      </c>
      <c r="F166" s="31">
        <v>3.2152303378288147</v>
      </c>
      <c r="G166" s="31">
        <v>2.9512778742155161</v>
      </c>
      <c r="H166" s="31">
        <v>0.72480838563226047</v>
      </c>
      <c r="I166" s="31">
        <v>0.46085592201896108</v>
      </c>
      <c r="J166" s="31">
        <v>261.72673913043474</v>
      </c>
      <c r="K166" s="31">
        <v>240.2404347826087</v>
      </c>
      <c r="L166" s="31">
        <v>59.000978260869559</v>
      </c>
      <c r="M166" s="31">
        <v>37.514673913043474</v>
      </c>
      <c r="N166" s="31">
        <v>13.089565217391305</v>
      </c>
      <c r="O166" s="31">
        <v>8.3967391304347831</v>
      </c>
      <c r="P166" s="31">
        <v>28.04206521739129</v>
      </c>
      <c r="Q166" s="31">
        <v>28.04206521739129</v>
      </c>
      <c r="R166" s="31">
        <v>0</v>
      </c>
      <c r="S166" s="31">
        <v>174.68369565217392</v>
      </c>
      <c r="T166" s="31">
        <v>144.13858695652175</v>
      </c>
      <c r="U166" s="31">
        <v>0</v>
      </c>
      <c r="V166" s="31">
        <v>30.545108695652161</v>
      </c>
      <c r="W166" s="31">
        <v>7.6180434782608693</v>
      </c>
      <c r="X166" s="31">
        <v>3.2581521739130435</v>
      </c>
      <c r="Y166" s="31">
        <v>0</v>
      </c>
      <c r="Z166" s="31">
        <v>0</v>
      </c>
      <c r="AA166" s="31">
        <v>4.1080434782608686</v>
      </c>
      <c r="AB166" s="31">
        <v>0</v>
      </c>
      <c r="AC166" s="31">
        <v>0.25184782608695655</v>
      </c>
      <c r="AD166" s="31">
        <v>0</v>
      </c>
      <c r="AE166" s="31">
        <v>0</v>
      </c>
      <c r="AF166" t="s">
        <v>311</v>
      </c>
      <c r="AG166" s="32">
        <v>5</v>
      </c>
      <c r="AH166"/>
    </row>
    <row r="167" spans="1:34" x14ac:dyDescent="0.25">
      <c r="A167" t="s">
        <v>990</v>
      </c>
      <c r="B167" t="s">
        <v>386</v>
      </c>
      <c r="C167" t="s">
        <v>703</v>
      </c>
      <c r="D167" t="s">
        <v>874</v>
      </c>
      <c r="E167" s="31">
        <v>29.043478260869566</v>
      </c>
      <c r="F167" s="31">
        <v>2.9128555389221544</v>
      </c>
      <c r="G167" s="31">
        <v>2.7031886227544901</v>
      </c>
      <c r="H167" s="31">
        <v>0.56898203592814356</v>
      </c>
      <c r="I167" s="31">
        <v>0.35931511976047892</v>
      </c>
      <c r="J167" s="31">
        <v>84.5994565217391</v>
      </c>
      <c r="K167" s="31">
        <v>78.509999999999977</v>
      </c>
      <c r="L167" s="31">
        <v>16.525217391304345</v>
      </c>
      <c r="M167" s="31">
        <v>10.435760869565215</v>
      </c>
      <c r="N167" s="31">
        <v>6.0894565217391303</v>
      </c>
      <c r="O167" s="31">
        <v>0</v>
      </c>
      <c r="P167" s="31">
        <v>18.674347826086954</v>
      </c>
      <c r="Q167" s="31">
        <v>18.674347826086954</v>
      </c>
      <c r="R167" s="31">
        <v>0</v>
      </c>
      <c r="S167" s="31">
        <v>49.399891304347818</v>
      </c>
      <c r="T167" s="31">
        <v>49.185760869565208</v>
      </c>
      <c r="U167" s="31">
        <v>0.21413043478260868</v>
      </c>
      <c r="V167" s="31">
        <v>0</v>
      </c>
      <c r="W167" s="31">
        <v>18.422934782608696</v>
      </c>
      <c r="X167" s="31">
        <v>0.57065217391304346</v>
      </c>
      <c r="Y167" s="31">
        <v>0</v>
      </c>
      <c r="Z167" s="31">
        <v>0</v>
      </c>
      <c r="AA167" s="31">
        <v>6.6036956521739141</v>
      </c>
      <c r="AB167" s="31">
        <v>0</v>
      </c>
      <c r="AC167" s="31">
        <v>11.248586956521738</v>
      </c>
      <c r="AD167" s="31">
        <v>0</v>
      </c>
      <c r="AE167" s="31">
        <v>0</v>
      </c>
      <c r="AF167" t="s">
        <v>41</v>
      </c>
      <c r="AG167" s="32">
        <v>5</v>
      </c>
      <c r="AH167"/>
    </row>
    <row r="168" spans="1:34" x14ac:dyDescent="0.25">
      <c r="A168" t="s">
        <v>990</v>
      </c>
      <c r="B168" t="s">
        <v>595</v>
      </c>
      <c r="C168" t="s">
        <v>725</v>
      </c>
      <c r="D168" t="s">
        <v>909</v>
      </c>
      <c r="E168" s="31">
        <v>84.130434782608702</v>
      </c>
      <c r="F168" s="31">
        <v>3.8035206718346255</v>
      </c>
      <c r="G168" s="31">
        <v>3.4204457364341083</v>
      </c>
      <c r="H168" s="31">
        <v>0.72096253229974161</v>
      </c>
      <c r="I168" s="31">
        <v>0.46750645994832041</v>
      </c>
      <c r="J168" s="31">
        <v>319.991847826087</v>
      </c>
      <c r="K168" s="31">
        <v>287.76358695652175</v>
      </c>
      <c r="L168" s="31">
        <v>60.654891304347828</v>
      </c>
      <c r="M168" s="31">
        <v>39.331521739130437</v>
      </c>
      <c r="N168" s="31">
        <v>17.008152173913043</v>
      </c>
      <c r="O168" s="31">
        <v>4.3152173913043477</v>
      </c>
      <c r="P168" s="31">
        <v>63.741847826086961</v>
      </c>
      <c r="Q168" s="31">
        <v>52.836956521739133</v>
      </c>
      <c r="R168" s="31">
        <v>10.904891304347826</v>
      </c>
      <c r="S168" s="31">
        <v>195.59510869565219</v>
      </c>
      <c r="T168" s="31">
        <v>175.90760869565219</v>
      </c>
      <c r="U168" s="31">
        <v>0</v>
      </c>
      <c r="V168" s="31">
        <v>19.6875</v>
      </c>
      <c r="W168" s="31">
        <v>0.3641304347826087</v>
      </c>
      <c r="X168" s="31">
        <v>0</v>
      </c>
      <c r="Y168" s="31">
        <v>0</v>
      </c>
      <c r="Z168" s="31">
        <v>0</v>
      </c>
      <c r="AA168" s="31">
        <v>0</v>
      </c>
      <c r="AB168" s="31">
        <v>0</v>
      </c>
      <c r="AC168" s="31">
        <v>0.3641304347826087</v>
      </c>
      <c r="AD168" s="31">
        <v>0</v>
      </c>
      <c r="AE168" s="31">
        <v>0</v>
      </c>
      <c r="AF168" t="s">
        <v>258</v>
      </c>
      <c r="AG168" s="32">
        <v>5</v>
      </c>
      <c r="AH168"/>
    </row>
    <row r="169" spans="1:34" x14ac:dyDescent="0.25">
      <c r="A169" t="s">
        <v>990</v>
      </c>
      <c r="B169" t="s">
        <v>665</v>
      </c>
      <c r="C169" t="s">
        <v>745</v>
      </c>
      <c r="D169" t="s">
        <v>919</v>
      </c>
      <c r="E169" s="31">
        <v>49.282608695652172</v>
      </c>
      <c r="F169" s="31">
        <v>5.4228716365240413</v>
      </c>
      <c r="G169" s="31">
        <v>5.0574988972209969</v>
      </c>
      <c r="H169" s="31">
        <v>1.4968681076312305</v>
      </c>
      <c r="I169" s="31">
        <v>1.1314953683281868</v>
      </c>
      <c r="J169" s="31">
        <v>267.25326086956522</v>
      </c>
      <c r="K169" s="31">
        <v>249.24673913043478</v>
      </c>
      <c r="L169" s="31">
        <v>73.769565217391289</v>
      </c>
      <c r="M169" s="31">
        <v>55.763043478260855</v>
      </c>
      <c r="N169" s="31">
        <v>12.821739130434782</v>
      </c>
      <c r="O169" s="31">
        <v>5.1847826086956523</v>
      </c>
      <c r="P169" s="31">
        <v>19.848913043478262</v>
      </c>
      <c r="Q169" s="31">
        <v>19.848913043478262</v>
      </c>
      <c r="R169" s="31">
        <v>0</v>
      </c>
      <c r="S169" s="31">
        <v>173.63478260869567</v>
      </c>
      <c r="T169" s="31">
        <v>166.93478260869568</v>
      </c>
      <c r="U169" s="31">
        <v>0</v>
      </c>
      <c r="V169" s="31">
        <v>6.7</v>
      </c>
      <c r="W169" s="31">
        <v>9.7826086956521743E-2</v>
      </c>
      <c r="X169" s="31">
        <v>0</v>
      </c>
      <c r="Y169" s="31">
        <v>0</v>
      </c>
      <c r="Z169" s="31">
        <v>0</v>
      </c>
      <c r="AA169" s="31">
        <v>0</v>
      </c>
      <c r="AB169" s="31">
        <v>0</v>
      </c>
      <c r="AC169" s="31">
        <v>9.7826086956521743E-2</v>
      </c>
      <c r="AD169" s="31">
        <v>0</v>
      </c>
      <c r="AE169" s="31">
        <v>0</v>
      </c>
      <c r="AF169" t="s">
        <v>328</v>
      </c>
      <c r="AG169" s="32">
        <v>5</v>
      </c>
      <c r="AH169"/>
    </row>
    <row r="170" spans="1:34" x14ac:dyDescent="0.25">
      <c r="A170" t="s">
        <v>990</v>
      </c>
      <c r="B170" t="s">
        <v>411</v>
      </c>
      <c r="C170" t="s">
        <v>684</v>
      </c>
      <c r="D170" t="s">
        <v>883</v>
      </c>
      <c r="E170" s="31">
        <v>40.260869565217391</v>
      </c>
      <c r="F170" s="31">
        <v>2.9219924406047517</v>
      </c>
      <c r="G170" s="31">
        <v>2.6598407127429806</v>
      </c>
      <c r="H170" s="31">
        <v>0.77103131749460052</v>
      </c>
      <c r="I170" s="31">
        <v>0.50887958963282953</v>
      </c>
      <c r="J170" s="31">
        <v>117.64195652173913</v>
      </c>
      <c r="K170" s="31">
        <v>107.08750000000001</v>
      </c>
      <c r="L170" s="31">
        <v>31.042391304347831</v>
      </c>
      <c r="M170" s="31">
        <v>20.487934782608701</v>
      </c>
      <c r="N170" s="31">
        <v>5.5166304347826083</v>
      </c>
      <c r="O170" s="31">
        <v>5.0378260869565219</v>
      </c>
      <c r="P170" s="31">
        <v>15.776630434782607</v>
      </c>
      <c r="Q170" s="31">
        <v>15.776630434782607</v>
      </c>
      <c r="R170" s="31">
        <v>0</v>
      </c>
      <c r="S170" s="31">
        <v>70.822934782608698</v>
      </c>
      <c r="T170" s="31">
        <v>70.822934782608698</v>
      </c>
      <c r="U170" s="31">
        <v>0</v>
      </c>
      <c r="V170" s="31">
        <v>0</v>
      </c>
      <c r="W170" s="31">
        <v>0</v>
      </c>
      <c r="X170" s="31">
        <v>0</v>
      </c>
      <c r="Y170" s="31">
        <v>0</v>
      </c>
      <c r="Z170" s="31">
        <v>0</v>
      </c>
      <c r="AA170" s="31">
        <v>0</v>
      </c>
      <c r="AB170" s="31">
        <v>0</v>
      </c>
      <c r="AC170" s="31">
        <v>0</v>
      </c>
      <c r="AD170" s="31">
        <v>0</v>
      </c>
      <c r="AE170" s="31">
        <v>0</v>
      </c>
      <c r="AF170" t="s">
        <v>67</v>
      </c>
      <c r="AG170" s="32">
        <v>5</v>
      </c>
      <c r="AH170"/>
    </row>
    <row r="171" spans="1:34" x14ac:dyDescent="0.25">
      <c r="A171" t="s">
        <v>990</v>
      </c>
      <c r="B171" t="s">
        <v>536</v>
      </c>
      <c r="C171" t="s">
        <v>824</v>
      </c>
      <c r="D171" t="s">
        <v>935</v>
      </c>
      <c r="E171" s="31">
        <v>90.847826086956516</v>
      </c>
      <c r="F171" s="31">
        <v>5.0301806652309171</v>
      </c>
      <c r="G171" s="31">
        <v>4.5654761904761907</v>
      </c>
      <c r="H171" s="31">
        <v>1.1409727207465903</v>
      </c>
      <c r="I171" s="31">
        <v>0.67626824599186408</v>
      </c>
      <c r="J171" s="31">
        <v>456.98097826086956</v>
      </c>
      <c r="K171" s="31">
        <v>414.76358695652175</v>
      </c>
      <c r="L171" s="31">
        <v>103.65489130434783</v>
      </c>
      <c r="M171" s="31">
        <v>61.4375</v>
      </c>
      <c r="N171" s="31">
        <v>37.782608695652172</v>
      </c>
      <c r="O171" s="31">
        <v>4.4347826086956523</v>
      </c>
      <c r="P171" s="31">
        <v>92.3125</v>
      </c>
      <c r="Q171" s="31">
        <v>92.3125</v>
      </c>
      <c r="R171" s="31">
        <v>0</v>
      </c>
      <c r="S171" s="31">
        <v>261.01358695652175</v>
      </c>
      <c r="T171" s="31">
        <v>258.85869565217394</v>
      </c>
      <c r="U171" s="31">
        <v>2.1548913043478262</v>
      </c>
      <c r="V171" s="31">
        <v>0</v>
      </c>
      <c r="W171" s="31">
        <v>4.7527173913043477</v>
      </c>
      <c r="X171" s="31">
        <v>0.88315217391304346</v>
      </c>
      <c r="Y171" s="31">
        <v>0</v>
      </c>
      <c r="Z171" s="31">
        <v>0</v>
      </c>
      <c r="AA171" s="31">
        <v>1.3097826086956521</v>
      </c>
      <c r="AB171" s="31">
        <v>0</v>
      </c>
      <c r="AC171" s="31">
        <v>2.5597826086956523</v>
      </c>
      <c r="AD171" s="31">
        <v>0</v>
      </c>
      <c r="AE171" s="31">
        <v>0</v>
      </c>
      <c r="AF171" t="s">
        <v>194</v>
      </c>
      <c r="AG171" s="32">
        <v>5</v>
      </c>
      <c r="AH171"/>
    </row>
    <row r="172" spans="1:34" x14ac:dyDescent="0.25">
      <c r="A172" t="s">
        <v>990</v>
      </c>
      <c r="B172" t="s">
        <v>456</v>
      </c>
      <c r="C172" t="s">
        <v>792</v>
      </c>
      <c r="D172" t="s">
        <v>913</v>
      </c>
      <c r="E172" s="31">
        <v>33.163043478260867</v>
      </c>
      <c r="F172" s="31">
        <v>5.7253916748607017</v>
      </c>
      <c r="G172" s="31">
        <v>5.1170665355621114</v>
      </c>
      <c r="H172" s="31">
        <v>1.5329662405768603</v>
      </c>
      <c r="I172" s="31">
        <v>0.92464110127826959</v>
      </c>
      <c r="J172" s="31">
        <v>189.87141304347827</v>
      </c>
      <c r="K172" s="31">
        <v>169.69750000000002</v>
      </c>
      <c r="L172" s="31">
        <v>50.837826086956525</v>
      </c>
      <c r="M172" s="31">
        <v>30.663913043478264</v>
      </c>
      <c r="N172" s="31">
        <v>15.043478260869565</v>
      </c>
      <c r="O172" s="31">
        <v>5.1304347826086953</v>
      </c>
      <c r="P172" s="31">
        <v>30.526739130434795</v>
      </c>
      <c r="Q172" s="31">
        <v>30.526739130434795</v>
      </c>
      <c r="R172" s="31">
        <v>0</v>
      </c>
      <c r="S172" s="31">
        <v>108.50684782608697</v>
      </c>
      <c r="T172" s="31">
        <v>84.765000000000001</v>
      </c>
      <c r="U172" s="31">
        <v>0</v>
      </c>
      <c r="V172" s="31">
        <v>23.741847826086971</v>
      </c>
      <c r="W172" s="31">
        <v>3.7117391304347827</v>
      </c>
      <c r="X172" s="31">
        <v>1.1601086956521738</v>
      </c>
      <c r="Y172" s="31">
        <v>0</v>
      </c>
      <c r="Z172" s="31">
        <v>0</v>
      </c>
      <c r="AA172" s="31">
        <v>0</v>
      </c>
      <c r="AB172" s="31">
        <v>0</v>
      </c>
      <c r="AC172" s="31">
        <v>2.5516304347826089</v>
      </c>
      <c r="AD172" s="31">
        <v>0</v>
      </c>
      <c r="AE172" s="31">
        <v>0</v>
      </c>
      <c r="AF172" t="s">
        <v>113</v>
      </c>
      <c r="AG172" s="32">
        <v>5</v>
      </c>
      <c r="AH172"/>
    </row>
    <row r="173" spans="1:34" x14ac:dyDescent="0.25">
      <c r="A173" t="s">
        <v>990</v>
      </c>
      <c r="B173" t="s">
        <v>607</v>
      </c>
      <c r="C173" t="s">
        <v>855</v>
      </c>
      <c r="D173" t="s">
        <v>913</v>
      </c>
      <c r="E173" s="31">
        <v>16.228260869565219</v>
      </c>
      <c r="F173" s="31">
        <v>5.3628734092431332</v>
      </c>
      <c r="G173" s="31">
        <v>4.6984393837910243</v>
      </c>
      <c r="H173" s="31">
        <v>1.8175954454119223</v>
      </c>
      <c r="I173" s="31">
        <v>1.1531614199598124</v>
      </c>
      <c r="J173" s="31">
        <v>87.03010869565216</v>
      </c>
      <c r="K173" s="31">
        <v>76.247500000000002</v>
      </c>
      <c r="L173" s="31">
        <v>29.496413043478263</v>
      </c>
      <c r="M173" s="31">
        <v>18.713804347826088</v>
      </c>
      <c r="N173" s="31">
        <v>5.1304347826086953</v>
      </c>
      <c r="O173" s="31">
        <v>5.6521739130434785</v>
      </c>
      <c r="P173" s="31">
        <v>12.202065217391304</v>
      </c>
      <c r="Q173" s="31">
        <v>12.202065217391304</v>
      </c>
      <c r="R173" s="31">
        <v>0</v>
      </c>
      <c r="S173" s="31">
        <v>45.331630434782603</v>
      </c>
      <c r="T173" s="31">
        <v>45.331630434782603</v>
      </c>
      <c r="U173" s="31">
        <v>0</v>
      </c>
      <c r="V173" s="31">
        <v>0</v>
      </c>
      <c r="W173" s="31">
        <v>0.68663043478260866</v>
      </c>
      <c r="X173" s="31">
        <v>0</v>
      </c>
      <c r="Y173" s="31">
        <v>0</v>
      </c>
      <c r="Z173" s="31">
        <v>0</v>
      </c>
      <c r="AA173" s="31">
        <v>9.4239130434782603E-2</v>
      </c>
      <c r="AB173" s="31">
        <v>0</v>
      </c>
      <c r="AC173" s="31">
        <v>0.59239130434782605</v>
      </c>
      <c r="AD173" s="31">
        <v>0</v>
      </c>
      <c r="AE173" s="31">
        <v>0</v>
      </c>
      <c r="AF173" t="s">
        <v>270</v>
      </c>
      <c r="AG173" s="32">
        <v>5</v>
      </c>
      <c r="AH173"/>
    </row>
    <row r="174" spans="1:34" x14ac:dyDescent="0.25">
      <c r="A174" t="s">
        <v>990</v>
      </c>
      <c r="B174" t="s">
        <v>348</v>
      </c>
      <c r="C174" t="s">
        <v>730</v>
      </c>
      <c r="D174" t="s">
        <v>913</v>
      </c>
      <c r="E174" s="31">
        <v>90.173913043478265</v>
      </c>
      <c r="F174" s="31">
        <v>4.1005785920925746</v>
      </c>
      <c r="G174" s="31">
        <v>3.8054966248794604</v>
      </c>
      <c r="H174" s="31">
        <v>0.93608968177434915</v>
      </c>
      <c r="I174" s="31">
        <v>0.6410077145612344</v>
      </c>
      <c r="J174" s="31">
        <v>369.76521739130436</v>
      </c>
      <c r="K174" s="31">
        <v>343.15652173913048</v>
      </c>
      <c r="L174" s="31">
        <v>84.410869565217396</v>
      </c>
      <c r="M174" s="31">
        <v>57.802173913043482</v>
      </c>
      <c r="N174" s="31">
        <v>21.391304347826086</v>
      </c>
      <c r="O174" s="31">
        <v>5.2173913043478262</v>
      </c>
      <c r="P174" s="31">
        <v>55.932282608695679</v>
      </c>
      <c r="Q174" s="31">
        <v>55.932282608695679</v>
      </c>
      <c r="R174" s="31">
        <v>0</v>
      </c>
      <c r="S174" s="31">
        <v>229.42206521739132</v>
      </c>
      <c r="T174" s="31">
        <v>216.16663043478263</v>
      </c>
      <c r="U174" s="31">
        <v>0</v>
      </c>
      <c r="V174" s="31">
        <v>13.255434782608695</v>
      </c>
      <c r="W174" s="31">
        <v>5.2051086956521742</v>
      </c>
      <c r="X174" s="31">
        <v>0.18532608695652175</v>
      </c>
      <c r="Y174" s="31">
        <v>0</v>
      </c>
      <c r="Z174" s="31">
        <v>0</v>
      </c>
      <c r="AA174" s="31">
        <v>0.25891304347826088</v>
      </c>
      <c r="AB174" s="31">
        <v>0</v>
      </c>
      <c r="AC174" s="31">
        <v>4.7608695652173916</v>
      </c>
      <c r="AD174" s="31">
        <v>0</v>
      </c>
      <c r="AE174" s="31">
        <v>0</v>
      </c>
      <c r="AF174" t="s">
        <v>2</v>
      </c>
      <c r="AG174" s="32">
        <v>5</v>
      </c>
      <c r="AH174"/>
    </row>
    <row r="175" spans="1:34" x14ac:dyDescent="0.25">
      <c r="A175" t="s">
        <v>990</v>
      </c>
      <c r="B175" t="s">
        <v>457</v>
      </c>
      <c r="C175" t="s">
        <v>749</v>
      </c>
      <c r="D175" t="s">
        <v>913</v>
      </c>
      <c r="E175" s="31">
        <v>9.6630434782608692</v>
      </c>
      <c r="F175" s="31">
        <v>6.5430933633295867</v>
      </c>
      <c r="G175" s="31">
        <v>5.8906749156355467</v>
      </c>
      <c r="H175" s="31">
        <v>1.3339482564679415</v>
      </c>
      <c r="I175" s="31">
        <v>0.68152980877390312</v>
      </c>
      <c r="J175" s="31">
        <v>63.226195652173935</v>
      </c>
      <c r="K175" s="31">
        <v>56.921847826086967</v>
      </c>
      <c r="L175" s="31">
        <v>12.889999999999999</v>
      </c>
      <c r="M175" s="31">
        <v>6.5856521739130418</v>
      </c>
      <c r="N175" s="31">
        <v>1.0434782608695652</v>
      </c>
      <c r="O175" s="31">
        <v>5.2608695652173916</v>
      </c>
      <c r="P175" s="31">
        <v>20.13043478260871</v>
      </c>
      <c r="Q175" s="31">
        <v>20.13043478260871</v>
      </c>
      <c r="R175" s="31">
        <v>0</v>
      </c>
      <c r="S175" s="31">
        <v>30.205760869565218</v>
      </c>
      <c r="T175" s="31">
        <v>30.118804347826089</v>
      </c>
      <c r="U175" s="31">
        <v>0</v>
      </c>
      <c r="V175" s="31">
        <v>8.6956521739130432E-2</v>
      </c>
      <c r="W175" s="31">
        <v>8.9673913043478257E-2</v>
      </c>
      <c r="X175" s="31">
        <v>8.9673913043478257E-2</v>
      </c>
      <c r="Y175" s="31">
        <v>0</v>
      </c>
      <c r="Z175" s="31">
        <v>0</v>
      </c>
      <c r="AA175" s="31">
        <v>0</v>
      </c>
      <c r="AB175" s="31">
        <v>0</v>
      </c>
      <c r="AC175" s="31">
        <v>0</v>
      </c>
      <c r="AD175" s="31">
        <v>0</v>
      </c>
      <c r="AE175" s="31">
        <v>0</v>
      </c>
      <c r="AF175" t="s">
        <v>114</v>
      </c>
      <c r="AG175" s="32">
        <v>5</v>
      </c>
      <c r="AH175"/>
    </row>
    <row r="176" spans="1:34" x14ac:dyDescent="0.25">
      <c r="A176" t="s">
        <v>990</v>
      </c>
      <c r="B176" t="s">
        <v>567</v>
      </c>
      <c r="C176" t="s">
        <v>840</v>
      </c>
      <c r="D176" t="s">
        <v>920</v>
      </c>
      <c r="E176" s="31">
        <v>37.119565217391305</v>
      </c>
      <c r="F176" s="31">
        <v>2.8324245973645685</v>
      </c>
      <c r="G176" s="31">
        <v>2.7191449487554906</v>
      </c>
      <c r="H176" s="31">
        <v>0.52092532942898984</v>
      </c>
      <c r="I176" s="31">
        <v>0.40764568081991215</v>
      </c>
      <c r="J176" s="31">
        <v>105.1383695652174</v>
      </c>
      <c r="K176" s="31">
        <v>100.93347826086958</v>
      </c>
      <c r="L176" s="31">
        <v>19.336521739130436</v>
      </c>
      <c r="M176" s="31">
        <v>15.131630434782609</v>
      </c>
      <c r="N176" s="31">
        <v>0.9114130434782608</v>
      </c>
      <c r="O176" s="31">
        <v>3.2934782608695654</v>
      </c>
      <c r="P176" s="31">
        <v>29.111304347826088</v>
      </c>
      <c r="Q176" s="31">
        <v>29.111304347826088</v>
      </c>
      <c r="R176" s="31">
        <v>0</v>
      </c>
      <c r="S176" s="31">
        <v>56.690543478260885</v>
      </c>
      <c r="T176" s="31">
        <v>56.690543478260885</v>
      </c>
      <c r="U176" s="31">
        <v>0</v>
      </c>
      <c r="V176" s="31">
        <v>0</v>
      </c>
      <c r="W176" s="31">
        <v>30.78902173913044</v>
      </c>
      <c r="X176" s="31">
        <v>2.4709782608695652</v>
      </c>
      <c r="Y176" s="31">
        <v>0</v>
      </c>
      <c r="Z176" s="31">
        <v>0</v>
      </c>
      <c r="AA176" s="31">
        <v>5.4193478260869572</v>
      </c>
      <c r="AB176" s="31">
        <v>0</v>
      </c>
      <c r="AC176" s="31">
        <v>22.898695652173917</v>
      </c>
      <c r="AD176" s="31">
        <v>0</v>
      </c>
      <c r="AE176" s="31">
        <v>0</v>
      </c>
      <c r="AF176" t="s">
        <v>228</v>
      </c>
      <c r="AG176" s="32">
        <v>5</v>
      </c>
      <c r="AH176"/>
    </row>
    <row r="177" spans="1:34" x14ac:dyDescent="0.25">
      <c r="A177" t="s">
        <v>990</v>
      </c>
      <c r="B177" t="s">
        <v>494</v>
      </c>
      <c r="C177" t="s">
        <v>812</v>
      </c>
      <c r="D177" t="s">
        <v>934</v>
      </c>
      <c r="E177" s="31">
        <v>72.282608695652172</v>
      </c>
      <c r="F177" s="31">
        <v>3.752544360902256</v>
      </c>
      <c r="G177" s="31">
        <v>3.5973563909774433</v>
      </c>
      <c r="H177" s="31">
        <v>0.79835789473684204</v>
      </c>
      <c r="I177" s="31">
        <v>0.64316992481203017</v>
      </c>
      <c r="J177" s="31">
        <v>271.24369565217393</v>
      </c>
      <c r="K177" s="31">
        <v>260.02630434782606</v>
      </c>
      <c r="L177" s="31">
        <v>57.707391304347823</v>
      </c>
      <c r="M177" s="31">
        <v>46.49</v>
      </c>
      <c r="N177" s="31">
        <v>1.9130434782608696</v>
      </c>
      <c r="O177" s="31">
        <v>9.304347826086957</v>
      </c>
      <c r="P177" s="31">
        <v>40.821630434782612</v>
      </c>
      <c r="Q177" s="31">
        <v>40.821630434782612</v>
      </c>
      <c r="R177" s="31">
        <v>0</v>
      </c>
      <c r="S177" s="31">
        <v>172.71467391304347</v>
      </c>
      <c r="T177" s="31">
        <v>129.63043478260869</v>
      </c>
      <c r="U177" s="31">
        <v>30.190217391304348</v>
      </c>
      <c r="V177" s="31">
        <v>12.894021739130435</v>
      </c>
      <c r="W177" s="31">
        <v>2.3551086956521741</v>
      </c>
      <c r="X177" s="31">
        <v>0.58239130434782604</v>
      </c>
      <c r="Y177" s="31">
        <v>0</v>
      </c>
      <c r="Z177" s="31">
        <v>0</v>
      </c>
      <c r="AA177" s="31">
        <v>1.631413043478261</v>
      </c>
      <c r="AB177" s="31">
        <v>0</v>
      </c>
      <c r="AC177" s="31">
        <v>0.14130434782608695</v>
      </c>
      <c r="AD177" s="31">
        <v>0</v>
      </c>
      <c r="AE177" s="31">
        <v>0</v>
      </c>
      <c r="AF177" t="s">
        <v>152</v>
      </c>
      <c r="AG177" s="32">
        <v>5</v>
      </c>
      <c r="AH177"/>
    </row>
    <row r="178" spans="1:34" x14ac:dyDescent="0.25">
      <c r="A178" t="s">
        <v>990</v>
      </c>
      <c r="B178" t="s">
        <v>573</v>
      </c>
      <c r="C178" t="s">
        <v>739</v>
      </c>
      <c r="D178" t="s">
        <v>914</v>
      </c>
      <c r="E178" s="31">
        <v>98.336956521739125</v>
      </c>
      <c r="F178" s="31">
        <v>4.4573460815740029</v>
      </c>
      <c r="G178" s="31">
        <v>4.1059312479274901</v>
      </c>
      <c r="H178" s="31">
        <v>0.92240300652149898</v>
      </c>
      <c r="I178" s="31">
        <v>0.57098817287498616</v>
      </c>
      <c r="J178" s="31">
        <v>438.32184782608698</v>
      </c>
      <c r="K178" s="31">
        <v>403.76478260869567</v>
      </c>
      <c r="L178" s="31">
        <v>90.706304347826091</v>
      </c>
      <c r="M178" s="31">
        <v>56.149239130434779</v>
      </c>
      <c r="N178" s="31">
        <v>27.633152173913043</v>
      </c>
      <c r="O178" s="31">
        <v>6.9239130434782608</v>
      </c>
      <c r="P178" s="31">
        <v>108.68141304347827</v>
      </c>
      <c r="Q178" s="31">
        <v>108.68141304347827</v>
      </c>
      <c r="R178" s="31">
        <v>0</v>
      </c>
      <c r="S178" s="31">
        <v>238.93413043478262</v>
      </c>
      <c r="T178" s="31">
        <v>229.09717391304349</v>
      </c>
      <c r="U178" s="31">
        <v>0</v>
      </c>
      <c r="V178" s="31">
        <v>9.8369565217391308</v>
      </c>
      <c r="W178" s="31">
        <v>57.676630434782609</v>
      </c>
      <c r="X178" s="31">
        <v>10.206521739130435</v>
      </c>
      <c r="Y178" s="31">
        <v>0</v>
      </c>
      <c r="Z178" s="31">
        <v>2.9239130434782608</v>
      </c>
      <c r="AA178" s="31">
        <v>17.559782608695652</v>
      </c>
      <c r="AB178" s="31">
        <v>0</v>
      </c>
      <c r="AC178" s="31">
        <v>26.986413043478262</v>
      </c>
      <c r="AD178" s="31">
        <v>0</v>
      </c>
      <c r="AE178" s="31">
        <v>0</v>
      </c>
      <c r="AF178" t="s">
        <v>234</v>
      </c>
      <c r="AG178" s="32">
        <v>5</v>
      </c>
      <c r="AH178"/>
    </row>
    <row r="179" spans="1:34" x14ac:dyDescent="0.25">
      <c r="A179" t="s">
        <v>990</v>
      </c>
      <c r="B179" t="s">
        <v>344</v>
      </c>
      <c r="C179" t="s">
        <v>777</v>
      </c>
      <c r="D179" t="s">
        <v>914</v>
      </c>
      <c r="E179" s="31">
        <v>161</v>
      </c>
      <c r="F179" s="31">
        <v>4.1283533621388067</v>
      </c>
      <c r="G179" s="31">
        <v>3.7203902241425868</v>
      </c>
      <c r="H179" s="31">
        <v>0.77567175263300026</v>
      </c>
      <c r="I179" s="31">
        <v>0.36770861463678101</v>
      </c>
      <c r="J179" s="31">
        <v>664.66489130434786</v>
      </c>
      <c r="K179" s="31">
        <v>598.98282608695649</v>
      </c>
      <c r="L179" s="31">
        <v>124.88315217391303</v>
      </c>
      <c r="M179" s="31">
        <v>59.201086956521742</v>
      </c>
      <c r="N179" s="31">
        <v>56.551630434782609</v>
      </c>
      <c r="O179" s="31">
        <v>9.1304347826086953</v>
      </c>
      <c r="P179" s="31">
        <v>147.25271739130434</v>
      </c>
      <c r="Q179" s="31">
        <v>147.25271739130434</v>
      </c>
      <c r="R179" s="31">
        <v>0</v>
      </c>
      <c r="S179" s="31">
        <v>392.52902173913043</v>
      </c>
      <c r="T179" s="31">
        <v>376.17847826086955</v>
      </c>
      <c r="U179" s="31">
        <v>0</v>
      </c>
      <c r="V179" s="31">
        <v>16.350543478260871</v>
      </c>
      <c r="W179" s="31">
        <v>0</v>
      </c>
      <c r="X179" s="31">
        <v>0</v>
      </c>
      <c r="Y179" s="31">
        <v>0</v>
      </c>
      <c r="Z179" s="31">
        <v>0</v>
      </c>
      <c r="AA179" s="31">
        <v>0</v>
      </c>
      <c r="AB179" s="31">
        <v>0</v>
      </c>
      <c r="AC179" s="31">
        <v>0</v>
      </c>
      <c r="AD179" s="31">
        <v>0</v>
      </c>
      <c r="AE179" s="31">
        <v>0</v>
      </c>
      <c r="AF179" t="s">
        <v>202</v>
      </c>
      <c r="AG179" s="32">
        <v>5</v>
      </c>
      <c r="AH179"/>
    </row>
    <row r="180" spans="1:34" x14ac:dyDescent="0.25">
      <c r="A180" t="s">
        <v>990</v>
      </c>
      <c r="B180" t="s">
        <v>388</v>
      </c>
      <c r="C180" t="s">
        <v>756</v>
      </c>
      <c r="D180" t="s">
        <v>924</v>
      </c>
      <c r="E180" s="31">
        <v>20.782608695652176</v>
      </c>
      <c r="F180" s="31">
        <v>4.5277248953974887</v>
      </c>
      <c r="G180" s="31">
        <v>4.0967625523012554</v>
      </c>
      <c r="H180" s="31">
        <v>0.98797071129707092</v>
      </c>
      <c r="I180" s="31">
        <v>0.55700836820083677</v>
      </c>
      <c r="J180" s="31">
        <v>94.097934782608689</v>
      </c>
      <c r="K180" s="31">
        <v>85.141413043478266</v>
      </c>
      <c r="L180" s="31">
        <v>20.532608695652172</v>
      </c>
      <c r="M180" s="31">
        <v>11.576086956521738</v>
      </c>
      <c r="N180" s="31">
        <v>3.8858695652173911</v>
      </c>
      <c r="O180" s="31">
        <v>5.0706521739130439</v>
      </c>
      <c r="P180" s="31">
        <v>11.692934782608695</v>
      </c>
      <c r="Q180" s="31">
        <v>11.692934782608695</v>
      </c>
      <c r="R180" s="31">
        <v>0</v>
      </c>
      <c r="S180" s="31">
        <v>61.872391304347829</v>
      </c>
      <c r="T180" s="31">
        <v>61.872391304347829</v>
      </c>
      <c r="U180" s="31">
        <v>0</v>
      </c>
      <c r="V180" s="31">
        <v>0</v>
      </c>
      <c r="W180" s="31">
        <v>0</v>
      </c>
      <c r="X180" s="31">
        <v>0</v>
      </c>
      <c r="Y180" s="31">
        <v>0</v>
      </c>
      <c r="Z180" s="31">
        <v>0</v>
      </c>
      <c r="AA180" s="31">
        <v>0</v>
      </c>
      <c r="AB180" s="31">
        <v>0</v>
      </c>
      <c r="AC180" s="31">
        <v>0</v>
      </c>
      <c r="AD180" s="31">
        <v>0</v>
      </c>
      <c r="AE180" s="31">
        <v>0</v>
      </c>
      <c r="AF180" t="s">
        <v>43</v>
      </c>
      <c r="AG180" s="32">
        <v>5</v>
      </c>
      <c r="AH180"/>
    </row>
    <row r="181" spans="1:34" x14ac:dyDescent="0.25">
      <c r="A181" t="s">
        <v>990</v>
      </c>
      <c r="B181" t="s">
        <v>470</v>
      </c>
      <c r="C181" t="s">
        <v>780</v>
      </c>
      <c r="D181" t="s">
        <v>930</v>
      </c>
      <c r="E181" s="31">
        <v>122.94565217391305</v>
      </c>
      <c r="F181" s="31">
        <v>3.9800636548492618</v>
      </c>
      <c r="G181" s="31">
        <v>3.720846963133233</v>
      </c>
      <c r="H181" s="31">
        <v>0.69114136681106897</v>
      </c>
      <c r="I181" s="31">
        <v>0.47387498894881086</v>
      </c>
      <c r="J181" s="31">
        <v>489.33152173913044</v>
      </c>
      <c r="K181" s="31">
        <v>457.46195652173913</v>
      </c>
      <c r="L181" s="31">
        <v>84.97282608695653</v>
      </c>
      <c r="M181" s="31">
        <v>58.260869565217391</v>
      </c>
      <c r="N181" s="31">
        <v>21.233695652173914</v>
      </c>
      <c r="O181" s="31">
        <v>5.4782608695652177</v>
      </c>
      <c r="P181" s="31">
        <v>89.546195652173907</v>
      </c>
      <c r="Q181" s="31">
        <v>84.388586956521735</v>
      </c>
      <c r="R181" s="31">
        <v>5.1576086956521738</v>
      </c>
      <c r="S181" s="31">
        <v>314.8125</v>
      </c>
      <c r="T181" s="31">
        <v>294.19293478260869</v>
      </c>
      <c r="U181" s="31">
        <v>15.339673913043478</v>
      </c>
      <c r="V181" s="31">
        <v>5.2798913043478262</v>
      </c>
      <c r="W181" s="31">
        <v>44.133152173913039</v>
      </c>
      <c r="X181" s="31">
        <v>0.17119565217391305</v>
      </c>
      <c r="Y181" s="31">
        <v>0</v>
      </c>
      <c r="Z181" s="31">
        <v>0</v>
      </c>
      <c r="AA181" s="31">
        <v>5.4239130434782608</v>
      </c>
      <c r="AB181" s="31">
        <v>0</v>
      </c>
      <c r="AC181" s="31">
        <v>38.538043478260867</v>
      </c>
      <c r="AD181" s="31">
        <v>0</v>
      </c>
      <c r="AE181" s="31">
        <v>0</v>
      </c>
      <c r="AF181" t="s">
        <v>127</v>
      </c>
      <c r="AG181" s="32">
        <v>5</v>
      </c>
      <c r="AH181"/>
    </row>
    <row r="182" spans="1:34" x14ac:dyDescent="0.25">
      <c r="A182" t="s">
        <v>990</v>
      </c>
      <c r="B182" t="s">
        <v>359</v>
      </c>
      <c r="C182" t="s">
        <v>743</v>
      </c>
      <c r="D182" t="s">
        <v>917</v>
      </c>
      <c r="E182" s="31">
        <v>108.30434782608695</v>
      </c>
      <c r="F182" s="31">
        <v>3.1258279807306306</v>
      </c>
      <c r="G182" s="31">
        <v>2.8368125250903256</v>
      </c>
      <c r="H182" s="31">
        <v>0.63902549177037338</v>
      </c>
      <c r="I182" s="31">
        <v>0.4311019670814934</v>
      </c>
      <c r="J182" s="31">
        <v>338.54076086956525</v>
      </c>
      <c r="K182" s="31">
        <v>307.23913043478262</v>
      </c>
      <c r="L182" s="31">
        <v>69.209239130434781</v>
      </c>
      <c r="M182" s="31">
        <v>46.690217391304351</v>
      </c>
      <c r="N182" s="31">
        <v>16.953804347826086</v>
      </c>
      <c r="O182" s="31">
        <v>5.5652173913043477</v>
      </c>
      <c r="P182" s="31">
        <v>69.4375</v>
      </c>
      <c r="Q182" s="31">
        <v>60.654891304347828</v>
      </c>
      <c r="R182" s="31">
        <v>8.7826086956521738</v>
      </c>
      <c r="S182" s="31">
        <v>199.89402173913044</v>
      </c>
      <c r="T182" s="31">
        <v>199.89402173913044</v>
      </c>
      <c r="U182" s="31">
        <v>0</v>
      </c>
      <c r="V182" s="31">
        <v>0</v>
      </c>
      <c r="W182" s="31">
        <v>0</v>
      </c>
      <c r="X182" s="31">
        <v>0</v>
      </c>
      <c r="Y182" s="31">
        <v>0</v>
      </c>
      <c r="Z182" s="31">
        <v>0</v>
      </c>
      <c r="AA182" s="31">
        <v>0</v>
      </c>
      <c r="AB182" s="31">
        <v>0</v>
      </c>
      <c r="AC182" s="31">
        <v>0</v>
      </c>
      <c r="AD182" s="31">
        <v>0</v>
      </c>
      <c r="AE182" s="31">
        <v>0</v>
      </c>
      <c r="AF182" t="s">
        <v>14</v>
      </c>
      <c r="AG182" s="32">
        <v>5</v>
      </c>
      <c r="AH182"/>
    </row>
    <row r="183" spans="1:34" x14ac:dyDescent="0.25">
      <c r="A183" t="s">
        <v>990</v>
      </c>
      <c r="B183" t="s">
        <v>630</v>
      </c>
      <c r="C183" t="s">
        <v>867</v>
      </c>
      <c r="D183" t="s">
        <v>936</v>
      </c>
      <c r="E183" s="31">
        <v>51.554347826086953</v>
      </c>
      <c r="F183" s="31">
        <v>3.2556398903647481</v>
      </c>
      <c r="G183" s="31">
        <v>2.9932005060088551</v>
      </c>
      <c r="H183" s="31">
        <v>0.73081383090870766</v>
      </c>
      <c r="I183" s="31">
        <v>0.5000527092557453</v>
      </c>
      <c r="J183" s="31">
        <v>167.84239130434781</v>
      </c>
      <c r="K183" s="31">
        <v>154.3125</v>
      </c>
      <c r="L183" s="31">
        <v>37.676630434782609</v>
      </c>
      <c r="M183" s="31">
        <v>25.779891304347824</v>
      </c>
      <c r="N183" s="31">
        <v>4.2581521739130439</v>
      </c>
      <c r="O183" s="31">
        <v>7.6385869565217392</v>
      </c>
      <c r="P183" s="31">
        <v>18.252717391304348</v>
      </c>
      <c r="Q183" s="31">
        <v>16.619565217391305</v>
      </c>
      <c r="R183" s="31">
        <v>1.6331521739130435</v>
      </c>
      <c r="S183" s="31">
        <v>111.91304347826087</v>
      </c>
      <c r="T183" s="31">
        <v>103.97010869565217</v>
      </c>
      <c r="U183" s="31">
        <v>7.9429347826086953</v>
      </c>
      <c r="V183" s="31">
        <v>0</v>
      </c>
      <c r="W183" s="31">
        <v>4.1684782608695645</v>
      </c>
      <c r="X183" s="31">
        <v>2.2635869565217392</v>
      </c>
      <c r="Y183" s="31">
        <v>0.51902173913043481</v>
      </c>
      <c r="Z183" s="31">
        <v>0.95652173913043481</v>
      </c>
      <c r="AA183" s="31">
        <v>0</v>
      </c>
      <c r="AB183" s="31">
        <v>0</v>
      </c>
      <c r="AC183" s="31">
        <v>0.42934782608695654</v>
      </c>
      <c r="AD183" s="31">
        <v>0</v>
      </c>
      <c r="AE183" s="31">
        <v>0</v>
      </c>
      <c r="AF183" t="s">
        <v>293</v>
      </c>
      <c r="AG183" s="32">
        <v>5</v>
      </c>
      <c r="AH183"/>
    </row>
    <row r="184" spans="1:34" x14ac:dyDescent="0.25">
      <c r="A184" t="s">
        <v>990</v>
      </c>
      <c r="B184" t="s">
        <v>417</v>
      </c>
      <c r="C184" t="s">
        <v>739</v>
      </c>
      <c r="D184" t="s">
        <v>914</v>
      </c>
      <c r="E184" s="31">
        <v>66.304347826086953</v>
      </c>
      <c r="F184" s="31">
        <v>2.8810409836065576</v>
      </c>
      <c r="G184" s="31">
        <v>2.5539393442622953</v>
      </c>
      <c r="H184" s="31">
        <v>0.54034426229508203</v>
      </c>
      <c r="I184" s="31">
        <v>0.21324262295081972</v>
      </c>
      <c r="J184" s="31">
        <v>191.02554347826089</v>
      </c>
      <c r="K184" s="31">
        <v>169.33728260869566</v>
      </c>
      <c r="L184" s="31">
        <v>35.827173913043481</v>
      </c>
      <c r="M184" s="31">
        <v>14.138913043478263</v>
      </c>
      <c r="N184" s="31">
        <v>16.036086956521739</v>
      </c>
      <c r="O184" s="31">
        <v>5.6521739130434785</v>
      </c>
      <c r="P184" s="31">
        <v>54.815760869565217</v>
      </c>
      <c r="Q184" s="31">
        <v>54.815760869565217</v>
      </c>
      <c r="R184" s="31">
        <v>0</v>
      </c>
      <c r="S184" s="31">
        <v>100.38260869565215</v>
      </c>
      <c r="T184" s="31">
        <v>97.642499999999984</v>
      </c>
      <c r="U184" s="31">
        <v>9.5108695652173919E-2</v>
      </c>
      <c r="V184" s="31">
        <v>2.645</v>
      </c>
      <c r="W184" s="31">
        <v>8.6956521739130432E-2</v>
      </c>
      <c r="X184" s="31">
        <v>0</v>
      </c>
      <c r="Y184" s="31">
        <v>0</v>
      </c>
      <c r="Z184" s="31">
        <v>0</v>
      </c>
      <c r="AA184" s="31">
        <v>8.6956521739130432E-2</v>
      </c>
      <c r="AB184" s="31">
        <v>0</v>
      </c>
      <c r="AC184" s="31">
        <v>0</v>
      </c>
      <c r="AD184" s="31">
        <v>0</v>
      </c>
      <c r="AE184" s="31">
        <v>0</v>
      </c>
      <c r="AF184" t="s">
        <v>73</v>
      </c>
      <c r="AG184" s="32">
        <v>5</v>
      </c>
      <c r="AH184"/>
    </row>
    <row r="185" spans="1:34" x14ac:dyDescent="0.25">
      <c r="A185" t="s">
        <v>990</v>
      </c>
      <c r="B185" t="s">
        <v>340</v>
      </c>
      <c r="C185" t="s">
        <v>738</v>
      </c>
      <c r="D185" t="s">
        <v>914</v>
      </c>
      <c r="E185" s="31">
        <v>108.05434782608695</v>
      </c>
      <c r="F185" s="31">
        <v>4.3364430137813104</v>
      </c>
      <c r="G185" s="31">
        <v>4.3154712805552764</v>
      </c>
      <c r="H185" s="31">
        <v>0.53746906749823964</v>
      </c>
      <c r="I185" s="31">
        <v>0.51649733427220601</v>
      </c>
      <c r="J185" s="31">
        <v>468.5715217391305</v>
      </c>
      <c r="K185" s="31">
        <v>466.30543478260876</v>
      </c>
      <c r="L185" s="31">
        <v>58.075869565217388</v>
      </c>
      <c r="M185" s="31">
        <v>55.809782608695649</v>
      </c>
      <c r="N185" s="31">
        <v>2.2660869565217392</v>
      </c>
      <c r="O185" s="31">
        <v>0</v>
      </c>
      <c r="P185" s="31">
        <v>124.51608695652173</v>
      </c>
      <c r="Q185" s="31">
        <v>124.51608695652173</v>
      </c>
      <c r="R185" s="31">
        <v>0</v>
      </c>
      <c r="S185" s="31">
        <v>285.97956521739138</v>
      </c>
      <c r="T185" s="31">
        <v>276.18380434782614</v>
      </c>
      <c r="U185" s="31">
        <v>0</v>
      </c>
      <c r="V185" s="31">
        <v>9.7957608695652176</v>
      </c>
      <c r="W185" s="31">
        <v>112.71434782608696</v>
      </c>
      <c r="X185" s="31">
        <v>21.298913043478262</v>
      </c>
      <c r="Y185" s="31">
        <v>0</v>
      </c>
      <c r="Z185" s="31">
        <v>0</v>
      </c>
      <c r="AA185" s="31">
        <v>50.722500000000004</v>
      </c>
      <c r="AB185" s="31">
        <v>0</v>
      </c>
      <c r="AC185" s="31">
        <v>40.692934782608695</v>
      </c>
      <c r="AD185" s="31">
        <v>0</v>
      </c>
      <c r="AE185" s="31">
        <v>0</v>
      </c>
      <c r="AF185" t="s">
        <v>3</v>
      </c>
      <c r="AG185" s="32">
        <v>5</v>
      </c>
      <c r="AH185"/>
    </row>
    <row r="186" spans="1:34" x14ac:dyDescent="0.25">
      <c r="A186" t="s">
        <v>990</v>
      </c>
      <c r="B186" t="s">
        <v>486</v>
      </c>
      <c r="C186" t="s">
        <v>808</v>
      </c>
      <c r="D186" t="s">
        <v>916</v>
      </c>
      <c r="E186" s="31">
        <v>88.119565217391298</v>
      </c>
      <c r="F186" s="31">
        <v>3.9249105711113854</v>
      </c>
      <c r="G186" s="31">
        <v>3.7760268903416807</v>
      </c>
      <c r="H186" s="31">
        <v>0.75616750955963974</v>
      </c>
      <c r="I186" s="31">
        <v>0.63516097199950661</v>
      </c>
      <c r="J186" s="31">
        <v>345.86141304347825</v>
      </c>
      <c r="K186" s="31">
        <v>332.741847826087</v>
      </c>
      <c r="L186" s="31">
        <v>66.633152173913032</v>
      </c>
      <c r="M186" s="31">
        <v>55.970108695652172</v>
      </c>
      <c r="N186" s="31">
        <v>5.0543478260869561</v>
      </c>
      <c r="O186" s="31">
        <v>5.6086956521739131</v>
      </c>
      <c r="P186" s="31">
        <v>39.497282608695656</v>
      </c>
      <c r="Q186" s="31">
        <v>37.040760869565219</v>
      </c>
      <c r="R186" s="31">
        <v>2.4565217391304346</v>
      </c>
      <c r="S186" s="31">
        <v>239.73097826086956</v>
      </c>
      <c r="T186" s="31">
        <v>212.72826086956522</v>
      </c>
      <c r="U186" s="31">
        <v>0</v>
      </c>
      <c r="V186" s="31">
        <v>27.002717391304348</v>
      </c>
      <c r="W186" s="31">
        <v>0</v>
      </c>
      <c r="X186" s="31">
        <v>0</v>
      </c>
      <c r="Y186" s="31">
        <v>0</v>
      </c>
      <c r="Z186" s="31">
        <v>0</v>
      </c>
      <c r="AA186" s="31">
        <v>0</v>
      </c>
      <c r="AB186" s="31">
        <v>0</v>
      </c>
      <c r="AC186" s="31">
        <v>0</v>
      </c>
      <c r="AD186" s="31">
        <v>0</v>
      </c>
      <c r="AE186" s="31">
        <v>0</v>
      </c>
      <c r="AF186" t="s">
        <v>143</v>
      </c>
      <c r="AG186" s="32">
        <v>5</v>
      </c>
      <c r="AH186"/>
    </row>
    <row r="187" spans="1:34" x14ac:dyDescent="0.25">
      <c r="A187" t="s">
        <v>990</v>
      </c>
      <c r="B187" t="s">
        <v>597</v>
      </c>
      <c r="C187" t="s">
        <v>851</v>
      </c>
      <c r="D187" t="s">
        <v>940</v>
      </c>
      <c r="E187" s="31">
        <v>31.195652173913043</v>
      </c>
      <c r="F187" s="31">
        <v>3.5456968641114979</v>
      </c>
      <c r="G187" s="31">
        <v>3.3327177700348427</v>
      </c>
      <c r="H187" s="31">
        <v>0.92897212543553975</v>
      </c>
      <c r="I187" s="31">
        <v>0.71599303135888481</v>
      </c>
      <c r="J187" s="31">
        <v>110.6103260869565</v>
      </c>
      <c r="K187" s="31">
        <v>103.96630434782607</v>
      </c>
      <c r="L187" s="31">
        <v>28.979891304347817</v>
      </c>
      <c r="M187" s="31">
        <v>22.335869565217383</v>
      </c>
      <c r="N187" s="31">
        <v>0</v>
      </c>
      <c r="O187" s="31">
        <v>6.6440217391304346</v>
      </c>
      <c r="P187" s="31">
        <v>17.363043478260874</v>
      </c>
      <c r="Q187" s="31">
        <v>17.363043478260874</v>
      </c>
      <c r="R187" s="31">
        <v>0</v>
      </c>
      <c r="S187" s="31">
        <v>64.267391304347797</v>
      </c>
      <c r="T187" s="31">
        <v>63.558695652173888</v>
      </c>
      <c r="U187" s="31">
        <v>0</v>
      </c>
      <c r="V187" s="31">
        <v>0.70869565217391306</v>
      </c>
      <c r="W187" s="31">
        <v>0</v>
      </c>
      <c r="X187" s="31">
        <v>0</v>
      </c>
      <c r="Y187" s="31">
        <v>0</v>
      </c>
      <c r="Z187" s="31">
        <v>0</v>
      </c>
      <c r="AA187" s="31">
        <v>0</v>
      </c>
      <c r="AB187" s="31">
        <v>0</v>
      </c>
      <c r="AC187" s="31">
        <v>0</v>
      </c>
      <c r="AD187" s="31">
        <v>0</v>
      </c>
      <c r="AE187" s="31">
        <v>0</v>
      </c>
      <c r="AF187" t="s">
        <v>260</v>
      </c>
      <c r="AG187" s="32">
        <v>5</v>
      </c>
      <c r="AH187"/>
    </row>
    <row r="188" spans="1:34" x14ac:dyDescent="0.25">
      <c r="A188" t="s">
        <v>990</v>
      </c>
      <c r="B188" t="s">
        <v>547</v>
      </c>
      <c r="C188" t="s">
        <v>830</v>
      </c>
      <c r="D188" t="s">
        <v>922</v>
      </c>
      <c r="E188" s="31">
        <v>30.532608695652176</v>
      </c>
      <c r="F188" s="31">
        <v>4.1824065503737993</v>
      </c>
      <c r="G188" s="31">
        <v>3.7153684585261662</v>
      </c>
      <c r="H188" s="31">
        <v>1.1821075115699544</v>
      </c>
      <c r="I188" s="31">
        <v>0.71506941972232152</v>
      </c>
      <c r="J188" s="31">
        <v>127.69978260869567</v>
      </c>
      <c r="K188" s="31">
        <v>113.43989130434784</v>
      </c>
      <c r="L188" s="31">
        <v>36.092826086956542</v>
      </c>
      <c r="M188" s="31">
        <v>21.83293478260871</v>
      </c>
      <c r="N188" s="31">
        <v>11.047934782608696</v>
      </c>
      <c r="O188" s="31">
        <v>3.2119565217391304</v>
      </c>
      <c r="P188" s="31">
        <v>13.098478260869559</v>
      </c>
      <c r="Q188" s="31">
        <v>13.098478260869559</v>
      </c>
      <c r="R188" s="31">
        <v>0</v>
      </c>
      <c r="S188" s="31">
        <v>78.508478260869566</v>
      </c>
      <c r="T188" s="31">
        <v>71.934456521739136</v>
      </c>
      <c r="U188" s="31">
        <v>2.446195652173913</v>
      </c>
      <c r="V188" s="31">
        <v>4.1278260869565226</v>
      </c>
      <c r="W188" s="31">
        <v>0</v>
      </c>
      <c r="X188" s="31">
        <v>0</v>
      </c>
      <c r="Y188" s="31">
        <v>0</v>
      </c>
      <c r="Z188" s="31">
        <v>0</v>
      </c>
      <c r="AA188" s="31">
        <v>0</v>
      </c>
      <c r="AB188" s="31">
        <v>0</v>
      </c>
      <c r="AC188" s="31">
        <v>0</v>
      </c>
      <c r="AD188" s="31">
        <v>0</v>
      </c>
      <c r="AE188" s="31">
        <v>0</v>
      </c>
      <c r="AF188" t="s">
        <v>207</v>
      </c>
      <c r="AG188" s="32">
        <v>5</v>
      </c>
      <c r="AH188"/>
    </row>
    <row r="189" spans="1:34" x14ac:dyDescent="0.25">
      <c r="A189" t="s">
        <v>990</v>
      </c>
      <c r="B189" t="s">
        <v>541</v>
      </c>
      <c r="C189" t="s">
        <v>689</v>
      </c>
      <c r="D189" t="s">
        <v>889</v>
      </c>
      <c r="E189" s="31">
        <v>92.869565217391298</v>
      </c>
      <c r="F189" s="31">
        <v>1.9633544007490642</v>
      </c>
      <c r="G189" s="31">
        <v>1.9523408239700379</v>
      </c>
      <c r="H189" s="31">
        <v>0.48841292134831465</v>
      </c>
      <c r="I189" s="31">
        <v>0.47739934456928845</v>
      </c>
      <c r="J189" s="31">
        <v>182.33586956521742</v>
      </c>
      <c r="K189" s="31">
        <v>181.31304347826091</v>
      </c>
      <c r="L189" s="31">
        <v>45.358695652173914</v>
      </c>
      <c r="M189" s="31">
        <v>44.335869565217394</v>
      </c>
      <c r="N189" s="31">
        <v>0</v>
      </c>
      <c r="O189" s="31">
        <v>1.0228260869565218</v>
      </c>
      <c r="P189" s="31">
        <v>8.2760869565217359</v>
      </c>
      <c r="Q189" s="31">
        <v>8.2760869565217359</v>
      </c>
      <c r="R189" s="31">
        <v>0</v>
      </c>
      <c r="S189" s="31">
        <v>128.70108695652178</v>
      </c>
      <c r="T189" s="31">
        <v>96.955434782608734</v>
      </c>
      <c r="U189" s="31">
        <v>0</v>
      </c>
      <c r="V189" s="31">
        <v>31.745652173913037</v>
      </c>
      <c r="W189" s="31">
        <v>1.2336956521739131</v>
      </c>
      <c r="X189" s="31">
        <v>0.52717391304347827</v>
      </c>
      <c r="Y189" s="31">
        <v>0</v>
      </c>
      <c r="Z189" s="31">
        <v>0</v>
      </c>
      <c r="AA189" s="31">
        <v>0</v>
      </c>
      <c r="AB189" s="31">
        <v>0</v>
      </c>
      <c r="AC189" s="31">
        <v>0.70652173913043481</v>
      </c>
      <c r="AD189" s="31">
        <v>0</v>
      </c>
      <c r="AE189" s="31">
        <v>0</v>
      </c>
      <c r="AF189" t="s">
        <v>200</v>
      </c>
      <c r="AG189" s="32">
        <v>5</v>
      </c>
      <c r="AH189"/>
    </row>
    <row r="190" spans="1:34" x14ac:dyDescent="0.25">
      <c r="A190" t="s">
        <v>990</v>
      </c>
      <c r="B190" t="s">
        <v>381</v>
      </c>
      <c r="C190" t="s">
        <v>724</v>
      </c>
      <c r="D190" t="s">
        <v>906</v>
      </c>
      <c r="E190" s="31">
        <v>65.826086956521735</v>
      </c>
      <c r="F190" s="31">
        <v>3.096525759577279</v>
      </c>
      <c r="G190" s="31">
        <v>2.8783437912813739</v>
      </c>
      <c r="H190" s="31">
        <v>0.69178500660501974</v>
      </c>
      <c r="I190" s="31">
        <v>0.47360303830911477</v>
      </c>
      <c r="J190" s="31">
        <v>203.83217391304348</v>
      </c>
      <c r="K190" s="31">
        <v>189.47010869565216</v>
      </c>
      <c r="L190" s="31">
        <v>45.537499999999994</v>
      </c>
      <c r="M190" s="31">
        <v>31.175434782608683</v>
      </c>
      <c r="N190" s="31">
        <v>8.7968478260869585</v>
      </c>
      <c r="O190" s="31">
        <v>5.5652173913043477</v>
      </c>
      <c r="P190" s="31">
        <v>23.140000000000008</v>
      </c>
      <c r="Q190" s="31">
        <v>23.140000000000008</v>
      </c>
      <c r="R190" s="31">
        <v>0</v>
      </c>
      <c r="S190" s="31">
        <v>135.15467391304347</v>
      </c>
      <c r="T190" s="31">
        <v>126.15108695652174</v>
      </c>
      <c r="U190" s="31">
        <v>0.10054347826086957</v>
      </c>
      <c r="V190" s="31">
        <v>8.9030434782608641</v>
      </c>
      <c r="W190" s="31">
        <v>8.2606521739130443</v>
      </c>
      <c r="X190" s="31">
        <v>0</v>
      </c>
      <c r="Y190" s="31">
        <v>0</v>
      </c>
      <c r="Z190" s="31">
        <v>0</v>
      </c>
      <c r="AA190" s="31">
        <v>0</v>
      </c>
      <c r="AB190" s="31">
        <v>0</v>
      </c>
      <c r="AC190" s="31">
        <v>8.2606521739130443</v>
      </c>
      <c r="AD190" s="31">
        <v>0</v>
      </c>
      <c r="AE190" s="31">
        <v>0</v>
      </c>
      <c r="AF190" t="s">
        <v>36</v>
      </c>
      <c r="AG190" s="32">
        <v>5</v>
      </c>
      <c r="AH190"/>
    </row>
    <row r="191" spans="1:34" x14ac:dyDescent="0.25">
      <c r="A191" t="s">
        <v>990</v>
      </c>
      <c r="B191" t="s">
        <v>343</v>
      </c>
      <c r="C191" t="s">
        <v>810</v>
      </c>
      <c r="D191" t="s">
        <v>934</v>
      </c>
      <c r="E191" s="31">
        <v>49.423913043478258</v>
      </c>
      <c r="F191" s="31">
        <v>3.7025841213987247</v>
      </c>
      <c r="G191" s="31">
        <v>3.2367385089069725</v>
      </c>
      <c r="H191" s="31">
        <v>1.2148889377611616</v>
      </c>
      <c r="I191" s="31">
        <v>0.74904332526940887</v>
      </c>
      <c r="J191" s="31">
        <v>182.99619565217392</v>
      </c>
      <c r="K191" s="31">
        <v>159.97228260869568</v>
      </c>
      <c r="L191" s="31">
        <v>60.044565217391316</v>
      </c>
      <c r="M191" s="31">
        <v>37.020652173913064</v>
      </c>
      <c r="N191" s="31">
        <v>22.849999999999994</v>
      </c>
      <c r="O191" s="31">
        <v>0.17391304347826086</v>
      </c>
      <c r="P191" s="31">
        <v>9.4315217391304262</v>
      </c>
      <c r="Q191" s="31">
        <v>9.4315217391304262</v>
      </c>
      <c r="R191" s="31">
        <v>0</v>
      </c>
      <c r="S191" s="31">
        <v>113.52010869565218</v>
      </c>
      <c r="T191" s="31">
        <v>113.52010869565218</v>
      </c>
      <c r="U191" s="31">
        <v>0</v>
      </c>
      <c r="V191" s="31">
        <v>0</v>
      </c>
      <c r="W191" s="31">
        <v>0</v>
      </c>
      <c r="X191" s="31">
        <v>0</v>
      </c>
      <c r="Y191" s="31">
        <v>0</v>
      </c>
      <c r="Z191" s="31">
        <v>0</v>
      </c>
      <c r="AA191" s="31">
        <v>0</v>
      </c>
      <c r="AB191" s="31">
        <v>0</v>
      </c>
      <c r="AC191" s="31">
        <v>0</v>
      </c>
      <c r="AD191" s="31">
        <v>0</v>
      </c>
      <c r="AE191" s="31">
        <v>0</v>
      </c>
      <c r="AF191" t="s">
        <v>147</v>
      </c>
      <c r="AG191" s="32">
        <v>5</v>
      </c>
      <c r="AH191"/>
    </row>
    <row r="192" spans="1:34" x14ac:dyDescent="0.25">
      <c r="A192" t="s">
        <v>990</v>
      </c>
      <c r="B192" t="s">
        <v>562</v>
      </c>
      <c r="C192" t="s">
        <v>838</v>
      </c>
      <c r="D192" t="s">
        <v>913</v>
      </c>
      <c r="E192" s="31">
        <v>48.043478260869563</v>
      </c>
      <c r="F192" s="31">
        <v>4.6851447963800901</v>
      </c>
      <c r="G192" s="31">
        <v>4.2535837104072396</v>
      </c>
      <c r="H192" s="31">
        <v>1.1350384615384614</v>
      </c>
      <c r="I192" s="31">
        <v>0.70347737556561074</v>
      </c>
      <c r="J192" s="31">
        <v>225.09065217391301</v>
      </c>
      <c r="K192" s="31">
        <v>204.35695652173911</v>
      </c>
      <c r="L192" s="31">
        <v>54.531195652173906</v>
      </c>
      <c r="M192" s="31">
        <v>33.797499999999992</v>
      </c>
      <c r="N192" s="31">
        <v>20.733695652173914</v>
      </c>
      <c r="O192" s="31">
        <v>0</v>
      </c>
      <c r="P192" s="31">
        <v>38.968369565217387</v>
      </c>
      <c r="Q192" s="31">
        <v>38.968369565217387</v>
      </c>
      <c r="R192" s="31">
        <v>0</v>
      </c>
      <c r="S192" s="31">
        <v>131.59108695652174</v>
      </c>
      <c r="T192" s="31">
        <v>127.49</v>
      </c>
      <c r="U192" s="31">
        <v>0</v>
      </c>
      <c r="V192" s="31">
        <v>4.1010869565217396</v>
      </c>
      <c r="W192" s="31">
        <v>6.6718478260869567</v>
      </c>
      <c r="X192" s="31">
        <v>9.5652173913043481E-2</v>
      </c>
      <c r="Y192" s="31">
        <v>0</v>
      </c>
      <c r="Z192" s="31">
        <v>0</v>
      </c>
      <c r="AA192" s="31">
        <v>3.453043478260871</v>
      </c>
      <c r="AB192" s="31">
        <v>0</v>
      </c>
      <c r="AC192" s="31">
        <v>3.1231521739130428</v>
      </c>
      <c r="AD192" s="31">
        <v>0</v>
      </c>
      <c r="AE192" s="31">
        <v>0</v>
      </c>
      <c r="AF192" t="s">
        <v>223</v>
      </c>
      <c r="AG192" s="32">
        <v>5</v>
      </c>
      <c r="AH192"/>
    </row>
    <row r="193" spans="1:34" x14ac:dyDescent="0.25">
      <c r="A193" t="s">
        <v>990</v>
      </c>
      <c r="B193" t="s">
        <v>582</v>
      </c>
      <c r="C193" t="s">
        <v>804</v>
      </c>
      <c r="D193" t="s">
        <v>926</v>
      </c>
      <c r="E193" s="31">
        <v>32.423913043478258</v>
      </c>
      <c r="F193" s="31">
        <v>2.8600268186389544</v>
      </c>
      <c r="G193" s="31">
        <v>2.7102547770700633</v>
      </c>
      <c r="H193" s="31">
        <v>0.96065370432450559</v>
      </c>
      <c r="I193" s="31">
        <v>0.81088166275561513</v>
      </c>
      <c r="J193" s="31">
        <v>92.733260869565214</v>
      </c>
      <c r="K193" s="31">
        <v>87.877065217391291</v>
      </c>
      <c r="L193" s="31">
        <v>31.148152173913044</v>
      </c>
      <c r="M193" s="31">
        <v>26.291956521739127</v>
      </c>
      <c r="N193" s="31">
        <v>0</v>
      </c>
      <c r="O193" s="31">
        <v>4.8561956521739154</v>
      </c>
      <c r="P193" s="31">
        <v>15.61293478260869</v>
      </c>
      <c r="Q193" s="31">
        <v>15.61293478260869</v>
      </c>
      <c r="R193" s="31">
        <v>0</v>
      </c>
      <c r="S193" s="31">
        <v>45.972173913043477</v>
      </c>
      <c r="T193" s="31">
        <v>45.220326086956518</v>
      </c>
      <c r="U193" s="31">
        <v>0</v>
      </c>
      <c r="V193" s="31">
        <v>0.75184782608695655</v>
      </c>
      <c r="W193" s="31">
        <v>27.633586956521739</v>
      </c>
      <c r="X193" s="31">
        <v>11.536847826086955</v>
      </c>
      <c r="Y193" s="31">
        <v>0</v>
      </c>
      <c r="Z193" s="31">
        <v>0</v>
      </c>
      <c r="AA193" s="31">
        <v>1.0839130434782609</v>
      </c>
      <c r="AB193" s="31">
        <v>0</v>
      </c>
      <c r="AC193" s="31">
        <v>15.012826086956522</v>
      </c>
      <c r="AD193" s="31">
        <v>0</v>
      </c>
      <c r="AE193" s="31">
        <v>0</v>
      </c>
      <c r="AF193" t="s">
        <v>245</v>
      </c>
      <c r="AG193" s="32">
        <v>5</v>
      </c>
      <c r="AH193"/>
    </row>
    <row r="194" spans="1:34" x14ac:dyDescent="0.25">
      <c r="A194" t="s">
        <v>990</v>
      </c>
      <c r="B194" t="s">
        <v>367</v>
      </c>
      <c r="C194" t="s">
        <v>720</v>
      </c>
      <c r="D194" t="s">
        <v>920</v>
      </c>
      <c r="E194" s="31">
        <v>36.467391304347828</v>
      </c>
      <c r="F194" s="31">
        <v>2.7957526080476902</v>
      </c>
      <c r="G194" s="31">
        <v>2.4232488822652756</v>
      </c>
      <c r="H194" s="31">
        <v>0.74731743666169892</v>
      </c>
      <c r="I194" s="31">
        <v>0.43323397913561845</v>
      </c>
      <c r="J194" s="31">
        <v>101.95380434782609</v>
      </c>
      <c r="K194" s="31">
        <v>88.369565217391312</v>
      </c>
      <c r="L194" s="31">
        <v>27.252717391304348</v>
      </c>
      <c r="M194" s="31">
        <v>15.798913043478262</v>
      </c>
      <c r="N194" s="31">
        <v>0.95652173913043481</v>
      </c>
      <c r="O194" s="31">
        <v>10.497282608695652</v>
      </c>
      <c r="P194" s="31">
        <v>26.114130434782609</v>
      </c>
      <c r="Q194" s="31">
        <v>23.983695652173914</v>
      </c>
      <c r="R194" s="31">
        <v>2.1304347826086958</v>
      </c>
      <c r="S194" s="31">
        <v>48.586956521739133</v>
      </c>
      <c r="T194" s="31">
        <v>48.586956521739133</v>
      </c>
      <c r="U194" s="31">
        <v>0</v>
      </c>
      <c r="V194" s="31">
        <v>0</v>
      </c>
      <c r="W194" s="31">
        <v>16.277173913043477</v>
      </c>
      <c r="X194" s="31">
        <v>0.65217391304347827</v>
      </c>
      <c r="Y194" s="31">
        <v>0.95652173913043481</v>
      </c>
      <c r="Z194" s="31">
        <v>7.7635869565217392</v>
      </c>
      <c r="AA194" s="31">
        <v>3.035326086956522</v>
      </c>
      <c r="AB194" s="31">
        <v>0</v>
      </c>
      <c r="AC194" s="31">
        <v>3.8695652173913042</v>
      </c>
      <c r="AD194" s="31">
        <v>0</v>
      </c>
      <c r="AE194" s="31">
        <v>0</v>
      </c>
      <c r="AF194" t="s">
        <v>22</v>
      </c>
      <c r="AG194" s="32">
        <v>5</v>
      </c>
      <c r="AH194"/>
    </row>
    <row r="195" spans="1:34" x14ac:dyDescent="0.25">
      <c r="A195" t="s">
        <v>990</v>
      </c>
      <c r="B195" t="s">
        <v>568</v>
      </c>
      <c r="C195" t="s">
        <v>814</v>
      </c>
      <c r="D195" t="s">
        <v>898</v>
      </c>
      <c r="E195" s="31">
        <v>20.423913043478262</v>
      </c>
      <c r="F195" s="31">
        <v>3.6025811601915914</v>
      </c>
      <c r="G195" s="31">
        <v>3.3775944651410321</v>
      </c>
      <c r="H195" s="31">
        <v>0.98922299095263433</v>
      </c>
      <c r="I195" s="31">
        <v>0.76423629590207554</v>
      </c>
      <c r="J195" s="31">
        <v>73.578804347826093</v>
      </c>
      <c r="K195" s="31">
        <v>68.983695652173907</v>
      </c>
      <c r="L195" s="31">
        <v>20.203804347826086</v>
      </c>
      <c r="M195" s="31">
        <v>15.608695652173912</v>
      </c>
      <c r="N195" s="31">
        <v>0</v>
      </c>
      <c r="O195" s="31">
        <v>4.5951086956521738</v>
      </c>
      <c r="P195" s="31">
        <v>12.472826086956522</v>
      </c>
      <c r="Q195" s="31">
        <v>12.472826086956522</v>
      </c>
      <c r="R195" s="31">
        <v>0</v>
      </c>
      <c r="S195" s="31">
        <v>40.902173913043477</v>
      </c>
      <c r="T195" s="31">
        <v>40.902173913043477</v>
      </c>
      <c r="U195" s="31">
        <v>0</v>
      </c>
      <c r="V195" s="31">
        <v>0</v>
      </c>
      <c r="W195" s="31">
        <v>0</v>
      </c>
      <c r="X195" s="31">
        <v>0</v>
      </c>
      <c r="Y195" s="31">
        <v>0</v>
      </c>
      <c r="Z195" s="31">
        <v>0</v>
      </c>
      <c r="AA195" s="31">
        <v>0</v>
      </c>
      <c r="AB195" s="31">
        <v>0</v>
      </c>
      <c r="AC195" s="31">
        <v>0</v>
      </c>
      <c r="AD195" s="31">
        <v>0</v>
      </c>
      <c r="AE195" s="31">
        <v>0</v>
      </c>
      <c r="AF195" t="s">
        <v>229</v>
      </c>
      <c r="AG195" s="32">
        <v>5</v>
      </c>
      <c r="AH195"/>
    </row>
    <row r="196" spans="1:34" x14ac:dyDescent="0.25">
      <c r="A196" t="s">
        <v>990</v>
      </c>
      <c r="B196" t="s">
        <v>629</v>
      </c>
      <c r="C196" t="s">
        <v>866</v>
      </c>
      <c r="D196" t="s">
        <v>941</v>
      </c>
      <c r="E196" s="31">
        <v>46.652173913043477</v>
      </c>
      <c r="F196" s="31">
        <v>3.6119524697110896</v>
      </c>
      <c r="G196" s="31">
        <v>3.4945246971109039</v>
      </c>
      <c r="H196" s="31">
        <v>0.68796598322460389</v>
      </c>
      <c r="I196" s="31">
        <v>0.57053821062441756</v>
      </c>
      <c r="J196" s="31">
        <v>168.50543478260866</v>
      </c>
      <c r="K196" s="31">
        <v>163.02717391304347</v>
      </c>
      <c r="L196" s="31">
        <v>32.095108695652172</v>
      </c>
      <c r="M196" s="31">
        <v>26.616847826086957</v>
      </c>
      <c r="N196" s="31">
        <v>0</v>
      </c>
      <c r="O196" s="31">
        <v>5.4782608695652177</v>
      </c>
      <c r="P196" s="31">
        <v>29.451086956521738</v>
      </c>
      <c r="Q196" s="31">
        <v>29.451086956521738</v>
      </c>
      <c r="R196" s="31">
        <v>0</v>
      </c>
      <c r="S196" s="31">
        <v>106.95923913043478</v>
      </c>
      <c r="T196" s="31">
        <v>101.4945652173913</v>
      </c>
      <c r="U196" s="31">
        <v>0</v>
      </c>
      <c r="V196" s="31">
        <v>5.4646739130434785</v>
      </c>
      <c r="W196" s="31">
        <v>0</v>
      </c>
      <c r="X196" s="31">
        <v>0</v>
      </c>
      <c r="Y196" s="31">
        <v>0</v>
      </c>
      <c r="Z196" s="31">
        <v>0</v>
      </c>
      <c r="AA196" s="31">
        <v>0</v>
      </c>
      <c r="AB196" s="31">
        <v>0</v>
      </c>
      <c r="AC196" s="31">
        <v>0</v>
      </c>
      <c r="AD196" s="31">
        <v>0</v>
      </c>
      <c r="AE196" s="31">
        <v>0</v>
      </c>
      <c r="AF196" t="s">
        <v>292</v>
      </c>
      <c r="AG196" s="32">
        <v>5</v>
      </c>
      <c r="AH196"/>
    </row>
    <row r="197" spans="1:34" x14ac:dyDescent="0.25">
      <c r="A197" t="s">
        <v>990</v>
      </c>
      <c r="B197" t="s">
        <v>475</v>
      </c>
      <c r="C197" t="s">
        <v>801</v>
      </c>
      <c r="D197" t="s">
        <v>928</v>
      </c>
      <c r="E197" s="31">
        <v>44.836956521739133</v>
      </c>
      <c r="F197" s="31">
        <v>3.1538787878787877</v>
      </c>
      <c r="G197" s="31">
        <v>3.1286666666666667</v>
      </c>
      <c r="H197" s="31">
        <v>0.52666666666666662</v>
      </c>
      <c r="I197" s="31">
        <v>0.50145454545454549</v>
      </c>
      <c r="J197" s="31">
        <v>141.41032608695653</v>
      </c>
      <c r="K197" s="31">
        <v>140.27989130434784</v>
      </c>
      <c r="L197" s="31">
        <v>23.614130434782609</v>
      </c>
      <c r="M197" s="31">
        <v>22.483695652173914</v>
      </c>
      <c r="N197" s="31">
        <v>8.6956521739130432E-2</v>
      </c>
      <c r="O197" s="31">
        <v>1.0434782608695652</v>
      </c>
      <c r="P197" s="31">
        <v>38.491847826086953</v>
      </c>
      <c r="Q197" s="31">
        <v>38.491847826086953</v>
      </c>
      <c r="R197" s="31">
        <v>0</v>
      </c>
      <c r="S197" s="31">
        <v>79.304347826086953</v>
      </c>
      <c r="T197" s="31">
        <v>78.603260869565219</v>
      </c>
      <c r="U197" s="31">
        <v>0</v>
      </c>
      <c r="V197" s="31">
        <v>0.70108695652173914</v>
      </c>
      <c r="W197" s="31">
        <v>8.6956521739130432E-2</v>
      </c>
      <c r="X197" s="31">
        <v>0</v>
      </c>
      <c r="Y197" s="31">
        <v>8.6956521739130432E-2</v>
      </c>
      <c r="Z197" s="31">
        <v>0</v>
      </c>
      <c r="AA197" s="31">
        <v>0</v>
      </c>
      <c r="AB197" s="31">
        <v>0</v>
      </c>
      <c r="AC197" s="31">
        <v>0</v>
      </c>
      <c r="AD197" s="31">
        <v>0</v>
      </c>
      <c r="AE197" s="31">
        <v>0</v>
      </c>
      <c r="AF197" t="s">
        <v>132</v>
      </c>
      <c r="AG197" s="32">
        <v>5</v>
      </c>
      <c r="AH197"/>
    </row>
    <row r="198" spans="1:34" x14ac:dyDescent="0.25">
      <c r="A198" t="s">
        <v>990</v>
      </c>
      <c r="B198" t="s">
        <v>502</v>
      </c>
      <c r="C198" t="s">
        <v>788</v>
      </c>
      <c r="D198" t="s">
        <v>876</v>
      </c>
      <c r="E198" s="31">
        <v>30.760869565217391</v>
      </c>
      <c r="F198" s="31">
        <v>3.3181095406360424</v>
      </c>
      <c r="G198" s="31">
        <v>2.8416961130742053</v>
      </c>
      <c r="H198" s="31">
        <v>1.0974381625441698</v>
      </c>
      <c r="I198" s="31">
        <v>0.62102473498233224</v>
      </c>
      <c r="J198" s="31">
        <v>102.06793478260869</v>
      </c>
      <c r="K198" s="31">
        <v>87.413043478260875</v>
      </c>
      <c r="L198" s="31">
        <v>33.758152173913047</v>
      </c>
      <c r="M198" s="31">
        <v>19.103260869565219</v>
      </c>
      <c r="N198" s="31">
        <v>5.4809782608695654</v>
      </c>
      <c r="O198" s="31">
        <v>9.1739130434782616</v>
      </c>
      <c r="P198" s="31">
        <v>13.475543478260869</v>
      </c>
      <c r="Q198" s="31">
        <v>13.475543478260869</v>
      </c>
      <c r="R198" s="31">
        <v>0</v>
      </c>
      <c r="S198" s="31">
        <v>54.834239130434781</v>
      </c>
      <c r="T198" s="31">
        <v>54.834239130434781</v>
      </c>
      <c r="U198" s="31">
        <v>0</v>
      </c>
      <c r="V198" s="31">
        <v>0</v>
      </c>
      <c r="W198" s="31">
        <v>1.6195652173913042</v>
      </c>
      <c r="X198" s="31">
        <v>0.20108695652173914</v>
      </c>
      <c r="Y198" s="31">
        <v>0</v>
      </c>
      <c r="Z198" s="31">
        <v>0</v>
      </c>
      <c r="AA198" s="31">
        <v>0.35869565217391303</v>
      </c>
      <c r="AB198" s="31">
        <v>0</v>
      </c>
      <c r="AC198" s="31">
        <v>1.0597826086956521</v>
      </c>
      <c r="AD198" s="31">
        <v>0</v>
      </c>
      <c r="AE198" s="31">
        <v>0</v>
      </c>
      <c r="AF198" t="s">
        <v>160</v>
      </c>
      <c r="AG198" s="32">
        <v>5</v>
      </c>
      <c r="AH198"/>
    </row>
    <row r="199" spans="1:34" x14ac:dyDescent="0.25">
      <c r="A199" t="s">
        <v>990</v>
      </c>
      <c r="B199" t="s">
        <v>644</v>
      </c>
      <c r="C199" t="s">
        <v>872</v>
      </c>
      <c r="D199" t="s">
        <v>905</v>
      </c>
      <c r="E199" s="31">
        <v>23.097826086956523</v>
      </c>
      <c r="F199" s="31">
        <v>3.3055670588235286</v>
      </c>
      <c r="G199" s="31">
        <v>3.0372847058823522</v>
      </c>
      <c r="H199" s="31">
        <v>1.1319058823529404</v>
      </c>
      <c r="I199" s="31">
        <v>0.8636235294117639</v>
      </c>
      <c r="J199" s="31">
        <v>76.351413043478246</v>
      </c>
      <c r="K199" s="31">
        <v>70.154673913043467</v>
      </c>
      <c r="L199" s="31">
        <v>26.144565217391289</v>
      </c>
      <c r="M199" s="31">
        <v>19.947826086956503</v>
      </c>
      <c r="N199" s="31">
        <v>4.5880434782608699</v>
      </c>
      <c r="O199" s="31">
        <v>1.6086956521739131</v>
      </c>
      <c r="P199" s="31">
        <v>7.4019565217391294</v>
      </c>
      <c r="Q199" s="31">
        <v>7.4019565217391294</v>
      </c>
      <c r="R199" s="31">
        <v>0</v>
      </c>
      <c r="S199" s="31">
        <v>42.804891304347827</v>
      </c>
      <c r="T199" s="31">
        <v>42.804891304347827</v>
      </c>
      <c r="U199" s="31">
        <v>0</v>
      </c>
      <c r="V199" s="31">
        <v>0</v>
      </c>
      <c r="W199" s="31">
        <v>11.783695652173909</v>
      </c>
      <c r="X199" s="31">
        <v>0</v>
      </c>
      <c r="Y199" s="31">
        <v>0</v>
      </c>
      <c r="Z199" s="31">
        <v>0</v>
      </c>
      <c r="AA199" s="31">
        <v>0</v>
      </c>
      <c r="AB199" s="31">
        <v>0</v>
      </c>
      <c r="AC199" s="31">
        <v>11.783695652173909</v>
      </c>
      <c r="AD199" s="31">
        <v>0</v>
      </c>
      <c r="AE199" s="31">
        <v>0</v>
      </c>
      <c r="AF199" t="s">
        <v>307</v>
      </c>
      <c r="AG199" s="32">
        <v>5</v>
      </c>
      <c r="AH199"/>
    </row>
    <row r="200" spans="1:34" x14ac:dyDescent="0.25">
      <c r="A200" t="s">
        <v>990</v>
      </c>
      <c r="B200" t="s">
        <v>451</v>
      </c>
      <c r="C200" t="s">
        <v>792</v>
      </c>
      <c r="D200" t="s">
        <v>913</v>
      </c>
      <c r="E200" s="31">
        <v>45.260869565217391</v>
      </c>
      <c r="F200" s="31">
        <v>2.6108381364073012</v>
      </c>
      <c r="G200" s="31">
        <v>2.5726825168107594</v>
      </c>
      <c r="H200" s="31">
        <v>0.33534582132564844</v>
      </c>
      <c r="I200" s="31">
        <v>0.29719020172910671</v>
      </c>
      <c r="J200" s="31">
        <v>118.16880434782611</v>
      </c>
      <c r="K200" s="31">
        <v>116.44184782608697</v>
      </c>
      <c r="L200" s="31">
        <v>15.178043478260872</v>
      </c>
      <c r="M200" s="31">
        <v>13.451086956521742</v>
      </c>
      <c r="N200" s="31">
        <v>1.7269565217391303</v>
      </c>
      <c r="O200" s="31">
        <v>0</v>
      </c>
      <c r="P200" s="31">
        <v>29.536195652173909</v>
      </c>
      <c r="Q200" s="31">
        <v>29.536195652173909</v>
      </c>
      <c r="R200" s="31">
        <v>0</v>
      </c>
      <c r="S200" s="31">
        <v>73.454565217391334</v>
      </c>
      <c r="T200" s="31">
        <v>60.505108695652204</v>
      </c>
      <c r="U200" s="31">
        <v>7.4743478260869587</v>
      </c>
      <c r="V200" s="31">
        <v>5.4751086956521728</v>
      </c>
      <c r="W200" s="31">
        <v>0.41847826086956519</v>
      </c>
      <c r="X200" s="31">
        <v>9.2391304347826081E-2</v>
      </c>
      <c r="Y200" s="31">
        <v>0</v>
      </c>
      <c r="Z200" s="31">
        <v>0</v>
      </c>
      <c r="AA200" s="31">
        <v>0</v>
      </c>
      <c r="AB200" s="31">
        <v>0</v>
      </c>
      <c r="AC200" s="31">
        <v>0.32608695652173914</v>
      </c>
      <c r="AD200" s="31">
        <v>0</v>
      </c>
      <c r="AE200" s="31">
        <v>0</v>
      </c>
      <c r="AF200" t="s">
        <v>108</v>
      </c>
      <c r="AG200" s="32">
        <v>5</v>
      </c>
      <c r="AH200"/>
    </row>
    <row r="201" spans="1:34" x14ac:dyDescent="0.25">
      <c r="A201" t="s">
        <v>990</v>
      </c>
      <c r="B201" t="s">
        <v>450</v>
      </c>
      <c r="C201" t="s">
        <v>739</v>
      </c>
      <c r="D201" t="s">
        <v>914</v>
      </c>
      <c r="E201" s="31">
        <v>47.032608695652172</v>
      </c>
      <c r="F201" s="31">
        <v>3.2266165934827828</v>
      </c>
      <c r="G201" s="31">
        <v>2.9295054310145598</v>
      </c>
      <c r="H201" s="31">
        <v>0.56644095216085044</v>
      </c>
      <c r="I201" s="31">
        <v>0.26932978969262761</v>
      </c>
      <c r="J201" s="31">
        <v>151.75619565217391</v>
      </c>
      <c r="K201" s="31">
        <v>137.78228260869565</v>
      </c>
      <c r="L201" s="31">
        <v>26.641195652173909</v>
      </c>
      <c r="M201" s="31">
        <v>12.667282608695649</v>
      </c>
      <c r="N201" s="31">
        <v>7.6684782608695663</v>
      </c>
      <c r="O201" s="31">
        <v>6.3054347826086961</v>
      </c>
      <c r="P201" s="31">
        <v>36.079565217391306</v>
      </c>
      <c r="Q201" s="31">
        <v>36.079565217391306</v>
      </c>
      <c r="R201" s="31">
        <v>0</v>
      </c>
      <c r="S201" s="31">
        <v>89.035434782608689</v>
      </c>
      <c r="T201" s="31">
        <v>77.056086956521739</v>
      </c>
      <c r="U201" s="31">
        <v>0</v>
      </c>
      <c r="V201" s="31">
        <v>11.979347826086952</v>
      </c>
      <c r="W201" s="31">
        <v>11.583260869565216</v>
      </c>
      <c r="X201" s="31">
        <v>3.4257608695652175</v>
      </c>
      <c r="Y201" s="31">
        <v>0</v>
      </c>
      <c r="Z201" s="31">
        <v>0</v>
      </c>
      <c r="AA201" s="31">
        <v>6.4356521739130423</v>
      </c>
      <c r="AB201" s="31">
        <v>0</v>
      </c>
      <c r="AC201" s="31">
        <v>1.7218478260869565</v>
      </c>
      <c r="AD201" s="31">
        <v>0</v>
      </c>
      <c r="AE201" s="31">
        <v>0</v>
      </c>
      <c r="AF201" t="s">
        <v>107</v>
      </c>
      <c r="AG201" s="32">
        <v>5</v>
      </c>
      <c r="AH201"/>
    </row>
    <row r="202" spans="1:34" x14ac:dyDescent="0.25">
      <c r="A202" t="s">
        <v>990</v>
      </c>
      <c r="B202" t="s">
        <v>624</v>
      </c>
      <c r="C202" t="s">
        <v>721</v>
      </c>
      <c r="D202" t="s">
        <v>900</v>
      </c>
      <c r="E202" s="31">
        <v>13.141304347826088</v>
      </c>
      <c r="F202" s="31">
        <v>6.7493796526054588</v>
      </c>
      <c r="G202" s="31">
        <v>5.9489247311827951</v>
      </c>
      <c r="H202" s="31">
        <v>2.4497518610421833</v>
      </c>
      <c r="I202" s="31">
        <v>1.6492969396195203</v>
      </c>
      <c r="J202" s="31">
        <v>88.695652173913047</v>
      </c>
      <c r="K202" s="31">
        <v>78.176630434782609</v>
      </c>
      <c r="L202" s="31">
        <v>32.192934782608695</v>
      </c>
      <c r="M202" s="31">
        <v>21.673913043478262</v>
      </c>
      <c r="N202" s="31">
        <v>5.9864130434782608</v>
      </c>
      <c r="O202" s="31">
        <v>4.5326086956521738</v>
      </c>
      <c r="P202" s="31">
        <v>11.608695652173912</v>
      </c>
      <c r="Q202" s="31">
        <v>11.608695652173912</v>
      </c>
      <c r="R202" s="31">
        <v>0</v>
      </c>
      <c r="S202" s="31">
        <v>44.894021739130437</v>
      </c>
      <c r="T202" s="31">
        <v>44.894021739130437</v>
      </c>
      <c r="U202" s="31">
        <v>0</v>
      </c>
      <c r="V202" s="31">
        <v>0</v>
      </c>
      <c r="W202" s="31">
        <v>11.608695652173912</v>
      </c>
      <c r="X202" s="31">
        <v>0</v>
      </c>
      <c r="Y202" s="31">
        <v>0</v>
      </c>
      <c r="Z202" s="31">
        <v>0</v>
      </c>
      <c r="AA202" s="31">
        <v>11.608695652173912</v>
      </c>
      <c r="AB202" s="31">
        <v>0</v>
      </c>
      <c r="AC202" s="31">
        <v>0</v>
      </c>
      <c r="AD202" s="31">
        <v>0</v>
      </c>
      <c r="AE202" s="31">
        <v>0</v>
      </c>
      <c r="AF202" t="s">
        <v>287</v>
      </c>
      <c r="AG202" s="32">
        <v>5</v>
      </c>
      <c r="AH202"/>
    </row>
    <row r="203" spans="1:34" x14ac:dyDescent="0.25">
      <c r="A203" t="s">
        <v>990</v>
      </c>
      <c r="B203" t="s">
        <v>600</v>
      </c>
      <c r="C203" t="s">
        <v>739</v>
      </c>
      <c r="D203" t="s">
        <v>914</v>
      </c>
      <c r="E203" s="31">
        <v>85.684782608695656</v>
      </c>
      <c r="F203" s="31">
        <v>4.1998731447418489</v>
      </c>
      <c r="G203" s="31">
        <v>3.7724216668780923</v>
      </c>
      <c r="H203" s="31">
        <v>1.1129138652797157</v>
      </c>
      <c r="I203" s="31">
        <v>0.68546238741595833</v>
      </c>
      <c r="J203" s="31">
        <v>359.86521739130433</v>
      </c>
      <c r="K203" s="31">
        <v>323.23913043478262</v>
      </c>
      <c r="L203" s="31">
        <v>95.359782608695653</v>
      </c>
      <c r="M203" s="31">
        <v>58.733695652173914</v>
      </c>
      <c r="N203" s="31">
        <v>32.104347826086958</v>
      </c>
      <c r="O203" s="31">
        <v>4.5217391304347823</v>
      </c>
      <c r="P203" s="31">
        <v>74.293478260869563</v>
      </c>
      <c r="Q203" s="31">
        <v>74.293478260869563</v>
      </c>
      <c r="R203" s="31">
        <v>0</v>
      </c>
      <c r="S203" s="31">
        <v>190.21195652173913</v>
      </c>
      <c r="T203" s="31">
        <v>186.83695652173913</v>
      </c>
      <c r="U203" s="31">
        <v>3.375</v>
      </c>
      <c r="V203" s="31">
        <v>0</v>
      </c>
      <c r="W203" s="31">
        <v>3.8641304347826084</v>
      </c>
      <c r="X203" s="31">
        <v>0</v>
      </c>
      <c r="Y203" s="31">
        <v>0</v>
      </c>
      <c r="Z203" s="31">
        <v>0</v>
      </c>
      <c r="AA203" s="31">
        <v>1.1141304347826086</v>
      </c>
      <c r="AB203" s="31">
        <v>0</v>
      </c>
      <c r="AC203" s="31">
        <v>2.75</v>
      </c>
      <c r="AD203" s="31">
        <v>0</v>
      </c>
      <c r="AE203" s="31">
        <v>0</v>
      </c>
      <c r="AF203" t="s">
        <v>263</v>
      </c>
      <c r="AG203" s="32">
        <v>5</v>
      </c>
      <c r="AH203"/>
    </row>
    <row r="204" spans="1:34" x14ac:dyDescent="0.25">
      <c r="A204" t="s">
        <v>990</v>
      </c>
      <c r="B204" t="s">
        <v>413</v>
      </c>
      <c r="C204" t="s">
        <v>769</v>
      </c>
      <c r="D204" t="s">
        <v>894</v>
      </c>
      <c r="E204" s="31">
        <v>25.326086956521738</v>
      </c>
      <c r="F204" s="31">
        <v>3.0432532188841201</v>
      </c>
      <c r="G204" s="31">
        <v>2.6213605150214589</v>
      </c>
      <c r="H204" s="31">
        <v>0.93539484978540766</v>
      </c>
      <c r="I204" s="31">
        <v>0.51350214592274668</v>
      </c>
      <c r="J204" s="31">
        <v>77.07369565217391</v>
      </c>
      <c r="K204" s="31">
        <v>66.388804347826081</v>
      </c>
      <c r="L204" s="31">
        <v>23.689891304347825</v>
      </c>
      <c r="M204" s="31">
        <v>13.004999999999997</v>
      </c>
      <c r="N204" s="31">
        <v>3.0954347826086952</v>
      </c>
      <c r="O204" s="31">
        <v>7.5894565217391303</v>
      </c>
      <c r="P204" s="31">
        <v>17.149673913043475</v>
      </c>
      <c r="Q204" s="31">
        <v>17.149673913043475</v>
      </c>
      <c r="R204" s="31">
        <v>0</v>
      </c>
      <c r="S204" s="31">
        <v>36.234130434782607</v>
      </c>
      <c r="T204" s="31">
        <v>36.234130434782607</v>
      </c>
      <c r="U204" s="31">
        <v>0</v>
      </c>
      <c r="V204" s="31">
        <v>0</v>
      </c>
      <c r="W204" s="31">
        <v>0</v>
      </c>
      <c r="X204" s="31">
        <v>0</v>
      </c>
      <c r="Y204" s="31">
        <v>0</v>
      </c>
      <c r="Z204" s="31">
        <v>0</v>
      </c>
      <c r="AA204" s="31">
        <v>0</v>
      </c>
      <c r="AB204" s="31">
        <v>0</v>
      </c>
      <c r="AC204" s="31">
        <v>0</v>
      </c>
      <c r="AD204" s="31">
        <v>0</v>
      </c>
      <c r="AE204" s="31">
        <v>0</v>
      </c>
      <c r="AF204" t="s">
        <v>69</v>
      </c>
      <c r="AG204" s="32">
        <v>5</v>
      </c>
      <c r="AH204"/>
    </row>
    <row r="205" spans="1:34" x14ac:dyDescent="0.25">
      <c r="A205" t="s">
        <v>990</v>
      </c>
      <c r="B205" t="s">
        <v>633</v>
      </c>
      <c r="C205" t="s">
        <v>870</v>
      </c>
      <c r="D205" t="s">
        <v>890</v>
      </c>
      <c r="E205" s="31">
        <v>42.641304347826086</v>
      </c>
      <c r="F205" s="31">
        <v>4.2067830741779257</v>
      </c>
      <c r="G205" s="31">
        <v>3.7948534284985986</v>
      </c>
      <c r="H205" s="31">
        <v>1.1952638287025237</v>
      </c>
      <c r="I205" s="31">
        <v>0.91792505735406604</v>
      </c>
      <c r="J205" s="31">
        <v>179.38271739130437</v>
      </c>
      <c r="K205" s="31">
        <v>161.81750000000002</v>
      </c>
      <c r="L205" s="31">
        <v>50.967608695652181</v>
      </c>
      <c r="M205" s="31">
        <v>39.141521739130447</v>
      </c>
      <c r="N205" s="31">
        <v>5.9130434782608692</v>
      </c>
      <c r="O205" s="31">
        <v>5.9130434782608692</v>
      </c>
      <c r="P205" s="31">
        <v>43.665869565217385</v>
      </c>
      <c r="Q205" s="31">
        <v>37.926739130434775</v>
      </c>
      <c r="R205" s="31">
        <v>5.7391304347826084</v>
      </c>
      <c r="S205" s="31">
        <v>84.749239130434802</v>
      </c>
      <c r="T205" s="31">
        <v>84.749239130434802</v>
      </c>
      <c r="U205" s="31">
        <v>0</v>
      </c>
      <c r="V205" s="31">
        <v>0</v>
      </c>
      <c r="W205" s="31">
        <v>0</v>
      </c>
      <c r="X205" s="31">
        <v>0</v>
      </c>
      <c r="Y205" s="31">
        <v>0</v>
      </c>
      <c r="Z205" s="31">
        <v>0</v>
      </c>
      <c r="AA205" s="31">
        <v>0</v>
      </c>
      <c r="AB205" s="31">
        <v>0</v>
      </c>
      <c r="AC205" s="31">
        <v>0</v>
      </c>
      <c r="AD205" s="31">
        <v>0</v>
      </c>
      <c r="AE205" s="31">
        <v>0</v>
      </c>
      <c r="AF205" t="s">
        <v>296</v>
      </c>
      <c r="AG205" s="32">
        <v>5</v>
      </c>
      <c r="AH205"/>
    </row>
    <row r="206" spans="1:34" x14ac:dyDescent="0.25">
      <c r="A206" t="s">
        <v>990</v>
      </c>
      <c r="B206" t="s">
        <v>379</v>
      </c>
      <c r="C206" t="s">
        <v>693</v>
      </c>
      <c r="D206" t="s">
        <v>895</v>
      </c>
      <c r="E206" s="31">
        <v>25.206521739130434</v>
      </c>
      <c r="F206" s="31">
        <v>3.0286459680896933</v>
      </c>
      <c r="G206" s="31">
        <v>2.7452436394997841</v>
      </c>
      <c r="H206" s="31">
        <v>0.69148339801638625</v>
      </c>
      <c r="I206" s="31">
        <v>0.40808106942647687</v>
      </c>
      <c r="J206" s="31">
        <v>76.341630434782587</v>
      </c>
      <c r="K206" s="31">
        <v>69.198043478260857</v>
      </c>
      <c r="L206" s="31">
        <v>17.429891304347823</v>
      </c>
      <c r="M206" s="31">
        <v>10.286304347826086</v>
      </c>
      <c r="N206" s="31">
        <v>0.72739130434782606</v>
      </c>
      <c r="O206" s="31">
        <v>6.4161956521739123</v>
      </c>
      <c r="P206" s="31">
        <v>13.803804347826086</v>
      </c>
      <c r="Q206" s="31">
        <v>13.803804347826086</v>
      </c>
      <c r="R206" s="31">
        <v>0</v>
      </c>
      <c r="S206" s="31">
        <v>45.107934782608687</v>
      </c>
      <c r="T206" s="31">
        <v>45.107934782608687</v>
      </c>
      <c r="U206" s="31">
        <v>0</v>
      </c>
      <c r="V206" s="31">
        <v>0</v>
      </c>
      <c r="W206" s="31">
        <v>8.7306521739130414</v>
      </c>
      <c r="X206" s="31">
        <v>0</v>
      </c>
      <c r="Y206" s="31">
        <v>0</v>
      </c>
      <c r="Z206" s="31">
        <v>0.54434782608695653</v>
      </c>
      <c r="AA206" s="31">
        <v>7.6856521739130415</v>
      </c>
      <c r="AB206" s="31">
        <v>0</v>
      </c>
      <c r="AC206" s="31">
        <v>0.50065217391304351</v>
      </c>
      <c r="AD206" s="31">
        <v>0</v>
      </c>
      <c r="AE206" s="31">
        <v>0</v>
      </c>
      <c r="AF206" t="s">
        <v>34</v>
      </c>
      <c r="AG206" s="32">
        <v>5</v>
      </c>
      <c r="AH206"/>
    </row>
    <row r="207" spans="1:34" x14ac:dyDescent="0.25">
      <c r="A207" t="s">
        <v>990</v>
      </c>
      <c r="B207" t="s">
        <v>617</v>
      </c>
      <c r="C207" t="s">
        <v>859</v>
      </c>
      <c r="D207" t="s">
        <v>899</v>
      </c>
      <c r="E207" s="31">
        <v>33.239130434782609</v>
      </c>
      <c r="F207" s="31">
        <v>3.9188194898626549</v>
      </c>
      <c r="G207" s="31">
        <v>3.6743786788750818</v>
      </c>
      <c r="H207" s="31">
        <v>0.86478090255068674</v>
      </c>
      <c r="I207" s="31">
        <v>0.64004251144538904</v>
      </c>
      <c r="J207" s="31">
        <v>130.25815217391303</v>
      </c>
      <c r="K207" s="31">
        <v>122.13315217391305</v>
      </c>
      <c r="L207" s="31">
        <v>28.744565217391305</v>
      </c>
      <c r="M207" s="31">
        <v>21.274456521739129</v>
      </c>
      <c r="N207" s="31">
        <v>1.7228260869565217</v>
      </c>
      <c r="O207" s="31">
        <v>5.7472826086956523</v>
      </c>
      <c r="P207" s="31">
        <v>26.380434782608695</v>
      </c>
      <c r="Q207" s="31">
        <v>25.725543478260871</v>
      </c>
      <c r="R207" s="31">
        <v>0.65489130434782605</v>
      </c>
      <c r="S207" s="31">
        <v>75.133152173913047</v>
      </c>
      <c r="T207" s="31">
        <v>58.983695652173914</v>
      </c>
      <c r="U207" s="31">
        <v>14.883152173913043</v>
      </c>
      <c r="V207" s="31">
        <v>1.2663043478260869</v>
      </c>
      <c r="W207" s="31">
        <v>1.5244565217391304</v>
      </c>
      <c r="X207" s="31">
        <v>0</v>
      </c>
      <c r="Y207" s="31">
        <v>0</v>
      </c>
      <c r="Z207" s="31">
        <v>0</v>
      </c>
      <c r="AA207" s="31">
        <v>0.86956521739130432</v>
      </c>
      <c r="AB207" s="31">
        <v>0.65489130434782605</v>
      </c>
      <c r="AC207" s="31">
        <v>0</v>
      </c>
      <c r="AD207" s="31">
        <v>0</v>
      </c>
      <c r="AE207" s="31">
        <v>0</v>
      </c>
      <c r="AF207" t="s">
        <v>280</v>
      </c>
      <c r="AG207" s="32">
        <v>5</v>
      </c>
      <c r="AH207"/>
    </row>
    <row r="208" spans="1:34" x14ac:dyDescent="0.25">
      <c r="A208" t="s">
        <v>990</v>
      </c>
      <c r="B208" t="s">
        <v>583</v>
      </c>
      <c r="C208" t="s">
        <v>804</v>
      </c>
      <c r="D208" t="s">
        <v>926</v>
      </c>
      <c r="E208" s="31">
        <v>27.282608695652176</v>
      </c>
      <c r="F208" s="31">
        <v>2.8351633466135446</v>
      </c>
      <c r="G208" s="31">
        <v>2.5836055776892421</v>
      </c>
      <c r="H208" s="31">
        <v>1.1327490039840635</v>
      </c>
      <c r="I208" s="31">
        <v>0.88119123505976082</v>
      </c>
      <c r="J208" s="31">
        <v>77.350652173913019</v>
      </c>
      <c r="K208" s="31">
        <v>70.487499999999983</v>
      </c>
      <c r="L208" s="31">
        <v>30.904347826086955</v>
      </c>
      <c r="M208" s="31">
        <v>24.041195652173911</v>
      </c>
      <c r="N208" s="31">
        <v>6.8631521739130452</v>
      </c>
      <c r="O208" s="31">
        <v>0</v>
      </c>
      <c r="P208" s="31">
        <v>8.6141304347826058</v>
      </c>
      <c r="Q208" s="31">
        <v>8.6141304347826058</v>
      </c>
      <c r="R208" s="31">
        <v>0</v>
      </c>
      <c r="S208" s="31">
        <v>37.832173913043462</v>
      </c>
      <c r="T208" s="31">
        <v>37.832173913043462</v>
      </c>
      <c r="U208" s="31">
        <v>0</v>
      </c>
      <c r="V208" s="31">
        <v>0</v>
      </c>
      <c r="W208" s="31">
        <v>7.0778260869565228</v>
      </c>
      <c r="X208" s="31">
        <v>1.9591304347826088</v>
      </c>
      <c r="Y208" s="31">
        <v>0</v>
      </c>
      <c r="Z208" s="31">
        <v>0</v>
      </c>
      <c r="AA208" s="31">
        <v>1.6458695652173916</v>
      </c>
      <c r="AB208" s="31">
        <v>0</v>
      </c>
      <c r="AC208" s="31">
        <v>3.4728260869565224</v>
      </c>
      <c r="AD208" s="31">
        <v>0</v>
      </c>
      <c r="AE208" s="31">
        <v>0</v>
      </c>
      <c r="AF208" t="s">
        <v>246</v>
      </c>
      <c r="AG208" s="32">
        <v>5</v>
      </c>
      <c r="AH208"/>
    </row>
    <row r="209" spans="1:34" x14ac:dyDescent="0.25">
      <c r="A209" t="s">
        <v>990</v>
      </c>
      <c r="B209" t="s">
        <v>620</v>
      </c>
      <c r="C209" t="s">
        <v>696</v>
      </c>
      <c r="D209" t="s">
        <v>877</v>
      </c>
      <c r="E209" s="31">
        <v>63.293478260869563</v>
      </c>
      <c r="F209" s="31">
        <v>3.593560020607935</v>
      </c>
      <c r="G209" s="31">
        <v>3.366117121758545</v>
      </c>
      <c r="H209" s="31">
        <v>0.81799759574102715</v>
      </c>
      <c r="I209" s="31">
        <v>0.59055469689163687</v>
      </c>
      <c r="J209" s="31">
        <v>227.44891304347831</v>
      </c>
      <c r="K209" s="31">
        <v>213.05326086956529</v>
      </c>
      <c r="L209" s="31">
        <v>51.773913043478274</v>
      </c>
      <c r="M209" s="31">
        <v>37.378260869565231</v>
      </c>
      <c r="N209" s="31">
        <v>9.0826086956521763</v>
      </c>
      <c r="O209" s="31">
        <v>5.3130434782608695</v>
      </c>
      <c r="P209" s="31">
        <v>27.06739130434784</v>
      </c>
      <c r="Q209" s="31">
        <v>27.06739130434784</v>
      </c>
      <c r="R209" s="31">
        <v>0</v>
      </c>
      <c r="S209" s="31">
        <v>148.6076086956522</v>
      </c>
      <c r="T209" s="31">
        <v>143.41521739130437</v>
      </c>
      <c r="U209" s="31">
        <v>0</v>
      </c>
      <c r="V209" s="31">
        <v>5.1923913043478267</v>
      </c>
      <c r="W209" s="31">
        <v>0</v>
      </c>
      <c r="X209" s="31">
        <v>0</v>
      </c>
      <c r="Y209" s="31">
        <v>0</v>
      </c>
      <c r="Z209" s="31">
        <v>0</v>
      </c>
      <c r="AA209" s="31">
        <v>0</v>
      </c>
      <c r="AB209" s="31">
        <v>0</v>
      </c>
      <c r="AC209" s="31">
        <v>0</v>
      </c>
      <c r="AD209" s="31">
        <v>0</v>
      </c>
      <c r="AE209" s="31">
        <v>0</v>
      </c>
      <c r="AF209" t="s">
        <v>283</v>
      </c>
      <c r="AG209" s="32">
        <v>5</v>
      </c>
      <c r="AH209"/>
    </row>
    <row r="210" spans="1:34" x14ac:dyDescent="0.25">
      <c r="A210" t="s">
        <v>990</v>
      </c>
      <c r="B210" t="s">
        <v>360</v>
      </c>
      <c r="C210" t="s">
        <v>745</v>
      </c>
      <c r="D210" t="s">
        <v>919</v>
      </c>
      <c r="E210" s="31">
        <v>77.326086956521735</v>
      </c>
      <c r="F210" s="31">
        <v>3.2541959516446446</v>
      </c>
      <c r="G210" s="31">
        <v>3.0461554680910883</v>
      </c>
      <c r="H210" s="31">
        <v>0.71890638178240096</v>
      </c>
      <c r="I210" s="31">
        <v>0.51086589822884465</v>
      </c>
      <c r="J210" s="31">
        <v>251.63423913043479</v>
      </c>
      <c r="K210" s="31">
        <v>235.54728260869567</v>
      </c>
      <c r="L210" s="31">
        <v>55.59021739130435</v>
      </c>
      <c r="M210" s="31">
        <v>39.503260869565224</v>
      </c>
      <c r="N210" s="31">
        <v>11.043478260869565</v>
      </c>
      <c r="O210" s="31">
        <v>5.0434782608695654</v>
      </c>
      <c r="P210" s="31">
        <v>44.379347826086949</v>
      </c>
      <c r="Q210" s="31">
        <v>44.379347826086949</v>
      </c>
      <c r="R210" s="31">
        <v>0</v>
      </c>
      <c r="S210" s="31">
        <v>151.66467391304352</v>
      </c>
      <c r="T210" s="31">
        <v>97.953913043478266</v>
      </c>
      <c r="U210" s="31">
        <v>53.710760869565242</v>
      </c>
      <c r="V210" s="31">
        <v>0</v>
      </c>
      <c r="W210" s="31">
        <v>5.4746739130434783</v>
      </c>
      <c r="X210" s="31">
        <v>2.3260869565217392</v>
      </c>
      <c r="Y210" s="31">
        <v>0</v>
      </c>
      <c r="Z210" s="31">
        <v>0</v>
      </c>
      <c r="AA210" s="31">
        <v>2.6576086956521738</v>
      </c>
      <c r="AB210" s="31">
        <v>0</v>
      </c>
      <c r="AC210" s="31">
        <v>9.2391304347826081E-2</v>
      </c>
      <c r="AD210" s="31">
        <v>0.39858695652173914</v>
      </c>
      <c r="AE210" s="31">
        <v>0</v>
      </c>
      <c r="AF210" t="s">
        <v>15</v>
      </c>
      <c r="AG210" s="32">
        <v>5</v>
      </c>
      <c r="AH210"/>
    </row>
    <row r="211" spans="1:34" x14ac:dyDescent="0.25">
      <c r="A211" t="s">
        <v>990</v>
      </c>
      <c r="B211" t="s">
        <v>638</v>
      </c>
      <c r="C211" t="s">
        <v>752</v>
      </c>
      <c r="D211" t="s">
        <v>913</v>
      </c>
      <c r="E211" s="31">
        <v>34.304347826086953</v>
      </c>
      <c r="F211" s="31">
        <v>3.3456115335868186</v>
      </c>
      <c r="G211" s="31">
        <v>3.1315747782002537</v>
      </c>
      <c r="H211" s="31">
        <v>0.91246831432192654</v>
      </c>
      <c r="I211" s="31">
        <v>0.69843155893536124</v>
      </c>
      <c r="J211" s="31">
        <v>114.76902173913042</v>
      </c>
      <c r="K211" s="31">
        <v>107.42663043478261</v>
      </c>
      <c r="L211" s="31">
        <v>31.301630434782609</v>
      </c>
      <c r="M211" s="31">
        <v>23.959239130434781</v>
      </c>
      <c r="N211" s="31">
        <v>1.6032608695652173</v>
      </c>
      <c r="O211" s="31">
        <v>5.7391304347826084</v>
      </c>
      <c r="P211" s="31">
        <v>11.725543478260869</v>
      </c>
      <c r="Q211" s="31">
        <v>11.725543478260869</v>
      </c>
      <c r="R211" s="31">
        <v>0</v>
      </c>
      <c r="S211" s="31">
        <v>71.741847826086953</v>
      </c>
      <c r="T211" s="31">
        <v>69.733695652173907</v>
      </c>
      <c r="U211" s="31">
        <v>0</v>
      </c>
      <c r="V211" s="31">
        <v>2.0081521739130435</v>
      </c>
      <c r="W211" s="31">
        <v>0</v>
      </c>
      <c r="X211" s="31">
        <v>0</v>
      </c>
      <c r="Y211" s="31">
        <v>0</v>
      </c>
      <c r="Z211" s="31">
        <v>0</v>
      </c>
      <c r="AA211" s="31">
        <v>0</v>
      </c>
      <c r="AB211" s="31">
        <v>0</v>
      </c>
      <c r="AC211" s="31">
        <v>0</v>
      </c>
      <c r="AD211" s="31">
        <v>0</v>
      </c>
      <c r="AE211" s="31">
        <v>0</v>
      </c>
      <c r="AF211" t="s">
        <v>301</v>
      </c>
      <c r="AG211" s="32">
        <v>5</v>
      </c>
      <c r="AH211"/>
    </row>
    <row r="212" spans="1:34" x14ac:dyDescent="0.25">
      <c r="A212" t="s">
        <v>990</v>
      </c>
      <c r="B212" t="s">
        <v>635</v>
      </c>
      <c r="C212" t="s">
        <v>716</v>
      </c>
      <c r="D212" t="s">
        <v>915</v>
      </c>
      <c r="E212" s="31">
        <v>76.652173913043484</v>
      </c>
      <c r="F212" s="31">
        <v>3.3292682926829267</v>
      </c>
      <c r="G212" s="31">
        <v>3.0335720363017584</v>
      </c>
      <c r="H212" s="31">
        <v>0.7051545660805445</v>
      </c>
      <c r="I212" s="31">
        <v>0.55870674985819624</v>
      </c>
      <c r="J212" s="31">
        <v>255.19565217391306</v>
      </c>
      <c r="K212" s="31">
        <v>232.52989130434784</v>
      </c>
      <c r="L212" s="31">
        <v>54.051630434782609</v>
      </c>
      <c r="M212" s="31">
        <v>42.826086956521742</v>
      </c>
      <c r="N212" s="31">
        <v>11.225543478260869</v>
      </c>
      <c r="O212" s="31">
        <v>0</v>
      </c>
      <c r="P212" s="31">
        <v>38.513586956521735</v>
      </c>
      <c r="Q212" s="31">
        <v>27.073369565217391</v>
      </c>
      <c r="R212" s="31">
        <v>11.440217391304348</v>
      </c>
      <c r="S212" s="31">
        <v>162.63043478260872</v>
      </c>
      <c r="T212" s="31">
        <v>153.3233695652174</v>
      </c>
      <c r="U212" s="31">
        <v>9.3070652173913047</v>
      </c>
      <c r="V212" s="31">
        <v>0</v>
      </c>
      <c r="W212" s="31">
        <v>0</v>
      </c>
      <c r="X212" s="31">
        <v>0</v>
      </c>
      <c r="Y212" s="31">
        <v>0</v>
      </c>
      <c r="Z212" s="31">
        <v>0</v>
      </c>
      <c r="AA212" s="31">
        <v>0</v>
      </c>
      <c r="AB212" s="31">
        <v>0</v>
      </c>
      <c r="AC212" s="31">
        <v>0</v>
      </c>
      <c r="AD212" s="31">
        <v>0</v>
      </c>
      <c r="AE212" s="31">
        <v>0</v>
      </c>
      <c r="AF212" t="s">
        <v>298</v>
      </c>
      <c r="AG212" s="32">
        <v>5</v>
      </c>
      <c r="AH212"/>
    </row>
    <row r="213" spans="1:34" x14ac:dyDescent="0.25">
      <c r="A213" t="s">
        <v>990</v>
      </c>
      <c r="B213" t="s">
        <v>464</v>
      </c>
      <c r="C213" t="s">
        <v>795</v>
      </c>
      <c r="D213" t="s">
        <v>903</v>
      </c>
      <c r="E213" s="31">
        <v>21.391304347826086</v>
      </c>
      <c r="F213" s="31">
        <v>6.1242073170731723</v>
      </c>
      <c r="G213" s="31">
        <v>5.524263211382114</v>
      </c>
      <c r="H213" s="31">
        <v>2.9764684959349599</v>
      </c>
      <c r="I213" s="31">
        <v>2.3765243902439028</v>
      </c>
      <c r="J213" s="31">
        <v>131.00478260869568</v>
      </c>
      <c r="K213" s="31">
        <v>118.17119565217391</v>
      </c>
      <c r="L213" s="31">
        <v>63.670543478260875</v>
      </c>
      <c r="M213" s="31">
        <v>50.836956521739133</v>
      </c>
      <c r="N213" s="31">
        <v>11.179347826086957</v>
      </c>
      <c r="O213" s="31">
        <v>1.6542391304347819</v>
      </c>
      <c r="P213" s="31">
        <v>5.3342391304347823</v>
      </c>
      <c r="Q213" s="31">
        <v>5.3342391304347823</v>
      </c>
      <c r="R213" s="31">
        <v>0</v>
      </c>
      <c r="S213" s="31">
        <v>62</v>
      </c>
      <c r="T213" s="31">
        <v>62</v>
      </c>
      <c r="U213" s="31">
        <v>0</v>
      </c>
      <c r="V213" s="31">
        <v>0</v>
      </c>
      <c r="W213" s="31">
        <v>8.3940217391304355</v>
      </c>
      <c r="X213" s="31">
        <v>0.30434782608695654</v>
      </c>
      <c r="Y213" s="31">
        <v>0</v>
      </c>
      <c r="Z213" s="31">
        <v>0</v>
      </c>
      <c r="AA213" s="31">
        <v>5.1603260869565215</v>
      </c>
      <c r="AB213" s="31">
        <v>0</v>
      </c>
      <c r="AC213" s="31">
        <v>2.9293478260869565</v>
      </c>
      <c r="AD213" s="31">
        <v>0</v>
      </c>
      <c r="AE213" s="31">
        <v>0</v>
      </c>
      <c r="AF213" t="s">
        <v>121</v>
      </c>
      <c r="AG213" s="32">
        <v>5</v>
      </c>
      <c r="AH213"/>
    </row>
    <row r="214" spans="1:34" x14ac:dyDescent="0.25">
      <c r="A214" t="s">
        <v>990</v>
      </c>
      <c r="B214" t="s">
        <v>656</v>
      </c>
      <c r="C214" t="s">
        <v>795</v>
      </c>
      <c r="D214" t="s">
        <v>903</v>
      </c>
      <c r="E214" s="31">
        <v>41.673913043478258</v>
      </c>
      <c r="F214" s="31">
        <v>4.0867866458007311</v>
      </c>
      <c r="G214" s="31">
        <v>3.8934663536776215</v>
      </c>
      <c r="H214" s="31">
        <v>0.55254042775169543</v>
      </c>
      <c r="I214" s="31">
        <v>0.35922013562858635</v>
      </c>
      <c r="J214" s="31">
        <v>170.31239130434784</v>
      </c>
      <c r="K214" s="31">
        <v>162.25597826086957</v>
      </c>
      <c r="L214" s="31">
        <v>23.026521739130434</v>
      </c>
      <c r="M214" s="31">
        <v>14.970108695652174</v>
      </c>
      <c r="N214" s="31">
        <v>6.4021739130434785</v>
      </c>
      <c r="O214" s="31">
        <v>1.6542391304347819</v>
      </c>
      <c r="P214" s="31">
        <v>37.046195652173914</v>
      </c>
      <c r="Q214" s="31">
        <v>37.046195652173914</v>
      </c>
      <c r="R214" s="31">
        <v>0</v>
      </c>
      <c r="S214" s="31">
        <v>110.23967391304348</v>
      </c>
      <c r="T214" s="31">
        <v>110.23967391304348</v>
      </c>
      <c r="U214" s="31">
        <v>0</v>
      </c>
      <c r="V214" s="31">
        <v>0</v>
      </c>
      <c r="W214" s="31">
        <v>38.945652173913047</v>
      </c>
      <c r="X214" s="31">
        <v>1.0543478260869565</v>
      </c>
      <c r="Y214" s="31">
        <v>0</v>
      </c>
      <c r="Z214" s="31">
        <v>0</v>
      </c>
      <c r="AA214" s="31">
        <v>14.934782608695652</v>
      </c>
      <c r="AB214" s="31">
        <v>0</v>
      </c>
      <c r="AC214" s="31">
        <v>22.956521739130434</v>
      </c>
      <c r="AD214" s="31">
        <v>0</v>
      </c>
      <c r="AE214" s="31">
        <v>0</v>
      </c>
      <c r="AF214" t="s">
        <v>319</v>
      </c>
      <c r="AG214" s="32">
        <v>5</v>
      </c>
      <c r="AH214"/>
    </row>
    <row r="215" spans="1:34" x14ac:dyDescent="0.25">
      <c r="A215" t="s">
        <v>990</v>
      </c>
      <c r="B215" t="s">
        <v>657</v>
      </c>
      <c r="C215" t="s">
        <v>795</v>
      </c>
      <c r="D215" t="s">
        <v>903</v>
      </c>
      <c r="E215" s="31">
        <v>43.228260869565219</v>
      </c>
      <c r="F215" s="31">
        <v>3.6292607493085236</v>
      </c>
      <c r="G215" s="31">
        <v>3.4385717877797339</v>
      </c>
      <c r="H215" s="31">
        <v>0.79774201659542365</v>
      </c>
      <c r="I215" s="31">
        <v>0.6070530550666331</v>
      </c>
      <c r="J215" s="31">
        <v>156.8866304347826</v>
      </c>
      <c r="K215" s="31">
        <v>148.64347826086959</v>
      </c>
      <c r="L215" s="31">
        <v>34.484999999999999</v>
      </c>
      <c r="M215" s="31">
        <v>26.241847826086957</v>
      </c>
      <c r="N215" s="31">
        <v>6.5951086956521738</v>
      </c>
      <c r="O215" s="31">
        <v>1.6480434782608682</v>
      </c>
      <c r="P215" s="31">
        <v>16.203804347826086</v>
      </c>
      <c r="Q215" s="31">
        <v>16.203804347826086</v>
      </c>
      <c r="R215" s="31">
        <v>0</v>
      </c>
      <c r="S215" s="31">
        <v>106.19782608695652</v>
      </c>
      <c r="T215" s="31">
        <v>106.19782608695652</v>
      </c>
      <c r="U215" s="31">
        <v>0</v>
      </c>
      <c r="V215" s="31">
        <v>0</v>
      </c>
      <c r="W215" s="31">
        <v>27.591847826086958</v>
      </c>
      <c r="X215" s="31">
        <v>1.2119565217391304</v>
      </c>
      <c r="Y215" s="31">
        <v>0</v>
      </c>
      <c r="Z215" s="31">
        <v>0</v>
      </c>
      <c r="AA215" s="31">
        <v>8.9728260869565215</v>
      </c>
      <c r="AB215" s="31">
        <v>0</v>
      </c>
      <c r="AC215" s="31">
        <v>17.407065217391306</v>
      </c>
      <c r="AD215" s="31">
        <v>0</v>
      </c>
      <c r="AE215" s="31">
        <v>0</v>
      </c>
      <c r="AF215" t="s">
        <v>320</v>
      </c>
      <c r="AG215" s="32">
        <v>5</v>
      </c>
      <c r="AH215"/>
    </row>
    <row r="216" spans="1:34" x14ac:dyDescent="0.25">
      <c r="A216" t="s">
        <v>990</v>
      </c>
      <c r="B216" t="s">
        <v>598</v>
      </c>
      <c r="C216" t="s">
        <v>852</v>
      </c>
      <c r="D216" t="s">
        <v>895</v>
      </c>
      <c r="E216" s="31">
        <v>67.5</v>
      </c>
      <c r="F216" s="31">
        <v>4.0113204508856688</v>
      </c>
      <c r="G216" s="31">
        <v>3.7414331723027385</v>
      </c>
      <c r="H216" s="31">
        <v>1.1280676328502417</v>
      </c>
      <c r="I216" s="31">
        <v>0.85818035426731087</v>
      </c>
      <c r="J216" s="31">
        <v>270.76413043478266</v>
      </c>
      <c r="K216" s="31">
        <v>252.54673913043484</v>
      </c>
      <c r="L216" s="31">
        <v>76.144565217391317</v>
      </c>
      <c r="M216" s="31">
        <v>57.927173913043482</v>
      </c>
      <c r="N216" s="31">
        <v>13.347826086956522</v>
      </c>
      <c r="O216" s="31">
        <v>4.8695652173913047</v>
      </c>
      <c r="P216" s="31">
        <v>34.220652173913052</v>
      </c>
      <c r="Q216" s="31">
        <v>34.220652173913052</v>
      </c>
      <c r="R216" s="31">
        <v>0</v>
      </c>
      <c r="S216" s="31">
        <v>160.3989130434783</v>
      </c>
      <c r="T216" s="31">
        <v>160.3989130434783</v>
      </c>
      <c r="U216" s="31">
        <v>0</v>
      </c>
      <c r="V216" s="31">
        <v>0</v>
      </c>
      <c r="W216" s="31">
        <v>0.65217391304347827</v>
      </c>
      <c r="X216" s="31">
        <v>0.65217391304347827</v>
      </c>
      <c r="Y216" s="31">
        <v>0</v>
      </c>
      <c r="Z216" s="31">
        <v>0</v>
      </c>
      <c r="AA216" s="31">
        <v>0</v>
      </c>
      <c r="AB216" s="31">
        <v>0</v>
      </c>
      <c r="AC216" s="31">
        <v>0</v>
      </c>
      <c r="AD216" s="31">
        <v>0</v>
      </c>
      <c r="AE216" s="31">
        <v>0</v>
      </c>
      <c r="AF216" t="s">
        <v>261</v>
      </c>
      <c r="AG216" s="32">
        <v>5</v>
      </c>
      <c r="AH216"/>
    </row>
    <row r="217" spans="1:34" x14ac:dyDescent="0.25">
      <c r="A217" t="s">
        <v>990</v>
      </c>
      <c r="B217" t="s">
        <v>503</v>
      </c>
      <c r="C217" t="s">
        <v>815</v>
      </c>
      <c r="D217" t="s">
        <v>934</v>
      </c>
      <c r="E217" s="31">
        <v>32.565217391304351</v>
      </c>
      <c r="F217" s="31">
        <v>3.5924065420560738</v>
      </c>
      <c r="G217" s="31">
        <v>3.3203538050734305</v>
      </c>
      <c r="H217" s="31">
        <v>1.0523898531375162</v>
      </c>
      <c r="I217" s="31">
        <v>0.78033711615487267</v>
      </c>
      <c r="J217" s="31">
        <v>116.98749999999998</v>
      </c>
      <c r="K217" s="31">
        <v>108.12804347826085</v>
      </c>
      <c r="L217" s="31">
        <v>34.271304347826074</v>
      </c>
      <c r="M217" s="31">
        <v>25.411847826086944</v>
      </c>
      <c r="N217" s="31">
        <v>3.815978260869564</v>
      </c>
      <c r="O217" s="31">
        <v>5.0434782608695654</v>
      </c>
      <c r="P217" s="31">
        <v>13.10369565217391</v>
      </c>
      <c r="Q217" s="31">
        <v>13.10369565217391</v>
      </c>
      <c r="R217" s="31">
        <v>0</v>
      </c>
      <c r="S217" s="31">
        <v>69.612499999999997</v>
      </c>
      <c r="T217" s="31">
        <v>69.53858695652174</v>
      </c>
      <c r="U217" s="31">
        <v>0</v>
      </c>
      <c r="V217" s="31">
        <v>7.3913043478260873E-2</v>
      </c>
      <c r="W217" s="31">
        <v>0.36684782608695654</v>
      </c>
      <c r="X217" s="31">
        <v>0</v>
      </c>
      <c r="Y217" s="31">
        <v>0</v>
      </c>
      <c r="Z217" s="31">
        <v>0</v>
      </c>
      <c r="AA217" s="31">
        <v>0</v>
      </c>
      <c r="AB217" s="31">
        <v>0</v>
      </c>
      <c r="AC217" s="31">
        <v>0.36684782608695654</v>
      </c>
      <c r="AD217" s="31">
        <v>0</v>
      </c>
      <c r="AE217" s="31">
        <v>0</v>
      </c>
      <c r="AF217" t="s">
        <v>161</v>
      </c>
      <c r="AG217" s="32">
        <v>5</v>
      </c>
      <c r="AH217"/>
    </row>
    <row r="218" spans="1:34" x14ac:dyDescent="0.25">
      <c r="A218" t="s">
        <v>990</v>
      </c>
      <c r="B218" t="s">
        <v>626</v>
      </c>
      <c r="C218" t="s">
        <v>864</v>
      </c>
      <c r="D218" t="s">
        <v>935</v>
      </c>
      <c r="E218" s="31">
        <v>41.010869565217391</v>
      </c>
      <c r="F218" s="31">
        <v>4.9471031009806516</v>
      </c>
      <c r="G218" s="31">
        <v>4.6062947256824804</v>
      </c>
      <c r="H218" s="31">
        <v>1.401046912271402</v>
      </c>
      <c r="I218" s="31">
        <v>1.060238536973231</v>
      </c>
      <c r="J218" s="31">
        <v>202.88499999999999</v>
      </c>
      <c r="K218" s="31">
        <v>188.90815217391304</v>
      </c>
      <c r="L218" s="31">
        <v>57.458152173913042</v>
      </c>
      <c r="M218" s="31">
        <v>43.481304347826089</v>
      </c>
      <c r="N218" s="31">
        <v>8.6724999999999994</v>
      </c>
      <c r="O218" s="31">
        <v>5.3043478260869561</v>
      </c>
      <c r="P218" s="31">
        <v>26.777717391304353</v>
      </c>
      <c r="Q218" s="31">
        <v>26.777717391304353</v>
      </c>
      <c r="R218" s="31">
        <v>0</v>
      </c>
      <c r="S218" s="31">
        <v>118.64913043478261</v>
      </c>
      <c r="T218" s="31">
        <v>118.64913043478261</v>
      </c>
      <c r="U218" s="31">
        <v>0</v>
      </c>
      <c r="V218" s="31">
        <v>0</v>
      </c>
      <c r="W218" s="31">
        <v>8.6956521739130432E-2</v>
      </c>
      <c r="X218" s="31">
        <v>8.6956521739130432E-2</v>
      </c>
      <c r="Y218" s="31">
        <v>0</v>
      </c>
      <c r="Z218" s="31">
        <v>0</v>
      </c>
      <c r="AA218" s="31">
        <v>0</v>
      </c>
      <c r="AB218" s="31">
        <v>0</v>
      </c>
      <c r="AC218" s="31">
        <v>0</v>
      </c>
      <c r="AD218" s="31">
        <v>0</v>
      </c>
      <c r="AE218" s="31">
        <v>0</v>
      </c>
      <c r="AF218" t="s">
        <v>289</v>
      </c>
      <c r="AG218" s="32">
        <v>5</v>
      </c>
      <c r="AH218"/>
    </row>
    <row r="219" spans="1:34" x14ac:dyDescent="0.25">
      <c r="A219" t="s">
        <v>990</v>
      </c>
      <c r="B219" t="s">
        <v>590</v>
      </c>
      <c r="C219" t="s">
        <v>846</v>
      </c>
      <c r="D219" t="s">
        <v>896</v>
      </c>
      <c r="E219" s="31">
        <v>39.902173913043477</v>
      </c>
      <c r="F219" s="31">
        <v>3.5496458730591125</v>
      </c>
      <c r="G219" s="31">
        <v>3.308090438572596</v>
      </c>
      <c r="H219" s="31">
        <v>0.76722963770089903</v>
      </c>
      <c r="I219" s="31">
        <v>0.52567420321438307</v>
      </c>
      <c r="J219" s="31">
        <v>141.63858695652175</v>
      </c>
      <c r="K219" s="31">
        <v>132</v>
      </c>
      <c r="L219" s="31">
        <v>30.614130434782609</v>
      </c>
      <c r="M219" s="31">
        <v>20.975543478260871</v>
      </c>
      <c r="N219" s="31">
        <v>3.8994565217391304</v>
      </c>
      <c r="O219" s="31">
        <v>5.7391304347826084</v>
      </c>
      <c r="P219" s="31">
        <v>12.073369565217391</v>
      </c>
      <c r="Q219" s="31">
        <v>12.073369565217391</v>
      </c>
      <c r="R219" s="31">
        <v>0</v>
      </c>
      <c r="S219" s="31">
        <v>98.951086956521735</v>
      </c>
      <c r="T219" s="31">
        <v>90.6875</v>
      </c>
      <c r="U219" s="31">
        <v>1.0543478260869565</v>
      </c>
      <c r="V219" s="31">
        <v>7.2092391304347823</v>
      </c>
      <c r="W219" s="31">
        <v>0</v>
      </c>
      <c r="X219" s="31">
        <v>0</v>
      </c>
      <c r="Y219" s="31">
        <v>0</v>
      </c>
      <c r="Z219" s="31">
        <v>0</v>
      </c>
      <c r="AA219" s="31">
        <v>0</v>
      </c>
      <c r="AB219" s="31">
        <v>0</v>
      </c>
      <c r="AC219" s="31">
        <v>0</v>
      </c>
      <c r="AD219" s="31">
        <v>0</v>
      </c>
      <c r="AE219" s="31">
        <v>0</v>
      </c>
      <c r="AF219" t="s">
        <v>253</v>
      </c>
      <c r="AG219" s="32">
        <v>5</v>
      </c>
      <c r="AH219"/>
    </row>
    <row r="220" spans="1:34" x14ac:dyDescent="0.25">
      <c r="A220" t="s">
        <v>990</v>
      </c>
      <c r="B220" t="s">
        <v>356</v>
      </c>
      <c r="C220" t="s">
        <v>744</v>
      </c>
      <c r="D220" t="s">
        <v>918</v>
      </c>
      <c r="E220" s="31">
        <v>121.42391304347827</v>
      </c>
      <c r="F220" s="31">
        <v>4.5583877898129082</v>
      </c>
      <c r="G220" s="31">
        <v>4.2905514278041359</v>
      </c>
      <c r="H220" s="31">
        <v>1.4806642198549815</v>
      </c>
      <c r="I220" s="31">
        <v>1.2128278578462088</v>
      </c>
      <c r="J220" s="31">
        <v>553.49728260869563</v>
      </c>
      <c r="K220" s="31">
        <v>520.97554347826087</v>
      </c>
      <c r="L220" s="31">
        <v>179.78804347826087</v>
      </c>
      <c r="M220" s="31">
        <v>147.26630434782609</v>
      </c>
      <c r="N220" s="31">
        <v>27.913043478260871</v>
      </c>
      <c r="O220" s="31">
        <v>4.6086956521739131</v>
      </c>
      <c r="P220" s="31">
        <v>46.529891304347828</v>
      </c>
      <c r="Q220" s="31">
        <v>46.529891304347828</v>
      </c>
      <c r="R220" s="31">
        <v>0</v>
      </c>
      <c r="S220" s="31">
        <v>327.17934782608694</v>
      </c>
      <c r="T220" s="31">
        <v>327.17934782608694</v>
      </c>
      <c r="U220" s="31">
        <v>0</v>
      </c>
      <c r="V220" s="31">
        <v>0</v>
      </c>
      <c r="W220" s="31">
        <v>2.9701086956521738</v>
      </c>
      <c r="X220" s="31">
        <v>0.16304347826086957</v>
      </c>
      <c r="Y220" s="31">
        <v>0</v>
      </c>
      <c r="Z220" s="31">
        <v>0</v>
      </c>
      <c r="AA220" s="31">
        <v>0</v>
      </c>
      <c r="AB220" s="31">
        <v>0</v>
      </c>
      <c r="AC220" s="31">
        <v>2.8070652173913042</v>
      </c>
      <c r="AD220" s="31">
        <v>0</v>
      </c>
      <c r="AE220" s="31">
        <v>0</v>
      </c>
      <c r="AF220" t="s">
        <v>11</v>
      </c>
      <c r="AG220" s="32">
        <v>5</v>
      </c>
      <c r="AH220"/>
    </row>
    <row r="221" spans="1:34" x14ac:dyDescent="0.25">
      <c r="A221" t="s">
        <v>990</v>
      </c>
      <c r="B221" t="s">
        <v>559</v>
      </c>
      <c r="C221" t="s">
        <v>837</v>
      </c>
      <c r="D221" t="s">
        <v>938</v>
      </c>
      <c r="E221" s="31">
        <v>46.293478260869563</v>
      </c>
      <c r="F221" s="31">
        <v>3.4076074195820616</v>
      </c>
      <c r="G221" s="31">
        <v>2.9380136182202401</v>
      </c>
      <c r="H221" s="31">
        <v>0.92351490960319338</v>
      </c>
      <c r="I221" s="31">
        <v>0.6046607184785161</v>
      </c>
      <c r="J221" s="31">
        <v>157.75</v>
      </c>
      <c r="K221" s="31">
        <v>136.0108695652174</v>
      </c>
      <c r="L221" s="31">
        <v>42.752717391304351</v>
      </c>
      <c r="M221" s="31">
        <v>27.991847826086957</v>
      </c>
      <c r="N221" s="31">
        <v>5.1304347826086953</v>
      </c>
      <c r="O221" s="31">
        <v>9.6304347826086953</v>
      </c>
      <c r="P221" s="31">
        <v>16.978260869565219</v>
      </c>
      <c r="Q221" s="31">
        <v>10</v>
      </c>
      <c r="R221" s="31">
        <v>6.9782608695652177</v>
      </c>
      <c r="S221" s="31">
        <v>98.019021739130437</v>
      </c>
      <c r="T221" s="31">
        <v>80.997282608695656</v>
      </c>
      <c r="U221" s="31">
        <v>0.13043478260869565</v>
      </c>
      <c r="V221" s="31">
        <v>16.891304347826086</v>
      </c>
      <c r="W221" s="31">
        <v>0</v>
      </c>
      <c r="X221" s="31">
        <v>0</v>
      </c>
      <c r="Y221" s="31">
        <v>0</v>
      </c>
      <c r="Z221" s="31">
        <v>0</v>
      </c>
      <c r="AA221" s="31">
        <v>0</v>
      </c>
      <c r="AB221" s="31">
        <v>0</v>
      </c>
      <c r="AC221" s="31">
        <v>0</v>
      </c>
      <c r="AD221" s="31">
        <v>0</v>
      </c>
      <c r="AE221" s="31">
        <v>0</v>
      </c>
      <c r="AF221" t="s">
        <v>220</v>
      </c>
      <c r="AG221" s="32">
        <v>5</v>
      </c>
      <c r="AH221"/>
    </row>
    <row r="222" spans="1:34" x14ac:dyDescent="0.25">
      <c r="A222" t="s">
        <v>990</v>
      </c>
      <c r="B222" t="s">
        <v>670</v>
      </c>
      <c r="C222" t="s">
        <v>724</v>
      </c>
      <c r="D222" t="s">
        <v>906</v>
      </c>
      <c r="E222" s="31">
        <v>17.326086956521738</v>
      </c>
      <c r="F222" s="31">
        <v>7.0741154328732749</v>
      </c>
      <c r="G222" s="31">
        <v>6.5600000000000005</v>
      </c>
      <c r="H222" s="31">
        <v>1.3487578419071518</v>
      </c>
      <c r="I222" s="31">
        <v>0.8346424090338771</v>
      </c>
      <c r="J222" s="31">
        <v>122.56673913043478</v>
      </c>
      <c r="K222" s="31">
        <v>113.65913043478261</v>
      </c>
      <c r="L222" s="31">
        <v>23.368695652173912</v>
      </c>
      <c r="M222" s="31">
        <v>14.46108695652174</v>
      </c>
      <c r="N222" s="31">
        <v>4.8206521739130439</v>
      </c>
      <c r="O222" s="31">
        <v>4.0869565217391308</v>
      </c>
      <c r="P222" s="31">
        <v>14.143695652173916</v>
      </c>
      <c r="Q222" s="31">
        <v>14.143695652173916</v>
      </c>
      <c r="R222" s="31">
        <v>0</v>
      </c>
      <c r="S222" s="31">
        <v>85.054347826086953</v>
      </c>
      <c r="T222" s="31">
        <v>85.054347826086953</v>
      </c>
      <c r="U222" s="31">
        <v>0</v>
      </c>
      <c r="V222" s="31">
        <v>0</v>
      </c>
      <c r="W222" s="31">
        <v>17.576086956521738</v>
      </c>
      <c r="X222" s="31">
        <v>4.5978260869565215</v>
      </c>
      <c r="Y222" s="31">
        <v>0</v>
      </c>
      <c r="Z222" s="31">
        <v>0</v>
      </c>
      <c r="AA222" s="31">
        <v>0</v>
      </c>
      <c r="AB222" s="31">
        <v>0</v>
      </c>
      <c r="AC222" s="31">
        <v>12.978260869565217</v>
      </c>
      <c r="AD222" s="31">
        <v>0</v>
      </c>
      <c r="AE222" s="31">
        <v>0</v>
      </c>
      <c r="AF222" t="s">
        <v>333</v>
      </c>
      <c r="AG222" s="32">
        <v>5</v>
      </c>
      <c r="AH222"/>
    </row>
    <row r="223" spans="1:34" x14ac:dyDescent="0.25">
      <c r="A223" t="s">
        <v>990</v>
      </c>
      <c r="B223" t="s">
        <v>369</v>
      </c>
      <c r="C223" t="s">
        <v>677</v>
      </c>
      <c r="D223" t="s">
        <v>915</v>
      </c>
      <c r="E223" s="31">
        <v>68.445652173913047</v>
      </c>
      <c r="F223" s="31">
        <v>4.1381372081943795</v>
      </c>
      <c r="G223" s="31">
        <v>3.9042162934730826</v>
      </c>
      <c r="H223" s="31">
        <v>1.1369858662855328</v>
      </c>
      <c r="I223" s="31">
        <v>0.90306495156423683</v>
      </c>
      <c r="J223" s="31">
        <v>283.23750000000007</v>
      </c>
      <c r="K223" s="31">
        <v>267.22663043478263</v>
      </c>
      <c r="L223" s="31">
        <v>77.821739130434779</v>
      </c>
      <c r="M223" s="31">
        <v>61.810869565217388</v>
      </c>
      <c r="N223" s="31">
        <v>9.2826086956521738</v>
      </c>
      <c r="O223" s="31">
        <v>6.7282608695652177</v>
      </c>
      <c r="P223" s="31">
        <v>34.671739130434773</v>
      </c>
      <c r="Q223" s="31">
        <v>34.671739130434773</v>
      </c>
      <c r="R223" s="31">
        <v>0</v>
      </c>
      <c r="S223" s="31">
        <v>170.74402173913049</v>
      </c>
      <c r="T223" s="31">
        <v>165.60163043478266</v>
      </c>
      <c r="U223" s="31">
        <v>0</v>
      </c>
      <c r="V223" s="31">
        <v>5.1423913043478287</v>
      </c>
      <c r="W223" s="31">
        <v>0</v>
      </c>
      <c r="X223" s="31">
        <v>0</v>
      </c>
      <c r="Y223" s="31">
        <v>0</v>
      </c>
      <c r="Z223" s="31">
        <v>0</v>
      </c>
      <c r="AA223" s="31">
        <v>0</v>
      </c>
      <c r="AB223" s="31">
        <v>0</v>
      </c>
      <c r="AC223" s="31">
        <v>0</v>
      </c>
      <c r="AD223" s="31">
        <v>0</v>
      </c>
      <c r="AE223" s="31">
        <v>0</v>
      </c>
      <c r="AF223" t="s">
        <v>24</v>
      </c>
      <c r="AG223" s="32">
        <v>5</v>
      </c>
      <c r="AH223"/>
    </row>
    <row r="224" spans="1:34" x14ac:dyDescent="0.25">
      <c r="A224" t="s">
        <v>990</v>
      </c>
      <c r="B224" t="s">
        <v>667</v>
      </c>
      <c r="C224" t="s">
        <v>721</v>
      </c>
      <c r="D224" t="s">
        <v>900</v>
      </c>
      <c r="E224" s="31">
        <v>16.228260869565219</v>
      </c>
      <c r="F224" s="31">
        <v>3.9294708640321483</v>
      </c>
      <c r="G224" s="31">
        <v>3.1675820495646332</v>
      </c>
      <c r="H224" s="31">
        <v>1.373610180843938</v>
      </c>
      <c r="I224" s="31">
        <v>0.61172136637642316</v>
      </c>
      <c r="J224" s="31">
        <v>63.768478260869543</v>
      </c>
      <c r="K224" s="31">
        <v>51.404347826086934</v>
      </c>
      <c r="L224" s="31">
        <v>22.291304347826085</v>
      </c>
      <c r="M224" s="31">
        <v>9.9271739130434771</v>
      </c>
      <c r="N224" s="31">
        <v>9.2934782608695645</v>
      </c>
      <c r="O224" s="31">
        <v>3.0706521739130435</v>
      </c>
      <c r="P224" s="31">
        <v>11.663043478260867</v>
      </c>
      <c r="Q224" s="31">
        <v>11.663043478260867</v>
      </c>
      <c r="R224" s="31">
        <v>0</v>
      </c>
      <c r="S224" s="31">
        <v>29.814130434782591</v>
      </c>
      <c r="T224" s="31">
        <v>27.692391304347808</v>
      </c>
      <c r="U224" s="31">
        <v>0</v>
      </c>
      <c r="V224" s="31">
        <v>2.1217391304347823</v>
      </c>
      <c r="W224" s="31">
        <v>0</v>
      </c>
      <c r="X224" s="31">
        <v>0</v>
      </c>
      <c r="Y224" s="31">
        <v>0</v>
      </c>
      <c r="Z224" s="31">
        <v>0</v>
      </c>
      <c r="AA224" s="31">
        <v>0</v>
      </c>
      <c r="AB224" s="31">
        <v>0</v>
      </c>
      <c r="AC224" s="31">
        <v>0</v>
      </c>
      <c r="AD224" s="31">
        <v>0</v>
      </c>
      <c r="AE224" s="31">
        <v>0</v>
      </c>
      <c r="AF224" t="s">
        <v>330</v>
      </c>
      <c r="AG224" s="32">
        <v>5</v>
      </c>
      <c r="AH224"/>
    </row>
    <row r="225" spans="1:34" x14ac:dyDescent="0.25">
      <c r="A225" t="s">
        <v>990</v>
      </c>
      <c r="B225" t="s">
        <v>668</v>
      </c>
      <c r="C225" t="s">
        <v>677</v>
      </c>
      <c r="D225" t="s">
        <v>915</v>
      </c>
      <c r="E225" s="31">
        <v>11.706521739130435</v>
      </c>
      <c r="F225" s="31">
        <v>4.5662488393686154</v>
      </c>
      <c r="G225" s="31">
        <v>4.1934540389972126</v>
      </c>
      <c r="H225" s="31">
        <v>1.0206128133704735</v>
      </c>
      <c r="I225" s="31">
        <v>0.64781801299907138</v>
      </c>
      <c r="J225" s="31">
        <v>53.454891304347811</v>
      </c>
      <c r="K225" s="31">
        <v>49.090760869565202</v>
      </c>
      <c r="L225" s="31">
        <v>11.947826086956521</v>
      </c>
      <c r="M225" s="31">
        <v>7.5836956521739127</v>
      </c>
      <c r="N225" s="31">
        <v>0</v>
      </c>
      <c r="O225" s="31">
        <v>4.3641304347826084</v>
      </c>
      <c r="P225" s="31">
        <v>6.6679347826086959</v>
      </c>
      <c r="Q225" s="31">
        <v>6.6679347826086959</v>
      </c>
      <c r="R225" s="31">
        <v>0</v>
      </c>
      <c r="S225" s="31">
        <v>34.839130434782589</v>
      </c>
      <c r="T225" s="31">
        <v>34.839130434782589</v>
      </c>
      <c r="U225" s="31">
        <v>0</v>
      </c>
      <c r="V225" s="31">
        <v>0</v>
      </c>
      <c r="W225" s="31">
        <v>0</v>
      </c>
      <c r="X225" s="31">
        <v>0</v>
      </c>
      <c r="Y225" s="31">
        <v>0</v>
      </c>
      <c r="Z225" s="31">
        <v>0</v>
      </c>
      <c r="AA225" s="31">
        <v>0</v>
      </c>
      <c r="AB225" s="31">
        <v>0</v>
      </c>
      <c r="AC225" s="31">
        <v>0</v>
      </c>
      <c r="AD225" s="31">
        <v>0</v>
      </c>
      <c r="AE225" s="31">
        <v>0</v>
      </c>
      <c r="AF225" t="s">
        <v>331</v>
      </c>
      <c r="AG225" s="32">
        <v>5</v>
      </c>
      <c r="AH225"/>
    </row>
    <row r="226" spans="1:34" x14ac:dyDescent="0.25">
      <c r="A226" t="s">
        <v>990</v>
      </c>
      <c r="B226" t="s">
        <v>540</v>
      </c>
      <c r="C226" t="s">
        <v>827</v>
      </c>
      <c r="D226" t="s">
        <v>912</v>
      </c>
      <c r="E226" s="31">
        <v>57.065217391304351</v>
      </c>
      <c r="F226" s="31">
        <v>3.7275409523809513</v>
      </c>
      <c r="G226" s="31">
        <v>3.6212914285714275</v>
      </c>
      <c r="H226" s="31">
        <v>0.94398666666666653</v>
      </c>
      <c r="I226" s="31">
        <v>0.83773714285714274</v>
      </c>
      <c r="J226" s="31">
        <v>212.71293478260864</v>
      </c>
      <c r="K226" s="31">
        <v>206.6497826086956</v>
      </c>
      <c r="L226" s="31">
        <v>53.868804347826085</v>
      </c>
      <c r="M226" s="31">
        <v>47.805652173913039</v>
      </c>
      <c r="N226" s="31">
        <v>0</v>
      </c>
      <c r="O226" s="31">
        <v>6.0631521739130445</v>
      </c>
      <c r="P226" s="31">
        <v>44.180652173913025</v>
      </c>
      <c r="Q226" s="31">
        <v>44.180652173913025</v>
      </c>
      <c r="R226" s="31">
        <v>0</v>
      </c>
      <c r="S226" s="31">
        <v>114.66347826086952</v>
      </c>
      <c r="T226" s="31">
        <v>110.95184782608692</v>
      </c>
      <c r="U226" s="31">
        <v>3.711630434782609</v>
      </c>
      <c r="V226" s="31">
        <v>0</v>
      </c>
      <c r="W226" s="31">
        <v>0</v>
      </c>
      <c r="X226" s="31">
        <v>0</v>
      </c>
      <c r="Y226" s="31">
        <v>0</v>
      </c>
      <c r="Z226" s="31">
        <v>0</v>
      </c>
      <c r="AA226" s="31">
        <v>0</v>
      </c>
      <c r="AB226" s="31">
        <v>0</v>
      </c>
      <c r="AC226" s="31">
        <v>0</v>
      </c>
      <c r="AD226" s="31">
        <v>0</v>
      </c>
      <c r="AE226" s="31">
        <v>0</v>
      </c>
      <c r="AF226" t="s">
        <v>199</v>
      </c>
      <c r="AG226" s="32">
        <v>5</v>
      </c>
      <c r="AH226"/>
    </row>
    <row r="227" spans="1:34" x14ac:dyDescent="0.25">
      <c r="A227" t="s">
        <v>990</v>
      </c>
      <c r="B227" t="s">
        <v>491</v>
      </c>
      <c r="C227" t="s">
        <v>811</v>
      </c>
      <c r="D227" t="s">
        <v>881</v>
      </c>
      <c r="E227" s="31">
        <v>23.717391304347824</v>
      </c>
      <c r="F227" s="31">
        <v>3.4696379468377638</v>
      </c>
      <c r="G227" s="31">
        <v>3.2563015582034831</v>
      </c>
      <c r="H227" s="31">
        <v>1.2357928505957838</v>
      </c>
      <c r="I227" s="31">
        <v>1.0224564619615033</v>
      </c>
      <c r="J227" s="31">
        <v>82.290760869565219</v>
      </c>
      <c r="K227" s="31">
        <v>77.230978260869563</v>
      </c>
      <c r="L227" s="31">
        <v>29.309782608695652</v>
      </c>
      <c r="M227" s="31">
        <v>24.25</v>
      </c>
      <c r="N227" s="31">
        <v>0</v>
      </c>
      <c r="O227" s="31">
        <v>5.0597826086956523</v>
      </c>
      <c r="P227" s="31">
        <v>3.9456521739130435</v>
      </c>
      <c r="Q227" s="31">
        <v>3.9456521739130435</v>
      </c>
      <c r="R227" s="31">
        <v>0</v>
      </c>
      <c r="S227" s="31">
        <v>49.035326086956523</v>
      </c>
      <c r="T227" s="31">
        <v>48.970108695652172</v>
      </c>
      <c r="U227" s="31">
        <v>0</v>
      </c>
      <c r="V227" s="31">
        <v>6.5217391304347824E-2</v>
      </c>
      <c r="W227" s="31">
        <v>2.902173913043478</v>
      </c>
      <c r="X227" s="31">
        <v>0.19565217391304349</v>
      </c>
      <c r="Y227" s="31">
        <v>0</v>
      </c>
      <c r="Z227" s="31">
        <v>2.7065217391304346</v>
      </c>
      <c r="AA227" s="31">
        <v>0</v>
      </c>
      <c r="AB227" s="31">
        <v>0</v>
      </c>
      <c r="AC227" s="31">
        <v>0</v>
      </c>
      <c r="AD227" s="31">
        <v>0</v>
      </c>
      <c r="AE227" s="31">
        <v>0</v>
      </c>
      <c r="AF227" t="s">
        <v>149</v>
      </c>
      <c r="AG227" s="32">
        <v>5</v>
      </c>
      <c r="AH227"/>
    </row>
    <row r="228" spans="1:34" x14ac:dyDescent="0.25">
      <c r="A228" t="s">
        <v>990</v>
      </c>
      <c r="B228" t="s">
        <v>487</v>
      </c>
      <c r="C228" t="s">
        <v>809</v>
      </c>
      <c r="D228" t="s">
        <v>892</v>
      </c>
      <c r="E228" s="31">
        <v>10.25</v>
      </c>
      <c r="F228" s="31">
        <v>10.62592788971368</v>
      </c>
      <c r="G228" s="31">
        <v>9.5315482502651108</v>
      </c>
      <c r="H228" s="31">
        <v>2.9326617179215266</v>
      </c>
      <c r="I228" s="31">
        <v>1.8382820784729585</v>
      </c>
      <c r="J228" s="31">
        <v>108.91576086956522</v>
      </c>
      <c r="K228" s="31">
        <v>97.698369565217376</v>
      </c>
      <c r="L228" s="31">
        <v>30.059782608695649</v>
      </c>
      <c r="M228" s="31">
        <v>18.842391304347824</v>
      </c>
      <c r="N228" s="31">
        <v>7.1304347826086953</v>
      </c>
      <c r="O228" s="31">
        <v>4.0869565217391308</v>
      </c>
      <c r="P228" s="31">
        <v>25.641304347826086</v>
      </c>
      <c r="Q228" s="31">
        <v>25.641304347826086</v>
      </c>
      <c r="R228" s="31">
        <v>0</v>
      </c>
      <c r="S228" s="31">
        <v>53.214673913043477</v>
      </c>
      <c r="T228" s="31">
        <v>53.214673913043477</v>
      </c>
      <c r="U228" s="31">
        <v>0</v>
      </c>
      <c r="V228" s="31">
        <v>0</v>
      </c>
      <c r="W228" s="31">
        <v>0</v>
      </c>
      <c r="X228" s="31">
        <v>0</v>
      </c>
      <c r="Y228" s="31">
        <v>0</v>
      </c>
      <c r="Z228" s="31">
        <v>0</v>
      </c>
      <c r="AA228" s="31">
        <v>0</v>
      </c>
      <c r="AB228" s="31">
        <v>0</v>
      </c>
      <c r="AC228" s="31">
        <v>0</v>
      </c>
      <c r="AD228" s="31">
        <v>0</v>
      </c>
      <c r="AE228" s="31">
        <v>0</v>
      </c>
      <c r="AF228" t="s">
        <v>144</v>
      </c>
      <c r="AG228" s="32">
        <v>5</v>
      </c>
      <c r="AH228"/>
    </row>
    <row r="229" spans="1:34" x14ac:dyDescent="0.25">
      <c r="A229" t="s">
        <v>990</v>
      </c>
      <c r="B229" t="s">
        <v>479</v>
      </c>
      <c r="C229" t="s">
        <v>675</v>
      </c>
      <c r="D229" t="s">
        <v>929</v>
      </c>
      <c r="E229" s="31">
        <v>55.597826086956523</v>
      </c>
      <c r="F229" s="31">
        <v>3.1713587487781023</v>
      </c>
      <c r="G229" s="31">
        <v>2.798733137829911</v>
      </c>
      <c r="H229" s="31">
        <v>1.1572590420332352</v>
      </c>
      <c r="I229" s="31">
        <v>0.78463343108504369</v>
      </c>
      <c r="J229" s="31">
        <v>176.32065217391298</v>
      </c>
      <c r="K229" s="31">
        <v>155.60347826086951</v>
      </c>
      <c r="L229" s="31">
        <v>64.341086956521721</v>
      </c>
      <c r="M229" s="31">
        <v>43.623913043478247</v>
      </c>
      <c r="N229" s="31">
        <v>15.065</v>
      </c>
      <c r="O229" s="31">
        <v>5.6521739130434785</v>
      </c>
      <c r="P229" s="31">
        <v>15.760000000000002</v>
      </c>
      <c r="Q229" s="31">
        <v>15.760000000000002</v>
      </c>
      <c r="R229" s="31">
        <v>0</v>
      </c>
      <c r="S229" s="31">
        <v>96.219565217391278</v>
      </c>
      <c r="T229" s="31">
        <v>93.178695652173886</v>
      </c>
      <c r="U229" s="31">
        <v>3.0408695652173914</v>
      </c>
      <c r="V229" s="31">
        <v>0</v>
      </c>
      <c r="W229" s="31">
        <v>6.9417391304347813</v>
      </c>
      <c r="X229" s="31">
        <v>0</v>
      </c>
      <c r="Y229" s="31">
        <v>0</v>
      </c>
      <c r="Z229" s="31">
        <v>0</v>
      </c>
      <c r="AA229" s="31">
        <v>0</v>
      </c>
      <c r="AB229" s="31">
        <v>0</v>
      </c>
      <c r="AC229" s="31">
        <v>6.9417391304347813</v>
      </c>
      <c r="AD229" s="31">
        <v>0</v>
      </c>
      <c r="AE229" s="31">
        <v>0</v>
      </c>
      <c r="AF229" t="s">
        <v>136</v>
      </c>
      <c r="AG229" s="32">
        <v>5</v>
      </c>
      <c r="AH229"/>
    </row>
    <row r="230" spans="1:34" x14ac:dyDescent="0.25">
      <c r="A230" t="s">
        <v>990</v>
      </c>
      <c r="B230" t="s">
        <v>426</v>
      </c>
      <c r="C230" t="s">
        <v>677</v>
      </c>
      <c r="D230" t="s">
        <v>915</v>
      </c>
      <c r="E230" s="31">
        <v>45.315217391304351</v>
      </c>
      <c r="F230" s="31">
        <v>5.3741496761813377</v>
      </c>
      <c r="G230" s="31">
        <v>5.1152746461981282</v>
      </c>
      <c r="H230" s="31">
        <v>1.6094818901415204</v>
      </c>
      <c r="I230" s="31">
        <v>1.3506068601583114</v>
      </c>
      <c r="J230" s="31">
        <v>243.5307608695652</v>
      </c>
      <c r="K230" s="31">
        <v>231.79978260869564</v>
      </c>
      <c r="L230" s="31">
        <v>72.934021739130429</v>
      </c>
      <c r="M230" s="31">
        <v>61.203043478260874</v>
      </c>
      <c r="N230" s="31">
        <v>9.1222826086956523</v>
      </c>
      <c r="O230" s="31">
        <v>2.6086956521739131</v>
      </c>
      <c r="P230" s="31">
        <v>11.611413043478262</v>
      </c>
      <c r="Q230" s="31">
        <v>11.611413043478262</v>
      </c>
      <c r="R230" s="31">
        <v>0</v>
      </c>
      <c r="S230" s="31">
        <v>158.98532608695652</v>
      </c>
      <c r="T230" s="31">
        <v>139.94728260869564</v>
      </c>
      <c r="U230" s="31">
        <v>0</v>
      </c>
      <c r="V230" s="31">
        <v>19.038043478260871</v>
      </c>
      <c r="W230" s="31">
        <v>19.791630434782608</v>
      </c>
      <c r="X230" s="31">
        <v>3.6758695652173907</v>
      </c>
      <c r="Y230" s="31">
        <v>0</v>
      </c>
      <c r="Z230" s="31">
        <v>0</v>
      </c>
      <c r="AA230" s="31">
        <v>4.5353260869565215</v>
      </c>
      <c r="AB230" s="31">
        <v>0</v>
      </c>
      <c r="AC230" s="31">
        <v>11.580434782608695</v>
      </c>
      <c r="AD230" s="31">
        <v>0</v>
      </c>
      <c r="AE230" s="31">
        <v>0</v>
      </c>
      <c r="AF230" t="s">
        <v>82</v>
      </c>
      <c r="AG230" s="32">
        <v>5</v>
      </c>
      <c r="AH230"/>
    </row>
    <row r="231" spans="1:34" x14ac:dyDescent="0.25">
      <c r="A231" t="s">
        <v>990</v>
      </c>
      <c r="B231" t="s">
        <v>642</v>
      </c>
      <c r="C231" t="s">
        <v>677</v>
      </c>
      <c r="D231" t="s">
        <v>915</v>
      </c>
      <c r="E231" s="31">
        <v>19.826086956521738</v>
      </c>
      <c r="F231" s="31">
        <v>7.6270339912280702</v>
      </c>
      <c r="G231" s="31">
        <v>7.1445778508771935</v>
      </c>
      <c r="H231" s="31">
        <v>2.4097039473684205</v>
      </c>
      <c r="I231" s="31">
        <v>1.9272478070175434</v>
      </c>
      <c r="J231" s="31">
        <v>151.21423913043478</v>
      </c>
      <c r="K231" s="31">
        <v>141.64902173913043</v>
      </c>
      <c r="L231" s="31">
        <v>47.774999999999991</v>
      </c>
      <c r="M231" s="31">
        <v>38.20978260869564</v>
      </c>
      <c r="N231" s="31">
        <v>9.5652173913043477</v>
      </c>
      <c r="O231" s="31">
        <v>0</v>
      </c>
      <c r="P231" s="31">
        <v>14.029891304347826</v>
      </c>
      <c r="Q231" s="31">
        <v>14.029891304347826</v>
      </c>
      <c r="R231" s="31">
        <v>0</v>
      </c>
      <c r="S231" s="31">
        <v>89.409347826086957</v>
      </c>
      <c r="T231" s="31">
        <v>77.615869565217395</v>
      </c>
      <c r="U231" s="31">
        <v>0</v>
      </c>
      <c r="V231" s="31">
        <v>11.793478260869565</v>
      </c>
      <c r="W231" s="31">
        <v>23.312065217391307</v>
      </c>
      <c r="X231" s="31">
        <v>4.2913043478260864</v>
      </c>
      <c r="Y231" s="31">
        <v>0</v>
      </c>
      <c r="Z231" s="31">
        <v>0</v>
      </c>
      <c r="AA231" s="31">
        <v>1.5869565217391304</v>
      </c>
      <c r="AB231" s="31">
        <v>0</v>
      </c>
      <c r="AC231" s="31">
        <v>17.43380434782609</v>
      </c>
      <c r="AD231" s="31">
        <v>0</v>
      </c>
      <c r="AE231" s="31">
        <v>0</v>
      </c>
      <c r="AF231" t="s">
        <v>305</v>
      </c>
      <c r="AG231" s="32">
        <v>5</v>
      </c>
      <c r="AH231"/>
    </row>
    <row r="232" spans="1:34" x14ac:dyDescent="0.25">
      <c r="A232" t="s">
        <v>990</v>
      </c>
      <c r="B232" t="s">
        <v>554</v>
      </c>
      <c r="C232" t="s">
        <v>748</v>
      </c>
      <c r="D232" t="s">
        <v>893</v>
      </c>
      <c r="E232" s="31">
        <v>70.565217391304344</v>
      </c>
      <c r="F232" s="31">
        <v>4.6663231669747391</v>
      </c>
      <c r="G232" s="31">
        <v>4.3053419593345659</v>
      </c>
      <c r="H232" s="31">
        <v>1.3415711645101664</v>
      </c>
      <c r="I232" s="31">
        <v>0.98058995686999395</v>
      </c>
      <c r="J232" s="31">
        <v>329.28010869565225</v>
      </c>
      <c r="K232" s="31">
        <v>303.80739130434785</v>
      </c>
      <c r="L232" s="31">
        <v>94.668260869565216</v>
      </c>
      <c r="M232" s="31">
        <v>69.195543478260873</v>
      </c>
      <c r="N232" s="31">
        <v>18.891195652173913</v>
      </c>
      <c r="O232" s="31">
        <v>6.5815217391304346</v>
      </c>
      <c r="P232" s="31">
        <v>39.135869565217391</v>
      </c>
      <c r="Q232" s="31">
        <v>39.135869565217391</v>
      </c>
      <c r="R232" s="31">
        <v>0</v>
      </c>
      <c r="S232" s="31">
        <v>195.47597826086957</v>
      </c>
      <c r="T232" s="31">
        <v>191.39173913043479</v>
      </c>
      <c r="U232" s="31">
        <v>0</v>
      </c>
      <c r="V232" s="31">
        <v>4.0842391304347823</v>
      </c>
      <c r="W232" s="31">
        <v>2.3559782608695654</v>
      </c>
      <c r="X232" s="31">
        <v>0</v>
      </c>
      <c r="Y232" s="31">
        <v>0</v>
      </c>
      <c r="Z232" s="31">
        <v>0</v>
      </c>
      <c r="AA232" s="31">
        <v>0</v>
      </c>
      <c r="AB232" s="31">
        <v>0</v>
      </c>
      <c r="AC232" s="31">
        <v>2.3559782608695654</v>
      </c>
      <c r="AD232" s="31">
        <v>0</v>
      </c>
      <c r="AE232" s="31">
        <v>0</v>
      </c>
      <c r="AF232" t="s">
        <v>215</v>
      </c>
      <c r="AG232" s="32">
        <v>5</v>
      </c>
      <c r="AH232"/>
    </row>
    <row r="233" spans="1:34" x14ac:dyDescent="0.25">
      <c r="A233" t="s">
        <v>990</v>
      </c>
      <c r="B233" t="s">
        <v>444</v>
      </c>
      <c r="C233" t="s">
        <v>786</v>
      </c>
      <c r="D233" t="s">
        <v>892</v>
      </c>
      <c r="E233" s="31">
        <v>37.369565217391305</v>
      </c>
      <c r="F233" s="31">
        <v>3.4208115183246073</v>
      </c>
      <c r="G233" s="31">
        <v>2.9315735892961028</v>
      </c>
      <c r="H233" s="31">
        <v>1.0387579988365327</v>
      </c>
      <c r="I233" s="31">
        <v>0.54952006980802792</v>
      </c>
      <c r="J233" s="31">
        <v>127.83423913043478</v>
      </c>
      <c r="K233" s="31">
        <v>109.55163043478262</v>
      </c>
      <c r="L233" s="31">
        <v>38.817934782608695</v>
      </c>
      <c r="M233" s="31">
        <v>20.535326086956523</v>
      </c>
      <c r="N233" s="31">
        <v>10.891304347826088</v>
      </c>
      <c r="O233" s="31">
        <v>7.3913043478260869</v>
      </c>
      <c r="P233" s="31">
        <v>22.073369565217391</v>
      </c>
      <c r="Q233" s="31">
        <v>22.073369565217391</v>
      </c>
      <c r="R233" s="31">
        <v>0</v>
      </c>
      <c r="S233" s="31">
        <v>66.942934782608688</v>
      </c>
      <c r="T233" s="31">
        <v>62.698369565217391</v>
      </c>
      <c r="U233" s="31">
        <v>4.2445652173913047</v>
      </c>
      <c r="V233" s="31">
        <v>0</v>
      </c>
      <c r="W233" s="31">
        <v>0</v>
      </c>
      <c r="X233" s="31">
        <v>0</v>
      </c>
      <c r="Y233" s="31">
        <v>0</v>
      </c>
      <c r="Z233" s="31">
        <v>0</v>
      </c>
      <c r="AA233" s="31">
        <v>0</v>
      </c>
      <c r="AB233" s="31">
        <v>0</v>
      </c>
      <c r="AC233" s="31">
        <v>0</v>
      </c>
      <c r="AD233" s="31">
        <v>0</v>
      </c>
      <c r="AE233" s="31">
        <v>0</v>
      </c>
      <c r="AF233" t="s">
        <v>100</v>
      </c>
      <c r="AG233" s="32">
        <v>5</v>
      </c>
      <c r="AH233"/>
    </row>
    <row r="234" spans="1:34" x14ac:dyDescent="0.25">
      <c r="A234" t="s">
        <v>990</v>
      </c>
      <c r="B234" t="s">
        <v>472</v>
      </c>
      <c r="C234" t="s">
        <v>800</v>
      </c>
      <c r="D234" t="s">
        <v>919</v>
      </c>
      <c r="E234" s="31">
        <v>49.152173913043477</v>
      </c>
      <c r="F234" s="31">
        <v>4.257131800088457</v>
      </c>
      <c r="G234" s="31">
        <v>4.0318443166740385</v>
      </c>
      <c r="H234" s="31">
        <v>1.360530738611234</v>
      </c>
      <c r="I234" s="31">
        <v>1.1352432551968157</v>
      </c>
      <c r="J234" s="31">
        <v>209.24728260869566</v>
      </c>
      <c r="K234" s="31">
        <v>198.17391304347828</v>
      </c>
      <c r="L234" s="31">
        <v>66.873043478260868</v>
      </c>
      <c r="M234" s="31">
        <v>55.799673913043478</v>
      </c>
      <c r="N234" s="31">
        <v>5.0652173913043477</v>
      </c>
      <c r="O234" s="31">
        <v>6.0081521739130439</v>
      </c>
      <c r="P234" s="31">
        <v>19.817934782608695</v>
      </c>
      <c r="Q234" s="31">
        <v>19.817934782608695</v>
      </c>
      <c r="R234" s="31">
        <v>0</v>
      </c>
      <c r="S234" s="31">
        <v>122.5563043478261</v>
      </c>
      <c r="T234" s="31">
        <v>122.12152173913044</v>
      </c>
      <c r="U234" s="31">
        <v>0.43478260869565216</v>
      </c>
      <c r="V234" s="31">
        <v>0</v>
      </c>
      <c r="W234" s="31">
        <v>0</v>
      </c>
      <c r="X234" s="31">
        <v>0</v>
      </c>
      <c r="Y234" s="31">
        <v>0</v>
      </c>
      <c r="Z234" s="31">
        <v>0</v>
      </c>
      <c r="AA234" s="31">
        <v>0</v>
      </c>
      <c r="AB234" s="31">
        <v>0</v>
      </c>
      <c r="AC234" s="31">
        <v>0</v>
      </c>
      <c r="AD234" s="31">
        <v>0</v>
      </c>
      <c r="AE234" s="31">
        <v>0</v>
      </c>
      <c r="AF234" t="s">
        <v>129</v>
      </c>
      <c r="AG234" s="32">
        <v>5</v>
      </c>
      <c r="AH234"/>
    </row>
    <row r="235" spans="1:34" x14ac:dyDescent="0.25">
      <c r="A235" t="s">
        <v>990</v>
      </c>
      <c r="B235" t="s">
        <v>378</v>
      </c>
      <c r="C235" t="s">
        <v>684</v>
      </c>
      <c r="D235" t="s">
        <v>883</v>
      </c>
      <c r="E235" s="31">
        <v>49.076086956521742</v>
      </c>
      <c r="F235" s="31">
        <v>4.7372004429678842</v>
      </c>
      <c r="G235" s="31">
        <v>4.6634418604651158</v>
      </c>
      <c r="H235" s="31">
        <v>1.0054861572535989</v>
      </c>
      <c r="I235" s="31">
        <v>0.93172757475083046</v>
      </c>
      <c r="J235" s="31">
        <v>232.48326086956519</v>
      </c>
      <c r="K235" s="31">
        <v>228.86347826086956</v>
      </c>
      <c r="L235" s="31">
        <v>49.345326086956518</v>
      </c>
      <c r="M235" s="31">
        <v>45.725543478260867</v>
      </c>
      <c r="N235" s="31">
        <v>0</v>
      </c>
      <c r="O235" s="31">
        <v>3.6197826086956546</v>
      </c>
      <c r="P235" s="31">
        <v>24.57489130434783</v>
      </c>
      <c r="Q235" s="31">
        <v>24.57489130434783</v>
      </c>
      <c r="R235" s="31">
        <v>0</v>
      </c>
      <c r="S235" s="31">
        <v>158.56304347826085</v>
      </c>
      <c r="T235" s="31">
        <v>158.56304347826085</v>
      </c>
      <c r="U235" s="31">
        <v>0</v>
      </c>
      <c r="V235" s="31">
        <v>0</v>
      </c>
      <c r="W235" s="31">
        <v>0</v>
      </c>
      <c r="X235" s="31">
        <v>0</v>
      </c>
      <c r="Y235" s="31">
        <v>0</v>
      </c>
      <c r="Z235" s="31">
        <v>0</v>
      </c>
      <c r="AA235" s="31">
        <v>0</v>
      </c>
      <c r="AB235" s="31">
        <v>0</v>
      </c>
      <c r="AC235" s="31">
        <v>0</v>
      </c>
      <c r="AD235" s="31">
        <v>0</v>
      </c>
      <c r="AE235" s="31">
        <v>0</v>
      </c>
      <c r="AF235" t="s">
        <v>33</v>
      </c>
      <c r="AG235" s="32">
        <v>5</v>
      </c>
      <c r="AH235"/>
    </row>
    <row r="236" spans="1:34" x14ac:dyDescent="0.25">
      <c r="A236" t="s">
        <v>990</v>
      </c>
      <c r="B236" t="s">
        <v>587</v>
      </c>
      <c r="C236" t="s">
        <v>844</v>
      </c>
      <c r="D236" t="s">
        <v>939</v>
      </c>
      <c r="E236" s="31">
        <v>62.347826086956523</v>
      </c>
      <c r="F236" s="31">
        <v>4.5424337517433759</v>
      </c>
      <c r="G236" s="31">
        <v>4.4742677824267787</v>
      </c>
      <c r="H236" s="31">
        <v>1.0826185495118548</v>
      </c>
      <c r="I236" s="31">
        <v>1.014452580195258</v>
      </c>
      <c r="J236" s="31">
        <v>283.21086956521742</v>
      </c>
      <c r="K236" s="31">
        <v>278.96086956521742</v>
      </c>
      <c r="L236" s="31">
        <v>67.498913043478254</v>
      </c>
      <c r="M236" s="31">
        <v>63.248913043478254</v>
      </c>
      <c r="N236" s="31">
        <v>0</v>
      </c>
      <c r="O236" s="31">
        <v>4.2500000000000009</v>
      </c>
      <c r="P236" s="31">
        <v>28.458695652173905</v>
      </c>
      <c r="Q236" s="31">
        <v>28.458695652173905</v>
      </c>
      <c r="R236" s="31">
        <v>0</v>
      </c>
      <c r="S236" s="31">
        <v>187.25326086956522</v>
      </c>
      <c r="T236" s="31">
        <v>187.17934782608697</v>
      </c>
      <c r="U236" s="31">
        <v>7.3913043478260873E-2</v>
      </c>
      <c r="V236" s="31">
        <v>0</v>
      </c>
      <c r="W236" s="31">
        <v>0</v>
      </c>
      <c r="X236" s="31">
        <v>0</v>
      </c>
      <c r="Y236" s="31">
        <v>0</v>
      </c>
      <c r="Z236" s="31">
        <v>0</v>
      </c>
      <c r="AA236" s="31">
        <v>0</v>
      </c>
      <c r="AB236" s="31">
        <v>0</v>
      </c>
      <c r="AC236" s="31">
        <v>0</v>
      </c>
      <c r="AD236" s="31">
        <v>0</v>
      </c>
      <c r="AE236" s="31">
        <v>0</v>
      </c>
      <c r="AF236" t="s">
        <v>250</v>
      </c>
      <c r="AG236" s="32">
        <v>5</v>
      </c>
      <c r="AH236"/>
    </row>
    <row r="237" spans="1:34" x14ac:dyDescent="0.25">
      <c r="A237" t="s">
        <v>990</v>
      </c>
      <c r="B237" t="s">
        <v>602</v>
      </c>
      <c r="C237" t="s">
        <v>728</v>
      </c>
      <c r="D237" t="s">
        <v>892</v>
      </c>
      <c r="E237" s="31">
        <v>127.26086956521739</v>
      </c>
      <c r="F237" s="31">
        <v>5.0149470447557229</v>
      </c>
      <c r="G237" s="31">
        <v>4.5440937820293819</v>
      </c>
      <c r="H237" s="31">
        <v>1.277801503245644</v>
      </c>
      <c r="I237" s="31">
        <v>0.83963956269217632</v>
      </c>
      <c r="J237" s="31">
        <v>638.20652173913049</v>
      </c>
      <c r="K237" s="31">
        <v>578.2853260869565</v>
      </c>
      <c r="L237" s="31">
        <v>162.6141304347826</v>
      </c>
      <c r="M237" s="31">
        <v>106.85326086956522</v>
      </c>
      <c r="N237" s="31">
        <v>50.380434782608695</v>
      </c>
      <c r="O237" s="31">
        <v>5.3804347826086953</v>
      </c>
      <c r="P237" s="31">
        <v>67.752717391304344</v>
      </c>
      <c r="Q237" s="31">
        <v>63.592391304347828</v>
      </c>
      <c r="R237" s="31">
        <v>4.1603260869565215</v>
      </c>
      <c r="S237" s="31">
        <v>407.8396739130435</v>
      </c>
      <c r="T237" s="31">
        <v>407.8396739130435</v>
      </c>
      <c r="U237" s="31">
        <v>0</v>
      </c>
      <c r="V237" s="31">
        <v>0</v>
      </c>
      <c r="W237" s="31">
        <v>15.940217391304348</v>
      </c>
      <c r="X237" s="31">
        <v>1.576086956521739</v>
      </c>
      <c r="Y237" s="31">
        <v>0</v>
      </c>
      <c r="Z237" s="31">
        <v>0</v>
      </c>
      <c r="AA237" s="31">
        <v>8.875</v>
      </c>
      <c r="AB237" s="31">
        <v>0</v>
      </c>
      <c r="AC237" s="31">
        <v>5.4891304347826084</v>
      </c>
      <c r="AD237" s="31">
        <v>0</v>
      </c>
      <c r="AE237" s="31">
        <v>0</v>
      </c>
      <c r="AF237" t="s">
        <v>265</v>
      </c>
      <c r="AG237" s="32">
        <v>5</v>
      </c>
      <c r="AH237"/>
    </row>
    <row r="238" spans="1:34" x14ac:dyDescent="0.25">
      <c r="A238" t="s">
        <v>990</v>
      </c>
      <c r="B238" t="s">
        <v>483</v>
      </c>
      <c r="C238" t="s">
        <v>805</v>
      </c>
      <c r="D238" t="s">
        <v>911</v>
      </c>
      <c r="E238" s="31">
        <v>40.836956521739133</v>
      </c>
      <c r="F238" s="31">
        <v>4.0252595155709336</v>
      </c>
      <c r="G238" s="31">
        <v>3.6745541655576255</v>
      </c>
      <c r="H238" s="31">
        <v>0.87692307692307681</v>
      </c>
      <c r="I238" s="31">
        <v>0.5304764439712536</v>
      </c>
      <c r="J238" s="31">
        <v>164.37934782608693</v>
      </c>
      <c r="K238" s="31">
        <v>150.05760869565216</v>
      </c>
      <c r="L238" s="31">
        <v>35.810869565217388</v>
      </c>
      <c r="M238" s="31">
        <v>21.663043478260867</v>
      </c>
      <c r="N238" s="31">
        <v>9.2782608695652158</v>
      </c>
      <c r="O238" s="31">
        <v>4.8695652173913047</v>
      </c>
      <c r="P238" s="31">
        <v>18.214130434782604</v>
      </c>
      <c r="Q238" s="31">
        <v>18.040217391304342</v>
      </c>
      <c r="R238" s="31">
        <v>0.17391304347826086</v>
      </c>
      <c r="S238" s="31">
        <v>110.35434782608695</v>
      </c>
      <c r="T238" s="31">
        <v>93.540217391304338</v>
      </c>
      <c r="U238" s="31">
        <v>16.814130434782609</v>
      </c>
      <c r="V238" s="31">
        <v>0</v>
      </c>
      <c r="W238" s="31">
        <v>1.125</v>
      </c>
      <c r="X238" s="31">
        <v>0.10326086956521739</v>
      </c>
      <c r="Y238" s="31">
        <v>0</v>
      </c>
      <c r="Z238" s="31">
        <v>0</v>
      </c>
      <c r="AA238" s="31">
        <v>0</v>
      </c>
      <c r="AB238" s="31">
        <v>0</v>
      </c>
      <c r="AC238" s="31">
        <v>1.0217391304347827</v>
      </c>
      <c r="AD238" s="31">
        <v>0</v>
      </c>
      <c r="AE238" s="31">
        <v>0</v>
      </c>
      <c r="AF238" t="s">
        <v>140</v>
      </c>
      <c r="AG238" s="32">
        <v>5</v>
      </c>
      <c r="AH238"/>
    </row>
    <row r="239" spans="1:34" x14ac:dyDescent="0.25">
      <c r="A239" t="s">
        <v>990</v>
      </c>
      <c r="B239" t="s">
        <v>485</v>
      </c>
      <c r="C239" t="s">
        <v>807</v>
      </c>
      <c r="D239" t="s">
        <v>875</v>
      </c>
      <c r="E239" s="31">
        <v>76.847826086956516</v>
      </c>
      <c r="F239" s="31">
        <v>3.4586732673267329</v>
      </c>
      <c r="G239" s="31">
        <v>3.0343691654879779</v>
      </c>
      <c r="H239" s="31">
        <v>0.87165629420084889</v>
      </c>
      <c r="I239" s="31">
        <v>0.62582885431400304</v>
      </c>
      <c r="J239" s="31">
        <v>265.79152173913042</v>
      </c>
      <c r="K239" s="31">
        <v>233.1846739130435</v>
      </c>
      <c r="L239" s="31">
        <v>66.98489130434784</v>
      </c>
      <c r="M239" s="31">
        <v>48.093586956521754</v>
      </c>
      <c r="N239" s="31">
        <v>13.673913043478262</v>
      </c>
      <c r="O239" s="31">
        <v>5.2173913043478262</v>
      </c>
      <c r="P239" s="31">
        <v>63.416956521739124</v>
      </c>
      <c r="Q239" s="31">
        <v>49.701413043478261</v>
      </c>
      <c r="R239" s="31">
        <v>13.715543478260866</v>
      </c>
      <c r="S239" s="31">
        <v>135.38967391304348</v>
      </c>
      <c r="T239" s="31">
        <v>134.16652173913045</v>
      </c>
      <c r="U239" s="31">
        <v>0</v>
      </c>
      <c r="V239" s="31">
        <v>1.2231521739130435</v>
      </c>
      <c r="W239" s="31">
        <v>63.441630434782603</v>
      </c>
      <c r="X239" s="31">
        <v>0</v>
      </c>
      <c r="Y239" s="31">
        <v>0</v>
      </c>
      <c r="Z239" s="31">
        <v>0</v>
      </c>
      <c r="AA239" s="31">
        <v>14.025217391304347</v>
      </c>
      <c r="AB239" s="31">
        <v>0</v>
      </c>
      <c r="AC239" s="31">
        <v>49.416413043478258</v>
      </c>
      <c r="AD239" s="31">
        <v>0</v>
      </c>
      <c r="AE239" s="31">
        <v>0</v>
      </c>
      <c r="AF239" t="s">
        <v>142</v>
      </c>
      <c r="AG239" s="32">
        <v>5</v>
      </c>
      <c r="AH239"/>
    </row>
    <row r="240" spans="1:34" x14ac:dyDescent="0.25">
      <c r="A240" t="s">
        <v>990</v>
      </c>
      <c r="B240" t="s">
        <v>545</v>
      </c>
      <c r="C240" t="s">
        <v>720</v>
      </c>
      <c r="D240" t="s">
        <v>892</v>
      </c>
      <c r="E240" s="31">
        <v>31.978260869565219</v>
      </c>
      <c r="F240" s="31">
        <v>5.1994187627464319</v>
      </c>
      <c r="G240" s="31">
        <v>4.6794595513256292</v>
      </c>
      <c r="H240" s="31">
        <v>2.02657715839565</v>
      </c>
      <c r="I240" s="31">
        <v>1.5066179469748475</v>
      </c>
      <c r="J240" s="31">
        <v>166.26836956521743</v>
      </c>
      <c r="K240" s="31">
        <v>149.64097826086959</v>
      </c>
      <c r="L240" s="31">
        <v>64.806413043478287</v>
      </c>
      <c r="M240" s="31">
        <v>48.179021739130455</v>
      </c>
      <c r="N240" s="31">
        <v>11.793152173913041</v>
      </c>
      <c r="O240" s="31">
        <v>4.8342391304347823</v>
      </c>
      <c r="P240" s="31">
        <v>20.763586956521738</v>
      </c>
      <c r="Q240" s="31">
        <v>20.763586956521738</v>
      </c>
      <c r="R240" s="31">
        <v>0</v>
      </c>
      <c r="S240" s="31">
        <v>80.698369565217391</v>
      </c>
      <c r="T240" s="31">
        <v>80.698369565217391</v>
      </c>
      <c r="U240" s="31">
        <v>0</v>
      </c>
      <c r="V240" s="31">
        <v>0</v>
      </c>
      <c r="W240" s="31">
        <v>0</v>
      </c>
      <c r="X240" s="31">
        <v>0</v>
      </c>
      <c r="Y240" s="31">
        <v>0</v>
      </c>
      <c r="Z240" s="31">
        <v>0</v>
      </c>
      <c r="AA240" s="31">
        <v>0</v>
      </c>
      <c r="AB240" s="31">
        <v>0</v>
      </c>
      <c r="AC240" s="31">
        <v>0</v>
      </c>
      <c r="AD240" s="31">
        <v>0</v>
      </c>
      <c r="AE240" s="31">
        <v>0</v>
      </c>
      <c r="AF240" t="s">
        <v>205</v>
      </c>
      <c r="AG240" s="32">
        <v>5</v>
      </c>
      <c r="AH240"/>
    </row>
    <row r="241" spans="1:34" x14ac:dyDescent="0.25">
      <c r="A241" t="s">
        <v>990</v>
      </c>
      <c r="B241" t="s">
        <v>639</v>
      </c>
      <c r="C241" t="s">
        <v>871</v>
      </c>
      <c r="D241" t="s">
        <v>940</v>
      </c>
      <c r="E241" s="31">
        <v>35.847826086956523</v>
      </c>
      <c r="F241" s="31">
        <v>3.0028744693753775</v>
      </c>
      <c r="G241" s="31">
        <v>2.8695573074590648</v>
      </c>
      <c r="H241" s="31">
        <v>0.71503335354760467</v>
      </c>
      <c r="I241" s="31">
        <v>0.58171619163129173</v>
      </c>
      <c r="J241" s="31">
        <v>107.64652173913038</v>
      </c>
      <c r="K241" s="31">
        <v>102.86739130434778</v>
      </c>
      <c r="L241" s="31">
        <v>25.632391304347831</v>
      </c>
      <c r="M241" s="31">
        <v>20.853260869565219</v>
      </c>
      <c r="N241" s="31">
        <v>0</v>
      </c>
      <c r="O241" s="31">
        <v>4.779130434782612</v>
      </c>
      <c r="P241" s="31">
        <v>10.717391304347826</v>
      </c>
      <c r="Q241" s="31">
        <v>10.717391304347826</v>
      </c>
      <c r="R241" s="31">
        <v>0</v>
      </c>
      <c r="S241" s="31">
        <v>71.29673913043473</v>
      </c>
      <c r="T241" s="31">
        <v>71.29673913043473</v>
      </c>
      <c r="U241" s="31">
        <v>0</v>
      </c>
      <c r="V241" s="31">
        <v>0</v>
      </c>
      <c r="W241" s="31">
        <v>0</v>
      </c>
      <c r="X241" s="31">
        <v>0</v>
      </c>
      <c r="Y241" s="31">
        <v>0</v>
      </c>
      <c r="Z241" s="31">
        <v>0</v>
      </c>
      <c r="AA241" s="31">
        <v>0</v>
      </c>
      <c r="AB241" s="31">
        <v>0</v>
      </c>
      <c r="AC241" s="31">
        <v>0</v>
      </c>
      <c r="AD241" s="31">
        <v>0</v>
      </c>
      <c r="AE241" s="31">
        <v>0</v>
      </c>
      <c r="AF241" t="s">
        <v>302</v>
      </c>
      <c r="AG241" s="32">
        <v>5</v>
      </c>
      <c r="AH241"/>
    </row>
    <row r="242" spans="1:34" x14ac:dyDescent="0.25">
      <c r="A242" t="s">
        <v>990</v>
      </c>
      <c r="B242" t="s">
        <v>394</v>
      </c>
      <c r="C242" t="s">
        <v>759</v>
      </c>
      <c r="D242" t="s">
        <v>884</v>
      </c>
      <c r="E242" s="31">
        <v>91.510869565217391</v>
      </c>
      <c r="F242" s="31">
        <v>4.8490616462762794</v>
      </c>
      <c r="G242" s="31">
        <v>4.4332165340301701</v>
      </c>
      <c r="H242" s="31">
        <v>1.5076315476897493</v>
      </c>
      <c r="I242" s="31">
        <v>1.0917864354436393</v>
      </c>
      <c r="J242" s="31">
        <v>443.74184782608694</v>
      </c>
      <c r="K242" s="31">
        <v>405.6875</v>
      </c>
      <c r="L242" s="31">
        <v>137.96467391304347</v>
      </c>
      <c r="M242" s="31">
        <v>99.910326086956516</v>
      </c>
      <c r="N242" s="31">
        <v>32.75</v>
      </c>
      <c r="O242" s="31">
        <v>5.3043478260869561</v>
      </c>
      <c r="P242" s="31">
        <v>45.970108695652172</v>
      </c>
      <c r="Q242" s="31">
        <v>45.970108695652172</v>
      </c>
      <c r="R242" s="31">
        <v>0</v>
      </c>
      <c r="S242" s="31">
        <v>259.80706521739131</v>
      </c>
      <c r="T242" s="31">
        <v>250.04347826086956</v>
      </c>
      <c r="U242" s="31">
        <v>0</v>
      </c>
      <c r="V242" s="31">
        <v>9.7635869565217384</v>
      </c>
      <c r="W242" s="31">
        <v>36.252717391304344</v>
      </c>
      <c r="X242" s="31">
        <v>11.198369565217391</v>
      </c>
      <c r="Y242" s="31">
        <v>0</v>
      </c>
      <c r="Z242" s="31">
        <v>0</v>
      </c>
      <c r="AA242" s="31">
        <v>11.214673913043478</v>
      </c>
      <c r="AB242" s="31">
        <v>0</v>
      </c>
      <c r="AC242" s="31">
        <v>13.839673913043478</v>
      </c>
      <c r="AD242" s="31">
        <v>0</v>
      </c>
      <c r="AE242" s="31">
        <v>0</v>
      </c>
      <c r="AF242" t="s">
        <v>49</v>
      </c>
      <c r="AG242" s="32">
        <v>5</v>
      </c>
      <c r="AH242"/>
    </row>
    <row r="243" spans="1:34" x14ac:dyDescent="0.25">
      <c r="A243" t="s">
        <v>990</v>
      </c>
      <c r="B243" t="s">
        <v>631</v>
      </c>
      <c r="C243" t="s">
        <v>868</v>
      </c>
      <c r="D243" t="s">
        <v>926</v>
      </c>
      <c r="E243" s="31">
        <v>37.945652173913047</v>
      </c>
      <c r="F243" s="31">
        <v>4.4064222285877976</v>
      </c>
      <c r="G243" s="31">
        <v>3.9755342308794042</v>
      </c>
      <c r="H243" s="31">
        <v>1.4712002291606996</v>
      </c>
      <c r="I243" s="31">
        <v>1.0403122314523061</v>
      </c>
      <c r="J243" s="31">
        <v>167.20456521739135</v>
      </c>
      <c r="K243" s="31">
        <v>150.85423913043479</v>
      </c>
      <c r="L243" s="31">
        <v>55.82565217391307</v>
      </c>
      <c r="M243" s="31">
        <v>39.475326086956535</v>
      </c>
      <c r="N243" s="31">
        <v>11.785108695652186</v>
      </c>
      <c r="O243" s="31">
        <v>4.5652173913043477</v>
      </c>
      <c r="P243" s="31">
        <v>32.924456521739145</v>
      </c>
      <c r="Q243" s="31">
        <v>32.924456521739145</v>
      </c>
      <c r="R243" s="31">
        <v>0</v>
      </c>
      <c r="S243" s="31">
        <v>78.454456521739118</v>
      </c>
      <c r="T243" s="31">
        <v>78.454456521739118</v>
      </c>
      <c r="U243" s="31">
        <v>0</v>
      </c>
      <c r="V243" s="31">
        <v>0</v>
      </c>
      <c r="W243" s="31">
        <v>78.916195652173911</v>
      </c>
      <c r="X243" s="31">
        <v>19.137391304347819</v>
      </c>
      <c r="Y243" s="31">
        <v>1.8627173913043475</v>
      </c>
      <c r="Z243" s="31">
        <v>1.3043478260869565</v>
      </c>
      <c r="AA243" s="31">
        <v>29.196086956521743</v>
      </c>
      <c r="AB243" s="31">
        <v>0</v>
      </c>
      <c r="AC243" s="31">
        <v>27.415652173913042</v>
      </c>
      <c r="AD243" s="31">
        <v>0</v>
      </c>
      <c r="AE243" s="31">
        <v>0</v>
      </c>
      <c r="AF243" t="s">
        <v>294</v>
      </c>
      <c r="AG243" s="32">
        <v>5</v>
      </c>
      <c r="AH243"/>
    </row>
    <row r="244" spans="1:34" x14ac:dyDescent="0.25">
      <c r="A244" t="s">
        <v>990</v>
      </c>
      <c r="B244" t="s">
        <v>420</v>
      </c>
      <c r="C244" t="s">
        <v>772</v>
      </c>
      <c r="D244" t="s">
        <v>891</v>
      </c>
      <c r="E244" s="31">
        <v>67.815217391304344</v>
      </c>
      <c r="F244" s="31">
        <v>4.7330117005930443</v>
      </c>
      <c r="G244" s="31">
        <v>4.5139461452155798</v>
      </c>
      <c r="H244" s="31">
        <v>1.0142554896618048</v>
      </c>
      <c r="I244" s="31">
        <v>0.79518993428434048</v>
      </c>
      <c r="J244" s="31">
        <v>320.97021739130435</v>
      </c>
      <c r="K244" s="31">
        <v>306.11423913043478</v>
      </c>
      <c r="L244" s="31">
        <v>68.781956521739133</v>
      </c>
      <c r="M244" s="31">
        <v>53.925978260869563</v>
      </c>
      <c r="N244" s="31">
        <v>9.2228260869565215</v>
      </c>
      <c r="O244" s="31">
        <v>5.6331521739130439</v>
      </c>
      <c r="P244" s="31">
        <v>30.022608695652178</v>
      </c>
      <c r="Q244" s="31">
        <v>30.022608695652178</v>
      </c>
      <c r="R244" s="31">
        <v>0</v>
      </c>
      <c r="S244" s="31">
        <v>222.16565217391303</v>
      </c>
      <c r="T244" s="31">
        <v>214.67021739130433</v>
      </c>
      <c r="U244" s="31">
        <v>0</v>
      </c>
      <c r="V244" s="31">
        <v>7.4954347826086964</v>
      </c>
      <c r="W244" s="31">
        <v>0</v>
      </c>
      <c r="X244" s="31">
        <v>0</v>
      </c>
      <c r="Y244" s="31">
        <v>0</v>
      </c>
      <c r="Z244" s="31">
        <v>0</v>
      </c>
      <c r="AA244" s="31">
        <v>0</v>
      </c>
      <c r="AB244" s="31">
        <v>0</v>
      </c>
      <c r="AC244" s="31">
        <v>0</v>
      </c>
      <c r="AD244" s="31">
        <v>0</v>
      </c>
      <c r="AE244" s="31">
        <v>0</v>
      </c>
      <c r="AF244" t="s">
        <v>76</v>
      </c>
      <c r="AG244" s="32">
        <v>5</v>
      </c>
      <c r="AH244"/>
    </row>
    <row r="245" spans="1:34" x14ac:dyDescent="0.25">
      <c r="A245" t="s">
        <v>990</v>
      </c>
      <c r="B245" t="s">
        <v>445</v>
      </c>
      <c r="C245" t="s">
        <v>788</v>
      </c>
      <c r="D245" t="s">
        <v>876</v>
      </c>
      <c r="E245" s="31">
        <v>44.467391304347828</v>
      </c>
      <c r="F245" s="31">
        <v>3.4850281104864336</v>
      </c>
      <c r="G245" s="31">
        <v>3.2016621852847713</v>
      </c>
      <c r="H245" s="31">
        <v>1.0827426057198728</v>
      </c>
      <c r="I245" s="31">
        <v>0.79937668051821065</v>
      </c>
      <c r="J245" s="31">
        <v>154.97010869565219</v>
      </c>
      <c r="K245" s="31">
        <v>142.36956521739131</v>
      </c>
      <c r="L245" s="31">
        <v>48.146739130434781</v>
      </c>
      <c r="M245" s="31">
        <v>35.546195652173914</v>
      </c>
      <c r="N245" s="31">
        <v>5.4864130434782608</v>
      </c>
      <c r="O245" s="31">
        <v>7.1141304347826084</v>
      </c>
      <c r="P245" s="31">
        <v>18.815217391304348</v>
      </c>
      <c r="Q245" s="31">
        <v>18.815217391304348</v>
      </c>
      <c r="R245" s="31">
        <v>0</v>
      </c>
      <c r="S245" s="31">
        <v>88.008152173913047</v>
      </c>
      <c r="T245" s="31">
        <v>76.247282608695656</v>
      </c>
      <c r="U245" s="31">
        <v>11.760869565217391</v>
      </c>
      <c r="V245" s="31">
        <v>0</v>
      </c>
      <c r="W245" s="31">
        <v>1.0380434782608696</v>
      </c>
      <c r="X245" s="31">
        <v>0.30434782608695654</v>
      </c>
      <c r="Y245" s="31">
        <v>0</v>
      </c>
      <c r="Z245" s="31">
        <v>0</v>
      </c>
      <c r="AA245" s="31">
        <v>0.73369565217391308</v>
      </c>
      <c r="AB245" s="31">
        <v>0</v>
      </c>
      <c r="AC245" s="31">
        <v>0</v>
      </c>
      <c r="AD245" s="31">
        <v>0</v>
      </c>
      <c r="AE245" s="31">
        <v>0</v>
      </c>
      <c r="AF245" t="s">
        <v>102</v>
      </c>
      <c r="AG245" s="32">
        <v>5</v>
      </c>
      <c r="AH245"/>
    </row>
    <row r="246" spans="1:34" x14ac:dyDescent="0.25">
      <c r="A246" t="s">
        <v>990</v>
      </c>
      <c r="B246" t="s">
        <v>508</v>
      </c>
      <c r="C246" t="s">
        <v>766</v>
      </c>
      <c r="D246" t="s">
        <v>924</v>
      </c>
      <c r="E246" s="31">
        <v>47.510869565217391</v>
      </c>
      <c r="F246" s="31">
        <v>2.9062891786776492</v>
      </c>
      <c r="G246" s="31">
        <v>2.729171814230154</v>
      </c>
      <c r="H246" s="31">
        <v>0.58718371082132237</v>
      </c>
      <c r="I246" s="31">
        <v>0.41006634637382755</v>
      </c>
      <c r="J246" s="31">
        <v>138.08032608695657</v>
      </c>
      <c r="K246" s="31">
        <v>129.66532608695655</v>
      </c>
      <c r="L246" s="31">
        <v>27.897608695652174</v>
      </c>
      <c r="M246" s="31">
        <v>19.482608695652175</v>
      </c>
      <c r="N246" s="31">
        <v>2.6758695652173916</v>
      </c>
      <c r="O246" s="31">
        <v>5.7391304347826084</v>
      </c>
      <c r="P246" s="31">
        <v>23.475543478260875</v>
      </c>
      <c r="Q246" s="31">
        <v>23.475543478260875</v>
      </c>
      <c r="R246" s="31">
        <v>0</v>
      </c>
      <c r="S246" s="31">
        <v>86.707173913043491</v>
      </c>
      <c r="T246" s="31">
        <v>74.908695652173932</v>
      </c>
      <c r="U246" s="31">
        <v>11.310543478260872</v>
      </c>
      <c r="V246" s="31">
        <v>0.48793478260869561</v>
      </c>
      <c r="W246" s="31">
        <v>8.6141304347826093</v>
      </c>
      <c r="X246" s="31">
        <v>5.9782608695652177</v>
      </c>
      <c r="Y246" s="31">
        <v>0</v>
      </c>
      <c r="Z246" s="31">
        <v>0</v>
      </c>
      <c r="AA246" s="31">
        <v>2.3315217391304346</v>
      </c>
      <c r="AB246" s="31">
        <v>0</v>
      </c>
      <c r="AC246" s="31">
        <v>0.30434782608695654</v>
      </c>
      <c r="AD246" s="31">
        <v>0</v>
      </c>
      <c r="AE246" s="31">
        <v>0</v>
      </c>
      <c r="AF246" t="s">
        <v>166</v>
      </c>
      <c r="AG246" s="32">
        <v>5</v>
      </c>
      <c r="AH246"/>
    </row>
    <row r="247" spans="1:34" x14ac:dyDescent="0.25">
      <c r="A247" t="s">
        <v>990</v>
      </c>
      <c r="B247" t="s">
        <v>612</v>
      </c>
      <c r="C247" t="s">
        <v>857</v>
      </c>
      <c r="D247" t="s">
        <v>941</v>
      </c>
      <c r="E247" s="31">
        <v>21.304347826086957</v>
      </c>
      <c r="F247" s="31">
        <v>4.1301020408163254</v>
      </c>
      <c r="G247" s="31">
        <v>3.7183673469387748</v>
      </c>
      <c r="H247" s="31">
        <v>0.99221938775510177</v>
      </c>
      <c r="I247" s="31">
        <v>0.83992346938775508</v>
      </c>
      <c r="J247" s="31">
        <v>87.989130434782595</v>
      </c>
      <c r="K247" s="31">
        <v>79.217391304347814</v>
      </c>
      <c r="L247" s="31">
        <v>21.138586956521735</v>
      </c>
      <c r="M247" s="31">
        <v>17.894021739130434</v>
      </c>
      <c r="N247" s="31">
        <v>1.3369565217391304</v>
      </c>
      <c r="O247" s="31">
        <v>1.9076086956521738</v>
      </c>
      <c r="P247" s="31">
        <v>11.25</v>
      </c>
      <c r="Q247" s="31">
        <v>5.7228260869565215</v>
      </c>
      <c r="R247" s="31">
        <v>5.5271739130434785</v>
      </c>
      <c r="S247" s="31">
        <v>55.600543478260867</v>
      </c>
      <c r="T247" s="31">
        <v>53.804347826086953</v>
      </c>
      <c r="U247" s="31">
        <v>1.7961956521739131</v>
      </c>
      <c r="V247" s="31">
        <v>0</v>
      </c>
      <c r="W247" s="31">
        <v>20.467391304347828</v>
      </c>
      <c r="X247" s="31">
        <v>6.9157608695652177</v>
      </c>
      <c r="Y247" s="31">
        <v>0</v>
      </c>
      <c r="Z247" s="31">
        <v>0</v>
      </c>
      <c r="AA247" s="31">
        <v>0.19021739130434784</v>
      </c>
      <c r="AB247" s="31">
        <v>0</v>
      </c>
      <c r="AC247" s="31">
        <v>13.361413043478262</v>
      </c>
      <c r="AD247" s="31">
        <v>0</v>
      </c>
      <c r="AE247" s="31">
        <v>0</v>
      </c>
      <c r="AF247" t="s">
        <v>275</v>
      </c>
      <c r="AG247" s="32">
        <v>5</v>
      </c>
      <c r="AH247"/>
    </row>
    <row r="248" spans="1:34" x14ac:dyDescent="0.25">
      <c r="A248" t="s">
        <v>990</v>
      </c>
      <c r="B248" t="s">
        <v>606</v>
      </c>
      <c r="C248" t="s">
        <v>693</v>
      </c>
      <c r="D248" t="s">
        <v>895</v>
      </c>
      <c r="E248" s="31">
        <v>77.336956521739125</v>
      </c>
      <c r="F248" s="31">
        <v>4.5405945186226289</v>
      </c>
      <c r="G248" s="31">
        <v>4.0943078004216451</v>
      </c>
      <c r="H248" s="31">
        <v>0.96364441321152505</v>
      </c>
      <c r="I248" s="31">
        <v>0.51735769501054119</v>
      </c>
      <c r="J248" s="31">
        <v>351.15576086956526</v>
      </c>
      <c r="K248" s="31">
        <v>316.64130434782612</v>
      </c>
      <c r="L248" s="31">
        <v>74.525326086956525</v>
      </c>
      <c r="M248" s="31">
        <v>40.010869565217391</v>
      </c>
      <c r="N248" s="31">
        <v>29.123152173913041</v>
      </c>
      <c r="O248" s="31">
        <v>5.3913043478260869</v>
      </c>
      <c r="P248" s="31">
        <v>38.790760869565219</v>
      </c>
      <c r="Q248" s="31">
        <v>38.790760869565219</v>
      </c>
      <c r="R248" s="31">
        <v>0</v>
      </c>
      <c r="S248" s="31">
        <v>237.8396739130435</v>
      </c>
      <c r="T248" s="31">
        <v>222.85054347826087</v>
      </c>
      <c r="U248" s="31">
        <v>0</v>
      </c>
      <c r="V248" s="31">
        <v>14.989130434782609</v>
      </c>
      <c r="W248" s="31">
        <v>0</v>
      </c>
      <c r="X248" s="31">
        <v>0</v>
      </c>
      <c r="Y248" s="31">
        <v>0</v>
      </c>
      <c r="Z248" s="31">
        <v>0</v>
      </c>
      <c r="AA248" s="31">
        <v>0</v>
      </c>
      <c r="AB248" s="31">
        <v>0</v>
      </c>
      <c r="AC248" s="31">
        <v>0</v>
      </c>
      <c r="AD248" s="31">
        <v>0</v>
      </c>
      <c r="AE248" s="31">
        <v>0</v>
      </c>
      <c r="AF248" t="s">
        <v>269</v>
      </c>
      <c r="AG248" s="32">
        <v>5</v>
      </c>
      <c r="AH248"/>
    </row>
    <row r="249" spans="1:34" x14ac:dyDescent="0.25">
      <c r="A249" t="s">
        <v>990</v>
      </c>
      <c r="B249" t="s">
        <v>469</v>
      </c>
      <c r="C249" t="s">
        <v>798</v>
      </c>
      <c r="D249" t="s">
        <v>901</v>
      </c>
      <c r="E249" s="31">
        <v>41.804347826086953</v>
      </c>
      <c r="F249" s="31">
        <v>3.4554732189287574</v>
      </c>
      <c r="G249" s="31">
        <v>3.143850754030161</v>
      </c>
      <c r="H249" s="31">
        <v>0.58567342693707758</v>
      </c>
      <c r="I249" s="31">
        <v>0.27405096203848156</v>
      </c>
      <c r="J249" s="31">
        <v>144.45380434782609</v>
      </c>
      <c r="K249" s="31">
        <v>131.4266304347826</v>
      </c>
      <c r="L249" s="31">
        <v>24.483695652173914</v>
      </c>
      <c r="M249" s="31">
        <v>11.456521739130435</v>
      </c>
      <c r="N249" s="31">
        <v>9.179347826086957</v>
      </c>
      <c r="O249" s="31">
        <v>3.847826086956522</v>
      </c>
      <c r="P249" s="31">
        <v>25.877717391304348</v>
      </c>
      <c r="Q249" s="31">
        <v>25.877717391304348</v>
      </c>
      <c r="R249" s="31">
        <v>0</v>
      </c>
      <c r="S249" s="31">
        <v>94.092391304347828</v>
      </c>
      <c r="T249" s="31">
        <v>91.584239130434781</v>
      </c>
      <c r="U249" s="31">
        <v>0</v>
      </c>
      <c r="V249" s="31">
        <v>2.5081521739130435</v>
      </c>
      <c r="W249" s="31">
        <v>0</v>
      </c>
      <c r="X249" s="31">
        <v>0</v>
      </c>
      <c r="Y249" s="31">
        <v>0</v>
      </c>
      <c r="Z249" s="31">
        <v>0</v>
      </c>
      <c r="AA249" s="31">
        <v>0</v>
      </c>
      <c r="AB249" s="31">
        <v>0</v>
      </c>
      <c r="AC249" s="31">
        <v>0</v>
      </c>
      <c r="AD249" s="31">
        <v>0</v>
      </c>
      <c r="AE249" s="31">
        <v>0</v>
      </c>
      <c r="AF249" t="s">
        <v>126</v>
      </c>
      <c r="AG249" s="32">
        <v>5</v>
      </c>
      <c r="AH249"/>
    </row>
    <row r="250" spans="1:34" x14ac:dyDescent="0.25">
      <c r="A250" t="s">
        <v>990</v>
      </c>
      <c r="B250" t="s">
        <v>637</v>
      </c>
      <c r="C250" t="s">
        <v>691</v>
      </c>
      <c r="D250" t="s">
        <v>926</v>
      </c>
      <c r="E250" s="31">
        <v>23.934782608695652</v>
      </c>
      <c r="F250" s="31">
        <v>2.3084604904632151</v>
      </c>
      <c r="G250" s="31">
        <v>1.9795140781108083</v>
      </c>
      <c r="H250" s="31">
        <v>0.53413260672116258</v>
      </c>
      <c r="I250" s="31">
        <v>0.20518619436875565</v>
      </c>
      <c r="J250" s="31">
        <v>55.252499999999998</v>
      </c>
      <c r="K250" s="31">
        <v>47.379239130434783</v>
      </c>
      <c r="L250" s="31">
        <v>12.784347826086957</v>
      </c>
      <c r="M250" s="31">
        <v>4.9110869565217383</v>
      </c>
      <c r="N250" s="31">
        <v>0.75706521739130439</v>
      </c>
      <c r="O250" s="31">
        <v>7.1161956521739134</v>
      </c>
      <c r="P250" s="31">
        <v>7.6114130434782608</v>
      </c>
      <c r="Q250" s="31">
        <v>7.6114130434782608</v>
      </c>
      <c r="R250" s="31">
        <v>0</v>
      </c>
      <c r="S250" s="31">
        <v>34.856739130434782</v>
      </c>
      <c r="T250" s="31">
        <v>34.620108695652171</v>
      </c>
      <c r="U250" s="31">
        <v>0.2366304347826087</v>
      </c>
      <c r="V250" s="31">
        <v>0</v>
      </c>
      <c r="W250" s="31">
        <v>2.4432608695652176</v>
      </c>
      <c r="X250" s="31">
        <v>1.1086956521739131</v>
      </c>
      <c r="Y250" s="31">
        <v>0</v>
      </c>
      <c r="Z250" s="31">
        <v>0</v>
      </c>
      <c r="AA250" s="31">
        <v>0.66663043478260875</v>
      </c>
      <c r="AB250" s="31">
        <v>0</v>
      </c>
      <c r="AC250" s="31">
        <v>0.66793478260869565</v>
      </c>
      <c r="AD250" s="31">
        <v>0</v>
      </c>
      <c r="AE250" s="31">
        <v>0</v>
      </c>
      <c r="AF250" t="s">
        <v>300</v>
      </c>
      <c r="AG250" s="32">
        <v>5</v>
      </c>
      <c r="AH250"/>
    </row>
    <row r="251" spans="1:34" x14ac:dyDescent="0.25">
      <c r="A251" t="s">
        <v>990</v>
      </c>
      <c r="B251" t="s">
        <v>586</v>
      </c>
      <c r="C251" t="s">
        <v>768</v>
      </c>
      <c r="D251" t="s">
        <v>904</v>
      </c>
      <c r="E251" s="31">
        <v>37.630434782608695</v>
      </c>
      <c r="F251" s="31">
        <v>4.7483391103408437</v>
      </c>
      <c r="G251" s="31">
        <v>4.5634748700173313</v>
      </c>
      <c r="H251" s="31">
        <v>0.93948584633160026</v>
      </c>
      <c r="I251" s="31">
        <v>0.75462160600808781</v>
      </c>
      <c r="J251" s="31">
        <v>178.68206521739131</v>
      </c>
      <c r="K251" s="31">
        <v>171.72554347826087</v>
      </c>
      <c r="L251" s="31">
        <v>35.353260869565219</v>
      </c>
      <c r="M251" s="31">
        <v>28.396739130434781</v>
      </c>
      <c r="N251" s="31">
        <v>4</v>
      </c>
      <c r="O251" s="31">
        <v>2.9565217391304346</v>
      </c>
      <c r="P251" s="31">
        <v>32.6875</v>
      </c>
      <c r="Q251" s="31">
        <v>32.6875</v>
      </c>
      <c r="R251" s="31">
        <v>0</v>
      </c>
      <c r="S251" s="31">
        <v>110.64130434782609</v>
      </c>
      <c r="T251" s="31">
        <v>110.64130434782609</v>
      </c>
      <c r="U251" s="31">
        <v>0</v>
      </c>
      <c r="V251" s="31">
        <v>0</v>
      </c>
      <c r="W251" s="31">
        <v>0</v>
      </c>
      <c r="X251" s="31">
        <v>0</v>
      </c>
      <c r="Y251" s="31">
        <v>0</v>
      </c>
      <c r="Z251" s="31">
        <v>0</v>
      </c>
      <c r="AA251" s="31">
        <v>0</v>
      </c>
      <c r="AB251" s="31">
        <v>0</v>
      </c>
      <c r="AC251" s="31">
        <v>0</v>
      </c>
      <c r="AD251" s="31">
        <v>0</v>
      </c>
      <c r="AE251" s="31">
        <v>0</v>
      </c>
      <c r="AF251" t="s">
        <v>249</v>
      </c>
      <c r="AG251" s="32">
        <v>5</v>
      </c>
      <c r="AH251"/>
    </row>
    <row r="252" spans="1:34" x14ac:dyDescent="0.25">
      <c r="A252" t="s">
        <v>990</v>
      </c>
      <c r="B252" t="s">
        <v>527</v>
      </c>
      <c r="C252" t="s">
        <v>819</v>
      </c>
      <c r="D252" t="s">
        <v>880</v>
      </c>
      <c r="E252" s="31">
        <v>50.760869565217391</v>
      </c>
      <c r="F252" s="31">
        <v>4.4633083511777309</v>
      </c>
      <c r="G252" s="31">
        <v>4.3573126338329775</v>
      </c>
      <c r="H252" s="31">
        <v>0.68529978586723772</v>
      </c>
      <c r="I252" s="31">
        <v>0.57930406852248406</v>
      </c>
      <c r="J252" s="31">
        <v>226.5614130434783</v>
      </c>
      <c r="K252" s="31">
        <v>221.18097826086961</v>
      </c>
      <c r="L252" s="31">
        <v>34.786413043478262</v>
      </c>
      <c r="M252" s="31">
        <v>29.405978260869571</v>
      </c>
      <c r="N252" s="31">
        <v>0</v>
      </c>
      <c r="O252" s="31">
        <v>5.3804347826086953</v>
      </c>
      <c r="P252" s="31">
        <v>47.948913043478271</v>
      </c>
      <c r="Q252" s="31">
        <v>47.948913043478271</v>
      </c>
      <c r="R252" s="31">
        <v>0</v>
      </c>
      <c r="S252" s="31">
        <v>143.82608695652178</v>
      </c>
      <c r="T252" s="31">
        <v>139.08369565217393</v>
      </c>
      <c r="U252" s="31">
        <v>4.7054347826086955</v>
      </c>
      <c r="V252" s="31">
        <v>3.6956521739130437E-2</v>
      </c>
      <c r="W252" s="31">
        <v>15.453804347826088</v>
      </c>
      <c r="X252" s="31">
        <v>0</v>
      </c>
      <c r="Y252" s="31">
        <v>0</v>
      </c>
      <c r="Z252" s="31">
        <v>0</v>
      </c>
      <c r="AA252" s="31">
        <v>0</v>
      </c>
      <c r="AB252" s="31">
        <v>0</v>
      </c>
      <c r="AC252" s="31">
        <v>15.453804347826088</v>
      </c>
      <c r="AD252" s="31">
        <v>0</v>
      </c>
      <c r="AE252" s="31">
        <v>0</v>
      </c>
      <c r="AF252" t="s">
        <v>185</v>
      </c>
      <c r="AG252" s="32">
        <v>5</v>
      </c>
      <c r="AH252"/>
    </row>
    <row r="253" spans="1:34" x14ac:dyDescent="0.25">
      <c r="A253" t="s">
        <v>990</v>
      </c>
      <c r="B253" t="s">
        <v>440</v>
      </c>
      <c r="C253" t="s">
        <v>680</v>
      </c>
      <c r="D253" t="s">
        <v>901</v>
      </c>
      <c r="E253" s="31">
        <v>37.532608695652172</v>
      </c>
      <c r="F253" s="31">
        <v>3.4243585288155227</v>
      </c>
      <c r="G253" s="31">
        <v>3.0254011004923256</v>
      </c>
      <c r="H253" s="31">
        <v>1.2323573704025486</v>
      </c>
      <c r="I253" s="31">
        <v>0.83339994207935131</v>
      </c>
      <c r="J253" s="31">
        <v>128.52510869565216</v>
      </c>
      <c r="K253" s="31">
        <v>113.5511956521739</v>
      </c>
      <c r="L253" s="31">
        <v>46.253586956521737</v>
      </c>
      <c r="M253" s="31">
        <v>31.279673913043478</v>
      </c>
      <c r="N253" s="31">
        <v>4.9684782608695652</v>
      </c>
      <c r="O253" s="31">
        <v>10.005434782608695</v>
      </c>
      <c r="P253" s="31">
        <v>9.5111956521739121</v>
      </c>
      <c r="Q253" s="31">
        <v>9.5111956521739121</v>
      </c>
      <c r="R253" s="31">
        <v>0</v>
      </c>
      <c r="S253" s="31">
        <v>72.76032608695651</v>
      </c>
      <c r="T253" s="31">
        <v>65.150434782608684</v>
      </c>
      <c r="U253" s="31">
        <v>7.6098913043478262</v>
      </c>
      <c r="V253" s="31">
        <v>0</v>
      </c>
      <c r="W253" s="31">
        <v>26.872282608695652</v>
      </c>
      <c r="X253" s="31">
        <v>12.331521739130435</v>
      </c>
      <c r="Y253" s="31">
        <v>0</v>
      </c>
      <c r="Z253" s="31">
        <v>0</v>
      </c>
      <c r="AA253" s="31">
        <v>7.1059782608695654</v>
      </c>
      <c r="AB253" s="31">
        <v>0</v>
      </c>
      <c r="AC253" s="31">
        <v>7.4347826086956523</v>
      </c>
      <c r="AD253" s="31">
        <v>0</v>
      </c>
      <c r="AE253" s="31">
        <v>0</v>
      </c>
      <c r="AF253" t="s">
        <v>96</v>
      </c>
      <c r="AG253" s="32">
        <v>5</v>
      </c>
      <c r="AH253"/>
    </row>
    <row r="254" spans="1:34" x14ac:dyDescent="0.25">
      <c r="A254" t="s">
        <v>990</v>
      </c>
      <c r="B254" t="s">
        <v>654</v>
      </c>
      <c r="C254" t="s">
        <v>717</v>
      </c>
      <c r="D254" t="s">
        <v>918</v>
      </c>
      <c r="E254" s="31">
        <v>18.086956521739129</v>
      </c>
      <c r="F254" s="31">
        <v>5.9450120192307701</v>
      </c>
      <c r="G254" s="31">
        <v>5.2319711538461542</v>
      </c>
      <c r="H254" s="31">
        <v>2.0192307692307692</v>
      </c>
      <c r="I254" s="31">
        <v>1.5805288461538463</v>
      </c>
      <c r="J254" s="31">
        <v>107.52717391304348</v>
      </c>
      <c r="K254" s="31">
        <v>94.630434782608702</v>
      </c>
      <c r="L254" s="31">
        <v>36.521739130434781</v>
      </c>
      <c r="M254" s="31">
        <v>28.586956521739129</v>
      </c>
      <c r="N254" s="31">
        <v>5.9456521739130439</v>
      </c>
      <c r="O254" s="31">
        <v>1.9891304347826086</v>
      </c>
      <c r="P254" s="31">
        <v>11.1875</v>
      </c>
      <c r="Q254" s="31">
        <v>6.2255434782608692</v>
      </c>
      <c r="R254" s="31">
        <v>4.9619565217391308</v>
      </c>
      <c r="S254" s="31">
        <v>59.817934782608695</v>
      </c>
      <c r="T254" s="31">
        <v>52.956521739130437</v>
      </c>
      <c r="U254" s="31">
        <v>0</v>
      </c>
      <c r="V254" s="31">
        <v>6.8614130434782608</v>
      </c>
      <c r="W254" s="31">
        <v>0</v>
      </c>
      <c r="X254" s="31">
        <v>0</v>
      </c>
      <c r="Y254" s="31">
        <v>0</v>
      </c>
      <c r="Z254" s="31">
        <v>0</v>
      </c>
      <c r="AA254" s="31">
        <v>0</v>
      </c>
      <c r="AB254" s="31">
        <v>0</v>
      </c>
      <c r="AC254" s="31">
        <v>0</v>
      </c>
      <c r="AD254" s="31">
        <v>0</v>
      </c>
      <c r="AE254" s="31">
        <v>0</v>
      </c>
      <c r="AF254" t="s">
        <v>317</v>
      </c>
      <c r="AG254" s="32">
        <v>5</v>
      </c>
      <c r="AH254"/>
    </row>
    <row r="255" spans="1:34" x14ac:dyDescent="0.25">
      <c r="A255" t="s">
        <v>990</v>
      </c>
      <c r="B255" t="s">
        <v>414</v>
      </c>
      <c r="C255" t="s">
        <v>715</v>
      </c>
      <c r="D255" t="s">
        <v>889</v>
      </c>
      <c r="E255" s="31">
        <v>56.141304347826086</v>
      </c>
      <c r="F255" s="31">
        <v>4.0294133591481121</v>
      </c>
      <c r="G255" s="31">
        <v>3.6676030977734748</v>
      </c>
      <c r="H255" s="31">
        <v>1.0640096805421104</v>
      </c>
      <c r="I255" s="31">
        <v>0.70219941916747342</v>
      </c>
      <c r="J255" s="31">
        <v>226.2165217391304</v>
      </c>
      <c r="K255" s="31">
        <v>205.9040217391304</v>
      </c>
      <c r="L255" s="31">
        <v>59.734891304347826</v>
      </c>
      <c r="M255" s="31">
        <v>39.422391304347826</v>
      </c>
      <c r="N255" s="31">
        <v>14.747282608695652</v>
      </c>
      <c r="O255" s="31">
        <v>5.5652173913043477</v>
      </c>
      <c r="P255" s="31">
        <v>14.817934782608695</v>
      </c>
      <c r="Q255" s="31">
        <v>14.817934782608695</v>
      </c>
      <c r="R255" s="31">
        <v>0</v>
      </c>
      <c r="S255" s="31">
        <v>151.66369565217389</v>
      </c>
      <c r="T255" s="31">
        <v>140.27815217391301</v>
      </c>
      <c r="U255" s="31">
        <v>11.385543478260873</v>
      </c>
      <c r="V255" s="31">
        <v>0</v>
      </c>
      <c r="W255" s="31">
        <v>5.0084782608695653</v>
      </c>
      <c r="X255" s="31">
        <v>1.3275000000000001</v>
      </c>
      <c r="Y255" s="31">
        <v>0</v>
      </c>
      <c r="Z255" s="31">
        <v>0</v>
      </c>
      <c r="AA255" s="31">
        <v>3.6809782608695651</v>
      </c>
      <c r="AB255" s="31">
        <v>0</v>
      </c>
      <c r="AC255" s="31">
        <v>0</v>
      </c>
      <c r="AD255" s="31">
        <v>0</v>
      </c>
      <c r="AE255" s="31">
        <v>0</v>
      </c>
      <c r="AF255" t="s">
        <v>70</v>
      </c>
      <c r="AG255" s="32">
        <v>5</v>
      </c>
      <c r="AH255"/>
    </row>
    <row r="256" spans="1:34" x14ac:dyDescent="0.25">
      <c r="A256" t="s">
        <v>990</v>
      </c>
      <c r="B256" t="s">
        <v>662</v>
      </c>
      <c r="C256" t="s">
        <v>720</v>
      </c>
      <c r="D256" t="s">
        <v>920</v>
      </c>
      <c r="E256" s="31">
        <v>8.9021739130434785</v>
      </c>
      <c r="F256" s="31">
        <v>6.4934676434676444</v>
      </c>
      <c r="G256" s="31">
        <v>5.858547008547009</v>
      </c>
      <c r="H256" s="31">
        <v>3.8400488400488402</v>
      </c>
      <c r="I256" s="31">
        <v>3.2051282051282053</v>
      </c>
      <c r="J256" s="31">
        <v>57.805978260869573</v>
      </c>
      <c r="K256" s="31">
        <v>52.153804347826089</v>
      </c>
      <c r="L256" s="31">
        <v>34.184782608695656</v>
      </c>
      <c r="M256" s="31">
        <v>28.532608695652176</v>
      </c>
      <c r="N256" s="31">
        <v>0</v>
      </c>
      <c r="O256" s="31">
        <v>5.6521739130434785</v>
      </c>
      <c r="P256" s="31">
        <v>0.79076086956521741</v>
      </c>
      <c r="Q256" s="31">
        <v>0.79076086956521741</v>
      </c>
      <c r="R256" s="31">
        <v>0</v>
      </c>
      <c r="S256" s="31">
        <v>22.830434782608691</v>
      </c>
      <c r="T256" s="31">
        <v>21.618478260869562</v>
      </c>
      <c r="U256" s="31">
        <v>1.2119565217391304</v>
      </c>
      <c r="V256" s="31">
        <v>0</v>
      </c>
      <c r="W256" s="31">
        <v>0</v>
      </c>
      <c r="X256" s="31">
        <v>0</v>
      </c>
      <c r="Y256" s="31">
        <v>0</v>
      </c>
      <c r="Z256" s="31">
        <v>0</v>
      </c>
      <c r="AA256" s="31">
        <v>0</v>
      </c>
      <c r="AB256" s="31">
        <v>0</v>
      </c>
      <c r="AC256" s="31">
        <v>0</v>
      </c>
      <c r="AD256" s="31">
        <v>0</v>
      </c>
      <c r="AE256" s="31">
        <v>0</v>
      </c>
      <c r="AF256" t="s">
        <v>325</v>
      </c>
      <c r="AG256" s="32">
        <v>5</v>
      </c>
      <c r="AH256"/>
    </row>
    <row r="257" spans="1:34" x14ac:dyDescent="0.25">
      <c r="A257" t="s">
        <v>990</v>
      </c>
      <c r="B257" t="s">
        <v>570</v>
      </c>
      <c r="C257" t="s">
        <v>720</v>
      </c>
      <c r="D257" t="s">
        <v>920</v>
      </c>
      <c r="E257" s="31">
        <v>77.434782608695656</v>
      </c>
      <c r="F257" s="31">
        <v>4.3662619314991575</v>
      </c>
      <c r="G257" s="31">
        <v>4.0625</v>
      </c>
      <c r="H257" s="31">
        <v>1.1470732734418865</v>
      </c>
      <c r="I257" s="31">
        <v>0.90788180797304885</v>
      </c>
      <c r="J257" s="31">
        <v>338.10054347826087</v>
      </c>
      <c r="K257" s="31">
        <v>314.57880434782612</v>
      </c>
      <c r="L257" s="31">
        <v>88.823369565217391</v>
      </c>
      <c r="M257" s="31">
        <v>70.301630434782609</v>
      </c>
      <c r="N257" s="31">
        <v>13.913043478260869</v>
      </c>
      <c r="O257" s="31">
        <v>4.6086956521739131</v>
      </c>
      <c r="P257" s="31">
        <v>30.472826086956523</v>
      </c>
      <c r="Q257" s="31">
        <v>25.472826086956523</v>
      </c>
      <c r="R257" s="31">
        <v>5</v>
      </c>
      <c r="S257" s="31">
        <v>218.80434782608697</v>
      </c>
      <c r="T257" s="31">
        <v>218.80434782608697</v>
      </c>
      <c r="U257" s="31">
        <v>0</v>
      </c>
      <c r="V257" s="31">
        <v>0</v>
      </c>
      <c r="W257" s="31">
        <v>0</v>
      </c>
      <c r="X257" s="31">
        <v>0</v>
      </c>
      <c r="Y257" s="31">
        <v>0</v>
      </c>
      <c r="Z257" s="31">
        <v>0</v>
      </c>
      <c r="AA257" s="31">
        <v>0</v>
      </c>
      <c r="AB257" s="31">
        <v>0</v>
      </c>
      <c r="AC257" s="31">
        <v>0</v>
      </c>
      <c r="AD257" s="31">
        <v>0</v>
      </c>
      <c r="AE257" s="31">
        <v>0</v>
      </c>
      <c r="AF257" t="s">
        <v>231</v>
      </c>
      <c r="AG257" s="32">
        <v>5</v>
      </c>
      <c r="AH257"/>
    </row>
    <row r="258" spans="1:34" x14ac:dyDescent="0.25">
      <c r="A258" t="s">
        <v>990</v>
      </c>
      <c r="B258" t="s">
        <v>563</v>
      </c>
      <c r="C258" t="s">
        <v>839</v>
      </c>
      <c r="D258" t="s">
        <v>893</v>
      </c>
      <c r="E258" s="31">
        <v>107.07608695652173</v>
      </c>
      <c r="F258" s="31">
        <v>4.4350319764490918</v>
      </c>
      <c r="G258" s="31">
        <v>4.1191249619327985</v>
      </c>
      <c r="H258" s="31">
        <v>1.1651355192366257</v>
      </c>
      <c r="I258" s="31">
        <v>0.88414881737894624</v>
      </c>
      <c r="J258" s="31">
        <v>474.88586956521738</v>
      </c>
      <c r="K258" s="31">
        <v>441.05978260869563</v>
      </c>
      <c r="L258" s="31">
        <v>124.75815217391303</v>
      </c>
      <c r="M258" s="31">
        <v>94.671195652173907</v>
      </c>
      <c r="N258" s="31">
        <v>25.043478260869566</v>
      </c>
      <c r="O258" s="31">
        <v>5.0434782608695654</v>
      </c>
      <c r="P258" s="31">
        <v>51.771739130434781</v>
      </c>
      <c r="Q258" s="31">
        <v>48.032608695652172</v>
      </c>
      <c r="R258" s="31">
        <v>3.7391304347826089</v>
      </c>
      <c r="S258" s="31">
        <v>298.35597826086956</v>
      </c>
      <c r="T258" s="31">
        <v>298.35597826086956</v>
      </c>
      <c r="U258" s="31">
        <v>0</v>
      </c>
      <c r="V258" s="31">
        <v>0</v>
      </c>
      <c r="W258" s="31">
        <v>0</v>
      </c>
      <c r="X258" s="31">
        <v>0</v>
      </c>
      <c r="Y258" s="31">
        <v>0</v>
      </c>
      <c r="Z258" s="31">
        <v>0</v>
      </c>
      <c r="AA258" s="31">
        <v>0</v>
      </c>
      <c r="AB258" s="31">
        <v>0</v>
      </c>
      <c r="AC258" s="31">
        <v>0</v>
      </c>
      <c r="AD258" s="31">
        <v>0</v>
      </c>
      <c r="AE258" s="31">
        <v>0</v>
      </c>
      <c r="AF258" t="s">
        <v>224</v>
      </c>
      <c r="AG258" s="32">
        <v>5</v>
      </c>
      <c r="AH258"/>
    </row>
    <row r="259" spans="1:34" x14ac:dyDescent="0.25">
      <c r="A259" t="s">
        <v>990</v>
      </c>
      <c r="B259" t="s">
        <v>482</v>
      </c>
      <c r="C259" t="s">
        <v>802</v>
      </c>
      <c r="D259" t="s">
        <v>934</v>
      </c>
      <c r="E259" s="31">
        <v>87.369565217391298</v>
      </c>
      <c r="F259" s="31">
        <v>3.9403147549141582</v>
      </c>
      <c r="G259" s="31">
        <v>3.6105996516546415</v>
      </c>
      <c r="H259" s="31">
        <v>1.0006220452848968</v>
      </c>
      <c r="I259" s="31">
        <v>0.72713983578004482</v>
      </c>
      <c r="J259" s="31">
        <v>344.26358695652175</v>
      </c>
      <c r="K259" s="31">
        <v>315.45652173913049</v>
      </c>
      <c r="L259" s="31">
        <v>87.423913043478265</v>
      </c>
      <c r="M259" s="31">
        <v>63.529891304347828</v>
      </c>
      <c r="N259" s="31">
        <v>18.9375</v>
      </c>
      <c r="O259" s="31">
        <v>4.9565217391304346</v>
      </c>
      <c r="P259" s="31">
        <v>42.423913043478258</v>
      </c>
      <c r="Q259" s="31">
        <v>37.510869565217391</v>
      </c>
      <c r="R259" s="31">
        <v>4.9130434782608692</v>
      </c>
      <c r="S259" s="31">
        <v>214.41576086956522</v>
      </c>
      <c r="T259" s="31">
        <v>213.35054347826087</v>
      </c>
      <c r="U259" s="31">
        <v>1.0652173913043479</v>
      </c>
      <c r="V259" s="31">
        <v>0</v>
      </c>
      <c r="W259" s="31">
        <v>0</v>
      </c>
      <c r="X259" s="31">
        <v>0</v>
      </c>
      <c r="Y259" s="31">
        <v>0</v>
      </c>
      <c r="Z259" s="31">
        <v>0</v>
      </c>
      <c r="AA259" s="31">
        <v>0</v>
      </c>
      <c r="AB259" s="31">
        <v>0</v>
      </c>
      <c r="AC259" s="31">
        <v>0</v>
      </c>
      <c r="AD259" s="31">
        <v>0</v>
      </c>
      <c r="AE259" s="31">
        <v>0</v>
      </c>
      <c r="AF259" t="s">
        <v>139</v>
      </c>
      <c r="AG259" s="32">
        <v>5</v>
      </c>
      <c r="AH259"/>
    </row>
    <row r="260" spans="1:34" x14ac:dyDescent="0.25">
      <c r="A260" t="s">
        <v>990</v>
      </c>
      <c r="B260" t="s">
        <v>574</v>
      </c>
      <c r="C260" t="s">
        <v>806</v>
      </c>
      <c r="D260" t="s">
        <v>890</v>
      </c>
      <c r="E260" s="31">
        <v>84.260869565217391</v>
      </c>
      <c r="F260" s="31">
        <v>3.6541537667698663</v>
      </c>
      <c r="G260" s="31">
        <v>3.3258513931888545</v>
      </c>
      <c r="H260" s="31">
        <v>1.2527412280701753</v>
      </c>
      <c r="I260" s="31">
        <v>0.98532636738906088</v>
      </c>
      <c r="J260" s="31">
        <v>307.9021739130435</v>
      </c>
      <c r="K260" s="31">
        <v>280.23913043478262</v>
      </c>
      <c r="L260" s="31">
        <v>105.5570652173913</v>
      </c>
      <c r="M260" s="31">
        <v>83.024456521739125</v>
      </c>
      <c r="N260" s="31">
        <v>18.271739130434781</v>
      </c>
      <c r="O260" s="31">
        <v>4.2608695652173916</v>
      </c>
      <c r="P260" s="31">
        <v>17.421195652173914</v>
      </c>
      <c r="Q260" s="31">
        <v>12.290760869565217</v>
      </c>
      <c r="R260" s="31">
        <v>5.1304347826086953</v>
      </c>
      <c r="S260" s="31">
        <v>184.92391304347825</v>
      </c>
      <c r="T260" s="31">
        <v>184.92391304347825</v>
      </c>
      <c r="U260" s="31">
        <v>0</v>
      </c>
      <c r="V260" s="31">
        <v>0</v>
      </c>
      <c r="W260" s="31">
        <v>0</v>
      </c>
      <c r="X260" s="31">
        <v>0</v>
      </c>
      <c r="Y260" s="31">
        <v>0</v>
      </c>
      <c r="Z260" s="31">
        <v>0</v>
      </c>
      <c r="AA260" s="31">
        <v>0</v>
      </c>
      <c r="AB260" s="31">
        <v>0</v>
      </c>
      <c r="AC260" s="31">
        <v>0</v>
      </c>
      <c r="AD260" s="31">
        <v>0</v>
      </c>
      <c r="AE260" s="31">
        <v>0</v>
      </c>
      <c r="AF260" t="s">
        <v>235</v>
      </c>
      <c r="AG260" s="32">
        <v>5</v>
      </c>
      <c r="AH260"/>
    </row>
    <row r="261" spans="1:34" x14ac:dyDescent="0.25">
      <c r="A261" t="s">
        <v>990</v>
      </c>
      <c r="B261" t="s">
        <v>476</v>
      </c>
      <c r="C261" t="s">
        <v>802</v>
      </c>
      <c r="D261" t="s">
        <v>934</v>
      </c>
      <c r="E261" s="31">
        <v>69.282608695652172</v>
      </c>
      <c r="F261" s="31">
        <v>3.606644179479134</v>
      </c>
      <c r="G261" s="31">
        <v>3.1704973329149673</v>
      </c>
      <c r="H261" s="31">
        <v>0.97050517728271102</v>
      </c>
      <c r="I261" s="31">
        <v>0.60276121744587385</v>
      </c>
      <c r="J261" s="31">
        <v>249.87771739130434</v>
      </c>
      <c r="K261" s="31">
        <v>219.66032608695653</v>
      </c>
      <c r="L261" s="31">
        <v>67.239130434782609</v>
      </c>
      <c r="M261" s="31">
        <v>41.760869565217391</v>
      </c>
      <c r="N261" s="31">
        <v>20.086956521739129</v>
      </c>
      <c r="O261" s="31">
        <v>5.3913043478260869</v>
      </c>
      <c r="P261" s="31">
        <v>36.788043478260867</v>
      </c>
      <c r="Q261" s="31">
        <v>32.048913043478258</v>
      </c>
      <c r="R261" s="31">
        <v>4.7391304347826084</v>
      </c>
      <c r="S261" s="31">
        <v>145.85054347826087</v>
      </c>
      <c r="T261" s="31">
        <v>145.66032608695653</v>
      </c>
      <c r="U261" s="31">
        <v>0.19021739130434784</v>
      </c>
      <c r="V261" s="31">
        <v>0</v>
      </c>
      <c r="W261" s="31">
        <v>0</v>
      </c>
      <c r="X261" s="31">
        <v>0</v>
      </c>
      <c r="Y261" s="31">
        <v>0</v>
      </c>
      <c r="Z261" s="31">
        <v>0</v>
      </c>
      <c r="AA261" s="31">
        <v>0</v>
      </c>
      <c r="AB261" s="31">
        <v>0</v>
      </c>
      <c r="AC261" s="31">
        <v>0</v>
      </c>
      <c r="AD261" s="31">
        <v>0</v>
      </c>
      <c r="AE261" s="31">
        <v>0</v>
      </c>
      <c r="AF261" t="s">
        <v>133</v>
      </c>
      <c r="AG261" s="32">
        <v>5</v>
      </c>
      <c r="AH261"/>
    </row>
    <row r="262" spans="1:34" x14ac:dyDescent="0.25">
      <c r="A262" t="s">
        <v>990</v>
      </c>
      <c r="B262" t="s">
        <v>645</v>
      </c>
      <c r="C262" t="s">
        <v>717</v>
      </c>
      <c r="D262" t="s">
        <v>918</v>
      </c>
      <c r="E262" s="31">
        <v>72</v>
      </c>
      <c r="F262" s="31">
        <v>4.2950634057971016</v>
      </c>
      <c r="G262" s="31">
        <v>3.8134057971014488</v>
      </c>
      <c r="H262" s="31">
        <v>1.2945350241545894</v>
      </c>
      <c r="I262" s="31">
        <v>0.8563556763285024</v>
      </c>
      <c r="J262" s="31">
        <v>309.24456521739131</v>
      </c>
      <c r="K262" s="31">
        <v>274.56521739130432</v>
      </c>
      <c r="L262" s="31">
        <v>93.206521739130437</v>
      </c>
      <c r="M262" s="31">
        <v>61.657608695652172</v>
      </c>
      <c r="N262" s="31">
        <v>26.418478260869566</v>
      </c>
      <c r="O262" s="31">
        <v>5.1304347826086953</v>
      </c>
      <c r="P262" s="31">
        <v>32.277173913043477</v>
      </c>
      <c r="Q262" s="31">
        <v>29.146739130434781</v>
      </c>
      <c r="R262" s="31">
        <v>3.1304347826086958</v>
      </c>
      <c r="S262" s="31">
        <v>183.7608695652174</v>
      </c>
      <c r="T262" s="31">
        <v>183.72010869565219</v>
      </c>
      <c r="U262" s="31">
        <v>4.0760869565217392E-2</v>
      </c>
      <c r="V262" s="31">
        <v>0</v>
      </c>
      <c r="W262" s="31">
        <v>0</v>
      </c>
      <c r="X262" s="31">
        <v>0</v>
      </c>
      <c r="Y262" s="31">
        <v>0</v>
      </c>
      <c r="Z262" s="31">
        <v>0</v>
      </c>
      <c r="AA262" s="31">
        <v>0</v>
      </c>
      <c r="AB262" s="31">
        <v>0</v>
      </c>
      <c r="AC262" s="31">
        <v>0</v>
      </c>
      <c r="AD262" s="31">
        <v>0</v>
      </c>
      <c r="AE262" s="31">
        <v>0</v>
      </c>
      <c r="AF262" t="s">
        <v>308</v>
      </c>
      <c r="AG262" s="32">
        <v>5</v>
      </c>
      <c r="AH262"/>
    </row>
    <row r="263" spans="1:34" x14ac:dyDescent="0.25">
      <c r="A263" t="s">
        <v>990</v>
      </c>
      <c r="B263" t="s">
        <v>397</v>
      </c>
      <c r="C263" t="s">
        <v>760</v>
      </c>
      <c r="D263" t="s">
        <v>888</v>
      </c>
      <c r="E263" s="31">
        <v>28.989130434782609</v>
      </c>
      <c r="F263" s="31">
        <v>3.3464566929133857</v>
      </c>
      <c r="G263" s="31">
        <v>3.1483202099737531</v>
      </c>
      <c r="H263" s="31">
        <v>0.89608923884514435</v>
      </c>
      <c r="I263" s="31">
        <v>0.69795275590551187</v>
      </c>
      <c r="J263" s="31">
        <v>97.010869565217391</v>
      </c>
      <c r="K263" s="31">
        <v>91.267065217391306</v>
      </c>
      <c r="L263" s="31">
        <v>25.976847826086956</v>
      </c>
      <c r="M263" s="31">
        <v>20.233043478260871</v>
      </c>
      <c r="N263" s="31">
        <v>1.3040217391304347</v>
      </c>
      <c r="O263" s="31">
        <v>4.4397826086956522</v>
      </c>
      <c r="P263" s="31">
        <v>17.170217391304345</v>
      </c>
      <c r="Q263" s="31">
        <v>17.170217391304345</v>
      </c>
      <c r="R263" s="31">
        <v>0</v>
      </c>
      <c r="S263" s="31">
        <v>53.863804347826097</v>
      </c>
      <c r="T263" s="31">
        <v>51.373586956521748</v>
      </c>
      <c r="U263" s="31">
        <v>2.4902173913043479</v>
      </c>
      <c r="V263" s="31">
        <v>0</v>
      </c>
      <c r="W263" s="31">
        <v>2.7629347826086961</v>
      </c>
      <c r="X263" s="31">
        <v>0</v>
      </c>
      <c r="Y263" s="31">
        <v>0</v>
      </c>
      <c r="Z263" s="31">
        <v>0</v>
      </c>
      <c r="AA263" s="31">
        <v>2.2395652173913048</v>
      </c>
      <c r="AB263" s="31">
        <v>0</v>
      </c>
      <c r="AC263" s="31">
        <v>0.52336956521739131</v>
      </c>
      <c r="AD263" s="31">
        <v>0</v>
      </c>
      <c r="AE263" s="31">
        <v>0</v>
      </c>
      <c r="AF263" t="s">
        <v>52</v>
      </c>
      <c r="AG263" s="32">
        <v>5</v>
      </c>
      <c r="AH263"/>
    </row>
    <row r="264" spans="1:34" x14ac:dyDescent="0.25">
      <c r="A264" t="s">
        <v>990</v>
      </c>
      <c r="B264" t="s">
        <v>625</v>
      </c>
      <c r="C264" t="s">
        <v>742</v>
      </c>
      <c r="D264" t="s">
        <v>916</v>
      </c>
      <c r="E264" s="31">
        <v>21.130434782608695</v>
      </c>
      <c r="F264" s="31">
        <v>5.7965380658436221</v>
      </c>
      <c r="G264" s="31">
        <v>5.3641820987654318</v>
      </c>
      <c r="H264" s="31">
        <v>1.8540637860082303</v>
      </c>
      <c r="I264" s="31">
        <v>1.4217078189300412</v>
      </c>
      <c r="J264" s="31">
        <v>122.4833695652174</v>
      </c>
      <c r="K264" s="31">
        <v>113.3475</v>
      </c>
      <c r="L264" s="31">
        <v>39.177173913043475</v>
      </c>
      <c r="M264" s="31">
        <v>30.041304347826085</v>
      </c>
      <c r="N264" s="31">
        <v>3.5706521739130435</v>
      </c>
      <c r="O264" s="31">
        <v>5.5652173913043477</v>
      </c>
      <c r="P264" s="31">
        <v>0</v>
      </c>
      <c r="Q264" s="31">
        <v>0</v>
      </c>
      <c r="R264" s="31">
        <v>0</v>
      </c>
      <c r="S264" s="31">
        <v>83.306195652173926</v>
      </c>
      <c r="T264" s="31">
        <v>60.615978260869568</v>
      </c>
      <c r="U264" s="31">
        <v>8.133152173913043</v>
      </c>
      <c r="V264" s="31">
        <v>14.557065217391305</v>
      </c>
      <c r="W264" s="31">
        <v>0</v>
      </c>
      <c r="X264" s="31">
        <v>0</v>
      </c>
      <c r="Y264" s="31">
        <v>0</v>
      </c>
      <c r="Z264" s="31">
        <v>0</v>
      </c>
      <c r="AA264" s="31">
        <v>0</v>
      </c>
      <c r="AB264" s="31">
        <v>0</v>
      </c>
      <c r="AC264" s="31">
        <v>0</v>
      </c>
      <c r="AD264" s="31">
        <v>0</v>
      </c>
      <c r="AE264" s="31">
        <v>0</v>
      </c>
      <c r="AF264" t="s">
        <v>288</v>
      </c>
      <c r="AG264" s="32">
        <v>5</v>
      </c>
      <c r="AH264"/>
    </row>
    <row r="265" spans="1:34" x14ac:dyDescent="0.25">
      <c r="A265" t="s">
        <v>990</v>
      </c>
      <c r="B265" t="s">
        <v>584</v>
      </c>
      <c r="C265" t="s">
        <v>737</v>
      </c>
      <c r="D265" t="s">
        <v>912</v>
      </c>
      <c r="E265" s="31">
        <v>109.23913043478261</v>
      </c>
      <c r="F265" s="31">
        <v>3.3645074626865679</v>
      </c>
      <c r="G265" s="31">
        <v>2.8836368159203984</v>
      </c>
      <c r="H265" s="31">
        <v>0.98743781094527361</v>
      </c>
      <c r="I265" s="31">
        <v>0.50656716417910452</v>
      </c>
      <c r="J265" s="31">
        <v>367.53586956521747</v>
      </c>
      <c r="K265" s="31">
        <v>315.0059782608696</v>
      </c>
      <c r="L265" s="31">
        <v>107.86684782608695</v>
      </c>
      <c r="M265" s="31">
        <v>55.336956521739133</v>
      </c>
      <c r="N265" s="31">
        <v>42.269021739130437</v>
      </c>
      <c r="O265" s="31">
        <v>10.260869565217391</v>
      </c>
      <c r="P265" s="31">
        <v>71.640326086956534</v>
      </c>
      <c r="Q265" s="31">
        <v>71.640326086956534</v>
      </c>
      <c r="R265" s="31">
        <v>0</v>
      </c>
      <c r="S265" s="31">
        <v>188.02869565217395</v>
      </c>
      <c r="T265" s="31">
        <v>183.25423913043483</v>
      </c>
      <c r="U265" s="31">
        <v>4.7744565217391308</v>
      </c>
      <c r="V265" s="31">
        <v>0</v>
      </c>
      <c r="W265" s="31">
        <v>47.014130434782608</v>
      </c>
      <c r="X265" s="31">
        <v>0</v>
      </c>
      <c r="Y265" s="31">
        <v>0</v>
      </c>
      <c r="Z265" s="31">
        <v>0</v>
      </c>
      <c r="AA265" s="31">
        <v>3.9310869565217401</v>
      </c>
      <c r="AB265" s="31">
        <v>0</v>
      </c>
      <c r="AC265" s="31">
        <v>43.083043478260869</v>
      </c>
      <c r="AD265" s="31">
        <v>0</v>
      </c>
      <c r="AE265" s="31">
        <v>0</v>
      </c>
      <c r="AF265" t="s">
        <v>247</v>
      </c>
      <c r="AG265" s="32">
        <v>5</v>
      </c>
      <c r="AH265"/>
    </row>
    <row r="266" spans="1:34" x14ac:dyDescent="0.25">
      <c r="A266" t="s">
        <v>990</v>
      </c>
      <c r="B266" t="s">
        <v>391</v>
      </c>
      <c r="C266" t="s">
        <v>757</v>
      </c>
      <c r="D266" t="s">
        <v>883</v>
      </c>
      <c r="E266" s="31">
        <v>47.576086956521742</v>
      </c>
      <c r="F266" s="31">
        <v>2.2887388622344069</v>
      </c>
      <c r="G266" s="31">
        <v>2.1876170893305913</v>
      </c>
      <c r="H266" s="31">
        <v>0.69313228238519531</v>
      </c>
      <c r="I266" s="31">
        <v>0.63404386566141191</v>
      </c>
      <c r="J266" s="31">
        <v>108.88923913043479</v>
      </c>
      <c r="K266" s="31">
        <v>104.07826086956521</v>
      </c>
      <c r="L266" s="31">
        <v>32.976521739130433</v>
      </c>
      <c r="M266" s="31">
        <v>30.165326086956522</v>
      </c>
      <c r="N266" s="31">
        <v>2.7813043478260866</v>
      </c>
      <c r="O266" s="31">
        <v>2.9891304347826088E-2</v>
      </c>
      <c r="P266" s="31">
        <v>9.3938043478260926</v>
      </c>
      <c r="Q266" s="31">
        <v>7.3940217391304399</v>
      </c>
      <c r="R266" s="31">
        <v>1.9997826086956521</v>
      </c>
      <c r="S266" s="31">
        <v>66.51891304347825</v>
      </c>
      <c r="T266" s="31">
        <v>62.652826086956516</v>
      </c>
      <c r="U266" s="31">
        <v>0</v>
      </c>
      <c r="V266" s="31">
        <v>3.8660869565217393</v>
      </c>
      <c r="W266" s="31">
        <v>5.1036956521739132</v>
      </c>
      <c r="X266" s="31">
        <v>0</v>
      </c>
      <c r="Y266" s="31">
        <v>1.375</v>
      </c>
      <c r="Z266" s="31">
        <v>0</v>
      </c>
      <c r="AA266" s="31">
        <v>0</v>
      </c>
      <c r="AB266" s="31">
        <v>0</v>
      </c>
      <c r="AC266" s="31">
        <v>3.7286956521739132</v>
      </c>
      <c r="AD266" s="31">
        <v>0</v>
      </c>
      <c r="AE266" s="31">
        <v>0</v>
      </c>
      <c r="AF266" t="s">
        <v>46</v>
      </c>
      <c r="AG266" s="32">
        <v>5</v>
      </c>
      <c r="AH266"/>
    </row>
    <row r="267" spans="1:34" x14ac:dyDescent="0.25">
      <c r="A267" t="s">
        <v>990</v>
      </c>
      <c r="B267" t="s">
        <v>493</v>
      </c>
      <c r="C267" t="s">
        <v>780</v>
      </c>
      <c r="D267" t="s">
        <v>930</v>
      </c>
      <c r="E267" s="31">
        <v>71.663043478260875</v>
      </c>
      <c r="F267" s="31">
        <v>3.0619930229030787</v>
      </c>
      <c r="G267" s="31">
        <v>2.640750796299105</v>
      </c>
      <c r="H267" s="31">
        <v>1.0730168360382222</v>
      </c>
      <c r="I267" s="31">
        <v>0.65177460943424836</v>
      </c>
      <c r="J267" s="31">
        <v>219.43173913043478</v>
      </c>
      <c r="K267" s="31">
        <v>189.24423913043478</v>
      </c>
      <c r="L267" s="31">
        <v>76.895652173913035</v>
      </c>
      <c r="M267" s="31">
        <v>46.708152173913042</v>
      </c>
      <c r="N267" s="31">
        <v>21.116195652173914</v>
      </c>
      <c r="O267" s="31">
        <v>9.0713043478260893</v>
      </c>
      <c r="P267" s="31">
        <v>29.652282608695653</v>
      </c>
      <c r="Q267" s="31">
        <v>29.652282608695653</v>
      </c>
      <c r="R267" s="31">
        <v>0</v>
      </c>
      <c r="S267" s="31">
        <v>112.88380434782607</v>
      </c>
      <c r="T267" s="31">
        <v>82.440978260869556</v>
      </c>
      <c r="U267" s="31">
        <v>0</v>
      </c>
      <c r="V267" s="31">
        <v>30.442826086956519</v>
      </c>
      <c r="W267" s="31">
        <v>0</v>
      </c>
      <c r="X267" s="31">
        <v>0</v>
      </c>
      <c r="Y267" s="31">
        <v>0</v>
      </c>
      <c r="Z267" s="31">
        <v>0</v>
      </c>
      <c r="AA267" s="31">
        <v>0</v>
      </c>
      <c r="AB267" s="31">
        <v>0</v>
      </c>
      <c r="AC267" s="31">
        <v>0</v>
      </c>
      <c r="AD267" s="31">
        <v>0</v>
      </c>
      <c r="AE267" s="31">
        <v>0</v>
      </c>
      <c r="AF267" t="s">
        <v>151</v>
      </c>
      <c r="AG267" s="32">
        <v>5</v>
      </c>
      <c r="AH267"/>
    </row>
    <row r="268" spans="1:34" x14ac:dyDescent="0.25">
      <c r="A268" t="s">
        <v>990</v>
      </c>
      <c r="B268" t="s">
        <v>480</v>
      </c>
      <c r="C268" t="s">
        <v>708</v>
      </c>
      <c r="D268" t="s">
        <v>919</v>
      </c>
      <c r="E268" s="31">
        <v>110.08695652173913</v>
      </c>
      <c r="F268" s="31">
        <v>4.2790086887835708</v>
      </c>
      <c r="G268" s="31">
        <v>4.0938043048973149</v>
      </c>
      <c r="H268" s="31">
        <v>1.2673528830963665</v>
      </c>
      <c r="I268" s="31">
        <v>1.0821484992101107</v>
      </c>
      <c r="J268" s="31">
        <v>471.06304347826091</v>
      </c>
      <c r="K268" s="31">
        <v>450.67445652173916</v>
      </c>
      <c r="L268" s="31">
        <v>139.51902173913044</v>
      </c>
      <c r="M268" s="31">
        <v>119.1304347826087</v>
      </c>
      <c r="N268" s="31">
        <v>16.573369565217391</v>
      </c>
      <c r="O268" s="31">
        <v>3.8152173913043477</v>
      </c>
      <c r="P268" s="31">
        <v>33.445652173913047</v>
      </c>
      <c r="Q268" s="31">
        <v>33.445652173913047</v>
      </c>
      <c r="R268" s="31">
        <v>0</v>
      </c>
      <c r="S268" s="31">
        <v>298.09836956521741</v>
      </c>
      <c r="T268" s="31">
        <v>295.86195652173916</v>
      </c>
      <c r="U268" s="31">
        <v>0</v>
      </c>
      <c r="V268" s="31">
        <v>2.2364130434782608</v>
      </c>
      <c r="W268" s="31">
        <v>0</v>
      </c>
      <c r="X268" s="31">
        <v>0</v>
      </c>
      <c r="Y268" s="31">
        <v>0</v>
      </c>
      <c r="Z268" s="31">
        <v>0</v>
      </c>
      <c r="AA268" s="31">
        <v>0</v>
      </c>
      <c r="AB268" s="31">
        <v>0</v>
      </c>
      <c r="AC268" s="31">
        <v>0</v>
      </c>
      <c r="AD268" s="31">
        <v>0</v>
      </c>
      <c r="AE268" s="31">
        <v>0</v>
      </c>
      <c r="AF268" t="s">
        <v>137</v>
      </c>
      <c r="AG268" s="32">
        <v>5</v>
      </c>
      <c r="AH268"/>
    </row>
    <row r="269" spans="1:34" x14ac:dyDescent="0.25">
      <c r="A269" t="s">
        <v>990</v>
      </c>
      <c r="B269" t="s">
        <v>400</v>
      </c>
      <c r="C269" t="s">
        <v>763</v>
      </c>
      <c r="D269" t="s">
        <v>884</v>
      </c>
      <c r="E269" s="31">
        <v>30.554347826086957</v>
      </c>
      <c r="F269" s="31">
        <v>3.5859053717538241</v>
      </c>
      <c r="G269" s="31">
        <v>3.2130131625755962</v>
      </c>
      <c r="H269" s="31">
        <v>0.58172536463891866</v>
      </c>
      <c r="I269" s="31">
        <v>0.2088331554606902</v>
      </c>
      <c r="J269" s="31">
        <v>109.565</v>
      </c>
      <c r="K269" s="31">
        <v>98.171521739130441</v>
      </c>
      <c r="L269" s="31">
        <v>17.774239130434786</v>
      </c>
      <c r="M269" s="31">
        <v>6.3807608695652194</v>
      </c>
      <c r="N269" s="31">
        <v>5.4369565217391314</v>
      </c>
      <c r="O269" s="31">
        <v>5.9565217391304346</v>
      </c>
      <c r="P269" s="31">
        <v>22.516847826086948</v>
      </c>
      <c r="Q269" s="31">
        <v>22.516847826086948</v>
      </c>
      <c r="R269" s="31">
        <v>0</v>
      </c>
      <c r="S269" s="31">
        <v>69.273913043478274</v>
      </c>
      <c r="T269" s="31">
        <v>53.902173913043491</v>
      </c>
      <c r="U269" s="31">
        <v>4.7114130434782604</v>
      </c>
      <c r="V269" s="31">
        <v>10.66032608695652</v>
      </c>
      <c r="W269" s="31">
        <v>4.5841304347826091</v>
      </c>
      <c r="X269" s="31">
        <v>1.7106521739130438</v>
      </c>
      <c r="Y269" s="31">
        <v>0</v>
      </c>
      <c r="Z269" s="31">
        <v>0</v>
      </c>
      <c r="AA269" s="31">
        <v>2.8734782608695655</v>
      </c>
      <c r="AB269" s="31">
        <v>0</v>
      </c>
      <c r="AC269" s="31">
        <v>0</v>
      </c>
      <c r="AD269" s="31">
        <v>0</v>
      </c>
      <c r="AE269" s="31">
        <v>0</v>
      </c>
      <c r="AF269" t="s">
        <v>55</v>
      </c>
      <c r="AG269" s="32">
        <v>5</v>
      </c>
      <c r="AH269"/>
    </row>
    <row r="270" spans="1:34" x14ac:dyDescent="0.25">
      <c r="A270" t="s">
        <v>990</v>
      </c>
      <c r="B270" t="s">
        <v>436</v>
      </c>
      <c r="C270" t="s">
        <v>721</v>
      </c>
      <c r="D270" t="s">
        <v>900</v>
      </c>
      <c r="E270" s="31">
        <v>97.630434782608702</v>
      </c>
      <c r="F270" s="31">
        <v>4.9048886662213311</v>
      </c>
      <c r="G270" s="31">
        <v>4.6370474281897121</v>
      </c>
      <c r="H270" s="31">
        <v>1.1665553328879983</v>
      </c>
      <c r="I270" s="31">
        <v>0.89871409485637965</v>
      </c>
      <c r="J270" s="31">
        <v>478.86641304347825</v>
      </c>
      <c r="K270" s="31">
        <v>452.71695652173912</v>
      </c>
      <c r="L270" s="31">
        <v>113.89130434782611</v>
      </c>
      <c r="M270" s="31">
        <v>87.741847826086982</v>
      </c>
      <c r="N270" s="31">
        <v>23.744565217391305</v>
      </c>
      <c r="O270" s="31">
        <v>2.4048913043478262</v>
      </c>
      <c r="P270" s="31">
        <v>62.898913043478267</v>
      </c>
      <c r="Q270" s="31">
        <v>62.898913043478267</v>
      </c>
      <c r="R270" s="31">
        <v>0</v>
      </c>
      <c r="S270" s="31">
        <v>302.07619565217391</v>
      </c>
      <c r="T270" s="31">
        <v>302.07619565217391</v>
      </c>
      <c r="U270" s="31">
        <v>0</v>
      </c>
      <c r="V270" s="31">
        <v>0</v>
      </c>
      <c r="W270" s="31">
        <v>33.216956521739128</v>
      </c>
      <c r="X270" s="31">
        <v>8.7418478260869552</v>
      </c>
      <c r="Y270" s="31">
        <v>0</v>
      </c>
      <c r="Z270" s="31">
        <v>0</v>
      </c>
      <c r="AA270" s="31">
        <v>4.4750000000000005</v>
      </c>
      <c r="AB270" s="31">
        <v>0</v>
      </c>
      <c r="AC270" s="31">
        <v>20.000108695652173</v>
      </c>
      <c r="AD270" s="31">
        <v>0</v>
      </c>
      <c r="AE270" s="31">
        <v>0</v>
      </c>
      <c r="AF270" t="s">
        <v>92</v>
      </c>
      <c r="AG270" s="32">
        <v>5</v>
      </c>
      <c r="AH270"/>
    </row>
    <row r="271" spans="1:34" x14ac:dyDescent="0.25">
      <c r="A271" t="s">
        <v>990</v>
      </c>
      <c r="B271" t="s">
        <v>404</v>
      </c>
      <c r="C271" t="s">
        <v>691</v>
      </c>
      <c r="D271" t="s">
        <v>926</v>
      </c>
      <c r="E271" s="31">
        <v>99.413043478260875</v>
      </c>
      <c r="F271" s="31">
        <v>4.6430133391646624</v>
      </c>
      <c r="G271" s="31">
        <v>4.3639842554122019</v>
      </c>
      <c r="H271" s="31">
        <v>1.1772359501421386</v>
      </c>
      <c r="I271" s="31">
        <v>0.8982068663896785</v>
      </c>
      <c r="J271" s="31">
        <v>461.57608695652175</v>
      </c>
      <c r="K271" s="31">
        <v>433.83695652173913</v>
      </c>
      <c r="L271" s="31">
        <v>117.03260869565217</v>
      </c>
      <c r="M271" s="31">
        <v>89.293478260869563</v>
      </c>
      <c r="N271" s="31">
        <v>23.826086956521738</v>
      </c>
      <c r="O271" s="31">
        <v>3.9130434782608696</v>
      </c>
      <c r="P271" s="31">
        <v>46.796195652173914</v>
      </c>
      <c r="Q271" s="31">
        <v>46.796195652173914</v>
      </c>
      <c r="R271" s="31">
        <v>0</v>
      </c>
      <c r="S271" s="31">
        <v>297.74728260869563</v>
      </c>
      <c r="T271" s="31">
        <v>296.1603260869565</v>
      </c>
      <c r="U271" s="31">
        <v>0</v>
      </c>
      <c r="V271" s="31">
        <v>1.5869565217391304</v>
      </c>
      <c r="W271" s="31">
        <v>0</v>
      </c>
      <c r="X271" s="31">
        <v>0</v>
      </c>
      <c r="Y271" s="31">
        <v>0</v>
      </c>
      <c r="Z271" s="31">
        <v>0</v>
      </c>
      <c r="AA271" s="31">
        <v>0</v>
      </c>
      <c r="AB271" s="31">
        <v>0</v>
      </c>
      <c r="AC271" s="31">
        <v>0</v>
      </c>
      <c r="AD271" s="31">
        <v>0</v>
      </c>
      <c r="AE271" s="31">
        <v>0</v>
      </c>
      <c r="AF271" t="s">
        <v>59</v>
      </c>
      <c r="AG271" s="32">
        <v>5</v>
      </c>
      <c r="AH271"/>
    </row>
    <row r="272" spans="1:34" x14ac:dyDescent="0.25">
      <c r="A272" t="s">
        <v>990</v>
      </c>
      <c r="B272" t="s">
        <v>462</v>
      </c>
      <c r="C272" t="s">
        <v>696</v>
      </c>
      <c r="D272" t="s">
        <v>877</v>
      </c>
      <c r="E272" s="31">
        <v>55.760869565217391</v>
      </c>
      <c r="F272" s="31">
        <v>4.2417641325536062</v>
      </c>
      <c r="G272" s="31">
        <v>4.0828947368421051</v>
      </c>
      <c r="H272" s="31">
        <v>0.82811890838206625</v>
      </c>
      <c r="I272" s="31">
        <v>0.66924951267056532</v>
      </c>
      <c r="J272" s="31">
        <v>236.52445652173913</v>
      </c>
      <c r="K272" s="31">
        <v>227.66576086956522</v>
      </c>
      <c r="L272" s="31">
        <v>46.176630434782609</v>
      </c>
      <c r="M272" s="31">
        <v>37.317934782608695</v>
      </c>
      <c r="N272" s="31">
        <v>4.1358695652173916</v>
      </c>
      <c r="O272" s="31">
        <v>4.7228260869565215</v>
      </c>
      <c r="P272" s="31">
        <v>44.725543478260867</v>
      </c>
      <c r="Q272" s="31">
        <v>44.725543478260867</v>
      </c>
      <c r="R272" s="31">
        <v>0</v>
      </c>
      <c r="S272" s="31">
        <v>145.62228260869566</v>
      </c>
      <c r="T272" s="31">
        <v>145.62228260869566</v>
      </c>
      <c r="U272" s="31">
        <v>0</v>
      </c>
      <c r="V272" s="31">
        <v>0</v>
      </c>
      <c r="W272" s="31">
        <v>6.8097826086956523</v>
      </c>
      <c r="X272" s="31">
        <v>0.25815217391304346</v>
      </c>
      <c r="Y272" s="31">
        <v>0</v>
      </c>
      <c r="Z272" s="31">
        <v>0</v>
      </c>
      <c r="AA272" s="31">
        <v>0</v>
      </c>
      <c r="AB272" s="31">
        <v>0</v>
      </c>
      <c r="AC272" s="31">
        <v>6.5516304347826084</v>
      </c>
      <c r="AD272" s="31">
        <v>0</v>
      </c>
      <c r="AE272" s="31">
        <v>0</v>
      </c>
      <c r="AF272" t="s">
        <v>119</v>
      </c>
      <c r="AG272" s="32">
        <v>5</v>
      </c>
      <c r="AH272"/>
    </row>
    <row r="273" spans="1:34" x14ac:dyDescent="0.25">
      <c r="A273" t="s">
        <v>990</v>
      </c>
      <c r="B273" t="s">
        <v>537</v>
      </c>
      <c r="C273" t="s">
        <v>739</v>
      </c>
      <c r="D273" t="s">
        <v>914</v>
      </c>
      <c r="E273" s="31">
        <v>20.315217391304348</v>
      </c>
      <c r="F273" s="31">
        <v>5.6815141787051902</v>
      </c>
      <c r="G273" s="31">
        <v>5.2561530230069557</v>
      </c>
      <c r="H273" s="31">
        <v>1.2529534510433387</v>
      </c>
      <c r="I273" s="31">
        <v>0.82759229534510426</v>
      </c>
      <c r="J273" s="31">
        <v>115.42119565217392</v>
      </c>
      <c r="K273" s="31">
        <v>106.77989130434783</v>
      </c>
      <c r="L273" s="31">
        <v>25.454021739130432</v>
      </c>
      <c r="M273" s="31">
        <v>16.812717391304346</v>
      </c>
      <c r="N273" s="31">
        <v>4.2391304347826084</v>
      </c>
      <c r="O273" s="31">
        <v>4.4021739130434785</v>
      </c>
      <c r="P273" s="31">
        <v>20.857826086956525</v>
      </c>
      <c r="Q273" s="31">
        <v>20.857826086956525</v>
      </c>
      <c r="R273" s="31">
        <v>0</v>
      </c>
      <c r="S273" s="31">
        <v>69.10934782608696</v>
      </c>
      <c r="T273" s="31">
        <v>69.10934782608696</v>
      </c>
      <c r="U273" s="31">
        <v>0</v>
      </c>
      <c r="V273" s="31">
        <v>0</v>
      </c>
      <c r="W273" s="31">
        <v>10.284347826086956</v>
      </c>
      <c r="X273" s="31">
        <v>1.1878260869565218</v>
      </c>
      <c r="Y273" s="31">
        <v>0</v>
      </c>
      <c r="Z273" s="31">
        <v>0</v>
      </c>
      <c r="AA273" s="31">
        <v>0.50271739130434778</v>
      </c>
      <c r="AB273" s="31">
        <v>0</v>
      </c>
      <c r="AC273" s="31">
        <v>8.5938043478260866</v>
      </c>
      <c r="AD273" s="31">
        <v>0</v>
      </c>
      <c r="AE273" s="31">
        <v>0</v>
      </c>
      <c r="AF273" t="s">
        <v>196</v>
      </c>
      <c r="AG273" s="32">
        <v>5</v>
      </c>
      <c r="AH273"/>
    </row>
    <row r="274" spans="1:34" x14ac:dyDescent="0.25">
      <c r="A274" t="s">
        <v>990</v>
      </c>
      <c r="B274" t="s">
        <v>357</v>
      </c>
      <c r="C274" t="s">
        <v>704</v>
      </c>
      <c r="D274" t="s">
        <v>875</v>
      </c>
      <c r="E274" s="31">
        <v>73.326086956521735</v>
      </c>
      <c r="F274" s="31">
        <v>3.9802401423065525</v>
      </c>
      <c r="G274" s="31">
        <v>3.844455973910466</v>
      </c>
      <c r="H274" s="31">
        <v>0.97732730506967103</v>
      </c>
      <c r="I274" s="31">
        <v>0.8415431366735846</v>
      </c>
      <c r="J274" s="31">
        <v>291.85543478260871</v>
      </c>
      <c r="K274" s="31">
        <v>281.89891304347827</v>
      </c>
      <c r="L274" s="31">
        <v>71.66358695652174</v>
      </c>
      <c r="M274" s="31">
        <v>61.707065217391317</v>
      </c>
      <c r="N274" s="31">
        <v>5.1304347826086953</v>
      </c>
      <c r="O274" s="31">
        <v>4.8260869565217392</v>
      </c>
      <c r="P274" s="31">
        <v>37.755978260869576</v>
      </c>
      <c r="Q274" s="31">
        <v>37.755978260869576</v>
      </c>
      <c r="R274" s="31">
        <v>0</v>
      </c>
      <c r="S274" s="31">
        <v>182.43586956521739</v>
      </c>
      <c r="T274" s="31">
        <v>177.9032608695652</v>
      </c>
      <c r="U274" s="31">
        <v>0</v>
      </c>
      <c r="V274" s="31">
        <v>4.5326086956521738</v>
      </c>
      <c r="W274" s="31">
        <v>3.4402173913043486</v>
      </c>
      <c r="X274" s="31">
        <v>1.0836956521739132</v>
      </c>
      <c r="Y274" s="31">
        <v>0</v>
      </c>
      <c r="Z274" s="31">
        <v>0</v>
      </c>
      <c r="AA274" s="31">
        <v>2.3565217391304354</v>
      </c>
      <c r="AB274" s="31">
        <v>0</v>
      </c>
      <c r="AC274" s="31">
        <v>0</v>
      </c>
      <c r="AD274" s="31">
        <v>0</v>
      </c>
      <c r="AE274" s="31">
        <v>0</v>
      </c>
      <c r="AF274" t="s">
        <v>12</v>
      </c>
      <c r="AG274" s="32">
        <v>5</v>
      </c>
      <c r="AH274"/>
    </row>
    <row r="275" spans="1:34" x14ac:dyDescent="0.25">
      <c r="A275" t="s">
        <v>990</v>
      </c>
      <c r="B275" t="s">
        <v>354</v>
      </c>
      <c r="C275" t="s">
        <v>742</v>
      </c>
      <c r="D275" t="s">
        <v>916</v>
      </c>
      <c r="E275" s="31">
        <v>59.184782608695649</v>
      </c>
      <c r="F275" s="31">
        <v>4.0388576675849404</v>
      </c>
      <c r="G275" s="31">
        <v>3.8750376492194678</v>
      </c>
      <c r="H275" s="31">
        <v>1.3781120293847571</v>
      </c>
      <c r="I275" s="31">
        <v>1.2142920110192841</v>
      </c>
      <c r="J275" s="31">
        <v>239.03891304347826</v>
      </c>
      <c r="K275" s="31">
        <v>229.34326086956523</v>
      </c>
      <c r="L275" s="31">
        <v>81.563260869565241</v>
      </c>
      <c r="M275" s="31">
        <v>71.867608695652194</v>
      </c>
      <c r="N275" s="31">
        <v>5.0489130434782608</v>
      </c>
      <c r="O275" s="31">
        <v>4.6467391304347823</v>
      </c>
      <c r="P275" s="31">
        <v>10.459239130434783</v>
      </c>
      <c r="Q275" s="31">
        <v>10.459239130434783</v>
      </c>
      <c r="R275" s="31">
        <v>0</v>
      </c>
      <c r="S275" s="31">
        <v>147.01641304347825</v>
      </c>
      <c r="T275" s="31">
        <v>147.01641304347825</v>
      </c>
      <c r="U275" s="31">
        <v>0</v>
      </c>
      <c r="V275" s="31">
        <v>0</v>
      </c>
      <c r="W275" s="31">
        <v>0</v>
      </c>
      <c r="X275" s="31">
        <v>0</v>
      </c>
      <c r="Y275" s="31">
        <v>0</v>
      </c>
      <c r="Z275" s="31">
        <v>0</v>
      </c>
      <c r="AA275" s="31">
        <v>0</v>
      </c>
      <c r="AB275" s="31">
        <v>0</v>
      </c>
      <c r="AC275" s="31">
        <v>0</v>
      </c>
      <c r="AD275" s="31">
        <v>0</v>
      </c>
      <c r="AE275" s="31">
        <v>0</v>
      </c>
      <c r="AF275" t="s">
        <v>9</v>
      </c>
      <c r="AG275" s="32">
        <v>5</v>
      </c>
      <c r="AH275"/>
    </row>
    <row r="276" spans="1:34" x14ac:dyDescent="0.25">
      <c r="A276" t="s">
        <v>990</v>
      </c>
      <c r="B276" t="s">
        <v>628</v>
      </c>
      <c r="C276" t="s">
        <v>772</v>
      </c>
      <c r="D276" t="s">
        <v>891</v>
      </c>
      <c r="E276" s="31">
        <v>37.054347826086953</v>
      </c>
      <c r="F276" s="31">
        <v>4.3255118803168084</v>
      </c>
      <c r="G276" s="31">
        <v>3.6061660310941628</v>
      </c>
      <c r="H276" s="31">
        <v>1.3017747139923734</v>
      </c>
      <c r="I276" s="31">
        <v>0.88897037254326794</v>
      </c>
      <c r="J276" s="31">
        <v>160.27902173913043</v>
      </c>
      <c r="K276" s="31">
        <v>133.62413043478261</v>
      </c>
      <c r="L276" s="31">
        <v>48.236413043478265</v>
      </c>
      <c r="M276" s="31">
        <v>32.940217391304351</v>
      </c>
      <c r="N276" s="31">
        <v>10.567934782608695</v>
      </c>
      <c r="O276" s="31">
        <v>4.7282608695652177</v>
      </c>
      <c r="P276" s="31">
        <v>11.35869565217391</v>
      </c>
      <c r="Q276" s="31">
        <v>0</v>
      </c>
      <c r="R276" s="31">
        <v>11.35869565217391</v>
      </c>
      <c r="S276" s="31">
        <v>100.68391304347826</v>
      </c>
      <c r="T276" s="31">
        <v>100.68391304347826</v>
      </c>
      <c r="U276" s="31">
        <v>0</v>
      </c>
      <c r="V276" s="31">
        <v>0</v>
      </c>
      <c r="W276" s="31">
        <v>0</v>
      </c>
      <c r="X276" s="31">
        <v>0</v>
      </c>
      <c r="Y276" s="31">
        <v>0</v>
      </c>
      <c r="Z276" s="31">
        <v>0</v>
      </c>
      <c r="AA276" s="31">
        <v>0</v>
      </c>
      <c r="AB276" s="31">
        <v>0</v>
      </c>
      <c r="AC276" s="31">
        <v>0</v>
      </c>
      <c r="AD276" s="31">
        <v>0</v>
      </c>
      <c r="AE276" s="31">
        <v>0</v>
      </c>
      <c r="AF276" t="s">
        <v>291</v>
      </c>
      <c r="AG276" s="32">
        <v>5</v>
      </c>
      <c r="AH276"/>
    </row>
    <row r="277" spans="1:34" x14ac:dyDescent="0.25">
      <c r="A277" t="s">
        <v>990</v>
      </c>
      <c r="B277" t="s">
        <v>565</v>
      </c>
      <c r="C277" t="s">
        <v>780</v>
      </c>
      <c r="D277" t="s">
        <v>930</v>
      </c>
      <c r="E277" s="31">
        <v>41.684782608695649</v>
      </c>
      <c r="F277" s="31">
        <v>4.0193089960886574</v>
      </c>
      <c r="G277" s="31">
        <v>3.5279739243807047</v>
      </c>
      <c r="H277" s="31">
        <v>1.147374185136897</v>
      </c>
      <c r="I277" s="31">
        <v>0.83324641460234694</v>
      </c>
      <c r="J277" s="31">
        <v>167.54402173913044</v>
      </c>
      <c r="K277" s="31">
        <v>147.06282608695653</v>
      </c>
      <c r="L277" s="31">
        <v>47.828043478260867</v>
      </c>
      <c r="M277" s="31">
        <v>34.733695652173914</v>
      </c>
      <c r="N277" s="31">
        <v>8.0943478260869508</v>
      </c>
      <c r="O277" s="31">
        <v>5</v>
      </c>
      <c r="P277" s="31">
        <v>22.642282608695652</v>
      </c>
      <c r="Q277" s="31">
        <v>15.255434782608695</v>
      </c>
      <c r="R277" s="31">
        <v>7.3868478260869557</v>
      </c>
      <c r="S277" s="31">
        <v>97.07369565217391</v>
      </c>
      <c r="T277" s="31">
        <v>64.671195652173907</v>
      </c>
      <c r="U277" s="31">
        <v>5.2367391304347821</v>
      </c>
      <c r="V277" s="31">
        <v>27.165760869565219</v>
      </c>
      <c r="W277" s="31">
        <v>0</v>
      </c>
      <c r="X277" s="31">
        <v>0</v>
      </c>
      <c r="Y277" s="31">
        <v>0</v>
      </c>
      <c r="Z277" s="31">
        <v>0</v>
      </c>
      <c r="AA277" s="31">
        <v>0</v>
      </c>
      <c r="AB277" s="31">
        <v>0</v>
      </c>
      <c r="AC277" s="31">
        <v>0</v>
      </c>
      <c r="AD277" s="31">
        <v>0</v>
      </c>
      <c r="AE277" s="31">
        <v>0</v>
      </c>
      <c r="AF277" t="s">
        <v>226</v>
      </c>
      <c r="AG277" s="32">
        <v>5</v>
      </c>
      <c r="AH277"/>
    </row>
    <row r="278" spans="1:34" x14ac:dyDescent="0.25">
      <c r="A278" t="s">
        <v>990</v>
      </c>
      <c r="B278" t="s">
        <v>403</v>
      </c>
      <c r="C278" t="s">
        <v>764</v>
      </c>
      <c r="D278" t="s">
        <v>925</v>
      </c>
      <c r="E278" s="31">
        <v>40.695652173913047</v>
      </c>
      <c r="F278" s="31">
        <v>3.1659134615384601</v>
      </c>
      <c r="G278" s="31">
        <v>2.8653338675213664</v>
      </c>
      <c r="H278" s="31">
        <v>0.80954059829059788</v>
      </c>
      <c r="I278" s="31">
        <v>0.50896100427350399</v>
      </c>
      <c r="J278" s="31">
        <v>128.83891304347821</v>
      </c>
      <c r="K278" s="31">
        <v>116.60663043478257</v>
      </c>
      <c r="L278" s="31">
        <v>32.94478260869564</v>
      </c>
      <c r="M278" s="31">
        <v>20.712499999999988</v>
      </c>
      <c r="N278" s="31">
        <v>12.232282608695654</v>
      </c>
      <c r="O278" s="31">
        <v>0</v>
      </c>
      <c r="P278" s="31">
        <v>35.490869565217388</v>
      </c>
      <c r="Q278" s="31">
        <v>35.490869565217388</v>
      </c>
      <c r="R278" s="31">
        <v>0</v>
      </c>
      <c r="S278" s="31">
        <v>60.403260869565202</v>
      </c>
      <c r="T278" s="31">
        <v>60.403260869565202</v>
      </c>
      <c r="U278" s="31">
        <v>0</v>
      </c>
      <c r="V278" s="31">
        <v>0</v>
      </c>
      <c r="W278" s="31">
        <v>3.8970652173913045</v>
      </c>
      <c r="X278" s="31">
        <v>0.52717391304347827</v>
      </c>
      <c r="Y278" s="31">
        <v>0</v>
      </c>
      <c r="Z278" s="31">
        <v>0</v>
      </c>
      <c r="AA278" s="31">
        <v>1.6669565217391302</v>
      </c>
      <c r="AB278" s="31">
        <v>0</v>
      </c>
      <c r="AC278" s="31">
        <v>1.7029347826086958</v>
      </c>
      <c r="AD278" s="31">
        <v>0</v>
      </c>
      <c r="AE278" s="31">
        <v>0</v>
      </c>
      <c r="AF278" t="s">
        <v>58</v>
      </c>
      <c r="AG278" s="32">
        <v>5</v>
      </c>
      <c r="AH278"/>
    </row>
    <row r="279" spans="1:34" x14ac:dyDescent="0.25">
      <c r="A279" t="s">
        <v>990</v>
      </c>
      <c r="B279" t="s">
        <v>481</v>
      </c>
      <c r="C279" t="s">
        <v>804</v>
      </c>
      <c r="D279" t="s">
        <v>926</v>
      </c>
      <c r="E279" s="31">
        <v>26.858695652173914</v>
      </c>
      <c r="F279" s="31">
        <v>3.3468919465803322</v>
      </c>
      <c r="G279" s="31">
        <v>2.9300566572237963</v>
      </c>
      <c r="H279" s="31">
        <v>1.6787454471873733</v>
      </c>
      <c r="I279" s="31">
        <v>1.2619101578308376</v>
      </c>
      <c r="J279" s="31">
        <v>89.893152173913052</v>
      </c>
      <c r="K279" s="31">
        <v>78.697500000000005</v>
      </c>
      <c r="L279" s="31">
        <v>45.088913043478257</v>
      </c>
      <c r="M279" s="31">
        <v>33.893260869565218</v>
      </c>
      <c r="N279" s="31">
        <v>5.6521739130434785</v>
      </c>
      <c r="O279" s="31">
        <v>5.5434782608695654</v>
      </c>
      <c r="P279" s="31">
        <v>4.3404347826086953</v>
      </c>
      <c r="Q279" s="31">
        <v>4.3404347826086953</v>
      </c>
      <c r="R279" s="31">
        <v>0</v>
      </c>
      <c r="S279" s="31">
        <v>40.463804347826091</v>
      </c>
      <c r="T279" s="31">
        <v>39.518586956521744</v>
      </c>
      <c r="U279" s="31">
        <v>0.94521739130434779</v>
      </c>
      <c r="V279" s="31">
        <v>0</v>
      </c>
      <c r="W279" s="31">
        <v>0.17847826086956523</v>
      </c>
      <c r="X279" s="31">
        <v>0</v>
      </c>
      <c r="Y279" s="31">
        <v>0</v>
      </c>
      <c r="Z279" s="31">
        <v>0</v>
      </c>
      <c r="AA279" s="31">
        <v>0</v>
      </c>
      <c r="AB279" s="31">
        <v>0</v>
      </c>
      <c r="AC279" s="31">
        <v>0.17847826086956523</v>
      </c>
      <c r="AD279" s="31">
        <v>0</v>
      </c>
      <c r="AE279" s="31">
        <v>0</v>
      </c>
      <c r="AF279" t="s">
        <v>138</v>
      </c>
      <c r="AG279" s="32">
        <v>5</v>
      </c>
      <c r="AH279"/>
    </row>
    <row r="280" spans="1:34" x14ac:dyDescent="0.25">
      <c r="A280" t="s">
        <v>990</v>
      </c>
      <c r="B280" t="s">
        <v>517</v>
      </c>
      <c r="C280" t="s">
        <v>804</v>
      </c>
      <c r="D280" t="s">
        <v>926</v>
      </c>
      <c r="E280" s="31">
        <v>52.119565217391305</v>
      </c>
      <c r="F280" s="31">
        <v>3.0110385818561012</v>
      </c>
      <c r="G280" s="31">
        <v>2.8053326381647556</v>
      </c>
      <c r="H280" s="31">
        <v>0.5244838373305527</v>
      </c>
      <c r="I280" s="31">
        <v>0.31877789363920755</v>
      </c>
      <c r="J280" s="31">
        <v>156.93402173913049</v>
      </c>
      <c r="K280" s="31">
        <v>146.21271739130438</v>
      </c>
      <c r="L280" s="31">
        <v>27.335869565217394</v>
      </c>
      <c r="M280" s="31">
        <v>16.614565217391306</v>
      </c>
      <c r="N280" s="31">
        <v>5.1128260869565221</v>
      </c>
      <c r="O280" s="31">
        <v>5.6084782608695658</v>
      </c>
      <c r="P280" s="31">
        <v>52.420869565217416</v>
      </c>
      <c r="Q280" s="31">
        <v>52.420869565217416</v>
      </c>
      <c r="R280" s="31">
        <v>0</v>
      </c>
      <c r="S280" s="31">
        <v>77.177282608695663</v>
      </c>
      <c r="T280" s="31">
        <v>71.475543478260875</v>
      </c>
      <c r="U280" s="31">
        <v>5.7017391304347829</v>
      </c>
      <c r="V280" s="31">
        <v>0</v>
      </c>
      <c r="W280" s="31">
        <v>33.410217391304357</v>
      </c>
      <c r="X280" s="31">
        <v>5.9709782608695647</v>
      </c>
      <c r="Y280" s="31">
        <v>0</v>
      </c>
      <c r="Z280" s="31">
        <v>0</v>
      </c>
      <c r="AA280" s="31">
        <v>3.3355434782608695</v>
      </c>
      <c r="AB280" s="31">
        <v>0</v>
      </c>
      <c r="AC280" s="31">
        <v>24.103695652173919</v>
      </c>
      <c r="AD280" s="31">
        <v>0</v>
      </c>
      <c r="AE280" s="31">
        <v>0</v>
      </c>
      <c r="AF280" t="s">
        <v>175</v>
      </c>
      <c r="AG280" s="32">
        <v>5</v>
      </c>
      <c r="AH280"/>
    </row>
    <row r="281" spans="1:34" x14ac:dyDescent="0.25">
      <c r="A281" t="s">
        <v>990</v>
      </c>
      <c r="B281" t="s">
        <v>578</v>
      </c>
      <c r="C281" t="s">
        <v>804</v>
      </c>
      <c r="D281" t="s">
        <v>926</v>
      </c>
      <c r="E281" s="31">
        <v>53.239130434782609</v>
      </c>
      <c r="F281" s="31">
        <v>4.4251735402204977</v>
      </c>
      <c r="G281" s="31">
        <v>4.2313189056757858</v>
      </c>
      <c r="H281" s="31">
        <v>0.65348101265822789</v>
      </c>
      <c r="I281" s="31">
        <v>0.45962637811351575</v>
      </c>
      <c r="J281" s="31">
        <v>235.59239130434781</v>
      </c>
      <c r="K281" s="31">
        <v>225.27173913043475</v>
      </c>
      <c r="L281" s="31">
        <v>34.790760869565219</v>
      </c>
      <c r="M281" s="31">
        <v>24.470108695652176</v>
      </c>
      <c r="N281" s="31">
        <v>4.6684782608695654</v>
      </c>
      <c r="O281" s="31">
        <v>5.6521739130434785</v>
      </c>
      <c r="P281" s="31">
        <v>60.730978260869563</v>
      </c>
      <c r="Q281" s="31">
        <v>60.730978260869563</v>
      </c>
      <c r="R281" s="31">
        <v>0</v>
      </c>
      <c r="S281" s="31">
        <v>140.07065217391303</v>
      </c>
      <c r="T281" s="31">
        <v>106.54619565217391</v>
      </c>
      <c r="U281" s="31">
        <v>17.831521739130434</v>
      </c>
      <c r="V281" s="31">
        <v>15.692934782608695</v>
      </c>
      <c r="W281" s="31">
        <v>0</v>
      </c>
      <c r="X281" s="31">
        <v>0</v>
      </c>
      <c r="Y281" s="31">
        <v>0</v>
      </c>
      <c r="Z281" s="31">
        <v>0</v>
      </c>
      <c r="AA281" s="31">
        <v>0</v>
      </c>
      <c r="AB281" s="31">
        <v>0</v>
      </c>
      <c r="AC281" s="31">
        <v>0</v>
      </c>
      <c r="AD281" s="31">
        <v>0</v>
      </c>
      <c r="AE281" s="31">
        <v>0</v>
      </c>
      <c r="AF281" t="s">
        <v>240</v>
      </c>
      <c r="AG281" s="32">
        <v>5</v>
      </c>
      <c r="AH281"/>
    </row>
    <row r="282" spans="1:34" x14ac:dyDescent="0.25">
      <c r="A282" t="s">
        <v>990</v>
      </c>
      <c r="B282" t="s">
        <v>550</v>
      </c>
      <c r="C282" t="s">
        <v>831</v>
      </c>
      <c r="D282" t="s">
        <v>936</v>
      </c>
      <c r="E282" s="31">
        <v>39.869565217391305</v>
      </c>
      <c r="F282" s="31">
        <v>3.4897791712104689</v>
      </c>
      <c r="G282" s="31">
        <v>3.2385496183206111</v>
      </c>
      <c r="H282" s="31">
        <v>0.62554798255179944</v>
      </c>
      <c r="I282" s="31">
        <v>0.37431842966194112</v>
      </c>
      <c r="J282" s="31">
        <v>139.13597826086956</v>
      </c>
      <c r="K282" s="31">
        <v>129.11956521739131</v>
      </c>
      <c r="L282" s="31">
        <v>24.940326086956524</v>
      </c>
      <c r="M282" s="31">
        <v>14.923913043478262</v>
      </c>
      <c r="N282" s="31">
        <v>4.625</v>
      </c>
      <c r="O282" s="31">
        <v>5.391413043478261</v>
      </c>
      <c r="P282" s="31">
        <v>31.046195652173914</v>
      </c>
      <c r="Q282" s="31">
        <v>31.046195652173914</v>
      </c>
      <c r="R282" s="31">
        <v>0</v>
      </c>
      <c r="S282" s="31">
        <v>83.149456521739125</v>
      </c>
      <c r="T282" s="31">
        <v>83.149456521739125</v>
      </c>
      <c r="U282" s="31">
        <v>0</v>
      </c>
      <c r="V282" s="31">
        <v>0</v>
      </c>
      <c r="W282" s="31">
        <v>0</v>
      </c>
      <c r="X282" s="31">
        <v>0</v>
      </c>
      <c r="Y282" s="31">
        <v>0</v>
      </c>
      <c r="Z282" s="31">
        <v>0</v>
      </c>
      <c r="AA282" s="31">
        <v>0</v>
      </c>
      <c r="AB282" s="31">
        <v>0</v>
      </c>
      <c r="AC282" s="31">
        <v>0</v>
      </c>
      <c r="AD282" s="31">
        <v>0</v>
      </c>
      <c r="AE282" s="31">
        <v>0</v>
      </c>
      <c r="AF282" t="s">
        <v>210</v>
      </c>
      <c r="AG282" s="32">
        <v>5</v>
      </c>
      <c r="AH282"/>
    </row>
    <row r="283" spans="1:34" x14ac:dyDescent="0.25">
      <c r="A283" t="s">
        <v>990</v>
      </c>
      <c r="B283" t="s">
        <v>555</v>
      </c>
      <c r="C283" t="s">
        <v>833</v>
      </c>
      <c r="D283" t="s">
        <v>913</v>
      </c>
      <c r="E283" s="31">
        <v>84.163043478260875</v>
      </c>
      <c r="F283" s="31">
        <v>4.8213056954668732</v>
      </c>
      <c r="G283" s="31">
        <v>4.7174053984243827</v>
      </c>
      <c r="H283" s="31">
        <v>1.3050458478625859</v>
      </c>
      <c r="I283" s="31">
        <v>1.2011455508200959</v>
      </c>
      <c r="J283" s="31">
        <v>405.7757608695652</v>
      </c>
      <c r="K283" s="31">
        <v>397.03119565217389</v>
      </c>
      <c r="L283" s="31">
        <v>109.83663043478265</v>
      </c>
      <c r="M283" s="31">
        <v>101.09206521739134</v>
      </c>
      <c r="N283" s="31">
        <v>3.277173913043478</v>
      </c>
      <c r="O283" s="31">
        <v>5.4673913043478262</v>
      </c>
      <c r="P283" s="31">
        <v>41.240217391304355</v>
      </c>
      <c r="Q283" s="31">
        <v>41.240217391304355</v>
      </c>
      <c r="R283" s="31">
        <v>0</v>
      </c>
      <c r="S283" s="31">
        <v>254.6989130434782</v>
      </c>
      <c r="T283" s="31">
        <v>254.6989130434782</v>
      </c>
      <c r="U283" s="31">
        <v>0</v>
      </c>
      <c r="V283" s="31">
        <v>0</v>
      </c>
      <c r="W283" s="31">
        <v>0</v>
      </c>
      <c r="X283" s="31">
        <v>0</v>
      </c>
      <c r="Y283" s="31">
        <v>0</v>
      </c>
      <c r="Z283" s="31">
        <v>0</v>
      </c>
      <c r="AA283" s="31">
        <v>0</v>
      </c>
      <c r="AB283" s="31">
        <v>0</v>
      </c>
      <c r="AC283" s="31">
        <v>0</v>
      </c>
      <c r="AD283" s="31">
        <v>0</v>
      </c>
      <c r="AE283" s="31">
        <v>0</v>
      </c>
      <c r="AF283" t="s">
        <v>216</v>
      </c>
      <c r="AG283" s="32">
        <v>5</v>
      </c>
      <c r="AH283"/>
    </row>
    <row r="284" spans="1:34" x14ac:dyDescent="0.25">
      <c r="A284" t="s">
        <v>990</v>
      </c>
      <c r="B284" t="s">
        <v>423</v>
      </c>
      <c r="C284" t="s">
        <v>679</v>
      </c>
      <c r="D284" t="s">
        <v>914</v>
      </c>
      <c r="E284" s="31">
        <v>89.739130434782609</v>
      </c>
      <c r="F284" s="31">
        <v>2.8089098837209292</v>
      </c>
      <c r="G284" s="31">
        <v>2.5817417635658906</v>
      </c>
      <c r="H284" s="31">
        <v>0.50775193798449603</v>
      </c>
      <c r="I284" s="31">
        <v>0.28058381782945729</v>
      </c>
      <c r="J284" s="31">
        <v>252.06913043478252</v>
      </c>
      <c r="K284" s="31">
        <v>231.68326086956515</v>
      </c>
      <c r="L284" s="31">
        <v>45.565217391304344</v>
      </c>
      <c r="M284" s="31">
        <v>25.17934782608695</v>
      </c>
      <c r="N284" s="31">
        <v>14.646739130434783</v>
      </c>
      <c r="O284" s="31">
        <v>5.7391304347826084</v>
      </c>
      <c r="P284" s="31">
        <v>60.500978260869559</v>
      </c>
      <c r="Q284" s="31">
        <v>60.500978260869559</v>
      </c>
      <c r="R284" s="31">
        <v>0</v>
      </c>
      <c r="S284" s="31">
        <v>146.00293478260863</v>
      </c>
      <c r="T284" s="31">
        <v>138.5789130434782</v>
      </c>
      <c r="U284" s="31">
        <v>0</v>
      </c>
      <c r="V284" s="31">
        <v>7.4240217391304357</v>
      </c>
      <c r="W284" s="31">
        <v>2.303804347826087</v>
      </c>
      <c r="X284" s="31">
        <v>0</v>
      </c>
      <c r="Y284" s="31">
        <v>0.57065217391304346</v>
      </c>
      <c r="Z284" s="31">
        <v>0</v>
      </c>
      <c r="AA284" s="31">
        <v>1.5719565217391305</v>
      </c>
      <c r="AB284" s="31">
        <v>0</v>
      </c>
      <c r="AC284" s="31">
        <v>0.16119565217391305</v>
      </c>
      <c r="AD284" s="31">
        <v>0</v>
      </c>
      <c r="AE284" s="31">
        <v>0</v>
      </c>
      <c r="AF284" t="s">
        <v>79</v>
      </c>
      <c r="AG284" s="32">
        <v>5</v>
      </c>
      <c r="AH284"/>
    </row>
    <row r="285" spans="1:34" x14ac:dyDescent="0.25">
      <c r="A285" t="s">
        <v>990</v>
      </c>
      <c r="B285" t="s">
        <v>518</v>
      </c>
      <c r="C285" t="s">
        <v>716</v>
      </c>
      <c r="D285" t="s">
        <v>915</v>
      </c>
      <c r="E285" s="31">
        <v>57.989130434782609</v>
      </c>
      <c r="F285" s="31">
        <v>4.2345641986879112</v>
      </c>
      <c r="G285" s="31">
        <v>3.9590627928772268</v>
      </c>
      <c r="H285" s="31">
        <v>1.1969821930646676</v>
      </c>
      <c r="I285" s="31">
        <v>0.9214807872539833</v>
      </c>
      <c r="J285" s="31">
        <v>245.55869565217398</v>
      </c>
      <c r="K285" s="31">
        <v>229.58260869565223</v>
      </c>
      <c r="L285" s="31">
        <v>69.411956521739143</v>
      </c>
      <c r="M285" s="31">
        <v>53.435869565217402</v>
      </c>
      <c r="N285" s="31">
        <v>10.758695652173907</v>
      </c>
      <c r="O285" s="31">
        <v>5.2173913043478262</v>
      </c>
      <c r="P285" s="31">
        <v>18.906521739130422</v>
      </c>
      <c r="Q285" s="31">
        <v>18.906521739130422</v>
      </c>
      <c r="R285" s="31">
        <v>0</v>
      </c>
      <c r="S285" s="31">
        <v>157.24021739130441</v>
      </c>
      <c r="T285" s="31">
        <v>149.88369565217397</v>
      </c>
      <c r="U285" s="31">
        <v>0</v>
      </c>
      <c r="V285" s="31">
        <v>7.3565217391304332</v>
      </c>
      <c r="W285" s="31">
        <v>0</v>
      </c>
      <c r="X285" s="31">
        <v>0</v>
      </c>
      <c r="Y285" s="31">
        <v>0</v>
      </c>
      <c r="Z285" s="31">
        <v>0</v>
      </c>
      <c r="AA285" s="31">
        <v>0</v>
      </c>
      <c r="AB285" s="31">
        <v>0</v>
      </c>
      <c r="AC285" s="31">
        <v>0</v>
      </c>
      <c r="AD285" s="31">
        <v>0</v>
      </c>
      <c r="AE285" s="31">
        <v>0</v>
      </c>
      <c r="AF285" t="s">
        <v>176</v>
      </c>
      <c r="AG285" s="32">
        <v>5</v>
      </c>
      <c r="AH285"/>
    </row>
    <row r="286" spans="1:34" x14ac:dyDescent="0.25">
      <c r="A286" t="s">
        <v>990</v>
      </c>
      <c r="B286" t="s">
        <v>671</v>
      </c>
      <c r="C286" t="s">
        <v>826</v>
      </c>
      <c r="D286" t="s">
        <v>897</v>
      </c>
      <c r="E286" s="31">
        <v>23</v>
      </c>
      <c r="F286" s="31">
        <v>4.1185018903591688</v>
      </c>
      <c r="G286" s="31">
        <v>3.8689744801512282</v>
      </c>
      <c r="H286" s="31">
        <v>0.9816871455576559</v>
      </c>
      <c r="I286" s="31">
        <v>0.73215973534971635</v>
      </c>
      <c r="J286" s="31">
        <v>94.725543478260875</v>
      </c>
      <c r="K286" s="31">
        <v>88.986413043478251</v>
      </c>
      <c r="L286" s="31">
        <v>22.578804347826086</v>
      </c>
      <c r="M286" s="31">
        <v>16.839673913043477</v>
      </c>
      <c r="N286" s="31">
        <v>0</v>
      </c>
      <c r="O286" s="31">
        <v>5.7391304347826084</v>
      </c>
      <c r="P286" s="31">
        <v>8.9211956521739122</v>
      </c>
      <c r="Q286" s="31">
        <v>8.9211956521739122</v>
      </c>
      <c r="R286" s="31">
        <v>0</v>
      </c>
      <c r="S286" s="31">
        <v>63.225543478260867</v>
      </c>
      <c r="T286" s="31">
        <v>63.225543478260867</v>
      </c>
      <c r="U286" s="31">
        <v>0</v>
      </c>
      <c r="V286" s="31">
        <v>0</v>
      </c>
      <c r="W286" s="31">
        <v>0</v>
      </c>
      <c r="X286" s="31">
        <v>0</v>
      </c>
      <c r="Y286" s="31">
        <v>0</v>
      </c>
      <c r="Z286" s="31">
        <v>0</v>
      </c>
      <c r="AA286" s="31">
        <v>0</v>
      </c>
      <c r="AB286" s="31">
        <v>0</v>
      </c>
      <c r="AC286" s="31">
        <v>0</v>
      </c>
      <c r="AD286" s="31">
        <v>0</v>
      </c>
      <c r="AE286" s="31">
        <v>0</v>
      </c>
      <c r="AF286" t="s">
        <v>334</v>
      </c>
      <c r="AG286" s="32">
        <v>5</v>
      </c>
      <c r="AH286"/>
    </row>
    <row r="287" spans="1:34" x14ac:dyDescent="0.25">
      <c r="A287" t="s">
        <v>990</v>
      </c>
      <c r="B287" t="s">
        <v>592</v>
      </c>
      <c r="C287" t="s">
        <v>848</v>
      </c>
      <c r="D287" t="s">
        <v>880</v>
      </c>
      <c r="E287" s="31">
        <v>41.130434782608695</v>
      </c>
      <c r="F287" s="31">
        <v>3.4356923890063422</v>
      </c>
      <c r="G287" s="31">
        <v>3.1858668076109935</v>
      </c>
      <c r="H287" s="31">
        <v>0.91637156448202961</v>
      </c>
      <c r="I287" s="31">
        <v>0.66654598308668089</v>
      </c>
      <c r="J287" s="31">
        <v>141.31152173913043</v>
      </c>
      <c r="K287" s="31">
        <v>131.03608695652173</v>
      </c>
      <c r="L287" s="31">
        <v>37.690760869565217</v>
      </c>
      <c r="M287" s="31">
        <v>27.415326086956526</v>
      </c>
      <c r="N287" s="31">
        <v>5.158804347826087</v>
      </c>
      <c r="O287" s="31">
        <v>5.1166304347826088</v>
      </c>
      <c r="P287" s="31">
        <v>19.241739130434784</v>
      </c>
      <c r="Q287" s="31">
        <v>19.241739130434784</v>
      </c>
      <c r="R287" s="31">
        <v>0</v>
      </c>
      <c r="S287" s="31">
        <v>84.379021739130422</v>
      </c>
      <c r="T287" s="31">
        <v>80.819456521739113</v>
      </c>
      <c r="U287" s="31">
        <v>3.5595652173913059</v>
      </c>
      <c r="V287" s="31">
        <v>0</v>
      </c>
      <c r="W287" s="31">
        <v>4.3514130434782601</v>
      </c>
      <c r="X287" s="31">
        <v>0</v>
      </c>
      <c r="Y287" s="31">
        <v>0</v>
      </c>
      <c r="Z287" s="31">
        <v>0</v>
      </c>
      <c r="AA287" s="31">
        <v>0</v>
      </c>
      <c r="AB287" s="31">
        <v>0</v>
      </c>
      <c r="AC287" s="31">
        <v>4.3514130434782601</v>
      </c>
      <c r="AD287" s="31">
        <v>0</v>
      </c>
      <c r="AE287" s="31">
        <v>0</v>
      </c>
      <c r="AF287" t="s">
        <v>255</v>
      </c>
      <c r="AG287" s="32">
        <v>5</v>
      </c>
      <c r="AH287"/>
    </row>
    <row r="288" spans="1:34" x14ac:dyDescent="0.25">
      <c r="A288" t="s">
        <v>990</v>
      </c>
      <c r="B288" t="s">
        <v>581</v>
      </c>
      <c r="C288" t="s">
        <v>700</v>
      </c>
      <c r="D288" t="s">
        <v>914</v>
      </c>
      <c r="E288" s="31">
        <v>119.5</v>
      </c>
      <c r="F288" s="31">
        <v>3.0474968164453338</v>
      </c>
      <c r="G288" s="31">
        <v>2.5959550663998541</v>
      </c>
      <c r="H288" s="31">
        <v>0.94591868291795522</v>
      </c>
      <c r="I288" s="31">
        <v>0.59320356558122611</v>
      </c>
      <c r="J288" s="31">
        <v>364.1758695652174</v>
      </c>
      <c r="K288" s="31">
        <v>310.21663043478259</v>
      </c>
      <c r="L288" s="31">
        <v>113.03728260869565</v>
      </c>
      <c r="M288" s="31">
        <v>70.887826086956522</v>
      </c>
      <c r="N288" s="31">
        <v>36.845108695652172</v>
      </c>
      <c r="O288" s="31">
        <v>5.3043478260869561</v>
      </c>
      <c r="P288" s="31">
        <v>64.912173913043475</v>
      </c>
      <c r="Q288" s="31">
        <v>53.102391304347826</v>
      </c>
      <c r="R288" s="31">
        <v>11.809782608695652</v>
      </c>
      <c r="S288" s="31">
        <v>186.22641304347826</v>
      </c>
      <c r="T288" s="31">
        <v>177.62586956521739</v>
      </c>
      <c r="U288" s="31">
        <v>0</v>
      </c>
      <c r="V288" s="31">
        <v>8.6005434782608692</v>
      </c>
      <c r="W288" s="31">
        <v>41.91771739130435</v>
      </c>
      <c r="X288" s="31">
        <v>6.2030434782608701</v>
      </c>
      <c r="Y288" s="31">
        <v>0</v>
      </c>
      <c r="Z288" s="31">
        <v>0</v>
      </c>
      <c r="AA288" s="31">
        <v>6.0045652173913027</v>
      </c>
      <c r="AB288" s="31">
        <v>0</v>
      </c>
      <c r="AC288" s="31">
        <v>29.710108695652174</v>
      </c>
      <c r="AD288" s="31">
        <v>0</v>
      </c>
      <c r="AE288" s="31">
        <v>0</v>
      </c>
      <c r="AF288" t="s">
        <v>244</v>
      </c>
      <c r="AG288" s="32">
        <v>5</v>
      </c>
      <c r="AH288"/>
    </row>
    <row r="289" spans="1:34" x14ac:dyDescent="0.25">
      <c r="A289" t="s">
        <v>990</v>
      </c>
      <c r="B289" t="s">
        <v>489</v>
      </c>
      <c r="C289" t="s">
        <v>687</v>
      </c>
      <c r="D289" t="s">
        <v>901</v>
      </c>
      <c r="E289" s="31">
        <v>24.728260869565219</v>
      </c>
      <c r="F289" s="31">
        <v>4.3309890109890112</v>
      </c>
      <c r="G289" s="31">
        <v>4.0874725274725279</v>
      </c>
      <c r="H289" s="31">
        <v>1.5831868131868132</v>
      </c>
      <c r="I289" s="31">
        <v>1.3396703296703298</v>
      </c>
      <c r="J289" s="31">
        <v>107.09782608695653</v>
      </c>
      <c r="K289" s="31">
        <v>101.07608695652175</v>
      </c>
      <c r="L289" s="31">
        <v>39.149456521739133</v>
      </c>
      <c r="M289" s="31">
        <v>33.127717391304351</v>
      </c>
      <c r="N289" s="31">
        <v>3.9864130434782608</v>
      </c>
      <c r="O289" s="31">
        <v>2.035326086956522</v>
      </c>
      <c r="P289" s="31">
        <v>5.4619565217391308</v>
      </c>
      <c r="Q289" s="31">
        <v>5.4619565217391308</v>
      </c>
      <c r="R289" s="31">
        <v>0</v>
      </c>
      <c r="S289" s="31">
        <v>62.486413043478258</v>
      </c>
      <c r="T289" s="31">
        <v>62.486413043478258</v>
      </c>
      <c r="U289" s="31">
        <v>0</v>
      </c>
      <c r="V289" s="31">
        <v>0</v>
      </c>
      <c r="W289" s="31">
        <v>7.546195652173914</v>
      </c>
      <c r="X289" s="31">
        <v>0</v>
      </c>
      <c r="Y289" s="31">
        <v>0</v>
      </c>
      <c r="Z289" s="31">
        <v>0</v>
      </c>
      <c r="AA289" s="31">
        <v>3.3967391304347827</v>
      </c>
      <c r="AB289" s="31">
        <v>0</v>
      </c>
      <c r="AC289" s="31">
        <v>4.1494565217391308</v>
      </c>
      <c r="AD289" s="31">
        <v>0</v>
      </c>
      <c r="AE289" s="31">
        <v>0</v>
      </c>
      <c r="AF289" t="s">
        <v>146</v>
      </c>
      <c r="AG289" s="32">
        <v>5</v>
      </c>
      <c r="AH289"/>
    </row>
    <row r="290" spans="1:34" x14ac:dyDescent="0.25">
      <c r="A290" t="s">
        <v>990</v>
      </c>
      <c r="B290" t="s">
        <v>526</v>
      </c>
      <c r="C290" t="s">
        <v>739</v>
      </c>
      <c r="D290" t="s">
        <v>914</v>
      </c>
      <c r="E290" s="31">
        <v>42.152173913043477</v>
      </c>
      <c r="F290" s="31">
        <v>3.872207323362558</v>
      </c>
      <c r="G290" s="31">
        <v>3.6411603919546152</v>
      </c>
      <c r="H290" s="31">
        <v>0.52686952037132539</v>
      </c>
      <c r="I290" s="31">
        <v>0.39484270242392983</v>
      </c>
      <c r="J290" s="31">
        <v>163.22195652173912</v>
      </c>
      <c r="K290" s="31">
        <v>153.48282608695649</v>
      </c>
      <c r="L290" s="31">
        <v>22.208695652173912</v>
      </c>
      <c r="M290" s="31">
        <v>16.643478260869564</v>
      </c>
      <c r="N290" s="31">
        <v>0</v>
      </c>
      <c r="O290" s="31">
        <v>5.5652173913043477</v>
      </c>
      <c r="P290" s="31">
        <v>45.173804347826092</v>
      </c>
      <c r="Q290" s="31">
        <v>40.999891304347834</v>
      </c>
      <c r="R290" s="31">
        <v>4.1739130434782608</v>
      </c>
      <c r="S290" s="31">
        <v>95.839456521739109</v>
      </c>
      <c r="T290" s="31">
        <v>95.839456521739109</v>
      </c>
      <c r="U290" s="31">
        <v>0</v>
      </c>
      <c r="V290" s="31">
        <v>0</v>
      </c>
      <c r="W290" s="31">
        <v>17.630978260869565</v>
      </c>
      <c r="X290" s="31">
        <v>0.52717391304347827</v>
      </c>
      <c r="Y290" s="31">
        <v>0</v>
      </c>
      <c r="Z290" s="31">
        <v>0</v>
      </c>
      <c r="AA290" s="31">
        <v>2.0951086956521738</v>
      </c>
      <c r="AB290" s="31">
        <v>0</v>
      </c>
      <c r="AC290" s="31">
        <v>15.008695652173913</v>
      </c>
      <c r="AD290" s="31">
        <v>0</v>
      </c>
      <c r="AE290" s="31">
        <v>0</v>
      </c>
      <c r="AF290" t="s">
        <v>184</v>
      </c>
      <c r="AG290" s="32">
        <v>5</v>
      </c>
      <c r="AH290"/>
    </row>
    <row r="291" spans="1:34" x14ac:dyDescent="0.25">
      <c r="A291" t="s">
        <v>990</v>
      </c>
      <c r="B291" t="s">
        <v>431</v>
      </c>
      <c r="C291" t="s">
        <v>777</v>
      </c>
      <c r="D291" t="s">
        <v>914</v>
      </c>
      <c r="E291" s="31">
        <v>31.576086956521738</v>
      </c>
      <c r="F291" s="31">
        <v>5.9827676419965581</v>
      </c>
      <c r="G291" s="31">
        <v>5.0982409638554227</v>
      </c>
      <c r="H291" s="31">
        <v>1.683438898450947</v>
      </c>
      <c r="I291" s="31">
        <v>0.99875387263339099</v>
      </c>
      <c r="J291" s="31">
        <v>188.91239130434784</v>
      </c>
      <c r="K291" s="31">
        <v>160.98250000000002</v>
      </c>
      <c r="L291" s="31">
        <v>53.156413043478267</v>
      </c>
      <c r="M291" s="31">
        <v>31.536739130434793</v>
      </c>
      <c r="N291" s="31">
        <v>16.141413043478259</v>
      </c>
      <c r="O291" s="31">
        <v>5.4782608695652177</v>
      </c>
      <c r="P291" s="31">
        <v>35.003043478260871</v>
      </c>
      <c r="Q291" s="31">
        <v>28.692826086956526</v>
      </c>
      <c r="R291" s="31">
        <v>6.3102173913043478</v>
      </c>
      <c r="S291" s="31">
        <v>100.75293478260869</v>
      </c>
      <c r="T291" s="31">
        <v>95.758369565217379</v>
      </c>
      <c r="U291" s="31">
        <v>4.9945652173913047</v>
      </c>
      <c r="V291" s="31">
        <v>0</v>
      </c>
      <c r="W291" s="31">
        <v>11.527608695652173</v>
      </c>
      <c r="X291" s="31">
        <v>2.7816304347826089</v>
      </c>
      <c r="Y291" s="31">
        <v>0</v>
      </c>
      <c r="Z291" s="31">
        <v>0</v>
      </c>
      <c r="AA291" s="31">
        <v>3.4552173913043478</v>
      </c>
      <c r="AB291" s="31">
        <v>0</v>
      </c>
      <c r="AC291" s="31">
        <v>5.2907608695652177</v>
      </c>
      <c r="AD291" s="31">
        <v>0</v>
      </c>
      <c r="AE291" s="31">
        <v>0</v>
      </c>
      <c r="AF291" t="s">
        <v>87</v>
      </c>
      <c r="AG291" s="32">
        <v>5</v>
      </c>
      <c r="AH291"/>
    </row>
    <row r="292" spans="1:34" x14ac:dyDescent="0.25">
      <c r="A292" t="s">
        <v>990</v>
      </c>
      <c r="B292" t="s">
        <v>490</v>
      </c>
      <c r="C292" t="s">
        <v>736</v>
      </c>
      <c r="D292" t="s">
        <v>911</v>
      </c>
      <c r="E292" s="31">
        <v>28</v>
      </c>
      <c r="F292" s="31">
        <v>5.1007375776397508</v>
      </c>
      <c r="G292" s="31">
        <v>4.3854813664596275</v>
      </c>
      <c r="H292" s="31">
        <v>1.6807065217391304</v>
      </c>
      <c r="I292" s="31">
        <v>0.96545031055900632</v>
      </c>
      <c r="J292" s="31">
        <v>142.82065217391303</v>
      </c>
      <c r="K292" s="31">
        <v>122.79347826086956</v>
      </c>
      <c r="L292" s="31">
        <v>47.059782608695649</v>
      </c>
      <c r="M292" s="31">
        <v>27.032608695652176</v>
      </c>
      <c r="N292" s="31">
        <v>15.483695652173912</v>
      </c>
      <c r="O292" s="31">
        <v>4.5434782608695654</v>
      </c>
      <c r="P292" s="31">
        <v>16.913043478260871</v>
      </c>
      <c r="Q292" s="31">
        <v>16.913043478260871</v>
      </c>
      <c r="R292" s="31">
        <v>0</v>
      </c>
      <c r="S292" s="31">
        <v>78.847826086956516</v>
      </c>
      <c r="T292" s="31">
        <v>78.847826086956516</v>
      </c>
      <c r="U292" s="31">
        <v>0</v>
      </c>
      <c r="V292" s="31">
        <v>0</v>
      </c>
      <c r="W292" s="31">
        <v>0</v>
      </c>
      <c r="X292" s="31">
        <v>0</v>
      </c>
      <c r="Y292" s="31">
        <v>0</v>
      </c>
      <c r="Z292" s="31">
        <v>0</v>
      </c>
      <c r="AA292" s="31">
        <v>0</v>
      </c>
      <c r="AB292" s="31">
        <v>0</v>
      </c>
      <c r="AC292" s="31">
        <v>0</v>
      </c>
      <c r="AD292" s="31">
        <v>0</v>
      </c>
      <c r="AE292" s="31">
        <v>0</v>
      </c>
      <c r="AF292" t="s">
        <v>148</v>
      </c>
      <c r="AG292" s="32">
        <v>5</v>
      </c>
      <c r="AH292"/>
    </row>
    <row r="293" spans="1:34" x14ac:dyDescent="0.25">
      <c r="A293" t="s">
        <v>990</v>
      </c>
      <c r="B293" t="s">
        <v>619</v>
      </c>
      <c r="C293" t="s">
        <v>861</v>
      </c>
      <c r="D293" t="s">
        <v>883</v>
      </c>
      <c r="E293" s="31">
        <v>37.141304347826086</v>
      </c>
      <c r="F293" s="31">
        <v>2.9478489903424059</v>
      </c>
      <c r="G293" s="31">
        <v>2.8284460052677796</v>
      </c>
      <c r="H293" s="31">
        <v>0.86312554872695357</v>
      </c>
      <c r="I293" s="31">
        <v>0.74372256365232681</v>
      </c>
      <c r="J293" s="31">
        <v>109.48695652173915</v>
      </c>
      <c r="K293" s="31">
        <v>105.0521739130435</v>
      </c>
      <c r="L293" s="31">
        <v>32.057608695652178</v>
      </c>
      <c r="M293" s="31">
        <v>27.622826086956529</v>
      </c>
      <c r="N293" s="31">
        <v>0</v>
      </c>
      <c r="O293" s="31">
        <v>4.4347826086956523</v>
      </c>
      <c r="P293" s="31">
        <v>3.5695652173913053</v>
      </c>
      <c r="Q293" s="31">
        <v>3.5695652173913053</v>
      </c>
      <c r="R293" s="31">
        <v>0</v>
      </c>
      <c r="S293" s="31">
        <v>73.859782608695667</v>
      </c>
      <c r="T293" s="31">
        <v>56.725000000000009</v>
      </c>
      <c r="U293" s="31">
        <v>6.2021739130434783</v>
      </c>
      <c r="V293" s="31">
        <v>10.932608695652176</v>
      </c>
      <c r="W293" s="31">
        <v>0</v>
      </c>
      <c r="X293" s="31">
        <v>0</v>
      </c>
      <c r="Y293" s="31">
        <v>0</v>
      </c>
      <c r="Z293" s="31">
        <v>0</v>
      </c>
      <c r="AA293" s="31">
        <v>0</v>
      </c>
      <c r="AB293" s="31">
        <v>0</v>
      </c>
      <c r="AC293" s="31">
        <v>0</v>
      </c>
      <c r="AD293" s="31">
        <v>0</v>
      </c>
      <c r="AE293" s="31">
        <v>0</v>
      </c>
      <c r="AF293" t="s">
        <v>282</v>
      </c>
      <c r="AG293" s="32">
        <v>5</v>
      </c>
      <c r="AH293"/>
    </row>
    <row r="294" spans="1:34" x14ac:dyDescent="0.25">
      <c r="A294" t="s">
        <v>990</v>
      </c>
      <c r="B294" t="s">
        <v>603</v>
      </c>
      <c r="C294" t="s">
        <v>721</v>
      </c>
      <c r="D294" t="s">
        <v>900</v>
      </c>
      <c r="E294" s="31">
        <v>28.489130434782609</v>
      </c>
      <c r="F294" s="31">
        <v>3.6867989317054559</v>
      </c>
      <c r="G294" s="31">
        <v>3.5270316673025559</v>
      </c>
      <c r="H294" s="31">
        <v>1.3200686760778328</v>
      </c>
      <c r="I294" s="31">
        <v>1.1603014116749333</v>
      </c>
      <c r="J294" s="31">
        <v>105.03369565217392</v>
      </c>
      <c r="K294" s="31">
        <v>100.48206521739129</v>
      </c>
      <c r="L294" s="31">
        <v>37.607608695652175</v>
      </c>
      <c r="M294" s="31">
        <v>33.055978260869566</v>
      </c>
      <c r="N294" s="31">
        <v>0</v>
      </c>
      <c r="O294" s="31">
        <v>4.5516304347826084</v>
      </c>
      <c r="P294" s="31">
        <v>9.2527173913043494</v>
      </c>
      <c r="Q294" s="31">
        <v>9.2527173913043494</v>
      </c>
      <c r="R294" s="31">
        <v>0</v>
      </c>
      <c r="S294" s="31">
        <v>58.173369565217385</v>
      </c>
      <c r="T294" s="31">
        <v>50.08641304347826</v>
      </c>
      <c r="U294" s="31">
        <v>0</v>
      </c>
      <c r="V294" s="31">
        <v>8.0869565217391273</v>
      </c>
      <c r="W294" s="31">
        <v>8.570652173913043</v>
      </c>
      <c r="X294" s="31">
        <v>3.6657608695652173</v>
      </c>
      <c r="Y294" s="31">
        <v>0</v>
      </c>
      <c r="Z294" s="31">
        <v>0.63315217391304346</v>
      </c>
      <c r="AA294" s="31">
        <v>2.8451086956521738</v>
      </c>
      <c r="AB294" s="31">
        <v>0</v>
      </c>
      <c r="AC294" s="31">
        <v>1.4266304347826086</v>
      </c>
      <c r="AD294" s="31">
        <v>0</v>
      </c>
      <c r="AE294" s="31">
        <v>0</v>
      </c>
      <c r="AF294" t="s">
        <v>266</v>
      </c>
      <c r="AG294" s="32">
        <v>5</v>
      </c>
      <c r="AH294"/>
    </row>
    <row r="295" spans="1:34" x14ac:dyDescent="0.25">
      <c r="A295" t="s">
        <v>990</v>
      </c>
      <c r="B295" t="s">
        <v>495</v>
      </c>
      <c r="C295" t="s">
        <v>813</v>
      </c>
      <c r="D295" t="s">
        <v>914</v>
      </c>
      <c r="E295" s="31">
        <v>29.586956521739129</v>
      </c>
      <c r="F295" s="31">
        <v>3.2084864070536381</v>
      </c>
      <c r="G295" s="31">
        <v>2.7373034533431309</v>
      </c>
      <c r="H295" s="31">
        <v>0.55669360764144016</v>
      </c>
      <c r="I295" s="31">
        <v>8.5510653930933128E-2</v>
      </c>
      <c r="J295" s="31">
        <v>94.929347826086982</v>
      </c>
      <c r="K295" s="31">
        <v>80.988478260869584</v>
      </c>
      <c r="L295" s="31">
        <v>16.470869565217392</v>
      </c>
      <c r="M295" s="31">
        <v>2.5299999999999998</v>
      </c>
      <c r="N295" s="31">
        <v>6.7146739130434785</v>
      </c>
      <c r="O295" s="31">
        <v>7.2261956521739137</v>
      </c>
      <c r="P295" s="31">
        <v>28.883695652173916</v>
      </c>
      <c r="Q295" s="31">
        <v>28.883695652173916</v>
      </c>
      <c r="R295" s="31">
        <v>0</v>
      </c>
      <c r="S295" s="31">
        <v>49.574782608695671</v>
      </c>
      <c r="T295" s="31">
        <v>49.574782608695671</v>
      </c>
      <c r="U295" s="31">
        <v>0</v>
      </c>
      <c r="V295" s="31">
        <v>0</v>
      </c>
      <c r="W295" s="31">
        <v>13.58608695652174</v>
      </c>
      <c r="X295" s="31">
        <v>1.8913043478260869</v>
      </c>
      <c r="Y295" s="31">
        <v>0</v>
      </c>
      <c r="Z295" s="31">
        <v>1.4870652173913042</v>
      </c>
      <c r="AA295" s="31">
        <v>5.7343478260869576</v>
      </c>
      <c r="AB295" s="31">
        <v>0</v>
      </c>
      <c r="AC295" s="31">
        <v>4.4733695652173919</v>
      </c>
      <c r="AD295" s="31">
        <v>0</v>
      </c>
      <c r="AE295" s="31">
        <v>0</v>
      </c>
      <c r="AF295" t="s">
        <v>153</v>
      </c>
      <c r="AG295" s="32">
        <v>5</v>
      </c>
      <c r="AH295"/>
    </row>
    <row r="296" spans="1:34" x14ac:dyDescent="0.25">
      <c r="A296" t="s">
        <v>990</v>
      </c>
      <c r="B296" t="s">
        <v>341</v>
      </c>
      <c r="C296" t="s">
        <v>751</v>
      </c>
      <c r="D296" t="s">
        <v>921</v>
      </c>
      <c r="E296" s="31">
        <v>65.739130434782609</v>
      </c>
      <c r="F296" s="31">
        <v>4.7160152116402125</v>
      </c>
      <c r="G296" s="31">
        <v>4.2351636904761918</v>
      </c>
      <c r="H296" s="31">
        <v>1.2695155423280424</v>
      </c>
      <c r="I296" s="31">
        <v>0.78866402116402101</v>
      </c>
      <c r="J296" s="31">
        <v>310.02673913043486</v>
      </c>
      <c r="K296" s="31">
        <v>278.41597826086968</v>
      </c>
      <c r="L296" s="31">
        <v>83.456847826086957</v>
      </c>
      <c r="M296" s="31">
        <v>51.846086956521731</v>
      </c>
      <c r="N296" s="31">
        <v>25.87163043478261</v>
      </c>
      <c r="O296" s="31">
        <v>5.7391304347826084</v>
      </c>
      <c r="P296" s="31">
        <v>25.710217391304358</v>
      </c>
      <c r="Q296" s="31">
        <v>25.710217391304358</v>
      </c>
      <c r="R296" s="31">
        <v>0</v>
      </c>
      <c r="S296" s="31">
        <v>200.85967391304357</v>
      </c>
      <c r="T296" s="31">
        <v>200.85967391304357</v>
      </c>
      <c r="U296" s="31">
        <v>0</v>
      </c>
      <c r="V296" s="31">
        <v>0</v>
      </c>
      <c r="W296" s="31">
        <v>0</v>
      </c>
      <c r="X296" s="31">
        <v>0</v>
      </c>
      <c r="Y296" s="31">
        <v>0</v>
      </c>
      <c r="Z296" s="31">
        <v>0</v>
      </c>
      <c r="AA296" s="31">
        <v>0</v>
      </c>
      <c r="AB296" s="31">
        <v>0</v>
      </c>
      <c r="AC296" s="31">
        <v>0</v>
      </c>
      <c r="AD296" s="31">
        <v>0</v>
      </c>
      <c r="AE296" s="31">
        <v>0</v>
      </c>
      <c r="AF296" t="s">
        <v>238</v>
      </c>
      <c r="AG296" s="32">
        <v>5</v>
      </c>
      <c r="AH296"/>
    </row>
    <row r="297" spans="1:34" x14ac:dyDescent="0.25">
      <c r="A297" t="s">
        <v>990</v>
      </c>
      <c r="B297" t="s">
        <v>342</v>
      </c>
      <c r="C297" t="s">
        <v>690</v>
      </c>
      <c r="D297" t="s">
        <v>924</v>
      </c>
      <c r="E297" s="31">
        <v>44.173913043478258</v>
      </c>
      <c r="F297" s="31">
        <v>4.9032849409448804</v>
      </c>
      <c r="G297" s="31">
        <v>4.4416289370078728</v>
      </c>
      <c r="H297" s="31">
        <v>0.84875</v>
      </c>
      <c r="I297" s="31">
        <v>0.387093996062992</v>
      </c>
      <c r="J297" s="31">
        <v>216.59728260869559</v>
      </c>
      <c r="K297" s="31">
        <v>196.20413043478254</v>
      </c>
      <c r="L297" s="31">
        <v>37.492608695652173</v>
      </c>
      <c r="M297" s="31">
        <v>17.099456521739125</v>
      </c>
      <c r="N297" s="31">
        <v>14.869565217391306</v>
      </c>
      <c r="O297" s="31">
        <v>5.523586956521739</v>
      </c>
      <c r="P297" s="31">
        <v>42.517282608695645</v>
      </c>
      <c r="Q297" s="31">
        <v>42.517282608695645</v>
      </c>
      <c r="R297" s="31">
        <v>0</v>
      </c>
      <c r="S297" s="31">
        <v>136.58739130434779</v>
      </c>
      <c r="T297" s="31">
        <v>132.4060869565217</v>
      </c>
      <c r="U297" s="31">
        <v>0.26608695652173914</v>
      </c>
      <c r="V297" s="31">
        <v>3.9152173913043482</v>
      </c>
      <c r="W297" s="31">
        <v>0.56521739130434789</v>
      </c>
      <c r="X297" s="31">
        <v>0.27173913043478259</v>
      </c>
      <c r="Y297" s="31">
        <v>0</v>
      </c>
      <c r="Z297" s="31">
        <v>0</v>
      </c>
      <c r="AA297" s="31">
        <v>0.29347826086956524</v>
      </c>
      <c r="AB297" s="31">
        <v>0</v>
      </c>
      <c r="AC297" s="31">
        <v>0</v>
      </c>
      <c r="AD297" s="31">
        <v>0</v>
      </c>
      <c r="AE297" s="31">
        <v>0</v>
      </c>
      <c r="AF297" t="s">
        <v>241</v>
      </c>
      <c r="AG297" s="32">
        <v>5</v>
      </c>
      <c r="AH297"/>
    </row>
    <row r="298" spans="1:34" x14ac:dyDescent="0.25">
      <c r="A298" t="s">
        <v>990</v>
      </c>
      <c r="B298" t="s">
        <v>585</v>
      </c>
      <c r="C298" t="s">
        <v>780</v>
      </c>
      <c r="D298" t="s">
        <v>930</v>
      </c>
      <c r="E298" s="31">
        <v>32.195652173913047</v>
      </c>
      <c r="F298" s="31">
        <v>3.345560432140446</v>
      </c>
      <c r="G298" s="31">
        <v>2.7340479405806888</v>
      </c>
      <c r="H298" s="31">
        <v>1.2718771100607702</v>
      </c>
      <c r="I298" s="31">
        <v>0.6603646185010128</v>
      </c>
      <c r="J298" s="31">
        <v>107.71250000000002</v>
      </c>
      <c r="K298" s="31">
        <v>88.02445652173914</v>
      </c>
      <c r="L298" s="31">
        <v>40.948913043478278</v>
      </c>
      <c r="M298" s="31">
        <v>21.260869565217391</v>
      </c>
      <c r="N298" s="31">
        <v>14.976086956521756</v>
      </c>
      <c r="O298" s="31">
        <v>4.7119565217391308</v>
      </c>
      <c r="P298" s="31">
        <v>11.486413043478262</v>
      </c>
      <c r="Q298" s="31">
        <v>11.486413043478262</v>
      </c>
      <c r="R298" s="31">
        <v>0</v>
      </c>
      <c r="S298" s="31">
        <v>55.277173913043477</v>
      </c>
      <c r="T298" s="31">
        <v>47.739130434782609</v>
      </c>
      <c r="U298" s="31">
        <v>0</v>
      </c>
      <c r="V298" s="31">
        <v>7.5380434782608692</v>
      </c>
      <c r="W298" s="31">
        <v>0</v>
      </c>
      <c r="X298" s="31">
        <v>0</v>
      </c>
      <c r="Y298" s="31">
        <v>0</v>
      </c>
      <c r="Z298" s="31">
        <v>0</v>
      </c>
      <c r="AA298" s="31">
        <v>0</v>
      </c>
      <c r="AB298" s="31">
        <v>0</v>
      </c>
      <c r="AC298" s="31">
        <v>0</v>
      </c>
      <c r="AD298" s="31">
        <v>0</v>
      </c>
      <c r="AE298" s="31">
        <v>0</v>
      </c>
      <c r="AF298" t="s">
        <v>248</v>
      </c>
      <c r="AG298" s="32">
        <v>5</v>
      </c>
      <c r="AH298"/>
    </row>
    <row r="299" spans="1:34" x14ac:dyDescent="0.25">
      <c r="A299" t="s">
        <v>990</v>
      </c>
      <c r="B299" t="s">
        <v>589</v>
      </c>
      <c r="C299" t="s">
        <v>845</v>
      </c>
      <c r="D299" t="s">
        <v>920</v>
      </c>
      <c r="E299" s="31">
        <v>119.26086956521739</v>
      </c>
      <c r="F299" s="31">
        <v>4.2349161502005099</v>
      </c>
      <c r="G299" s="31">
        <v>4.0446363470652571</v>
      </c>
      <c r="H299" s="31">
        <v>0.91296026248632878</v>
      </c>
      <c r="I299" s="31">
        <v>0.7226804593510755</v>
      </c>
      <c r="J299" s="31">
        <v>505.05978260869563</v>
      </c>
      <c r="K299" s="31">
        <v>482.36684782608694</v>
      </c>
      <c r="L299" s="31">
        <v>108.88043478260869</v>
      </c>
      <c r="M299" s="31">
        <v>86.1875</v>
      </c>
      <c r="N299" s="31">
        <v>17.5625</v>
      </c>
      <c r="O299" s="31">
        <v>5.1304347826086953</v>
      </c>
      <c r="P299" s="31">
        <v>52.630434782608695</v>
      </c>
      <c r="Q299" s="31">
        <v>52.630434782608695</v>
      </c>
      <c r="R299" s="31">
        <v>0</v>
      </c>
      <c r="S299" s="31">
        <v>343.54891304347825</v>
      </c>
      <c r="T299" s="31">
        <v>329.17934782608694</v>
      </c>
      <c r="U299" s="31">
        <v>0</v>
      </c>
      <c r="V299" s="31">
        <v>14.369565217391305</v>
      </c>
      <c r="W299" s="31">
        <v>0.73369565217391308</v>
      </c>
      <c r="X299" s="31">
        <v>0</v>
      </c>
      <c r="Y299" s="31">
        <v>0</v>
      </c>
      <c r="Z299" s="31">
        <v>0</v>
      </c>
      <c r="AA299" s="31">
        <v>0</v>
      </c>
      <c r="AB299" s="31">
        <v>0</v>
      </c>
      <c r="AC299" s="31">
        <v>0.73369565217391308</v>
      </c>
      <c r="AD299" s="31">
        <v>0</v>
      </c>
      <c r="AE299" s="31">
        <v>0</v>
      </c>
      <c r="AF299" t="s">
        <v>252</v>
      </c>
      <c r="AG299" s="32">
        <v>5</v>
      </c>
      <c r="AH299"/>
    </row>
    <row r="300" spans="1:34" x14ac:dyDescent="0.25">
      <c r="A300" t="s">
        <v>990</v>
      </c>
      <c r="B300" t="s">
        <v>412</v>
      </c>
      <c r="C300" t="s">
        <v>768</v>
      </c>
      <c r="D300" t="s">
        <v>904</v>
      </c>
      <c r="E300" s="31">
        <v>32.097826086956523</v>
      </c>
      <c r="F300" s="31">
        <v>3.0285404673213669</v>
      </c>
      <c r="G300" s="31">
        <v>2.8631290213342355</v>
      </c>
      <c r="H300" s="31">
        <v>0.85183542160514703</v>
      </c>
      <c r="I300" s="31">
        <v>0.68642397561801538</v>
      </c>
      <c r="J300" s="31">
        <v>97.209565217391273</v>
      </c>
      <c r="K300" s="31">
        <v>91.900217391304324</v>
      </c>
      <c r="L300" s="31">
        <v>27.342065217391298</v>
      </c>
      <c r="M300" s="31">
        <v>22.032717391304342</v>
      </c>
      <c r="N300" s="31">
        <v>0.68434782608695666</v>
      </c>
      <c r="O300" s="31">
        <v>4.625</v>
      </c>
      <c r="P300" s="31">
        <v>19.756956521739127</v>
      </c>
      <c r="Q300" s="31">
        <v>19.756956521739127</v>
      </c>
      <c r="R300" s="31">
        <v>0</v>
      </c>
      <c r="S300" s="31">
        <v>50.110543478260851</v>
      </c>
      <c r="T300" s="31">
        <v>50.110543478260851</v>
      </c>
      <c r="U300" s="31">
        <v>0</v>
      </c>
      <c r="V300" s="31">
        <v>0</v>
      </c>
      <c r="W300" s="31">
        <v>8.1223913043478255</v>
      </c>
      <c r="X300" s="31">
        <v>0.91847826086956519</v>
      </c>
      <c r="Y300" s="31">
        <v>0</v>
      </c>
      <c r="Z300" s="31">
        <v>0</v>
      </c>
      <c r="AA300" s="31">
        <v>1.3776086956521738</v>
      </c>
      <c r="AB300" s="31">
        <v>0</v>
      </c>
      <c r="AC300" s="31">
        <v>5.8263043478260865</v>
      </c>
      <c r="AD300" s="31">
        <v>0</v>
      </c>
      <c r="AE300" s="31">
        <v>0</v>
      </c>
      <c r="AF300" t="s">
        <v>68</v>
      </c>
      <c r="AG300" s="32">
        <v>5</v>
      </c>
      <c r="AH300"/>
    </row>
    <row r="301" spans="1:34" x14ac:dyDescent="0.25">
      <c r="A301" t="s">
        <v>990</v>
      </c>
      <c r="B301" t="s">
        <v>383</v>
      </c>
      <c r="C301" t="s">
        <v>753</v>
      </c>
      <c r="D301" t="s">
        <v>923</v>
      </c>
      <c r="E301" s="31">
        <v>45.347826086956523</v>
      </c>
      <c r="F301" s="31">
        <v>2.7087248322147657</v>
      </c>
      <c r="G301" s="31">
        <v>2.5499376797698949</v>
      </c>
      <c r="H301" s="31">
        <v>0.46708053691275175</v>
      </c>
      <c r="I301" s="31">
        <v>0.30829338446788113</v>
      </c>
      <c r="J301" s="31">
        <v>122.83478260869568</v>
      </c>
      <c r="K301" s="31">
        <v>115.63413043478263</v>
      </c>
      <c r="L301" s="31">
        <v>21.181086956521742</v>
      </c>
      <c r="M301" s="31">
        <v>13.980434782608697</v>
      </c>
      <c r="N301" s="31">
        <v>0.92391304347826086</v>
      </c>
      <c r="O301" s="31">
        <v>6.276739130434783</v>
      </c>
      <c r="P301" s="31">
        <v>25.013804347826095</v>
      </c>
      <c r="Q301" s="31">
        <v>25.013804347826095</v>
      </c>
      <c r="R301" s="31">
        <v>0</v>
      </c>
      <c r="S301" s="31">
        <v>76.639891304347842</v>
      </c>
      <c r="T301" s="31">
        <v>64.680760869565233</v>
      </c>
      <c r="U301" s="31">
        <v>11.959130434782605</v>
      </c>
      <c r="V301" s="31">
        <v>0</v>
      </c>
      <c r="W301" s="31">
        <v>7.9209782608695658</v>
      </c>
      <c r="X301" s="31">
        <v>0.52173913043478259</v>
      </c>
      <c r="Y301" s="31">
        <v>0</v>
      </c>
      <c r="Z301" s="31">
        <v>0.34782608695652173</v>
      </c>
      <c r="AA301" s="31">
        <v>7.0514130434782611</v>
      </c>
      <c r="AB301" s="31">
        <v>0</v>
      </c>
      <c r="AC301" s="31">
        <v>0</v>
      </c>
      <c r="AD301" s="31">
        <v>0</v>
      </c>
      <c r="AE301" s="31">
        <v>0</v>
      </c>
      <c r="AF301" t="s">
        <v>38</v>
      </c>
      <c r="AG301" s="32">
        <v>5</v>
      </c>
      <c r="AH301"/>
    </row>
    <row r="302" spans="1:34" x14ac:dyDescent="0.25">
      <c r="A302" t="s">
        <v>990</v>
      </c>
      <c r="B302" t="s">
        <v>430</v>
      </c>
      <c r="C302" t="s">
        <v>754</v>
      </c>
      <c r="D302" t="s">
        <v>915</v>
      </c>
      <c r="E302" s="31">
        <v>27.195652173913043</v>
      </c>
      <c r="F302" s="31">
        <v>4.0350039968025593</v>
      </c>
      <c r="G302" s="31">
        <v>3.9173980815347735</v>
      </c>
      <c r="H302" s="31">
        <v>0.7362030375699441</v>
      </c>
      <c r="I302" s="31">
        <v>0.61859712230215835</v>
      </c>
      <c r="J302" s="31">
        <v>109.73456521739134</v>
      </c>
      <c r="K302" s="31">
        <v>106.53619565217394</v>
      </c>
      <c r="L302" s="31">
        <v>20.021521739130435</v>
      </c>
      <c r="M302" s="31">
        <v>16.823152173913044</v>
      </c>
      <c r="N302" s="31">
        <v>0</v>
      </c>
      <c r="O302" s="31">
        <v>3.1983695652173911</v>
      </c>
      <c r="P302" s="31">
        <v>17.153478260869573</v>
      </c>
      <c r="Q302" s="31">
        <v>17.153478260869573</v>
      </c>
      <c r="R302" s="31">
        <v>0</v>
      </c>
      <c r="S302" s="31">
        <v>72.559565217391324</v>
      </c>
      <c r="T302" s="31">
        <v>72.559565217391324</v>
      </c>
      <c r="U302" s="31">
        <v>0</v>
      </c>
      <c r="V302" s="31">
        <v>0</v>
      </c>
      <c r="W302" s="31">
        <v>0</v>
      </c>
      <c r="X302" s="31">
        <v>0</v>
      </c>
      <c r="Y302" s="31">
        <v>0</v>
      </c>
      <c r="Z302" s="31">
        <v>0</v>
      </c>
      <c r="AA302" s="31">
        <v>0</v>
      </c>
      <c r="AB302" s="31">
        <v>0</v>
      </c>
      <c r="AC302" s="31">
        <v>0</v>
      </c>
      <c r="AD302" s="31">
        <v>0</v>
      </c>
      <c r="AE302" s="31">
        <v>0</v>
      </c>
      <c r="AF302" t="s">
        <v>86</v>
      </c>
      <c r="AG302" s="32">
        <v>5</v>
      </c>
      <c r="AH302"/>
    </row>
    <row r="303" spans="1:34" x14ac:dyDescent="0.25">
      <c r="A303" t="s">
        <v>990</v>
      </c>
      <c r="B303" t="s">
        <v>560</v>
      </c>
      <c r="C303" t="s">
        <v>804</v>
      </c>
      <c r="D303" t="s">
        <v>926</v>
      </c>
      <c r="E303" s="31">
        <v>81.521739130434781</v>
      </c>
      <c r="F303" s="31">
        <v>2.4871439999999998</v>
      </c>
      <c r="G303" s="31">
        <v>2.246696</v>
      </c>
      <c r="H303" s="31">
        <v>0.70554800000000006</v>
      </c>
      <c r="I303" s="31">
        <v>0.51256666666666673</v>
      </c>
      <c r="J303" s="31">
        <v>202.75630434782607</v>
      </c>
      <c r="K303" s="31">
        <v>183.15456521739131</v>
      </c>
      <c r="L303" s="31">
        <v>57.517500000000005</v>
      </c>
      <c r="M303" s="31">
        <v>41.785326086956523</v>
      </c>
      <c r="N303" s="31">
        <v>10.360760869565217</v>
      </c>
      <c r="O303" s="31">
        <v>5.3714130434782614</v>
      </c>
      <c r="P303" s="31">
        <v>34.868913043478265</v>
      </c>
      <c r="Q303" s="31">
        <v>30.999347826086961</v>
      </c>
      <c r="R303" s="31">
        <v>3.8695652173913042</v>
      </c>
      <c r="S303" s="31">
        <v>110.36989130434783</v>
      </c>
      <c r="T303" s="31">
        <v>99.165869565217392</v>
      </c>
      <c r="U303" s="31">
        <v>7.2281521739130437</v>
      </c>
      <c r="V303" s="31">
        <v>3.975869565217391</v>
      </c>
      <c r="W303" s="31">
        <v>5.1059782608695654</v>
      </c>
      <c r="X303" s="31">
        <v>0.50271739130434778</v>
      </c>
      <c r="Y303" s="31">
        <v>0</v>
      </c>
      <c r="Z303" s="31">
        <v>0</v>
      </c>
      <c r="AA303" s="31">
        <v>4.6032608695652177</v>
      </c>
      <c r="AB303" s="31">
        <v>0</v>
      </c>
      <c r="AC303" s="31">
        <v>0</v>
      </c>
      <c r="AD303" s="31">
        <v>0</v>
      </c>
      <c r="AE303" s="31">
        <v>0</v>
      </c>
      <c r="AF303" t="s">
        <v>221</v>
      </c>
      <c r="AG303" s="32">
        <v>5</v>
      </c>
      <c r="AH303"/>
    </row>
    <row r="304" spans="1:34" x14ac:dyDescent="0.25">
      <c r="A304" t="s">
        <v>990</v>
      </c>
      <c r="B304" t="s">
        <v>505</v>
      </c>
      <c r="C304" t="s">
        <v>739</v>
      </c>
      <c r="D304" t="s">
        <v>914</v>
      </c>
      <c r="E304" s="31">
        <v>49.858695652173914</v>
      </c>
      <c r="F304" s="31">
        <v>3.2957423152387184</v>
      </c>
      <c r="G304" s="31">
        <v>3.0736952256376719</v>
      </c>
      <c r="H304" s="31">
        <v>0.56200784826684103</v>
      </c>
      <c r="I304" s="31">
        <v>0.33996075866579456</v>
      </c>
      <c r="J304" s="31">
        <v>164.32141304347829</v>
      </c>
      <c r="K304" s="31">
        <v>153.25043478260872</v>
      </c>
      <c r="L304" s="31">
        <v>28.020978260869562</v>
      </c>
      <c r="M304" s="31">
        <v>16.949999999999996</v>
      </c>
      <c r="N304" s="31">
        <v>6.8916304347826101</v>
      </c>
      <c r="O304" s="31">
        <v>4.1793478260869561</v>
      </c>
      <c r="P304" s="31">
        <v>38.448913043478264</v>
      </c>
      <c r="Q304" s="31">
        <v>38.448913043478264</v>
      </c>
      <c r="R304" s="31">
        <v>0</v>
      </c>
      <c r="S304" s="31">
        <v>97.851521739130476</v>
      </c>
      <c r="T304" s="31">
        <v>92.313152173913082</v>
      </c>
      <c r="U304" s="31">
        <v>0</v>
      </c>
      <c r="V304" s="31">
        <v>5.5383695652173905</v>
      </c>
      <c r="W304" s="31">
        <v>1.0054347826086956</v>
      </c>
      <c r="X304" s="31">
        <v>0</v>
      </c>
      <c r="Y304" s="31">
        <v>0</v>
      </c>
      <c r="Z304" s="31">
        <v>0</v>
      </c>
      <c r="AA304" s="31">
        <v>1.0054347826086956</v>
      </c>
      <c r="AB304" s="31">
        <v>0</v>
      </c>
      <c r="AC304" s="31">
        <v>0</v>
      </c>
      <c r="AD304" s="31">
        <v>0</v>
      </c>
      <c r="AE304" s="31">
        <v>0</v>
      </c>
      <c r="AF304" t="s">
        <v>163</v>
      </c>
      <c r="AG304" s="32">
        <v>5</v>
      </c>
      <c r="AH304"/>
    </row>
    <row r="305" spans="1:34" x14ac:dyDescent="0.25">
      <c r="A305" t="s">
        <v>990</v>
      </c>
      <c r="B305" t="s">
        <v>636</v>
      </c>
      <c r="C305" t="s">
        <v>724</v>
      </c>
      <c r="D305" t="s">
        <v>918</v>
      </c>
      <c r="E305" s="31">
        <v>69.25</v>
      </c>
      <c r="F305" s="31">
        <v>2.8694349395699268</v>
      </c>
      <c r="G305" s="31">
        <v>2.5827515303719983</v>
      </c>
      <c r="H305" s="31">
        <v>0.99087427405430883</v>
      </c>
      <c r="I305" s="31">
        <v>0.70419086485638061</v>
      </c>
      <c r="J305" s="31">
        <v>198.70836956521742</v>
      </c>
      <c r="K305" s="31">
        <v>178.8555434782609</v>
      </c>
      <c r="L305" s="31">
        <v>68.618043478260887</v>
      </c>
      <c r="M305" s="31">
        <v>48.765217391304354</v>
      </c>
      <c r="N305" s="31">
        <v>15.918043478260872</v>
      </c>
      <c r="O305" s="31">
        <v>3.9347826086956523</v>
      </c>
      <c r="P305" s="31">
        <v>14.845978260869567</v>
      </c>
      <c r="Q305" s="31">
        <v>14.845978260869567</v>
      </c>
      <c r="R305" s="31">
        <v>0</v>
      </c>
      <c r="S305" s="31">
        <v>115.24434782608697</v>
      </c>
      <c r="T305" s="31">
        <v>111.66206521739132</v>
      </c>
      <c r="U305" s="31">
        <v>0</v>
      </c>
      <c r="V305" s="31">
        <v>3.5822826086956527</v>
      </c>
      <c r="W305" s="31">
        <v>9.8122826086956501</v>
      </c>
      <c r="X305" s="31">
        <v>0</v>
      </c>
      <c r="Y305" s="31">
        <v>0</v>
      </c>
      <c r="Z305" s="31">
        <v>0</v>
      </c>
      <c r="AA305" s="31">
        <v>1.4184782608695652</v>
      </c>
      <c r="AB305" s="31">
        <v>0</v>
      </c>
      <c r="AC305" s="31">
        <v>8.3938043478260855</v>
      </c>
      <c r="AD305" s="31">
        <v>0</v>
      </c>
      <c r="AE305" s="31">
        <v>0</v>
      </c>
      <c r="AF305" t="s">
        <v>299</v>
      </c>
      <c r="AG305" s="32">
        <v>5</v>
      </c>
      <c r="AH305"/>
    </row>
    <row r="306" spans="1:34" x14ac:dyDescent="0.25">
      <c r="A306" t="s">
        <v>990</v>
      </c>
      <c r="B306" t="s">
        <v>521</v>
      </c>
      <c r="C306" t="s">
        <v>701</v>
      </c>
      <c r="D306" t="s">
        <v>879</v>
      </c>
      <c r="E306" s="31">
        <v>53.054347826086953</v>
      </c>
      <c r="F306" s="31">
        <v>3.939766441303012</v>
      </c>
      <c r="G306" s="31">
        <v>3.68920303216554</v>
      </c>
      <c r="H306" s="31">
        <v>1.3091067404220449</v>
      </c>
      <c r="I306" s="31">
        <v>1.0585433312845729</v>
      </c>
      <c r="J306" s="31">
        <v>209.02173913043478</v>
      </c>
      <c r="K306" s="31">
        <v>195.72826086956522</v>
      </c>
      <c r="L306" s="31">
        <v>69.453804347826093</v>
      </c>
      <c r="M306" s="31">
        <v>56.160326086956523</v>
      </c>
      <c r="N306" s="31">
        <v>7.7391304347826084</v>
      </c>
      <c r="O306" s="31">
        <v>5.5543478260869561</v>
      </c>
      <c r="P306" s="31">
        <v>8.8559782608695645</v>
      </c>
      <c r="Q306" s="31">
        <v>8.8559782608695645</v>
      </c>
      <c r="R306" s="31">
        <v>0</v>
      </c>
      <c r="S306" s="31">
        <v>130.71195652173913</v>
      </c>
      <c r="T306" s="31">
        <v>130.71195652173913</v>
      </c>
      <c r="U306" s="31">
        <v>0</v>
      </c>
      <c r="V306" s="31">
        <v>0</v>
      </c>
      <c r="W306" s="31">
        <v>11.152173913043478</v>
      </c>
      <c r="X306" s="31">
        <v>8.7309782608695645</v>
      </c>
      <c r="Y306" s="31">
        <v>0</v>
      </c>
      <c r="Z306" s="31">
        <v>0</v>
      </c>
      <c r="AA306" s="31">
        <v>2.0842391304347827</v>
      </c>
      <c r="AB306" s="31">
        <v>0</v>
      </c>
      <c r="AC306" s="31">
        <v>0.33695652173913043</v>
      </c>
      <c r="AD306" s="31">
        <v>0</v>
      </c>
      <c r="AE306" s="31">
        <v>0</v>
      </c>
      <c r="AF306" t="s">
        <v>179</v>
      </c>
      <c r="AG306" s="32">
        <v>5</v>
      </c>
      <c r="AH306"/>
    </row>
    <row r="307" spans="1:34" x14ac:dyDescent="0.25">
      <c r="A307" t="s">
        <v>990</v>
      </c>
      <c r="B307" t="s">
        <v>471</v>
      </c>
      <c r="C307" t="s">
        <v>799</v>
      </c>
      <c r="D307" t="s">
        <v>877</v>
      </c>
      <c r="E307" s="31">
        <v>39.195652173913047</v>
      </c>
      <c r="F307" s="31">
        <v>2.8367387687188019</v>
      </c>
      <c r="G307" s="31">
        <v>2.4670077648363833</v>
      </c>
      <c r="H307" s="31">
        <v>0.70721852468108704</v>
      </c>
      <c r="I307" s="31">
        <v>0.33748752079866889</v>
      </c>
      <c r="J307" s="31">
        <v>111.18782608695652</v>
      </c>
      <c r="K307" s="31">
        <v>96.695978260869552</v>
      </c>
      <c r="L307" s="31">
        <v>27.719891304347826</v>
      </c>
      <c r="M307" s="31">
        <v>13.22804347826087</v>
      </c>
      <c r="N307" s="31">
        <v>9.3614130434782616</v>
      </c>
      <c r="O307" s="31">
        <v>5.1304347826086953</v>
      </c>
      <c r="P307" s="31">
        <v>20.332608695652176</v>
      </c>
      <c r="Q307" s="31">
        <v>20.332608695652176</v>
      </c>
      <c r="R307" s="31">
        <v>0</v>
      </c>
      <c r="S307" s="31">
        <v>63.13532608695651</v>
      </c>
      <c r="T307" s="31">
        <v>47.057173913043471</v>
      </c>
      <c r="U307" s="31">
        <v>16.078152173913043</v>
      </c>
      <c r="V307" s="31">
        <v>0</v>
      </c>
      <c r="W307" s="31">
        <v>22.226304347826087</v>
      </c>
      <c r="X307" s="31">
        <v>2.5326086956521738</v>
      </c>
      <c r="Y307" s="31">
        <v>0</v>
      </c>
      <c r="Z307" s="31">
        <v>0</v>
      </c>
      <c r="AA307" s="31">
        <v>5.0695652173913039</v>
      </c>
      <c r="AB307" s="31">
        <v>0</v>
      </c>
      <c r="AC307" s="31">
        <v>14.624130434782609</v>
      </c>
      <c r="AD307" s="31">
        <v>0</v>
      </c>
      <c r="AE307" s="31">
        <v>0</v>
      </c>
      <c r="AF307" t="s">
        <v>128</v>
      </c>
      <c r="AG307" s="32">
        <v>5</v>
      </c>
      <c r="AH307"/>
    </row>
    <row r="308" spans="1:34" x14ac:dyDescent="0.25">
      <c r="A308" t="s">
        <v>990</v>
      </c>
      <c r="B308" t="s">
        <v>402</v>
      </c>
      <c r="C308" t="s">
        <v>763</v>
      </c>
      <c r="D308" t="s">
        <v>884</v>
      </c>
      <c r="E308" s="31">
        <v>34.554347826086953</v>
      </c>
      <c r="F308" s="31">
        <v>3.3319188424032724</v>
      </c>
      <c r="G308" s="31">
        <v>2.8193834539163261</v>
      </c>
      <c r="H308" s="31">
        <v>1.4177288455489152</v>
      </c>
      <c r="I308" s="31">
        <v>0.90519345706196941</v>
      </c>
      <c r="J308" s="31">
        <v>115.13228260869568</v>
      </c>
      <c r="K308" s="31">
        <v>97.421956521739133</v>
      </c>
      <c r="L308" s="31">
        <v>48.988695652173924</v>
      </c>
      <c r="M308" s="31">
        <v>31.278369565217396</v>
      </c>
      <c r="N308" s="31">
        <v>11.119021739130435</v>
      </c>
      <c r="O308" s="31">
        <v>6.591304347826088</v>
      </c>
      <c r="P308" s="31">
        <v>11.410108695652173</v>
      </c>
      <c r="Q308" s="31">
        <v>11.410108695652173</v>
      </c>
      <c r="R308" s="31">
        <v>0</v>
      </c>
      <c r="S308" s="31">
        <v>54.733478260869575</v>
      </c>
      <c r="T308" s="31">
        <v>38.999565217391314</v>
      </c>
      <c r="U308" s="31">
        <v>4.0517391304347834</v>
      </c>
      <c r="V308" s="31">
        <v>11.682173913043476</v>
      </c>
      <c r="W308" s="31">
        <v>11.615543478260868</v>
      </c>
      <c r="X308" s="31">
        <v>5.9139130434782601</v>
      </c>
      <c r="Y308" s="31">
        <v>0</v>
      </c>
      <c r="Z308" s="31">
        <v>0</v>
      </c>
      <c r="AA308" s="31">
        <v>4.0986956521739115</v>
      </c>
      <c r="AB308" s="31">
        <v>0</v>
      </c>
      <c r="AC308" s="31">
        <v>1.6029347826086953</v>
      </c>
      <c r="AD308" s="31">
        <v>0</v>
      </c>
      <c r="AE308" s="31">
        <v>0</v>
      </c>
      <c r="AF308" t="s">
        <v>57</v>
      </c>
      <c r="AG308" s="32">
        <v>5</v>
      </c>
      <c r="AH308"/>
    </row>
    <row r="309" spans="1:34" x14ac:dyDescent="0.25">
      <c r="A309" t="s">
        <v>990</v>
      </c>
      <c r="B309" t="s">
        <v>374</v>
      </c>
      <c r="C309" t="s">
        <v>752</v>
      </c>
      <c r="D309" t="s">
        <v>913</v>
      </c>
      <c r="E309" s="31">
        <v>49.489130434782609</v>
      </c>
      <c r="F309" s="31">
        <v>4.1438348341752684</v>
      </c>
      <c r="G309" s="31">
        <v>3.75348781023501</v>
      </c>
      <c r="H309" s="31">
        <v>0.87395563364814399</v>
      </c>
      <c r="I309" s="31">
        <v>0.48360860970788488</v>
      </c>
      <c r="J309" s="31">
        <v>205.07478260869564</v>
      </c>
      <c r="K309" s="31">
        <v>185.75684782608695</v>
      </c>
      <c r="L309" s="31">
        <v>43.251304347826085</v>
      </c>
      <c r="M309" s="31">
        <v>23.93336956521739</v>
      </c>
      <c r="N309" s="31">
        <v>14.404891304347826</v>
      </c>
      <c r="O309" s="31">
        <v>4.9130434782608692</v>
      </c>
      <c r="P309" s="31">
        <v>23.460543478260867</v>
      </c>
      <c r="Q309" s="31">
        <v>23.460543478260867</v>
      </c>
      <c r="R309" s="31">
        <v>0</v>
      </c>
      <c r="S309" s="31">
        <v>138.3629347826087</v>
      </c>
      <c r="T309" s="31">
        <v>121.98793478260869</v>
      </c>
      <c r="U309" s="31">
        <v>0</v>
      </c>
      <c r="V309" s="31">
        <v>16.375</v>
      </c>
      <c r="W309" s="31">
        <v>42.705217391304352</v>
      </c>
      <c r="X309" s="31">
        <v>3.8002173913043484</v>
      </c>
      <c r="Y309" s="31">
        <v>3.4048913043478262</v>
      </c>
      <c r="Z309" s="31">
        <v>0</v>
      </c>
      <c r="AA309" s="31">
        <v>3.925217391304348</v>
      </c>
      <c r="AB309" s="31">
        <v>0</v>
      </c>
      <c r="AC309" s="31">
        <v>31.57489130434783</v>
      </c>
      <c r="AD309" s="31">
        <v>0</v>
      </c>
      <c r="AE309" s="31">
        <v>0</v>
      </c>
      <c r="AF309" t="s">
        <v>29</v>
      </c>
      <c r="AG309" s="32">
        <v>5</v>
      </c>
      <c r="AH309"/>
    </row>
    <row r="310" spans="1:34" x14ac:dyDescent="0.25">
      <c r="A310" t="s">
        <v>990</v>
      </c>
      <c r="B310" t="s">
        <v>422</v>
      </c>
      <c r="C310" t="s">
        <v>727</v>
      </c>
      <c r="D310" t="s">
        <v>887</v>
      </c>
      <c r="E310" s="31">
        <v>67.913043478260875</v>
      </c>
      <c r="F310" s="31">
        <v>3.5876712548015361</v>
      </c>
      <c r="G310" s="31">
        <v>3.3367109475032004</v>
      </c>
      <c r="H310" s="31">
        <v>1.1659202944942382</v>
      </c>
      <c r="I310" s="31">
        <v>0.91495998719590277</v>
      </c>
      <c r="J310" s="31">
        <v>243.64967391304347</v>
      </c>
      <c r="K310" s="31">
        <v>226.60619565217388</v>
      </c>
      <c r="L310" s="31">
        <v>79.181195652173926</v>
      </c>
      <c r="M310" s="31">
        <v>62.137717391304356</v>
      </c>
      <c r="N310" s="31">
        <v>11.391304347826088</v>
      </c>
      <c r="O310" s="31">
        <v>5.6521739130434785</v>
      </c>
      <c r="P310" s="31">
        <v>23.287499999999987</v>
      </c>
      <c r="Q310" s="31">
        <v>23.287499999999987</v>
      </c>
      <c r="R310" s="31">
        <v>0</v>
      </c>
      <c r="S310" s="31">
        <v>141.18097826086955</v>
      </c>
      <c r="T310" s="31">
        <v>141.18097826086955</v>
      </c>
      <c r="U310" s="31">
        <v>0</v>
      </c>
      <c r="V310" s="31">
        <v>0</v>
      </c>
      <c r="W310" s="31">
        <v>3.3786956521739127</v>
      </c>
      <c r="X310" s="31">
        <v>0</v>
      </c>
      <c r="Y310" s="31">
        <v>0</v>
      </c>
      <c r="Z310" s="31">
        <v>0</v>
      </c>
      <c r="AA310" s="31">
        <v>3.3786956521739127</v>
      </c>
      <c r="AB310" s="31">
        <v>0</v>
      </c>
      <c r="AC310" s="31">
        <v>0</v>
      </c>
      <c r="AD310" s="31">
        <v>0</v>
      </c>
      <c r="AE310" s="31">
        <v>0</v>
      </c>
      <c r="AF310" t="s">
        <v>78</v>
      </c>
      <c r="AG310" s="32">
        <v>5</v>
      </c>
      <c r="AH310"/>
    </row>
    <row r="311" spans="1:34" x14ac:dyDescent="0.25">
      <c r="A311" t="s">
        <v>990</v>
      </c>
      <c r="B311" t="s">
        <v>427</v>
      </c>
      <c r="C311" t="s">
        <v>775</v>
      </c>
      <c r="D311" t="s">
        <v>894</v>
      </c>
      <c r="E311" s="31">
        <v>32.391304347826086</v>
      </c>
      <c r="F311" s="31">
        <v>5.4463087248322148</v>
      </c>
      <c r="G311" s="31">
        <v>5.303104026845638</v>
      </c>
      <c r="H311" s="31">
        <v>1.7788590604026846</v>
      </c>
      <c r="I311" s="31">
        <v>1.6356543624161073</v>
      </c>
      <c r="J311" s="31">
        <v>176.41304347826087</v>
      </c>
      <c r="K311" s="31">
        <v>171.77445652173913</v>
      </c>
      <c r="L311" s="31">
        <v>57.619565217391305</v>
      </c>
      <c r="M311" s="31">
        <v>52.980978260869563</v>
      </c>
      <c r="N311" s="31">
        <v>0</v>
      </c>
      <c r="O311" s="31">
        <v>4.6385869565217392</v>
      </c>
      <c r="P311" s="31">
        <v>0.34239130434782611</v>
      </c>
      <c r="Q311" s="31">
        <v>0.34239130434782611</v>
      </c>
      <c r="R311" s="31">
        <v>0</v>
      </c>
      <c r="S311" s="31">
        <v>118.45108695652173</v>
      </c>
      <c r="T311" s="31">
        <v>118.45108695652173</v>
      </c>
      <c r="U311" s="31">
        <v>0</v>
      </c>
      <c r="V311" s="31">
        <v>0</v>
      </c>
      <c r="W311" s="31">
        <v>0</v>
      </c>
      <c r="X311" s="31">
        <v>0</v>
      </c>
      <c r="Y311" s="31">
        <v>0</v>
      </c>
      <c r="Z311" s="31">
        <v>0</v>
      </c>
      <c r="AA311" s="31">
        <v>0</v>
      </c>
      <c r="AB311" s="31">
        <v>0</v>
      </c>
      <c r="AC311" s="31">
        <v>0</v>
      </c>
      <c r="AD311" s="31">
        <v>0</v>
      </c>
      <c r="AE311" s="31">
        <v>0</v>
      </c>
      <c r="AF311" t="s">
        <v>83</v>
      </c>
      <c r="AG311" s="32">
        <v>5</v>
      </c>
      <c r="AH311"/>
    </row>
    <row r="312" spans="1:34" x14ac:dyDescent="0.25">
      <c r="A312" t="s">
        <v>990</v>
      </c>
      <c r="B312" t="s">
        <v>557</v>
      </c>
      <c r="C312" t="s">
        <v>835</v>
      </c>
      <c r="D312" t="s">
        <v>896</v>
      </c>
      <c r="E312" s="31">
        <v>64.195652173913047</v>
      </c>
      <c r="F312" s="31">
        <v>3.9986115814426011</v>
      </c>
      <c r="G312" s="31">
        <v>3.6257196071791404</v>
      </c>
      <c r="H312" s="31">
        <v>0.9897561801557736</v>
      </c>
      <c r="I312" s="31">
        <v>0.61686420589231294</v>
      </c>
      <c r="J312" s="31">
        <v>256.6934782608696</v>
      </c>
      <c r="K312" s="31">
        <v>232.75543478260875</v>
      </c>
      <c r="L312" s="31">
        <v>63.53804347826086</v>
      </c>
      <c r="M312" s="31">
        <v>39.6</v>
      </c>
      <c r="N312" s="31">
        <v>19.198913043478253</v>
      </c>
      <c r="O312" s="31">
        <v>4.7391304347826084</v>
      </c>
      <c r="P312" s="31">
        <v>34.20326086956522</v>
      </c>
      <c r="Q312" s="31">
        <v>34.20326086956522</v>
      </c>
      <c r="R312" s="31">
        <v>0</v>
      </c>
      <c r="S312" s="31">
        <v>158.95217391304354</v>
      </c>
      <c r="T312" s="31">
        <v>155.89673913043484</v>
      </c>
      <c r="U312" s="31">
        <v>3.0554347826086961</v>
      </c>
      <c r="V312" s="31">
        <v>0</v>
      </c>
      <c r="W312" s="31">
        <v>9.3967391304347814</v>
      </c>
      <c r="X312" s="31">
        <v>3.7989130434782608</v>
      </c>
      <c r="Y312" s="31">
        <v>0</v>
      </c>
      <c r="Z312" s="31">
        <v>0</v>
      </c>
      <c r="AA312" s="31">
        <v>0.56521739130434778</v>
      </c>
      <c r="AB312" s="31">
        <v>0</v>
      </c>
      <c r="AC312" s="31">
        <v>5.0326086956521738</v>
      </c>
      <c r="AD312" s="31">
        <v>0</v>
      </c>
      <c r="AE312" s="31">
        <v>0</v>
      </c>
      <c r="AF312" t="s">
        <v>218</v>
      </c>
      <c r="AG312" s="32">
        <v>5</v>
      </c>
      <c r="AH312"/>
    </row>
    <row r="313" spans="1:34" x14ac:dyDescent="0.25">
      <c r="A313" t="s">
        <v>990</v>
      </c>
      <c r="B313" t="s">
        <v>393</v>
      </c>
      <c r="C313" t="s">
        <v>739</v>
      </c>
      <c r="D313" t="s">
        <v>914</v>
      </c>
      <c r="E313" s="31">
        <v>156.0108695652174</v>
      </c>
      <c r="F313" s="31">
        <v>2.7657932139622368</v>
      </c>
      <c r="G313" s="31">
        <v>2.5912478227548243</v>
      </c>
      <c r="H313" s="31">
        <v>0.42288162753431335</v>
      </c>
      <c r="I313" s="31">
        <v>0.30198355744443667</v>
      </c>
      <c r="J313" s="31">
        <v>431.49380434782597</v>
      </c>
      <c r="K313" s="31">
        <v>404.26282608695647</v>
      </c>
      <c r="L313" s="31">
        <v>65.974130434782609</v>
      </c>
      <c r="M313" s="31">
        <v>47.112717391304344</v>
      </c>
      <c r="N313" s="31">
        <v>9.0217391304347831</v>
      </c>
      <c r="O313" s="31">
        <v>9.8396739130434785</v>
      </c>
      <c r="P313" s="31">
        <v>103.34532608695648</v>
      </c>
      <c r="Q313" s="31">
        <v>94.975760869565164</v>
      </c>
      <c r="R313" s="31">
        <v>8.3695652173913047</v>
      </c>
      <c r="S313" s="31">
        <v>262.17434782608689</v>
      </c>
      <c r="T313" s="31">
        <v>255.22413043478255</v>
      </c>
      <c r="U313" s="31">
        <v>0</v>
      </c>
      <c r="V313" s="31">
        <v>6.9502173913043466</v>
      </c>
      <c r="W313" s="31">
        <v>41.196521739130432</v>
      </c>
      <c r="X313" s="31">
        <v>0</v>
      </c>
      <c r="Y313" s="31">
        <v>5.2826086956521738</v>
      </c>
      <c r="Z313" s="31">
        <v>5.7527173913043477</v>
      </c>
      <c r="AA313" s="31">
        <v>8.3288043478260878</v>
      </c>
      <c r="AB313" s="31">
        <v>0.63043478260869568</v>
      </c>
      <c r="AC313" s="31">
        <v>21.201956521739131</v>
      </c>
      <c r="AD313" s="31">
        <v>0</v>
      </c>
      <c r="AE313" s="31">
        <v>0</v>
      </c>
      <c r="AF313" t="s">
        <v>48</v>
      </c>
      <c r="AG313" s="32">
        <v>5</v>
      </c>
      <c r="AH313"/>
    </row>
    <row r="314" spans="1:34" x14ac:dyDescent="0.25">
      <c r="A314" t="s">
        <v>990</v>
      </c>
      <c r="B314" t="s">
        <v>347</v>
      </c>
      <c r="C314" t="s">
        <v>737</v>
      </c>
      <c r="D314" t="s">
        <v>912</v>
      </c>
      <c r="E314" s="31">
        <v>82.271739130434781</v>
      </c>
      <c r="F314" s="31">
        <v>2.8756163297661512</v>
      </c>
      <c r="G314" s="31">
        <v>2.6436926938829433</v>
      </c>
      <c r="H314" s="31">
        <v>0.7083168186021932</v>
      </c>
      <c r="I314" s="31">
        <v>0.47639318271898534</v>
      </c>
      <c r="J314" s="31">
        <v>236.5819565217391</v>
      </c>
      <c r="K314" s="31">
        <v>217.50119565217389</v>
      </c>
      <c r="L314" s="31">
        <v>58.274456521739133</v>
      </c>
      <c r="M314" s="31">
        <v>39.193695652173915</v>
      </c>
      <c r="N314" s="31">
        <v>14.559021739130435</v>
      </c>
      <c r="O314" s="31">
        <v>4.5217391304347823</v>
      </c>
      <c r="P314" s="31">
        <v>46.499891304347841</v>
      </c>
      <c r="Q314" s="31">
        <v>46.499891304347841</v>
      </c>
      <c r="R314" s="31">
        <v>0</v>
      </c>
      <c r="S314" s="31">
        <v>131.80760869565214</v>
      </c>
      <c r="T314" s="31">
        <v>129.39315217391299</v>
      </c>
      <c r="U314" s="31">
        <v>0</v>
      </c>
      <c r="V314" s="31">
        <v>2.4144565217391305</v>
      </c>
      <c r="W314" s="31">
        <v>8.1739130434782599</v>
      </c>
      <c r="X314" s="31">
        <v>8.8804347826086955E-2</v>
      </c>
      <c r="Y314" s="31">
        <v>0</v>
      </c>
      <c r="Z314" s="31">
        <v>0</v>
      </c>
      <c r="AA314" s="31">
        <v>0.67206521739130431</v>
      </c>
      <c r="AB314" s="31">
        <v>0</v>
      </c>
      <c r="AC314" s="31">
        <v>7.4130434782608692</v>
      </c>
      <c r="AD314" s="31">
        <v>0</v>
      </c>
      <c r="AE314" s="31">
        <v>0</v>
      </c>
      <c r="AF314" t="s">
        <v>1</v>
      </c>
      <c r="AG314" s="32">
        <v>5</v>
      </c>
      <c r="AH314"/>
    </row>
    <row r="315" spans="1:34" x14ac:dyDescent="0.25">
      <c r="A315" t="s">
        <v>990</v>
      </c>
      <c r="B315" t="s">
        <v>398</v>
      </c>
      <c r="C315" t="s">
        <v>761</v>
      </c>
      <c r="D315" t="s">
        <v>915</v>
      </c>
      <c r="E315" s="31">
        <v>57.576086956521742</v>
      </c>
      <c r="F315" s="31">
        <v>3.7398867283367947</v>
      </c>
      <c r="G315" s="31">
        <v>3.4289975457806308</v>
      </c>
      <c r="H315" s="31">
        <v>0.72338871059090071</v>
      </c>
      <c r="I315" s="31">
        <v>0.50973758731357388</v>
      </c>
      <c r="J315" s="31">
        <v>215.32804347826089</v>
      </c>
      <c r="K315" s="31">
        <v>197.42826086956524</v>
      </c>
      <c r="L315" s="31">
        <v>41.64989130434784</v>
      </c>
      <c r="M315" s="31">
        <v>29.348695652173923</v>
      </c>
      <c r="N315" s="31">
        <v>5.839239130434783</v>
      </c>
      <c r="O315" s="31">
        <v>6.4619565217391308</v>
      </c>
      <c r="P315" s="31">
        <v>66.127065217391319</v>
      </c>
      <c r="Q315" s="31">
        <v>60.528478260869583</v>
      </c>
      <c r="R315" s="31">
        <v>5.5985869565217383</v>
      </c>
      <c r="S315" s="31">
        <v>107.55108695652173</v>
      </c>
      <c r="T315" s="31">
        <v>107.55108695652173</v>
      </c>
      <c r="U315" s="31">
        <v>0</v>
      </c>
      <c r="V315" s="31">
        <v>0</v>
      </c>
      <c r="W315" s="31">
        <v>101.00065217391304</v>
      </c>
      <c r="X315" s="31">
        <v>13.279456521739132</v>
      </c>
      <c r="Y315" s="31">
        <v>0.39673913043478259</v>
      </c>
      <c r="Z315" s="31">
        <v>0.98369565217391308</v>
      </c>
      <c r="AA315" s="31">
        <v>39.583695652173908</v>
      </c>
      <c r="AB315" s="31">
        <v>0</v>
      </c>
      <c r="AC315" s="31">
        <v>46.7570652173913</v>
      </c>
      <c r="AD315" s="31">
        <v>0</v>
      </c>
      <c r="AE315" s="31">
        <v>0</v>
      </c>
      <c r="AF315" t="s">
        <v>53</v>
      </c>
      <c r="AG315" s="32">
        <v>5</v>
      </c>
      <c r="AH315"/>
    </row>
    <row r="316" spans="1:34" x14ac:dyDescent="0.25">
      <c r="A316" t="s">
        <v>990</v>
      </c>
      <c r="B316" t="s">
        <v>591</v>
      </c>
      <c r="C316" t="s">
        <v>847</v>
      </c>
      <c r="D316" t="s">
        <v>921</v>
      </c>
      <c r="E316" s="31">
        <v>39.141304347826086</v>
      </c>
      <c r="F316" s="31">
        <v>3.3798139405720633</v>
      </c>
      <c r="G316" s="31">
        <v>2.9876478755901141</v>
      </c>
      <c r="H316" s="31">
        <v>1.3006164954179393</v>
      </c>
      <c r="I316" s="31">
        <v>0.90845043043598972</v>
      </c>
      <c r="J316" s="31">
        <v>132.29032608695653</v>
      </c>
      <c r="K316" s="31">
        <v>116.9404347826087</v>
      </c>
      <c r="L316" s="31">
        <v>50.907826086956511</v>
      </c>
      <c r="M316" s="31">
        <v>35.557934782608683</v>
      </c>
      <c r="N316" s="31">
        <v>8.7411956521739107</v>
      </c>
      <c r="O316" s="31">
        <v>6.6086956521739131</v>
      </c>
      <c r="P316" s="31">
        <v>9.0280434782608712</v>
      </c>
      <c r="Q316" s="31">
        <v>9.0280434782608712</v>
      </c>
      <c r="R316" s="31">
        <v>0</v>
      </c>
      <c r="S316" s="31">
        <v>72.354456521739152</v>
      </c>
      <c r="T316" s="31">
        <v>70.139673913043495</v>
      </c>
      <c r="U316" s="31">
        <v>0</v>
      </c>
      <c r="V316" s="31">
        <v>2.2147826086956526</v>
      </c>
      <c r="W316" s="31">
        <v>8.3418478260869566</v>
      </c>
      <c r="X316" s="31">
        <v>6.2548913043478267</v>
      </c>
      <c r="Y316" s="31">
        <v>0</v>
      </c>
      <c r="Z316" s="31">
        <v>2.0869565217391304</v>
      </c>
      <c r="AA316" s="31">
        <v>0</v>
      </c>
      <c r="AB316" s="31">
        <v>0</v>
      </c>
      <c r="AC316" s="31">
        <v>0</v>
      </c>
      <c r="AD316" s="31">
        <v>0</v>
      </c>
      <c r="AE316" s="31">
        <v>0</v>
      </c>
      <c r="AF316" t="s">
        <v>254</v>
      </c>
      <c r="AG316" s="32">
        <v>5</v>
      </c>
      <c r="AH316"/>
    </row>
    <row r="317" spans="1:34" x14ac:dyDescent="0.25">
      <c r="A317" t="s">
        <v>990</v>
      </c>
      <c r="B317" t="s">
        <v>538</v>
      </c>
      <c r="C317" t="s">
        <v>826</v>
      </c>
      <c r="D317" t="s">
        <v>897</v>
      </c>
      <c r="E317" s="31">
        <v>50.152173913043477</v>
      </c>
      <c r="F317" s="31">
        <v>4.1472691807542263</v>
      </c>
      <c r="G317" s="31">
        <v>4.0328348504551368</v>
      </c>
      <c r="H317" s="31">
        <v>1.0042262678803642</v>
      </c>
      <c r="I317" s="31">
        <v>0.88979193758127439</v>
      </c>
      <c r="J317" s="31">
        <v>207.99456521739131</v>
      </c>
      <c r="K317" s="31">
        <v>202.25543478260869</v>
      </c>
      <c r="L317" s="31">
        <v>50.364130434782609</v>
      </c>
      <c r="M317" s="31">
        <v>44.625</v>
      </c>
      <c r="N317" s="31">
        <v>0</v>
      </c>
      <c r="O317" s="31">
        <v>5.7391304347826084</v>
      </c>
      <c r="P317" s="31">
        <v>21.407608695652176</v>
      </c>
      <c r="Q317" s="31">
        <v>21.407608695652176</v>
      </c>
      <c r="R317" s="31">
        <v>0</v>
      </c>
      <c r="S317" s="31">
        <v>136.22282608695653</v>
      </c>
      <c r="T317" s="31">
        <v>115.48641304347827</v>
      </c>
      <c r="U317" s="31">
        <v>20.736413043478262</v>
      </c>
      <c r="V317" s="31">
        <v>0</v>
      </c>
      <c r="W317" s="31">
        <v>0</v>
      </c>
      <c r="X317" s="31">
        <v>0</v>
      </c>
      <c r="Y317" s="31">
        <v>0</v>
      </c>
      <c r="Z317" s="31">
        <v>0</v>
      </c>
      <c r="AA317" s="31">
        <v>0</v>
      </c>
      <c r="AB317" s="31">
        <v>0</v>
      </c>
      <c r="AC317" s="31">
        <v>0</v>
      </c>
      <c r="AD317" s="31">
        <v>0</v>
      </c>
      <c r="AE317" s="31">
        <v>0</v>
      </c>
      <c r="AF317" t="s">
        <v>197</v>
      </c>
      <c r="AG317" s="32">
        <v>5</v>
      </c>
      <c r="AH317"/>
    </row>
    <row r="318" spans="1:34" x14ac:dyDescent="0.25">
      <c r="A318" t="s">
        <v>990</v>
      </c>
      <c r="B318" t="s">
        <v>410</v>
      </c>
      <c r="C318" t="s">
        <v>767</v>
      </c>
      <c r="D318" t="s">
        <v>886</v>
      </c>
      <c r="E318" s="31">
        <v>49.956521739130437</v>
      </c>
      <c r="F318" s="31">
        <v>2.9463664055700614</v>
      </c>
      <c r="G318" s="31">
        <v>2.5799608355091381</v>
      </c>
      <c r="H318" s="31">
        <v>0.78492167101827681</v>
      </c>
      <c r="I318" s="31">
        <v>0.45229547432550044</v>
      </c>
      <c r="J318" s="31">
        <v>147.19021739130437</v>
      </c>
      <c r="K318" s="31">
        <v>128.88586956521738</v>
      </c>
      <c r="L318" s="31">
        <v>39.211956521739133</v>
      </c>
      <c r="M318" s="31">
        <v>22.595108695652176</v>
      </c>
      <c r="N318" s="31">
        <v>12.095108695652174</v>
      </c>
      <c r="O318" s="31">
        <v>4.5217391304347823</v>
      </c>
      <c r="P318" s="31">
        <v>26.198369565217391</v>
      </c>
      <c r="Q318" s="31">
        <v>24.510869565217391</v>
      </c>
      <c r="R318" s="31">
        <v>1.6875</v>
      </c>
      <c r="S318" s="31">
        <v>81.779891304347828</v>
      </c>
      <c r="T318" s="31">
        <v>79.904891304347828</v>
      </c>
      <c r="U318" s="31">
        <v>1.875</v>
      </c>
      <c r="V318" s="31">
        <v>0</v>
      </c>
      <c r="W318" s="31">
        <v>0</v>
      </c>
      <c r="X318" s="31">
        <v>0</v>
      </c>
      <c r="Y318" s="31">
        <v>0</v>
      </c>
      <c r="Z318" s="31">
        <v>0</v>
      </c>
      <c r="AA318" s="31">
        <v>0</v>
      </c>
      <c r="AB318" s="31">
        <v>0</v>
      </c>
      <c r="AC318" s="31">
        <v>0</v>
      </c>
      <c r="AD318" s="31">
        <v>0</v>
      </c>
      <c r="AE318" s="31">
        <v>0</v>
      </c>
      <c r="AF318" t="s">
        <v>66</v>
      </c>
      <c r="AG318" s="32">
        <v>5</v>
      </c>
      <c r="AH318"/>
    </row>
    <row r="319" spans="1:34" x14ac:dyDescent="0.25">
      <c r="A319" t="s">
        <v>990</v>
      </c>
      <c r="B319" t="s">
        <v>613</v>
      </c>
      <c r="C319" t="s">
        <v>733</v>
      </c>
      <c r="D319" t="s">
        <v>875</v>
      </c>
      <c r="E319" s="31">
        <v>64.869565217391298</v>
      </c>
      <c r="F319" s="31">
        <v>3.5025067024128691</v>
      </c>
      <c r="G319" s="31">
        <v>3.0508478552278824</v>
      </c>
      <c r="H319" s="31">
        <v>0.57871146112600547</v>
      </c>
      <c r="I319" s="31">
        <v>0.35078753351206438</v>
      </c>
      <c r="J319" s="31">
        <v>227.20608695652174</v>
      </c>
      <c r="K319" s="31">
        <v>197.90717391304349</v>
      </c>
      <c r="L319" s="31">
        <v>37.540760869565219</v>
      </c>
      <c r="M319" s="31">
        <v>22.755434782608695</v>
      </c>
      <c r="N319" s="31">
        <v>9.133152173913043</v>
      </c>
      <c r="O319" s="31">
        <v>5.6521739130434785</v>
      </c>
      <c r="P319" s="31">
        <v>57.773152173913047</v>
      </c>
      <c r="Q319" s="31">
        <v>43.259565217391305</v>
      </c>
      <c r="R319" s="31">
        <v>14.513586956521738</v>
      </c>
      <c r="S319" s="31">
        <v>131.89217391304348</v>
      </c>
      <c r="T319" s="31">
        <v>125.49815217391304</v>
      </c>
      <c r="U319" s="31">
        <v>0</v>
      </c>
      <c r="V319" s="31">
        <v>6.3940217391304346</v>
      </c>
      <c r="W319" s="31">
        <v>6.2223913043478252</v>
      </c>
      <c r="X319" s="31">
        <v>2.2663043478260869</v>
      </c>
      <c r="Y319" s="31">
        <v>0</v>
      </c>
      <c r="Z319" s="31">
        <v>0</v>
      </c>
      <c r="AA319" s="31">
        <v>2.5829347826086955</v>
      </c>
      <c r="AB319" s="31">
        <v>0</v>
      </c>
      <c r="AC319" s="31">
        <v>1.3731521739130435</v>
      </c>
      <c r="AD319" s="31">
        <v>0</v>
      </c>
      <c r="AE319" s="31">
        <v>0</v>
      </c>
      <c r="AF319" t="s">
        <v>276</v>
      </c>
      <c r="AG319" s="32">
        <v>5</v>
      </c>
      <c r="AH319"/>
    </row>
    <row r="320" spans="1:34" x14ac:dyDescent="0.25">
      <c r="A320" t="s">
        <v>990</v>
      </c>
      <c r="B320" t="s">
        <v>599</v>
      </c>
      <c r="C320" t="s">
        <v>685</v>
      </c>
      <c r="D320" t="s">
        <v>933</v>
      </c>
      <c r="E320" s="31">
        <v>41.434782608695649</v>
      </c>
      <c r="F320" s="31">
        <v>3.9918074501573986</v>
      </c>
      <c r="G320" s="31">
        <v>3.6162172088142714</v>
      </c>
      <c r="H320" s="31">
        <v>0.95809286463798538</v>
      </c>
      <c r="I320" s="31">
        <v>0.58250262329485836</v>
      </c>
      <c r="J320" s="31">
        <v>165.3996739130435</v>
      </c>
      <c r="K320" s="31">
        <v>149.8371739130435</v>
      </c>
      <c r="L320" s="31">
        <v>39.698369565217391</v>
      </c>
      <c r="M320" s="31">
        <v>24.135869565217391</v>
      </c>
      <c r="N320" s="31">
        <v>10.692934782608695</v>
      </c>
      <c r="O320" s="31">
        <v>4.8695652173913047</v>
      </c>
      <c r="P320" s="31">
        <v>22.695652173913043</v>
      </c>
      <c r="Q320" s="31">
        <v>22.695652173913043</v>
      </c>
      <c r="R320" s="31">
        <v>0</v>
      </c>
      <c r="S320" s="31">
        <v>103.00565217391303</v>
      </c>
      <c r="T320" s="31">
        <v>98.698586956521737</v>
      </c>
      <c r="U320" s="31">
        <v>4.3070652173913047</v>
      </c>
      <c r="V320" s="31">
        <v>0</v>
      </c>
      <c r="W320" s="31">
        <v>0</v>
      </c>
      <c r="X320" s="31">
        <v>0</v>
      </c>
      <c r="Y320" s="31">
        <v>0</v>
      </c>
      <c r="Z320" s="31">
        <v>0</v>
      </c>
      <c r="AA320" s="31">
        <v>0</v>
      </c>
      <c r="AB320" s="31">
        <v>0</v>
      </c>
      <c r="AC320" s="31">
        <v>0</v>
      </c>
      <c r="AD320" s="31">
        <v>0</v>
      </c>
      <c r="AE320" s="31">
        <v>0</v>
      </c>
      <c r="AF320" t="s">
        <v>262</v>
      </c>
      <c r="AG320" s="32">
        <v>5</v>
      </c>
      <c r="AH320"/>
    </row>
    <row r="321" spans="1:34" x14ac:dyDescent="0.25">
      <c r="A321" t="s">
        <v>990</v>
      </c>
      <c r="B321" t="s">
        <v>401</v>
      </c>
      <c r="C321" t="s">
        <v>689</v>
      </c>
      <c r="D321" t="s">
        <v>889</v>
      </c>
      <c r="E321" s="31">
        <v>53.923913043478258</v>
      </c>
      <c r="F321" s="31">
        <v>2.7739084861923007</v>
      </c>
      <c r="G321" s="31">
        <v>2.5516508768393473</v>
      </c>
      <c r="H321" s="31">
        <v>0.44179197742390652</v>
      </c>
      <c r="I321" s="31">
        <v>0.21953436807095347</v>
      </c>
      <c r="J321" s="31">
        <v>149.58000000000004</v>
      </c>
      <c r="K321" s="31">
        <v>137.59500000000003</v>
      </c>
      <c r="L321" s="31">
        <v>23.823152173913044</v>
      </c>
      <c r="M321" s="31">
        <v>11.838152173913045</v>
      </c>
      <c r="N321" s="31">
        <v>6.8545652173913041</v>
      </c>
      <c r="O321" s="31">
        <v>5.1304347826086953</v>
      </c>
      <c r="P321" s="31">
        <v>31.368695652173919</v>
      </c>
      <c r="Q321" s="31">
        <v>31.368695652173919</v>
      </c>
      <c r="R321" s="31">
        <v>0</v>
      </c>
      <c r="S321" s="31">
        <v>94.38815217391307</v>
      </c>
      <c r="T321" s="31">
        <v>90.340978260869591</v>
      </c>
      <c r="U321" s="31">
        <v>0</v>
      </c>
      <c r="V321" s="31">
        <v>4.047173913043479</v>
      </c>
      <c r="W321" s="31">
        <v>43.333695652173908</v>
      </c>
      <c r="X321" s="31">
        <v>4.968260869565218</v>
      </c>
      <c r="Y321" s="31">
        <v>0.49456521739130432</v>
      </c>
      <c r="Z321" s="31">
        <v>0</v>
      </c>
      <c r="AA321" s="31">
        <v>4.5578260869565197</v>
      </c>
      <c r="AB321" s="31">
        <v>0</v>
      </c>
      <c r="AC321" s="31">
        <v>31.693478260869561</v>
      </c>
      <c r="AD321" s="31">
        <v>0</v>
      </c>
      <c r="AE321" s="31">
        <v>1.6195652173913044</v>
      </c>
      <c r="AF321" t="s">
        <v>56</v>
      </c>
      <c r="AG321" s="32">
        <v>5</v>
      </c>
      <c r="AH321"/>
    </row>
    <row r="322" spans="1:34" x14ac:dyDescent="0.25">
      <c r="A322" t="s">
        <v>990</v>
      </c>
      <c r="B322" t="s">
        <v>352</v>
      </c>
      <c r="C322" t="s">
        <v>741</v>
      </c>
      <c r="D322" t="s">
        <v>915</v>
      </c>
      <c r="E322" s="31">
        <v>59.880434782608695</v>
      </c>
      <c r="F322" s="31">
        <v>4.1336685423851875</v>
      </c>
      <c r="G322" s="31">
        <v>4.0491795244145941</v>
      </c>
      <c r="H322" s="31">
        <v>1.2967997821746233</v>
      </c>
      <c r="I322" s="31">
        <v>1.2123107642040296</v>
      </c>
      <c r="J322" s="31">
        <v>247.52586956521739</v>
      </c>
      <c r="K322" s="31">
        <v>242.46663043478262</v>
      </c>
      <c r="L322" s="31">
        <v>77.652934782608696</v>
      </c>
      <c r="M322" s="31">
        <v>72.593695652173906</v>
      </c>
      <c r="N322" s="31">
        <v>5.0592391304347828</v>
      </c>
      <c r="O322" s="31">
        <v>0</v>
      </c>
      <c r="P322" s="31">
        <v>47.96206521739132</v>
      </c>
      <c r="Q322" s="31">
        <v>47.96206521739132</v>
      </c>
      <c r="R322" s="31">
        <v>0</v>
      </c>
      <c r="S322" s="31">
        <v>121.91086956521737</v>
      </c>
      <c r="T322" s="31">
        <v>119.19336956521737</v>
      </c>
      <c r="U322" s="31">
        <v>0</v>
      </c>
      <c r="V322" s="31">
        <v>2.7175000000000002</v>
      </c>
      <c r="W322" s="31">
        <v>0.33967391304347827</v>
      </c>
      <c r="X322" s="31">
        <v>8.9673913043478257E-2</v>
      </c>
      <c r="Y322" s="31">
        <v>0</v>
      </c>
      <c r="Z322" s="31">
        <v>0</v>
      </c>
      <c r="AA322" s="31">
        <v>0</v>
      </c>
      <c r="AB322" s="31">
        <v>0</v>
      </c>
      <c r="AC322" s="31">
        <v>0.25</v>
      </c>
      <c r="AD322" s="31">
        <v>0</v>
      </c>
      <c r="AE322" s="31">
        <v>0</v>
      </c>
      <c r="AF322" t="s">
        <v>7</v>
      </c>
      <c r="AG322" s="32">
        <v>5</v>
      </c>
      <c r="AH322"/>
    </row>
    <row r="323" spans="1:34" x14ac:dyDescent="0.25">
      <c r="A323" t="s">
        <v>990</v>
      </c>
      <c r="B323" t="s">
        <v>421</v>
      </c>
      <c r="C323" t="s">
        <v>744</v>
      </c>
      <c r="D323" t="s">
        <v>918</v>
      </c>
      <c r="E323" s="31">
        <v>52.391304347826086</v>
      </c>
      <c r="F323" s="31">
        <v>3.4414605809128638</v>
      </c>
      <c r="G323" s="31">
        <v>3.0262634854771786</v>
      </c>
      <c r="H323" s="31">
        <v>1.1867531120331951</v>
      </c>
      <c r="I323" s="31">
        <v>0.7715560165975105</v>
      </c>
      <c r="J323" s="31">
        <v>180.3026086956522</v>
      </c>
      <c r="K323" s="31">
        <v>158.54989130434782</v>
      </c>
      <c r="L323" s="31">
        <v>62.17554347826087</v>
      </c>
      <c r="M323" s="31">
        <v>40.422826086956526</v>
      </c>
      <c r="N323" s="31">
        <v>16.600543478260871</v>
      </c>
      <c r="O323" s="31">
        <v>5.1521739130434785</v>
      </c>
      <c r="P323" s="31">
        <v>22.570108695652173</v>
      </c>
      <c r="Q323" s="31">
        <v>22.570108695652173</v>
      </c>
      <c r="R323" s="31">
        <v>0</v>
      </c>
      <c r="S323" s="31">
        <v>95.556956521739153</v>
      </c>
      <c r="T323" s="31">
        <v>88.213152173913059</v>
      </c>
      <c r="U323" s="31">
        <v>0.25847826086956521</v>
      </c>
      <c r="V323" s="31">
        <v>7.0853260869565222</v>
      </c>
      <c r="W323" s="31">
        <v>0.57250000000000001</v>
      </c>
      <c r="X323" s="31">
        <v>0</v>
      </c>
      <c r="Y323" s="31">
        <v>0</v>
      </c>
      <c r="Z323" s="31">
        <v>0</v>
      </c>
      <c r="AA323" s="31">
        <v>0</v>
      </c>
      <c r="AB323" s="31">
        <v>0</v>
      </c>
      <c r="AC323" s="31">
        <v>0.57250000000000001</v>
      </c>
      <c r="AD323" s="31">
        <v>0</v>
      </c>
      <c r="AE323" s="31">
        <v>0</v>
      </c>
      <c r="AF323" t="s">
        <v>77</v>
      </c>
      <c r="AG323" s="32">
        <v>5</v>
      </c>
      <c r="AH323"/>
    </row>
    <row r="324" spans="1:34" x14ac:dyDescent="0.25">
      <c r="A324" t="s">
        <v>990</v>
      </c>
      <c r="B324" t="s">
        <v>549</v>
      </c>
      <c r="C324" t="s">
        <v>739</v>
      </c>
      <c r="D324" t="s">
        <v>914</v>
      </c>
      <c r="E324" s="31">
        <v>62.619565217391305</v>
      </c>
      <c r="F324" s="31">
        <v>3.8400138864780424</v>
      </c>
      <c r="G324" s="31">
        <v>3.5423225134525258</v>
      </c>
      <c r="H324" s="31">
        <v>0.90841346988370064</v>
      </c>
      <c r="I324" s="31">
        <v>0.61072209685818424</v>
      </c>
      <c r="J324" s="31">
        <v>240.46000000000004</v>
      </c>
      <c r="K324" s="31">
        <v>221.81869565217391</v>
      </c>
      <c r="L324" s="31">
        <v>56.884456521739125</v>
      </c>
      <c r="M324" s="31">
        <v>38.243152173913039</v>
      </c>
      <c r="N324" s="31">
        <v>13.25</v>
      </c>
      <c r="O324" s="31">
        <v>5.3913043478260869</v>
      </c>
      <c r="P324" s="31">
        <v>58.434565217391288</v>
      </c>
      <c r="Q324" s="31">
        <v>58.434565217391288</v>
      </c>
      <c r="R324" s="31">
        <v>0</v>
      </c>
      <c r="S324" s="31">
        <v>125.1409782608696</v>
      </c>
      <c r="T324" s="31">
        <v>125.1409782608696</v>
      </c>
      <c r="U324" s="31">
        <v>0</v>
      </c>
      <c r="V324" s="31">
        <v>0</v>
      </c>
      <c r="W324" s="31">
        <v>71.920652173913041</v>
      </c>
      <c r="X324" s="31">
        <v>10.130434782608695</v>
      </c>
      <c r="Y324" s="31">
        <v>0</v>
      </c>
      <c r="Z324" s="31">
        <v>0</v>
      </c>
      <c r="AA324" s="31">
        <v>25.118586956521739</v>
      </c>
      <c r="AB324" s="31">
        <v>0</v>
      </c>
      <c r="AC324" s="31">
        <v>36.671630434782607</v>
      </c>
      <c r="AD324" s="31">
        <v>0</v>
      </c>
      <c r="AE324" s="31">
        <v>0</v>
      </c>
      <c r="AF324" t="s">
        <v>209</v>
      </c>
      <c r="AG324" s="32">
        <v>5</v>
      </c>
      <c r="AH324"/>
    </row>
    <row r="325" spans="1:34" x14ac:dyDescent="0.25">
      <c r="A325" t="s">
        <v>990</v>
      </c>
      <c r="B325" t="s">
        <v>548</v>
      </c>
      <c r="C325" t="s">
        <v>686</v>
      </c>
      <c r="D325" t="s">
        <v>921</v>
      </c>
      <c r="E325" s="31">
        <v>27.630434782608695</v>
      </c>
      <c r="F325" s="31">
        <v>3.2579661683713614</v>
      </c>
      <c r="G325" s="31">
        <v>3.0628442171518495</v>
      </c>
      <c r="H325" s="31">
        <v>0.54553501180173092</v>
      </c>
      <c r="I325" s="31">
        <v>0.35041306058221872</v>
      </c>
      <c r="J325" s="31">
        <v>90.019021739130437</v>
      </c>
      <c r="K325" s="31">
        <v>84.627717391304358</v>
      </c>
      <c r="L325" s="31">
        <v>15.073369565217391</v>
      </c>
      <c r="M325" s="31">
        <v>9.6820652173913047</v>
      </c>
      <c r="N325" s="31">
        <v>0</v>
      </c>
      <c r="O325" s="31">
        <v>5.3913043478260869</v>
      </c>
      <c r="P325" s="31">
        <v>21.940217391304348</v>
      </c>
      <c r="Q325" s="31">
        <v>21.940217391304348</v>
      </c>
      <c r="R325" s="31">
        <v>0</v>
      </c>
      <c r="S325" s="31">
        <v>53.005434782608695</v>
      </c>
      <c r="T325" s="31">
        <v>51.779891304347828</v>
      </c>
      <c r="U325" s="31">
        <v>0.42391304347826086</v>
      </c>
      <c r="V325" s="31">
        <v>0.80163043478260865</v>
      </c>
      <c r="W325" s="31">
        <v>0</v>
      </c>
      <c r="X325" s="31">
        <v>0</v>
      </c>
      <c r="Y325" s="31">
        <v>0</v>
      </c>
      <c r="Z325" s="31">
        <v>0</v>
      </c>
      <c r="AA325" s="31">
        <v>0</v>
      </c>
      <c r="AB325" s="31">
        <v>0</v>
      </c>
      <c r="AC325" s="31">
        <v>0</v>
      </c>
      <c r="AD325" s="31">
        <v>0</v>
      </c>
      <c r="AE325" s="31">
        <v>0</v>
      </c>
      <c r="AF325" t="s">
        <v>208</v>
      </c>
      <c r="AG325" s="32">
        <v>5</v>
      </c>
      <c r="AH325"/>
    </row>
    <row r="326" spans="1:34" x14ac:dyDescent="0.25">
      <c r="A326" t="s">
        <v>990</v>
      </c>
      <c r="B326" t="s">
        <v>661</v>
      </c>
      <c r="C326" t="s">
        <v>731</v>
      </c>
      <c r="D326" t="s">
        <v>924</v>
      </c>
      <c r="E326" s="31">
        <v>157.94565217391303</v>
      </c>
      <c r="F326" s="31">
        <v>3.8217892780951073</v>
      </c>
      <c r="G326" s="31">
        <v>3.4760711582134753</v>
      </c>
      <c r="H326" s="31">
        <v>0.94766980937306433</v>
      </c>
      <c r="I326" s="31">
        <v>0.60195168949143207</v>
      </c>
      <c r="J326" s="31">
        <v>603.63499999999999</v>
      </c>
      <c r="K326" s="31">
        <v>549.03032608695662</v>
      </c>
      <c r="L326" s="31">
        <v>149.68032608695648</v>
      </c>
      <c r="M326" s="31">
        <v>95.075652173913028</v>
      </c>
      <c r="N326" s="31">
        <v>50.120978260869556</v>
      </c>
      <c r="O326" s="31">
        <v>4.4836956521739131</v>
      </c>
      <c r="P326" s="31">
        <v>79.047173913043466</v>
      </c>
      <c r="Q326" s="31">
        <v>79.047173913043466</v>
      </c>
      <c r="R326" s="31">
        <v>0</v>
      </c>
      <c r="S326" s="31">
        <v>374.90750000000008</v>
      </c>
      <c r="T326" s="31">
        <v>374.90750000000008</v>
      </c>
      <c r="U326" s="31">
        <v>0</v>
      </c>
      <c r="V326" s="31">
        <v>0</v>
      </c>
      <c r="W326" s="31">
        <v>21.922826086956519</v>
      </c>
      <c r="X326" s="31">
        <v>5.4818478260869563</v>
      </c>
      <c r="Y326" s="31">
        <v>0</v>
      </c>
      <c r="Z326" s="31">
        <v>0</v>
      </c>
      <c r="AA326" s="31">
        <v>5.2255434782608692</v>
      </c>
      <c r="AB326" s="31">
        <v>0</v>
      </c>
      <c r="AC326" s="31">
        <v>11.215434782608694</v>
      </c>
      <c r="AD326" s="31">
        <v>0</v>
      </c>
      <c r="AE326" s="31">
        <v>0</v>
      </c>
      <c r="AF326" t="s">
        <v>324</v>
      </c>
      <c r="AG326" s="32">
        <v>5</v>
      </c>
      <c r="AH326"/>
    </row>
    <row r="327" spans="1:34" x14ac:dyDescent="0.25">
      <c r="A327" t="s">
        <v>990</v>
      </c>
      <c r="B327" t="s">
        <v>659</v>
      </c>
      <c r="C327" t="s">
        <v>731</v>
      </c>
      <c r="D327" t="s">
        <v>924</v>
      </c>
      <c r="E327" s="31">
        <v>78.673913043478265</v>
      </c>
      <c r="F327" s="31">
        <v>4.2954200055263883</v>
      </c>
      <c r="G327" s="31">
        <v>3.8408400110527774</v>
      </c>
      <c r="H327" s="31">
        <v>1.191476927327991</v>
      </c>
      <c r="I327" s="31">
        <v>0.73689693285437963</v>
      </c>
      <c r="J327" s="31">
        <v>337.9375</v>
      </c>
      <c r="K327" s="31">
        <v>302.17391304347831</v>
      </c>
      <c r="L327" s="31">
        <v>93.738152173913036</v>
      </c>
      <c r="M327" s="31">
        <v>57.974565217391302</v>
      </c>
      <c r="N327" s="31">
        <v>31.489130434782609</v>
      </c>
      <c r="O327" s="31">
        <v>4.2744565217391308</v>
      </c>
      <c r="P327" s="31">
        <v>48.810978260869561</v>
      </c>
      <c r="Q327" s="31">
        <v>48.810978260869561</v>
      </c>
      <c r="R327" s="31">
        <v>0</v>
      </c>
      <c r="S327" s="31">
        <v>195.38836956521743</v>
      </c>
      <c r="T327" s="31">
        <v>195.38836956521743</v>
      </c>
      <c r="U327" s="31">
        <v>0</v>
      </c>
      <c r="V327" s="31">
        <v>0</v>
      </c>
      <c r="W327" s="31">
        <v>12.385108695652175</v>
      </c>
      <c r="X327" s="31">
        <v>8.6956521739130432E-2</v>
      </c>
      <c r="Y327" s="31">
        <v>0</v>
      </c>
      <c r="Z327" s="31">
        <v>0</v>
      </c>
      <c r="AA327" s="31">
        <v>3.5407608695652173</v>
      </c>
      <c r="AB327" s="31">
        <v>0</v>
      </c>
      <c r="AC327" s="31">
        <v>8.7573913043478271</v>
      </c>
      <c r="AD327" s="31">
        <v>0</v>
      </c>
      <c r="AE327" s="31">
        <v>0</v>
      </c>
      <c r="AF327" t="s">
        <v>322</v>
      </c>
      <c r="AG327" s="32">
        <v>5</v>
      </c>
      <c r="AH327"/>
    </row>
    <row r="328" spans="1:34" x14ac:dyDescent="0.25">
      <c r="A328" t="s">
        <v>990</v>
      </c>
      <c r="B328" t="s">
        <v>660</v>
      </c>
      <c r="C328" t="s">
        <v>731</v>
      </c>
      <c r="D328" t="s">
        <v>924</v>
      </c>
      <c r="E328" s="31">
        <v>143.03260869565219</v>
      </c>
      <c r="F328" s="31">
        <v>3.4661129265141728</v>
      </c>
      <c r="G328" s="31">
        <v>3.1006938217189752</v>
      </c>
      <c r="H328" s="31">
        <v>0.9659449806216277</v>
      </c>
      <c r="I328" s="31">
        <v>0.60052587582643047</v>
      </c>
      <c r="J328" s="31">
        <v>495.76717391304351</v>
      </c>
      <c r="K328" s="31">
        <v>443.50032608695653</v>
      </c>
      <c r="L328" s="31">
        <v>138.16163043478261</v>
      </c>
      <c r="M328" s="31">
        <v>85.89478260869565</v>
      </c>
      <c r="N328" s="31">
        <v>46.568478260869554</v>
      </c>
      <c r="O328" s="31">
        <v>5.6983695652173916</v>
      </c>
      <c r="P328" s="31">
        <v>74.422391304347826</v>
      </c>
      <c r="Q328" s="31">
        <v>74.422391304347826</v>
      </c>
      <c r="R328" s="31">
        <v>0</v>
      </c>
      <c r="S328" s="31">
        <v>283.18315217391307</v>
      </c>
      <c r="T328" s="31">
        <v>283.18315217391307</v>
      </c>
      <c r="U328" s="31">
        <v>0</v>
      </c>
      <c r="V328" s="31">
        <v>0</v>
      </c>
      <c r="W328" s="31">
        <v>5.0324999999999998</v>
      </c>
      <c r="X328" s="31">
        <v>0.58695652173913049</v>
      </c>
      <c r="Y328" s="31">
        <v>0</v>
      </c>
      <c r="Z328" s="31">
        <v>0</v>
      </c>
      <c r="AA328" s="31">
        <v>0.79152173913043467</v>
      </c>
      <c r="AB328" s="31">
        <v>0</v>
      </c>
      <c r="AC328" s="31">
        <v>3.6540217391304348</v>
      </c>
      <c r="AD328" s="31">
        <v>0</v>
      </c>
      <c r="AE328" s="31">
        <v>0</v>
      </c>
      <c r="AF328" t="s">
        <v>323</v>
      </c>
      <c r="AG328" s="32">
        <v>5</v>
      </c>
      <c r="AH328"/>
    </row>
    <row r="329" spans="1:34" x14ac:dyDescent="0.25">
      <c r="A329" t="s">
        <v>990</v>
      </c>
      <c r="B329" t="s">
        <v>651</v>
      </c>
      <c r="C329" t="s">
        <v>776</v>
      </c>
      <c r="D329" t="s">
        <v>898</v>
      </c>
      <c r="E329" s="31">
        <v>71.652173913043484</v>
      </c>
      <c r="F329" s="31">
        <v>3.93493932038835</v>
      </c>
      <c r="G329" s="31">
        <v>3.6589987864077673</v>
      </c>
      <c r="H329" s="31">
        <v>1.0107615291262135</v>
      </c>
      <c r="I329" s="31">
        <v>0.73482099514563082</v>
      </c>
      <c r="J329" s="31">
        <v>281.9469565217392</v>
      </c>
      <c r="K329" s="31">
        <v>262.17521739130439</v>
      </c>
      <c r="L329" s="31">
        <v>72.423260869565212</v>
      </c>
      <c r="M329" s="31">
        <v>52.651521739130423</v>
      </c>
      <c r="N329" s="31">
        <v>14.815217391304348</v>
      </c>
      <c r="O329" s="31">
        <v>4.9565217391304346</v>
      </c>
      <c r="P329" s="31">
        <v>45.491413043478254</v>
      </c>
      <c r="Q329" s="31">
        <v>45.491413043478254</v>
      </c>
      <c r="R329" s="31">
        <v>0</v>
      </c>
      <c r="S329" s="31">
        <v>164.03228260869568</v>
      </c>
      <c r="T329" s="31">
        <v>147.61521739130438</v>
      </c>
      <c r="U329" s="31">
        <v>16.417065217391304</v>
      </c>
      <c r="V329" s="31">
        <v>0</v>
      </c>
      <c r="W329" s="31">
        <v>0.44565217391304346</v>
      </c>
      <c r="X329" s="31">
        <v>0.44565217391304346</v>
      </c>
      <c r="Y329" s="31">
        <v>0</v>
      </c>
      <c r="Z329" s="31">
        <v>0</v>
      </c>
      <c r="AA329" s="31">
        <v>0</v>
      </c>
      <c r="AB329" s="31">
        <v>0</v>
      </c>
      <c r="AC329" s="31">
        <v>0</v>
      </c>
      <c r="AD329" s="31">
        <v>0</v>
      </c>
      <c r="AE329" s="31">
        <v>0</v>
      </c>
      <c r="AF329" t="s">
        <v>314</v>
      </c>
      <c r="AG329" s="32">
        <v>5</v>
      </c>
      <c r="AH329"/>
    </row>
    <row r="330" spans="1:34" x14ac:dyDescent="0.25">
      <c r="A330" t="s">
        <v>990</v>
      </c>
      <c r="B330" t="s">
        <v>640</v>
      </c>
      <c r="C330" t="s">
        <v>827</v>
      </c>
      <c r="D330" t="s">
        <v>912</v>
      </c>
      <c r="E330" s="31">
        <v>129.84782608695653</v>
      </c>
      <c r="F330" s="31">
        <v>4.0092842792566534</v>
      </c>
      <c r="G330" s="31">
        <v>3.611608069646743</v>
      </c>
      <c r="H330" s="31">
        <v>1.068326636531056</v>
      </c>
      <c r="I330" s="31">
        <v>0.67065042692114496</v>
      </c>
      <c r="J330" s="31">
        <v>520.59684782608679</v>
      </c>
      <c r="K330" s="31">
        <v>468.95945652173907</v>
      </c>
      <c r="L330" s="31">
        <v>138.71989130434778</v>
      </c>
      <c r="M330" s="31">
        <v>87.082499999999982</v>
      </c>
      <c r="N330" s="31">
        <v>46.789565217391285</v>
      </c>
      <c r="O330" s="31">
        <v>4.8478260869565215</v>
      </c>
      <c r="P330" s="31">
        <v>70.98</v>
      </c>
      <c r="Q330" s="31">
        <v>70.98</v>
      </c>
      <c r="R330" s="31">
        <v>0</v>
      </c>
      <c r="S330" s="31">
        <v>310.89695652173907</v>
      </c>
      <c r="T330" s="31">
        <v>310.89695652173907</v>
      </c>
      <c r="U330" s="31">
        <v>0</v>
      </c>
      <c r="V330" s="31">
        <v>0</v>
      </c>
      <c r="W330" s="31">
        <v>55.685869565217388</v>
      </c>
      <c r="X330" s="31">
        <v>5.3206521739130439</v>
      </c>
      <c r="Y330" s="31">
        <v>0</v>
      </c>
      <c r="Z330" s="31">
        <v>0</v>
      </c>
      <c r="AA330" s="31">
        <v>8.9303260869565229</v>
      </c>
      <c r="AB330" s="31">
        <v>0</v>
      </c>
      <c r="AC330" s="31">
        <v>41.434891304347822</v>
      </c>
      <c r="AD330" s="31">
        <v>0</v>
      </c>
      <c r="AE330" s="31">
        <v>0</v>
      </c>
      <c r="AF330" t="s">
        <v>303</v>
      </c>
      <c r="AG330" s="32">
        <v>5</v>
      </c>
      <c r="AH330"/>
    </row>
    <row r="331" spans="1:34" x14ac:dyDescent="0.25">
      <c r="A331" t="s">
        <v>990</v>
      </c>
      <c r="B331" t="s">
        <v>408</v>
      </c>
      <c r="C331" t="s">
        <v>765</v>
      </c>
      <c r="D331" t="s">
        <v>909</v>
      </c>
      <c r="E331" s="31">
        <v>35.967391304347828</v>
      </c>
      <c r="F331" s="31">
        <v>2.4216288909035955</v>
      </c>
      <c r="G331" s="31">
        <v>2.203774554245995</v>
      </c>
      <c r="H331" s="31">
        <v>0.619035962526443</v>
      </c>
      <c r="I331" s="31">
        <v>0.40118162586884248</v>
      </c>
      <c r="J331" s="31">
        <v>87.099673913043461</v>
      </c>
      <c r="K331" s="31">
        <v>79.264021739130413</v>
      </c>
      <c r="L331" s="31">
        <v>22.265108695652174</v>
      </c>
      <c r="M331" s="31">
        <v>14.429456521739128</v>
      </c>
      <c r="N331" s="31">
        <v>3.1672826086956531</v>
      </c>
      <c r="O331" s="31">
        <v>4.6683695652173913</v>
      </c>
      <c r="P331" s="31">
        <v>18.965326086956523</v>
      </c>
      <c r="Q331" s="31">
        <v>18.965326086956523</v>
      </c>
      <c r="R331" s="31">
        <v>0</v>
      </c>
      <c r="S331" s="31">
        <v>45.869239130434771</v>
      </c>
      <c r="T331" s="31">
        <v>34.141413043478252</v>
      </c>
      <c r="U331" s="31">
        <v>11.727826086956517</v>
      </c>
      <c r="V331" s="31">
        <v>0</v>
      </c>
      <c r="W331" s="31">
        <v>7.7510869565217391</v>
      </c>
      <c r="X331" s="31">
        <v>0</v>
      </c>
      <c r="Y331" s="31">
        <v>0</v>
      </c>
      <c r="Z331" s="31">
        <v>0</v>
      </c>
      <c r="AA331" s="31">
        <v>3.42</v>
      </c>
      <c r="AB331" s="31">
        <v>0</v>
      </c>
      <c r="AC331" s="31">
        <v>4.3310869565217391</v>
      </c>
      <c r="AD331" s="31">
        <v>0</v>
      </c>
      <c r="AE331" s="31">
        <v>0</v>
      </c>
      <c r="AF331" t="s">
        <v>63</v>
      </c>
      <c r="AG331" s="32">
        <v>5</v>
      </c>
      <c r="AH331"/>
    </row>
    <row r="332" spans="1:34" x14ac:dyDescent="0.25">
      <c r="A332" t="s">
        <v>990</v>
      </c>
      <c r="B332" t="s">
        <v>441</v>
      </c>
      <c r="C332" t="s">
        <v>784</v>
      </c>
      <c r="D332" t="s">
        <v>885</v>
      </c>
      <c r="E332" s="31">
        <v>38.945652173913047</v>
      </c>
      <c r="F332" s="31">
        <v>3.4593217973765</v>
      </c>
      <c r="G332" s="31">
        <v>3.20750767513257</v>
      </c>
      <c r="H332" s="31">
        <v>0.70471671783421708</v>
      </c>
      <c r="I332" s="31">
        <v>0.45290259559028739</v>
      </c>
      <c r="J332" s="31">
        <v>134.72554347826087</v>
      </c>
      <c r="K332" s="31">
        <v>124.91847826086955</v>
      </c>
      <c r="L332" s="31">
        <v>27.445652173913043</v>
      </c>
      <c r="M332" s="31">
        <v>17.638586956521738</v>
      </c>
      <c r="N332" s="31">
        <v>4.8804347826086953</v>
      </c>
      <c r="O332" s="31">
        <v>4.9266304347826084</v>
      </c>
      <c r="P332" s="31">
        <v>30.315217391304348</v>
      </c>
      <c r="Q332" s="31">
        <v>30.315217391304348</v>
      </c>
      <c r="R332" s="31">
        <v>0</v>
      </c>
      <c r="S332" s="31">
        <v>76.96467391304347</v>
      </c>
      <c r="T332" s="31">
        <v>76.869565217391298</v>
      </c>
      <c r="U332" s="31">
        <v>9.5108695652173919E-2</v>
      </c>
      <c r="V332" s="31">
        <v>0</v>
      </c>
      <c r="W332" s="31">
        <v>0.70380434782608692</v>
      </c>
      <c r="X332" s="31">
        <v>0.16304347826086957</v>
      </c>
      <c r="Y332" s="31">
        <v>0</v>
      </c>
      <c r="Z332" s="31">
        <v>0</v>
      </c>
      <c r="AA332" s="31">
        <v>0</v>
      </c>
      <c r="AB332" s="31">
        <v>0</v>
      </c>
      <c r="AC332" s="31">
        <v>0.54076086956521741</v>
      </c>
      <c r="AD332" s="31">
        <v>0</v>
      </c>
      <c r="AE332" s="31">
        <v>0</v>
      </c>
      <c r="AF332" t="s">
        <v>97</v>
      </c>
      <c r="AG332" s="32">
        <v>5</v>
      </c>
      <c r="AH332"/>
    </row>
    <row r="333" spans="1:34" x14ac:dyDescent="0.25">
      <c r="A333" t="s">
        <v>990</v>
      </c>
      <c r="B333" t="s">
        <v>449</v>
      </c>
      <c r="C333" t="s">
        <v>791</v>
      </c>
      <c r="D333" t="s">
        <v>914</v>
      </c>
      <c r="E333" s="31">
        <v>82.652173913043484</v>
      </c>
      <c r="F333" s="31">
        <v>3.627884008416622</v>
      </c>
      <c r="G333" s="31">
        <v>3.4887467122567064</v>
      </c>
      <c r="H333" s="31">
        <v>0.82243556023145714</v>
      </c>
      <c r="I333" s="31">
        <v>0.68329826407154126</v>
      </c>
      <c r="J333" s="31">
        <v>299.85249999999996</v>
      </c>
      <c r="K333" s="31">
        <v>288.35249999999996</v>
      </c>
      <c r="L333" s="31">
        <v>67.97608695652174</v>
      </c>
      <c r="M333" s="31">
        <v>56.47608695652174</v>
      </c>
      <c r="N333" s="31">
        <v>5.9347826086956523</v>
      </c>
      <c r="O333" s="31">
        <v>5.5652173913043477</v>
      </c>
      <c r="P333" s="31">
        <v>76.879130434782638</v>
      </c>
      <c r="Q333" s="31">
        <v>76.879130434782638</v>
      </c>
      <c r="R333" s="31">
        <v>0</v>
      </c>
      <c r="S333" s="31">
        <v>154.99728260869563</v>
      </c>
      <c r="T333" s="31">
        <v>138.02423913043475</v>
      </c>
      <c r="U333" s="31">
        <v>15.17402173913043</v>
      </c>
      <c r="V333" s="31">
        <v>1.7990217391304346</v>
      </c>
      <c r="W333" s="31">
        <v>0.32065217391304346</v>
      </c>
      <c r="X333" s="31">
        <v>0</v>
      </c>
      <c r="Y333" s="31">
        <v>0</v>
      </c>
      <c r="Z333" s="31">
        <v>0</v>
      </c>
      <c r="AA333" s="31">
        <v>0</v>
      </c>
      <c r="AB333" s="31">
        <v>0</v>
      </c>
      <c r="AC333" s="31">
        <v>0.32065217391304346</v>
      </c>
      <c r="AD333" s="31">
        <v>0</v>
      </c>
      <c r="AE333" s="31">
        <v>0</v>
      </c>
      <c r="AF333" t="s">
        <v>106</v>
      </c>
      <c r="AG333" s="32">
        <v>5</v>
      </c>
      <c r="AH333"/>
    </row>
    <row r="334" spans="1:34" x14ac:dyDescent="0.25">
      <c r="A334" t="s">
        <v>990</v>
      </c>
      <c r="B334" t="s">
        <v>447</v>
      </c>
      <c r="C334" t="s">
        <v>790</v>
      </c>
      <c r="D334" t="s">
        <v>932</v>
      </c>
      <c r="E334" s="31">
        <v>31.282608695652176</v>
      </c>
      <c r="F334" s="31">
        <v>3.6058617095205001</v>
      </c>
      <c r="G334" s="31">
        <v>3.2652744961779012</v>
      </c>
      <c r="H334" s="31">
        <v>0.84808200138985423</v>
      </c>
      <c r="I334" s="31">
        <v>0.50749478804725512</v>
      </c>
      <c r="J334" s="31">
        <v>112.80076086956521</v>
      </c>
      <c r="K334" s="31">
        <v>102.14630434782609</v>
      </c>
      <c r="L334" s="31">
        <v>26.530217391304355</v>
      </c>
      <c r="M334" s="31">
        <v>15.875760869565221</v>
      </c>
      <c r="N334" s="31">
        <v>5.0842391304347823</v>
      </c>
      <c r="O334" s="31">
        <v>5.5702173913043485</v>
      </c>
      <c r="P334" s="31">
        <v>23.818478260869576</v>
      </c>
      <c r="Q334" s="31">
        <v>23.818478260869576</v>
      </c>
      <c r="R334" s="31">
        <v>0</v>
      </c>
      <c r="S334" s="31">
        <v>62.452065217391279</v>
      </c>
      <c r="T334" s="31">
        <v>62.414239130434758</v>
      </c>
      <c r="U334" s="31">
        <v>3.7826086956521732E-2</v>
      </c>
      <c r="V334" s="31">
        <v>0</v>
      </c>
      <c r="W334" s="31">
        <v>0</v>
      </c>
      <c r="X334" s="31">
        <v>0</v>
      </c>
      <c r="Y334" s="31">
        <v>0</v>
      </c>
      <c r="Z334" s="31">
        <v>0</v>
      </c>
      <c r="AA334" s="31">
        <v>0</v>
      </c>
      <c r="AB334" s="31">
        <v>0</v>
      </c>
      <c r="AC334" s="31">
        <v>0</v>
      </c>
      <c r="AD334" s="31">
        <v>0</v>
      </c>
      <c r="AE334" s="31">
        <v>0</v>
      </c>
      <c r="AF334" t="s">
        <v>104</v>
      </c>
      <c r="AG334" s="32">
        <v>5</v>
      </c>
      <c r="AH334"/>
    </row>
    <row r="335" spans="1:34" x14ac:dyDescent="0.25">
      <c r="A335" t="s">
        <v>990</v>
      </c>
      <c r="B335" t="s">
        <v>437</v>
      </c>
      <c r="C335" t="s">
        <v>781</v>
      </c>
      <c r="D335" t="s">
        <v>879</v>
      </c>
      <c r="E335" s="31">
        <v>61.706521739130437</v>
      </c>
      <c r="F335" s="31">
        <v>2.9467588515060776</v>
      </c>
      <c r="G335" s="31">
        <v>2.6862004579883743</v>
      </c>
      <c r="H335" s="31">
        <v>0.71424167694204665</v>
      </c>
      <c r="I335" s="31">
        <v>0.45368328342434378</v>
      </c>
      <c r="J335" s="31">
        <v>181.83423913043481</v>
      </c>
      <c r="K335" s="31">
        <v>165.75608695652176</v>
      </c>
      <c r="L335" s="31">
        <v>44.073369565217384</v>
      </c>
      <c r="M335" s="31">
        <v>27.995217391304344</v>
      </c>
      <c r="N335" s="31">
        <v>10.425978260869565</v>
      </c>
      <c r="O335" s="31">
        <v>5.6521739130434785</v>
      </c>
      <c r="P335" s="31">
        <v>29.532717391304349</v>
      </c>
      <c r="Q335" s="31">
        <v>29.532717391304349</v>
      </c>
      <c r="R335" s="31">
        <v>0</v>
      </c>
      <c r="S335" s="31">
        <v>108.22815217391305</v>
      </c>
      <c r="T335" s="31">
        <v>95.257608695652181</v>
      </c>
      <c r="U335" s="31">
        <v>2.4701086956521747</v>
      </c>
      <c r="V335" s="31">
        <v>10.500434782608696</v>
      </c>
      <c r="W335" s="31">
        <v>2.8926086956521742</v>
      </c>
      <c r="X335" s="31">
        <v>0</v>
      </c>
      <c r="Y335" s="31">
        <v>0</v>
      </c>
      <c r="Z335" s="31">
        <v>0</v>
      </c>
      <c r="AA335" s="31">
        <v>0</v>
      </c>
      <c r="AB335" s="31">
        <v>0</v>
      </c>
      <c r="AC335" s="31">
        <v>2.8926086956521742</v>
      </c>
      <c r="AD335" s="31">
        <v>0</v>
      </c>
      <c r="AE335" s="31">
        <v>0</v>
      </c>
      <c r="AF335" t="s">
        <v>93</v>
      </c>
      <c r="AG335" s="32">
        <v>5</v>
      </c>
      <c r="AH335"/>
    </row>
    <row r="336" spans="1:34" x14ac:dyDescent="0.25">
      <c r="A336" t="s">
        <v>990</v>
      </c>
      <c r="B336" t="s">
        <v>361</v>
      </c>
      <c r="C336" t="s">
        <v>746</v>
      </c>
      <c r="D336" t="s">
        <v>906</v>
      </c>
      <c r="E336" s="31">
        <v>51.804347826086953</v>
      </c>
      <c r="F336" s="31">
        <v>3.3873541754091483</v>
      </c>
      <c r="G336" s="31">
        <v>3.1162798992866132</v>
      </c>
      <c r="H336" s="31">
        <v>1.1172576584137643</v>
      </c>
      <c r="I336" s="31">
        <v>0.84618338229122958</v>
      </c>
      <c r="J336" s="31">
        <v>175.47967391304348</v>
      </c>
      <c r="K336" s="31">
        <v>161.43684782608693</v>
      </c>
      <c r="L336" s="31">
        <v>57.87880434782609</v>
      </c>
      <c r="M336" s="31">
        <v>43.835978260869567</v>
      </c>
      <c r="N336" s="31">
        <v>9.2528260869565244</v>
      </c>
      <c r="O336" s="31">
        <v>4.7900000000000009</v>
      </c>
      <c r="P336" s="31">
        <v>27.428913043478257</v>
      </c>
      <c r="Q336" s="31">
        <v>27.428913043478257</v>
      </c>
      <c r="R336" s="31">
        <v>0</v>
      </c>
      <c r="S336" s="31">
        <v>90.171956521739119</v>
      </c>
      <c r="T336" s="31">
        <v>83.45260869565216</v>
      </c>
      <c r="U336" s="31">
        <v>6.7193478260869561</v>
      </c>
      <c r="V336" s="31">
        <v>0</v>
      </c>
      <c r="W336" s="31">
        <v>9.0352173913043465</v>
      </c>
      <c r="X336" s="31">
        <v>0</v>
      </c>
      <c r="Y336" s="31">
        <v>0</v>
      </c>
      <c r="Z336" s="31">
        <v>0</v>
      </c>
      <c r="AA336" s="31">
        <v>2.2282608695652173</v>
      </c>
      <c r="AB336" s="31">
        <v>0</v>
      </c>
      <c r="AC336" s="31">
        <v>6.8069565217391297</v>
      </c>
      <c r="AD336" s="31">
        <v>0</v>
      </c>
      <c r="AE336" s="31">
        <v>0</v>
      </c>
      <c r="AF336" t="s">
        <v>16</v>
      </c>
      <c r="AG336" s="32">
        <v>5</v>
      </c>
      <c r="AH336"/>
    </row>
    <row r="337" spans="1:34" x14ac:dyDescent="0.25">
      <c r="A337" t="s">
        <v>990</v>
      </c>
      <c r="B337" t="s">
        <v>429</v>
      </c>
      <c r="C337" t="s">
        <v>776</v>
      </c>
      <c r="D337" t="s">
        <v>898</v>
      </c>
      <c r="E337" s="31">
        <v>52.728260869565219</v>
      </c>
      <c r="F337" s="31">
        <v>6.8408451865594708</v>
      </c>
      <c r="G337" s="31">
        <v>6.2604596990311272</v>
      </c>
      <c r="H337" s="31">
        <v>2.3144836116264691</v>
      </c>
      <c r="I337" s="31">
        <v>1.7340981240981241</v>
      </c>
      <c r="J337" s="31">
        <v>360.70586956521731</v>
      </c>
      <c r="K337" s="31">
        <v>330.10315217391303</v>
      </c>
      <c r="L337" s="31">
        <v>122.03869565217393</v>
      </c>
      <c r="M337" s="31">
        <v>91.435978260869575</v>
      </c>
      <c r="N337" s="31">
        <v>25.1679347826087</v>
      </c>
      <c r="O337" s="31">
        <v>5.4347826086956523</v>
      </c>
      <c r="P337" s="31">
        <v>47.219673913043486</v>
      </c>
      <c r="Q337" s="31">
        <v>47.219673913043486</v>
      </c>
      <c r="R337" s="31">
        <v>0</v>
      </c>
      <c r="S337" s="31">
        <v>191.44749999999993</v>
      </c>
      <c r="T337" s="31">
        <v>183.40532608695645</v>
      </c>
      <c r="U337" s="31">
        <v>0</v>
      </c>
      <c r="V337" s="31">
        <v>8.0421739130434791</v>
      </c>
      <c r="W337" s="31">
        <v>1.9347826086956523</v>
      </c>
      <c r="X337" s="31">
        <v>1.1195652173913044</v>
      </c>
      <c r="Y337" s="31">
        <v>0</v>
      </c>
      <c r="Z337" s="31">
        <v>0</v>
      </c>
      <c r="AA337" s="31">
        <v>0</v>
      </c>
      <c r="AB337" s="31">
        <v>0</v>
      </c>
      <c r="AC337" s="31">
        <v>0.81521739130434778</v>
      </c>
      <c r="AD337" s="31">
        <v>0</v>
      </c>
      <c r="AE337" s="31">
        <v>0</v>
      </c>
      <c r="AF337" t="s">
        <v>85</v>
      </c>
      <c r="AG337" s="32">
        <v>5</v>
      </c>
      <c r="AH337"/>
    </row>
    <row r="338" spans="1:34" x14ac:dyDescent="0.25">
      <c r="A338" t="s">
        <v>990</v>
      </c>
      <c r="B338" t="s">
        <v>552</v>
      </c>
      <c r="C338" t="s">
        <v>748</v>
      </c>
      <c r="D338" t="s">
        <v>893</v>
      </c>
      <c r="E338" s="31">
        <v>109.22826086956522</v>
      </c>
      <c r="F338" s="31">
        <v>4.7200955318937208</v>
      </c>
      <c r="G338" s="31">
        <v>4.3353060005970745</v>
      </c>
      <c r="H338" s="31">
        <v>1.2296238431684747</v>
      </c>
      <c r="I338" s="31">
        <v>0.84483431187182823</v>
      </c>
      <c r="J338" s="31">
        <v>515.56782608695653</v>
      </c>
      <c r="K338" s="31">
        <v>473.53793478260872</v>
      </c>
      <c r="L338" s="31">
        <v>134.3096739130435</v>
      </c>
      <c r="M338" s="31">
        <v>92.279782608695669</v>
      </c>
      <c r="N338" s="31">
        <v>42.029891304347828</v>
      </c>
      <c r="O338" s="31">
        <v>0</v>
      </c>
      <c r="P338" s="31">
        <v>67.108695652173907</v>
      </c>
      <c r="Q338" s="31">
        <v>67.108695652173907</v>
      </c>
      <c r="R338" s="31">
        <v>0</v>
      </c>
      <c r="S338" s="31">
        <v>314.14945652173913</v>
      </c>
      <c r="T338" s="31">
        <v>314.14945652173913</v>
      </c>
      <c r="U338" s="31">
        <v>0</v>
      </c>
      <c r="V338" s="31">
        <v>0</v>
      </c>
      <c r="W338" s="31">
        <v>0</v>
      </c>
      <c r="X338" s="31">
        <v>0</v>
      </c>
      <c r="Y338" s="31">
        <v>0</v>
      </c>
      <c r="Z338" s="31">
        <v>0</v>
      </c>
      <c r="AA338" s="31">
        <v>0</v>
      </c>
      <c r="AB338" s="31">
        <v>0</v>
      </c>
      <c r="AC338" s="31">
        <v>0</v>
      </c>
      <c r="AD338" s="31">
        <v>0</v>
      </c>
      <c r="AE338" s="31">
        <v>0</v>
      </c>
      <c r="AF338" t="s">
        <v>213</v>
      </c>
      <c r="AG338" s="32">
        <v>5</v>
      </c>
      <c r="AH338"/>
    </row>
    <row r="339" spans="1:34" x14ac:dyDescent="0.25">
      <c r="AH339"/>
    </row>
    <row r="340" spans="1:34" x14ac:dyDescent="0.25">
      <c r="W340" s="31"/>
      <c r="AH340"/>
    </row>
    <row r="341" spans="1:34" x14ac:dyDescent="0.25">
      <c r="AH341"/>
    </row>
    <row r="342" spans="1:34" x14ac:dyDescent="0.25">
      <c r="AH342"/>
    </row>
    <row r="343" spans="1:34" x14ac:dyDescent="0.25">
      <c r="AH343"/>
    </row>
    <row r="350" spans="1:34" x14ac:dyDescent="0.25">
      <c r="AH350"/>
    </row>
  </sheetData>
  <pageMargins left="0.7" right="0.7" top="0.75" bottom="0.75" header="0.3" footer="0.3"/>
  <pageSetup orientation="portrait" horizontalDpi="1200" verticalDpi="1200" r:id="rId1"/>
  <ignoredErrors>
    <ignoredError sqref="AF2:AF33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351"/>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993</v>
      </c>
      <c r="B1" s="1" t="s">
        <v>1060</v>
      </c>
      <c r="C1" s="1" t="s">
        <v>996</v>
      </c>
      <c r="D1" s="1" t="s">
        <v>995</v>
      </c>
      <c r="E1" s="1" t="s">
        <v>997</v>
      </c>
      <c r="F1" s="1" t="s">
        <v>1040</v>
      </c>
      <c r="G1" s="1" t="s">
        <v>1063</v>
      </c>
      <c r="H1" s="35" t="s">
        <v>1065</v>
      </c>
      <c r="I1" s="1" t="s">
        <v>1041</v>
      </c>
      <c r="J1" s="1" t="s">
        <v>1066</v>
      </c>
      <c r="K1" s="35" t="s">
        <v>1067</v>
      </c>
      <c r="L1" s="1" t="s">
        <v>1043</v>
      </c>
      <c r="M1" s="1" t="s">
        <v>1053</v>
      </c>
      <c r="N1" s="35" t="s">
        <v>1068</v>
      </c>
      <c r="O1" s="1" t="s">
        <v>1044</v>
      </c>
      <c r="P1" s="1" t="s">
        <v>1052</v>
      </c>
      <c r="Q1" s="35" t="s">
        <v>1069</v>
      </c>
      <c r="R1" s="1" t="s">
        <v>1045</v>
      </c>
      <c r="S1" s="1" t="s">
        <v>1054</v>
      </c>
      <c r="T1" s="35" t="s">
        <v>1070</v>
      </c>
      <c r="U1" s="1" t="s">
        <v>1051</v>
      </c>
      <c r="V1" s="1" t="s">
        <v>1064</v>
      </c>
      <c r="W1" s="35" t="s">
        <v>1071</v>
      </c>
      <c r="X1" s="1" t="s">
        <v>1046</v>
      </c>
      <c r="Y1" s="1" t="s">
        <v>1055</v>
      </c>
      <c r="Z1" s="35" t="s">
        <v>1072</v>
      </c>
      <c r="AA1" s="1" t="s">
        <v>1047</v>
      </c>
      <c r="AB1" s="1" t="s">
        <v>1056</v>
      </c>
      <c r="AC1" s="35" t="s">
        <v>1073</v>
      </c>
      <c r="AD1" s="1" t="s">
        <v>1048</v>
      </c>
      <c r="AE1" s="1" t="s">
        <v>1057</v>
      </c>
      <c r="AF1" s="35" t="s">
        <v>1074</v>
      </c>
      <c r="AG1" s="1" t="s">
        <v>1049</v>
      </c>
      <c r="AH1" s="1" t="s">
        <v>1058</v>
      </c>
      <c r="AI1" s="35" t="s">
        <v>1075</v>
      </c>
      <c r="AJ1" s="1" t="s">
        <v>994</v>
      </c>
      <c r="AK1" s="38" t="s">
        <v>1005</v>
      </c>
    </row>
    <row r="2" spans="1:46" x14ac:dyDescent="0.25">
      <c r="A2" t="s">
        <v>990</v>
      </c>
      <c r="B2" t="s">
        <v>466</v>
      </c>
      <c r="C2" t="s">
        <v>796</v>
      </c>
      <c r="D2" t="s">
        <v>918</v>
      </c>
      <c r="E2" s="31">
        <v>51.108695652173914</v>
      </c>
      <c r="F2" s="31">
        <v>169.20369565217396</v>
      </c>
      <c r="G2" s="31">
        <v>51.295652173913048</v>
      </c>
      <c r="H2" s="36">
        <v>0.30315917141289694</v>
      </c>
      <c r="I2" s="31">
        <v>61.109891304347833</v>
      </c>
      <c r="J2" s="31">
        <v>5.5705434782608698</v>
      </c>
      <c r="K2" s="36">
        <v>9.1156167346423317E-2</v>
      </c>
      <c r="L2" s="31">
        <v>52.202282608695661</v>
      </c>
      <c r="M2" s="31">
        <v>5.1140217391304352</v>
      </c>
      <c r="N2" s="36">
        <v>9.7965481269559673E-2</v>
      </c>
      <c r="O2" s="31">
        <v>3.6086956521739131</v>
      </c>
      <c r="P2" s="31">
        <v>0.45652173913043476</v>
      </c>
      <c r="Q2" s="36">
        <v>0.12650602409638553</v>
      </c>
      <c r="R2" s="31">
        <v>5.2989130434782608</v>
      </c>
      <c r="S2" s="31">
        <v>0</v>
      </c>
      <c r="T2" s="36">
        <v>0</v>
      </c>
      <c r="U2" s="31">
        <v>6.7416304347826088</v>
      </c>
      <c r="V2" s="31">
        <v>4.6958695652173903</v>
      </c>
      <c r="W2" s="36">
        <v>0.69654805475388148</v>
      </c>
      <c r="X2" s="31">
        <v>5.6997826086956511</v>
      </c>
      <c r="Y2" s="31">
        <v>0</v>
      </c>
      <c r="Z2" s="36">
        <v>0</v>
      </c>
      <c r="AA2" s="31">
        <v>88.025760869565232</v>
      </c>
      <c r="AB2" s="31">
        <v>41.029239130434789</v>
      </c>
      <c r="AC2" s="36">
        <v>0.46610490753077471</v>
      </c>
      <c r="AD2" s="31">
        <v>0</v>
      </c>
      <c r="AE2" s="31">
        <v>0</v>
      </c>
      <c r="AF2" s="36" t="s">
        <v>1136</v>
      </c>
      <c r="AG2" s="31">
        <v>7.6266304347826086</v>
      </c>
      <c r="AH2" s="31">
        <v>0</v>
      </c>
      <c r="AI2" s="36">
        <v>0</v>
      </c>
      <c r="AJ2" t="s">
        <v>123</v>
      </c>
      <c r="AK2" s="37">
        <v>5</v>
      </c>
      <c r="AT2"/>
    </row>
    <row r="3" spans="1:46" x14ac:dyDescent="0.25">
      <c r="A3" t="s">
        <v>990</v>
      </c>
      <c r="B3" t="s">
        <v>371</v>
      </c>
      <c r="C3" t="s">
        <v>702</v>
      </c>
      <c r="D3" t="s">
        <v>874</v>
      </c>
      <c r="E3" s="31">
        <v>115.23913043478261</v>
      </c>
      <c r="F3" s="31">
        <v>299.28532608695656</v>
      </c>
      <c r="G3" s="31">
        <v>0</v>
      </c>
      <c r="H3" s="36">
        <v>0</v>
      </c>
      <c r="I3" s="31">
        <v>80.755434782608702</v>
      </c>
      <c r="J3" s="31">
        <v>0</v>
      </c>
      <c r="K3" s="36">
        <v>0</v>
      </c>
      <c r="L3" s="31">
        <v>60.426630434782609</v>
      </c>
      <c r="M3" s="31">
        <v>0</v>
      </c>
      <c r="N3" s="36">
        <v>0</v>
      </c>
      <c r="O3" s="31">
        <v>14.331521739130435</v>
      </c>
      <c r="P3" s="31">
        <v>0</v>
      </c>
      <c r="Q3" s="36">
        <v>0</v>
      </c>
      <c r="R3" s="31">
        <v>5.9972826086956523</v>
      </c>
      <c r="S3" s="31">
        <v>0</v>
      </c>
      <c r="T3" s="36">
        <v>0</v>
      </c>
      <c r="U3" s="31">
        <v>43.130434782608695</v>
      </c>
      <c r="V3" s="31">
        <v>0</v>
      </c>
      <c r="W3" s="36">
        <v>0</v>
      </c>
      <c r="X3" s="31">
        <v>0</v>
      </c>
      <c r="Y3" s="31">
        <v>0</v>
      </c>
      <c r="Z3" s="36" t="s">
        <v>1136</v>
      </c>
      <c r="AA3" s="31">
        <v>156.25543478260869</v>
      </c>
      <c r="AB3" s="31">
        <v>0</v>
      </c>
      <c r="AC3" s="36">
        <v>0</v>
      </c>
      <c r="AD3" s="31">
        <v>19.144021739130434</v>
      </c>
      <c r="AE3" s="31">
        <v>0</v>
      </c>
      <c r="AF3" s="36">
        <v>0</v>
      </c>
      <c r="AG3" s="31">
        <v>0</v>
      </c>
      <c r="AH3" s="31">
        <v>0</v>
      </c>
      <c r="AI3" s="36" t="s">
        <v>1136</v>
      </c>
      <c r="AJ3" t="s">
        <v>26</v>
      </c>
      <c r="AK3" s="37">
        <v>5</v>
      </c>
      <c r="AT3"/>
    </row>
    <row r="4" spans="1:46" x14ac:dyDescent="0.25">
      <c r="A4" t="s">
        <v>990</v>
      </c>
      <c r="B4" t="s">
        <v>515</v>
      </c>
      <c r="C4" t="s">
        <v>681</v>
      </c>
      <c r="D4" t="s">
        <v>900</v>
      </c>
      <c r="E4" s="31">
        <v>56.510869565217391</v>
      </c>
      <c r="F4" s="31">
        <v>132.6875</v>
      </c>
      <c r="G4" s="31">
        <v>0</v>
      </c>
      <c r="H4" s="36">
        <v>0</v>
      </c>
      <c r="I4" s="31">
        <v>29.801630434782609</v>
      </c>
      <c r="J4" s="31">
        <v>0</v>
      </c>
      <c r="K4" s="36">
        <v>0</v>
      </c>
      <c r="L4" s="31">
        <v>21.353260869565219</v>
      </c>
      <c r="M4" s="31">
        <v>0</v>
      </c>
      <c r="N4" s="36">
        <v>0</v>
      </c>
      <c r="O4" s="31">
        <v>4.3233695652173916</v>
      </c>
      <c r="P4" s="31">
        <v>0</v>
      </c>
      <c r="Q4" s="36">
        <v>0</v>
      </c>
      <c r="R4" s="31">
        <v>4.125</v>
      </c>
      <c r="S4" s="31">
        <v>0</v>
      </c>
      <c r="T4" s="36">
        <v>0</v>
      </c>
      <c r="U4" s="31">
        <v>30.440217391304348</v>
      </c>
      <c r="V4" s="31">
        <v>0</v>
      </c>
      <c r="W4" s="36">
        <v>0</v>
      </c>
      <c r="X4" s="31">
        <v>5.2119565217391308</v>
      </c>
      <c r="Y4" s="31">
        <v>0</v>
      </c>
      <c r="Z4" s="36">
        <v>0</v>
      </c>
      <c r="AA4" s="31">
        <v>47.021739130434781</v>
      </c>
      <c r="AB4" s="31">
        <v>0</v>
      </c>
      <c r="AC4" s="36">
        <v>0</v>
      </c>
      <c r="AD4" s="31">
        <v>20.211956521739129</v>
      </c>
      <c r="AE4" s="31">
        <v>0</v>
      </c>
      <c r="AF4" s="36">
        <v>0</v>
      </c>
      <c r="AG4" s="31">
        <v>0</v>
      </c>
      <c r="AH4" s="31">
        <v>0</v>
      </c>
      <c r="AI4" s="36" t="s">
        <v>1136</v>
      </c>
      <c r="AJ4" t="s">
        <v>173</v>
      </c>
      <c r="AK4" s="37">
        <v>5</v>
      </c>
      <c r="AT4"/>
    </row>
    <row r="5" spans="1:46" x14ac:dyDescent="0.25">
      <c r="A5" t="s">
        <v>990</v>
      </c>
      <c r="B5" t="s">
        <v>525</v>
      </c>
      <c r="C5" t="s">
        <v>739</v>
      </c>
      <c r="D5" t="s">
        <v>914</v>
      </c>
      <c r="E5" s="31">
        <v>58.206521739130437</v>
      </c>
      <c r="F5" s="31">
        <v>250.42739130434782</v>
      </c>
      <c r="G5" s="31">
        <v>0.2608695652173913</v>
      </c>
      <c r="H5" s="36">
        <v>1.0416974112083168E-3</v>
      </c>
      <c r="I5" s="31">
        <v>76.546847826086932</v>
      </c>
      <c r="J5" s="31">
        <v>0</v>
      </c>
      <c r="K5" s="36">
        <v>0</v>
      </c>
      <c r="L5" s="31">
        <v>64.709891304347806</v>
      </c>
      <c r="M5" s="31">
        <v>0</v>
      </c>
      <c r="N5" s="36">
        <v>0</v>
      </c>
      <c r="O5" s="31">
        <v>10.228260869565217</v>
      </c>
      <c r="P5" s="31">
        <v>0</v>
      </c>
      <c r="Q5" s="36">
        <v>0</v>
      </c>
      <c r="R5" s="31">
        <v>1.6086956521739131</v>
      </c>
      <c r="S5" s="31">
        <v>0</v>
      </c>
      <c r="T5" s="36">
        <v>0</v>
      </c>
      <c r="U5" s="31">
        <v>25.247934782608684</v>
      </c>
      <c r="V5" s="31">
        <v>0.2608695652173913</v>
      </c>
      <c r="W5" s="36">
        <v>1.0332313017422868E-2</v>
      </c>
      <c r="X5" s="31">
        <v>3.6052173913043477</v>
      </c>
      <c r="Y5" s="31">
        <v>0</v>
      </c>
      <c r="Z5" s="36">
        <v>0</v>
      </c>
      <c r="AA5" s="31">
        <v>142.31902173913045</v>
      </c>
      <c r="AB5" s="31">
        <v>0</v>
      </c>
      <c r="AC5" s="36">
        <v>0</v>
      </c>
      <c r="AD5" s="31">
        <v>0</v>
      </c>
      <c r="AE5" s="31">
        <v>0</v>
      </c>
      <c r="AF5" s="36" t="s">
        <v>1136</v>
      </c>
      <c r="AG5" s="31">
        <v>2.7083695652173918</v>
      </c>
      <c r="AH5" s="31">
        <v>0</v>
      </c>
      <c r="AI5" s="36">
        <v>0</v>
      </c>
      <c r="AJ5" t="s">
        <v>183</v>
      </c>
      <c r="AK5" s="37">
        <v>5</v>
      </c>
      <c r="AT5"/>
    </row>
    <row r="6" spans="1:46" x14ac:dyDescent="0.25">
      <c r="A6" t="s">
        <v>990</v>
      </c>
      <c r="B6" t="s">
        <v>533</v>
      </c>
      <c r="C6" t="s">
        <v>823</v>
      </c>
      <c r="D6" t="s">
        <v>927</v>
      </c>
      <c r="E6" s="31">
        <v>27.184782608695652</v>
      </c>
      <c r="F6" s="31">
        <v>121.44565217391305</v>
      </c>
      <c r="G6" s="31">
        <v>0</v>
      </c>
      <c r="H6" s="36">
        <v>0</v>
      </c>
      <c r="I6" s="31">
        <v>30.361413043478262</v>
      </c>
      <c r="J6" s="31">
        <v>0</v>
      </c>
      <c r="K6" s="36">
        <v>0</v>
      </c>
      <c r="L6" s="31">
        <v>15.138586956521738</v>
      </c>
      <c r="M6" s="31">
        <v>0</v>
      </c>
      <c r="N6" s="36">
        <v>0</v>
      </c>
      <c r="O6" s="31">
        <v>10.668478260869565</v>
      </c>
      <c r="P6" s="31">
        <v>0</v>
      </c>
      <c r="Q6" s="36">
        <v>0</v>
      </c>
      <c r="R6" s="31">
        <v>4.5543478260869561</v>
      </c>
      <c r="S6" s="31">
        <v>0</v>
      </c>
      <c r="T6" s="36">
        <v>0</v>
      </c>
      <c r="U6" s="31">
        <v>31.918478260869566</v>
      </c>
      <c r="V6" s="31">
        <v>0</v>
      </c>
      <c r="W6" s="36">
        <v>0</v>
      </c>
      <c r="X6" s="31">
        <v>0</v>
      </c>
      <c r="Y6" s="31">
        <v>0</v>
      </c>
      <c r="Z6" s="36" t="s">
        <v>1136</v>
      </c>
      <c r="AA6" s="31">
        <v>52.491847826086953</v>
      </c>
      <c r="AB6" s="31">
        <v>0</v>
      </c>
      <c r="AC6" s="36">
        <v>0</v>
      </c>
      <c r="AD6" s="31">
        <v>6.6739130434782608</v>
      </c>
      <c r="AE6" s="31">
        <v>0</v>
      </c>
      <c r="AF6" s="36">
        <v>0</v>
      </c>
      <c r="AG6" s="31">
        <v>0</v>
      </c>
      <c r="AH6" s="31">
        <v>0</v>
      </c>
      <c r="AI6" s="36" t="s">
        <v>1136</v>
      </c>
      <c r="AJ6" t="s">
        <v>191</v>
      </c>
      <c r="AK6" s="37">
        <v>5</v>
      </c>
      <c r="AT6"/>
    </row>
    <row r="7" spans="1:46" x14ac:dyDescent="0.25">
      <c r="A7" t="s">
        <v>990</v>
      </c>
      <c r="B7" t="s">
        <v>353</v>
      </c>
      <c r="C7" t="s">
        <v>738</v>
      </c>
      <c r="D7" t="s">
        <v>914</v>
      </c>
      <c r="E7" s="31">
        <v>97.391304347826093</v>
      </c>
      <c r="F7" s="31">
        <v>421.21945652173923</v>
      </c>
      <c r="G7" s="31">
        <v>25.343804347826083</v>
      </c>
      <c r="H7" s="36">
        <v>6.016769632890423E-2</v>
      </c>
      <c r="I7" s="31">
        <v>80.479347826086965</v>
      </c>
      <c r="J7" s="31">
        <v>6.3393478260869562</v>
      </c>
      <c r="K7" s="36">
        <v>7.8769870747288653E-2</v>
      </c>
      <c r="L7" s="31">
        <v>51.346195652173918</v>
      </c>
      <c r="M7" s="31">
        <v>6.1165217391304347</v>
      </c>
      <c r="N7" s="36">
        <v>0.11912317283571662</v>
      </c>
      <c r="O7" s="31">
        <v>23.741847826086957</v>
      </c>
      <c r="P7" s="31">
        <v>0.22282608695652173</v>
      </c>
      <c r="Q7" s="36">
        <v>9.3853725535080687E-3</v>
      </c>
      <c r="R7" s="31">
        <v>5.3913043478260869</v>
      </c>
      <c r="S7" s="31">
        <v>0</v>
      </c>
      <c r="T7" s="36">
        <v>0</v>
      </c>
      <c r="U7" s="31">
        <v>108.60869565217391</v>
      </c>
      <c r="V7" s="31">
        <v>0.52173913043478259</v>
      </c>
      <c r="W7" s="36">
        <v>4.8038430744595682E-3</v>
      </c>
      <c r="X7" s="31">
        <v>4.8070652173913047</v>
      </c>
      <c r="Y7" s="31">
        <v>0</v>
      </c>
      <c r="Z7" s="36">
        <v>0</v>
      </c>
      <c r="AA7" s="31">
        <v>224.5308695652175</v>
      </c>
      <c r="AB7" s="31">
        <v>18.482717391304345</v>
      </c>
      <c r="AC7" s="36">
        <v>8.2317043652368846E-2</v>
      </c>
      <c r="AD7" s="31">
        <v>0</v>
      </c>
      <c r="AE7" s="31">
        <v>0</v>
      </c>
      <c r="AF7" s="36" t="s">
        <v>1136</v>
      </c>
      <c r="AG7" s="31">
        <v>2.7934782608695654</v>
      </c>
      <c r="AH7" s="31">
        <v>0</v>
      </c>
      <c r="AI7" s="36">
        <v>0</v>
      </c>
      <c r="AJ7" t="s">
        <v>8</v>
      </c>
      <c r="AK7" s="37">
        <v>5</v>
      </c>
      <c r="AT7"/>
    </row>
    <row r="8" spans="1:46" x14ac:dyDescent="0.25">
      <c r="A8" t="s">
        <v>990</v>
      </c>
      <c r="B8" t="s">
        <v>497</v>
      </c>
      <c r="C8" t="s">
        <v>795</v>
      </c>
      <c r="D8" t="s">
        <v>903</v>
      </c>
      <c r="E8" s="31">
        <v>26.434782608695652</v>
      </c>
      <c r="F8" s="31">
        <v>112.15108695652175</v>
      </c>
      <c r="G8" s="31">
        <v>10.067934782608695</v>
      </c>
      <c r="H8" s="36">
        <v>8.9771174366876968E-2</v>
      </c>
      <c r="I8" s="31">
        <v>46.451086956521742</v>
      </c>
      <c r="J8" s="31">
        <v>2.714673913043478</v>
      </c>
      <c r="K8" s="36">
        <v>5.8441558441558433E-2</v>
      </c>
      <c r="L8" s="31">
        <v>32.717391304347828</v>
      </c>
      <c r="M8" s="31">
        <v>2.714673913043478</v>
      </c>
      <c r="N8" s="36">
        <v>8.297342192691029E-2</v>
      </c>
      <c r="O8" s="31">
        <v>8.5326086956521738</v>
      </c>
      <c r="P8" s="31">
        <v>0</v>
      </c>
      <c r="Q8" s="36">
        <v>0</v>
      </c>
      <c r="R8" s="31">
        <v>5.2010869565217392</v>
      </c>
      <c r="S8" s="31">
        <v>0</v>
      </c>
      <c r="T8" s="36">
        <v>0</v>
      </c>
      <c r="U8" s="31">
        <v>5.6413043478260869</v>
      </c>
      <c r="V8" s="31">
        <v>0</v>
      </c>
      <c r="W8" s="36">
        <v>0</v>
      </c>
      <c r="X8" s="31">
        <v>0</v>
      </c>
      <c r="Y8" s="31">
        <v>0</v>
      </c>
      <c r="Z8" s="36" t="s">
        <v>1136</v>
      </c>
      <c r="AA8" s="31">
        <v>57.072282608695652</v>
      </c>
      <c r="AB8" s="31">
        <v>7.3532608695652177</v>
      </c>
      <c r="AC8" s="36">
        <v>0.12884119109062689</v>
      </c>
      <c r="AD8" s="31">
        <v>2.9864130434782608</v>
      </c>
      <c r="AE8" s="31">
        <v>0</v>
      </c>
      <c r="AF8" s="36">
        <v>0</v>
      </c>
      <c r="AG8" s="31">
        <v>0</v>
      </c>
      <c r="AH8" s="31">
        <v>0</v>
      </c>
      <c r="AI8" s="36" t="s">
        <v>1136</v>
      </c>
      <c r="AJ8" t="s">
        <v>155</v>
      </c>
      <c r="AK8" s="37">
        <v>5</v>
      </c>
      <c r="AT8"/>
    </row>
    <row r="9" spans="1:46" x14ac:dyDescent="0.25">
      <c r="A9" t="s">
        <v>990</v>
      </c>
      <c r="B9" t="s">
        <v>432</v>
      </c>
      <c r="C9" t="s">
        <v>778</v>
      </c>
      <c r="D9" t="s">
        <v>902</v>
      </c>
      <c r="E9" s="31">
        <v>21.836956521739129</v>
      </c>
      <c r="F9" s="31">
        <v>76.559782608695656</v>
      </c>
      <c r="G9" s="31">
        <v>0.17391304347826086</v>
      </c>
      <c r="H9" s="36">
        <v>2.2715979271668912E-3</v>
      </c>
      <c r="I9" s="31">
        <v>24.798913043478265</v>
      </c>
      <c r="J9" s="31">
        <v>0</v>
      </c>
      <c r="K9" s="36">
        <v>0</v>
      </c>
      <c r="L9" s="31">
        <v>18.222826086956523</v>
      </c>
      <c r="M9" s="31">
        <v>0</v>
      </c>
      <c r="N9" s="36">
        <v>0</v>
      </c>
      <c r="O9" s="31">
        <v>1.9130434782608696</v>
      </c>
      <c r="P9" s="31">
        <v>0</v>
      </c>
      <c r="Q9" s="36">
        <v>0</v>
      </c>
      <c r="R9" s="31">
        <v>4.6630434782608692</v>
      </c>
      <c r="S9" s="31">
        <v>0</v>
      </c>
      <c r="T9" s="36">
        <v>0</v>
      </c>
      <c r="U9" s="31">
        <v>6.9456521739130439</v>
      </c>
      <c r="V9" s="31">
        <v>0</v>
      </c>
      <c r="W9" s="36">
        <v>0</v>
      </c>
      <c r="X9" s="31">
        <v>0</v>
      </c>
      <c r="Y9" s="31">
        <v>0</v>
      </c>
      <c r="Z9" s="36" t="s">
        <v>1136</v>
      </c>
      <c r="AA9" s="31">
        <v>44.815217391304351</v>
      </c>
      <c r="AB9" s="31">
        <v>0.17391304347826086</v>
      </c>
      <c r="AC9" s="36">
        <v>3.8806694154741687E-3</v>
      </c>
      <c r="AD9" s="31">
        <v>0</v>
      </c>
      <c r="AE9" s="31">
        <v>0</v>
      </c>
      <c r="AF9" s="36" t="s">
        <v>1136</v>
      </c>
      <c r="AG9" s="31">
        <v>0</v>
      </c>
      <c r="AH9" s="31">
        <v>0</v>
      </c>
      <c r="AI9" s="36" t="s">
        <v>1136</v>
      </c>
      <c r="AJ9" t="s">
        <v>88</v>
      </c>
      <c r="AK9" s="37">
        <v>5</v>
      </c>
      <c r="AT9"/>
    </row>
    <row r="10" spans="1:46" x14ac:dyDescent="0.25">
      <c r="A10" t="s">
        <v>990</v>
      </c>
      <c r="B10" t="s">
        <v>579</v>
      </c>
      <c r="C10" t="s">
        <v>738</v>
      </c>
      <c r="D10" t="s">
        <v>914</v>
      </c>
      <c r="E10" s="31">
        <v>41.380434782608695</v>
      </c>
      <c r="F10" s="31">
        <v>136.04239130434783</v>
      </c>
      <c r="G10" s="31">
        <v>0</v>
      </c>
      <c r="H10" s="36">
        <v>0</v>
      </c>
      <c r="I10" s="31">
        <v>19.305434782608696</v>
      </c>
      <c r="J10" s="31">
        <v>0</v>
      </c>
      <c r="K10" s="36">
        <v>0</v>
      </c>
      <c r="L10" s="31">
        <v>11.627173913043478</v>
      </c>
      <c r="M10" s="31">
        <v>0</v>
      </c>
      <c r="N10" s="36">
        <v>0</v>
      </c>
      <c r="O10" s="31">
        <v>0.72173913043478266</v>
      </c>
      <c r="P10" s="31">
        <v>0</v>
      </c>
      <c r="Q10" s="36">
        <v>0</v>
      </c>
      <c r="R10" s="31">
        <v>6.9565217391304346</v>
      </c>
      <c r="S10" s="31">
        <v>0</v>
      </c>
      <c r="T10" s="36">
        <v>0</v>
      </c>
      <c r="U10" s="31">
        <v>38.571739130434779</v>
      </c>
      <c r="V10" s="31">
        <v>0</v>
      </c>
      <c r="W10" s="36">
        <v>0</v>
      </c>
      <c r="X10" s="31">
        <v>0</v>
      </c>
      <c r="Y10" s="31">
        <v>0</v>
      </c>
      <c r="Z10" s="36" t="s">
        <v>1136</v>
      </c>
      <c r="AA10" s="31">
        <v>76.061956521739134</v>
      </c>
      <c r="AB10" s="31">
        <v>0</v>
      </c>
      <c r="AC10" s="36">
        <v>0</v>
      </c>
      <c r="AD10" s="31">
        <v>0</v>
      </c>
      <c r="AE10" s="31">
        <v>0</v>
      </c>
      <c r="AF10" s="36" t="s">
        <v>1136</v>
      </c>
      <c r="AG10" s="31">
        <v>2.1032608695652173</v>
      </c>
      <c r="AH10" s="31">
        <v>0</v>
      </c>
      <c r="AI10" s="36">
        <v>0</v>
      </c>
      <c r="AJ10" t="s">
        <v>242</v>
      </c>
      <c r="AK10" s="37">
        <v>5</v>
      </c>
      <c r="AT10"/>
    </row>
    <row r="11" spans="1:46" x14ac:dyDescent="0.25">
      <c r="A11" t="s">
        <v>990</v>
      </c>
      <c r="B11" t="s">
        <v>458</v>
      </c>
      <c r="C11" t="s">
        <v>698</v>
      </c>
      <c r="D11" t="s">
        <v>913</v>
      </c>
      <c r="E11" s="31">
        <v>113.18478260869566</v>
      </c>
      <c r="F11" s="31">
        <v>312.71250000000003</v>
      </c>
      <c r="G11" s="31">
        <v>0</v>
      </c>
      <c r="H11" s="36">
        <v>0</v>
      </c>
      <c r="I11" s="31">
        <v>44.488586956521743</v>
      </c>
      <c r="J11" s="31">
        <v>0</v>
      </c>
      <c r="K11" s="36">
        <v>0</v>
      </c>
      <c r="L11" s="31">
        <v>36.488586956521743</v>
      </c>
      <c r="M11" s="31">
        <v>0</v>
      </c>
      <c r="N11" s="36">
        <v>0</v>
      </c>
      <c r="O11" s="31">
        <v>5.0434782608695654</v>
      </c>
      <c r="P11" s="31">
        <v>0</v>
      </c>
      <c r="Q11" s="36">
        <v>0</v>
      </c>
      <c r="R11" s="31">
        <v>2.9565217391304346</v>
      </c>
      <c r="S11" s="31">
        <v>0</v>
      </c>
      <c r="T11" s="36">
        <v>0</v>
      </c>
      <c r="U11" s="31">
        <v>79.519565217391303</v>
      </c>
      <c r="V11" s="31">
        <v>0</v>
      </c>
      <c r="W11" s="36">
        <v>0</v>
      </c>
      <c r="X11" s="31">
        <v>0.89782608695652166</v>
      </c>
      <c r="Y11" s="31">
        <v>0</v>
      </c>
      <c r="Z11" s="36">
        <v>0</v>
      </c>
      <c r="AA11" s="31">
        <v>157.71304347826089</v>
      </c>
      <c r="AB11" s="31">
        <v>0</v>
      </c>
      <c r="AC11" s="36">
        <v>0</v>
      </c>
      <c r="AD11" s="31">
        <v>0</v>
      </c>
      <c r="AE11" s="31">
        <v>0</v>
      </c>
      <c r="AF11" s="36" t="s">
        <v>1136</v>
      </c>
      <c r="AG11" s="31">
        <v>30.093478260869563</v>
      </c>
      <c r="AH11" s="31">
        <v>0</v>
      </c>
      <c r="AI11" s="36">
        <v>0</v>
      </c>
      <c r="AJ11" t="s">
        <v>115</v>
      </c>
      <c r="AK11" s="37">
        <v>5</v>
      </c>
      <c r="AT11"/>
    </row>
    <row r="12" spans="1:46" x14ac:dyDescent="0.25">
      <c r="A12" t="s">
        <v>990</v>
      </c>
      <c r="B12" t="s">
        <v>504</v>
      </c>
      <c r="C12" t="s">
        <v>749</v>
      </c>
      <c r="D12" t="s">
        <v>913</v>
      </c>
      <c r="E12" s="31">
        <v>59.260869565217391</v>
      </c>
      <c r="F12" s="31">
        <v>182.40054347826091</v>
      </c>
      <c r="G12" s="31">
        <v>0</v>
      </c>
      <c r="H12" s="36">
        <v>0</v>
      </c>
      <c r="I12" s="31">
        <v>37.988586956521743</v>
      </c>
      <c r="J12" s="31">
        <v>0</v>
      </c>
      <c r="K12" s="36">
        <v>0</v>
      </c>
      <c r="L12" s="31">
        <v>22.596195652173918</v>
      </c>
      <c r="M12" s="31">
        <v>0</v>
      </c>
      <c r="N12" s="36">
        <v>0</v>
      </c>
      <c r="O12" s="31">
        <v>9.2782608695652193</v>
      </c>
      <c r="P12" s="31">
        <v>0</v>
      </c>
      <c r="Q12" s="36">
        <v>0</v>
      </c>
      <c r="R12" s="31">
        <v>6.1141304347826084</v>
      </c>
      <c r="S12" s="31">
        <v>0</v>
      </c>
      <c r="T12" s="36">
        <v>0</v>
      </c>
      <c r="U12" s="31">
        <v>22.297826086956523</v>
      </c>
      <c r="V12" s="31">
        <v>0</v>
      </c>
      <c r="W12" s="36">
        <v>0</v>
      </c>
      <c r="X12" s="31">
        <v>0</v>
      </c>
      <c r="Y12" s="31">
        <v>0</v>
      </c>
      <c r="Z12" s="36" t="s">
        <v>1136</v>
      </c>
      <c r="AA12" s="31">
        <v>103.48695652173915</v>
      </c>
      <c r="AB12" s="31">
        <v>0</v>
      </c>
      <c r="AC12" s="36">
        <v>0</v>
      </c>
      <c r="AD12" s="31">
        <v>0</v>
      </c>
      <c r="AE12" s="31">
        <v>0</v>
      </c>
      <c r="AF12" s="36" t="s">
        <v>1136</v>
      </c>
      <c r="AG12" s="31">
        <v>18.627173913043482</v>
      </c>
      <c r="AH12" s="31">
        <v>0</v>
      </c>
      <c r="AI12" s="36">
        <v>0</v>
      </c>
      <c r="AJ12" t="s">
        <v>162</v>
      </c>
      <c r="AK12" s="37">
        <v>5</v>
      </c>
      <c r="AT12"/>
    </row>
    <row r="13" spans="1:46" x14ac:dyDescent="0.25">
      <c r="A13" t="s">
        <v>990</v>
      </c>
      <c r="B13" t="s">
        <v>507</v>
      </c>
      <c r="C13" t="s">
        <v>737</v>
      </c>
      <c r="D13" t="s">
        <v>912</v>
      </c>
      <c r="E13" s="31">
        <v>35.456521739130437</v>
      </c>
      <c r="F13" s="31">
        <v>164.3245652173913</v>
      </c>
      <c r="G13" s="31">
        <v>8.8898913043478256</v>
      </c>
      <c r="H13" s="36">
        <v>5.4099588169225006E-2</v>
      </c>
      <c r="I13" s="31">
        <v>74.723586956521771</v>
      </c>
      <c r="J13" s="31">
        <v>0</v>
      </c>
      <c r="K13" s="36">
        <v>0</v>
      </c>
      <c r="L13" s="31">
        <v>64.033369565217413</v>
      </c>
      <c r="M13" s="31">
        <v>0</v>
      </c>
      <c r="N13" s="36">
        <v>0</v>
      </c>
      <c r="O13" s="31">
        <v>5.2989130434782608</v>
      </c>
      <c r="P13" s="31">
        <v>0</v>
      </c>
      <c r="Q13" s="36">
        <v>0</v>
      </c>
      <c r="R13" s="31">
        <v>5.3913043478260869</v>
      </c>
      <c r="S13" s="31">
        <v>0</v>
      </c>
      <c r="T13" s="36">
        <v>0</v>
      </c>
      <c r="U13" s="31">
        <v>24.203152173913029</v>
      </c>
      <c r="V13" s="31">
        <v>0</v>
      </c>
      <c r="W13" s="36">
        <v>0</v>
      </c>
      <c r="X13" s="31">
        <v>0</v>
      </c>
      <c r="Y13" s="31">
        <v>0</v>
      </c>
      <c r="Z13" s="36" t="s">
        <v>1136</v>
      </c>
      <c r="AA13" s="31">
        <v>65.397826086956485</v>
      </c>
      <c r="AB13" s="31">
        <v>8.8898913043478256</v>
      </c>
      <c r="AC13" s="36">
        <v>0.1359355782335539</v>
      </c>
      <c r="AD13" s="31">
        <v>0</v>
      </c>
      <c r="AE13" s="31">
        <v>0</v>
      </c>
      <c r="AF13" s="36" t="s">
        <v>1136</v>
      </c>
      <c r="AG13" s="31">
        <v>0</v>
      </c>
      <c r="AH13" s="31">
        <v>0</v>
      </c>
      <c r="AI13" s="36" t="s">
        <v>1136</v>
      </c>
      <c r="AJ13" t="s">
        <v>165</v>
      </c>
      <c r="AK13" s="37">
        <v>5</v>
      </c>
      <c r="AT13"/>
    </row>
    <row r="14" spans="1:46" x14ac:dyDescent="0.25">
      <c r="A14" t="s">
        <v>990</v>
      </c>
      <c r="B14" t="s">
        <v>433</v>
      </c>
      <c r="C14" t="s">
        <v>676</v>
      </c>
      <c r="D14" t="s">
        <v>905</v>
      </c>
      <c r="E14" s="31">
        <v>40.739130434782609</v>
      </c>
      <c r="F14" s="31">
        <v>137.61608695652177</v>
      </c>
      <c r="G14" s="31">
        <v>0</v>
      </c>
      <c r="H14" s="36">
        <v>0</v>
      </c>
      <c r="I14" s="31">
        <v>46.94913043478261</v>
      </c>
      <c r="J14" s="31">
        <v>0</v>
      </c>
      <c r="K14" s="36">
        <v>0</v>
      </c>
      <c r="L14" s="31">
        <v>31.058043478260871</v>
      </c>
      <c r="M14" s="31">
        <v>0</v>
      </c>
      <c r="N14" s="36">
        <v>0</v>
      </c>
      <c r="O14" s="31">
        <v>10.238913043478261</v>
      </c>
      <c r="P14" s="31">
        <v>0</v>
      </c>
      <c r="Q14" s="36">
        <v>0</v>
      </c>
      <c r="R14" s="31">
        <v>5.6521739130434785</v>
      </c>
      <c r="S14" s="31">
        <v>0</v>
      </c>
      <c r="T14" s="36">
        <v>0</v>
      </c>
      <c r="U14" s="31">
        <v>15.103043478260878</v>
      </c>
      <c r="V14" s="31">
        <v>0</v>
      </c>
      <c r="W14" s="36">
        <v>0</v>
      </c>
      <c r="X14" s="31">
        <v>0</v>
      </c>
      <c r="Y14" s="31">
        <v>0</v>
      </c>
      <c r="Z14" s="36" t="s">
        <v>1136</v>
      </c>
      <c r="AA14" s="31">
        <v>74.19663043478262</v>
      </c>
      <c r="AB14" s="31">
        <v>0</v>
      </c>
      <c r="AC14" s="36">
        <v>0</v>
      </c>
      <c r="AD14" s="31">
        <v>1.367282608695652</v>
      </c>
      <c r="AE14" s="31">
        <v>0</v>
      </c>
      <c r="AF14" s="36">
        <v>0</v>
      </c>
      <c r="AG14" s="31">
        <v>0</v>
      </c>
      <c r="AH14" s="31">
        <v>0</v>
      </c>
      <c r="AI14" s="36" t="s">
        <v>1136</v>
      </c>
      <c r="AJ14" t="s">
        <v>89</v>
      </c>
      <c r="AK14" s="37">
        <v>5</v>
      </c>
      <c r="AT14"/>
    </row>
    <row r="15" spans="1:46" x14ac:dyDescent="0.25">
      <c r="A15" t="s">
        <v>990</v>
      </c>
      <c r="B15" t="s">
        <v>345</v>
      </c>
      <c r="C15" t="s">
        <v>787</v>
      </c>
      <c r="D15" t="s">
        <v>887</v>
      </c>
      <c r="E15" s="31">
        <v>50.739130434782609</v>
      </c>
      <c r="F15" s="31">
        <v>146.31619565217392</v>
      </c>
      <c r="G15" s="31">
        <v>0</v>
      </c>
      <c r="H15" s="36">
        <v>0</v>
      </c>
      <c r="I15" s="31">
        <v>39.395326086956516</v>
      </c>
      <c r="J15" s="31">
        <v>0</v>
      </c>
      <c r="K15" s="36">
        <v>0</v>
      </c>
      <c r="L15" s="31">
        <v>25.482282608695652</v>
      </c>
      <c r="M15" s="31">
        <v>0</v>
      </c>
      <c r="N15" s="36">
        <v>0</v>
      </c>
      <c r="O15" s="31">
        <v>8.8695652173913047</v>
      </c>
      <c r="P15" s="31">
        <v>0</v>
      </c>
      <c r="Q15" s="36">
        <v>0</v>
      </c>
      <c r="R15" s="31">
        <v>5.0434782608695654</v>
      </c>
      <c r="S15" s="31">
        <v>0</v>
      </c>
      <c r="T15" s="36">
        <v>0</v>
      </c>
      <c r="U15" s="31">
        <v>22.808913043478263</v>
      </c>
      <c r="V15" s="31">
        <v>0</v>
      </c>
      <c r="W15" s="36">
        <v>0</v>
      </c>
      <c r="X15" s="31">
        <v>0</v>
      </c>
      <c r="Y15" s="31">
        <v>0</v>
      </c>
      <c r="Z15" s="36" t="s">
        <v>1136</v>
      </c>
      <c r="AA15" s="31">
        <v>79.790000000000006</v>
      </c>
      <c r="AB15" s="31">
        <v>0</v>
      </c>
      <c r="AC15" s="36">
        <v>0</v>
      </c>
      <c r="AD15" s="31">
        <v>0</v>
      </c>
      <c r="AE15" s="31">
        <v>0</v>
      </c>
      <c r="AF15" s="36" t="s">
        <v>1136</v>
      </c>
      <c r="AG15" s="31">
        <v>4.3219565217391303</v>
      </c>
      <c r="AH15" s="31">
        <v>0</v>
      </c>
      <c r="AI15" s="36">
        <v>0</v>
      </c>
      <c r="AJ15" t="s">
        <v>101</v>
      </c>
      <c r="AK15" s="37">
        <v>5</v>
      </c>
      <c r="AT15"/>
    </row>
    <row r="16" spans="1:46" x14ac:dyDescent="0.25">
      <c r="A16" t="s">
        <v>990</v>
      </c>
      <c r="B16" t="s">
        <v>604</v>
      </c>
      <c r="C16" t="s">
        <v>714</v>
      </c>
      <c r="D16" t="s">
        <v>888</v>
      </c>
      <c r="E16" s="31">
        <v>33.695652173913047</v>
      </c>
      <c r="F16" s="31">
        <v>158.80434782608697</v>
      </c>
      <c r="G16" s="31">
        <v>2.910326086956522</v>
      </c>
      <c r="H16" s="36">
        <v>1.8326488706365503E-2</v>
      </c>
      <c r="I16" s="31">
        <v>50.717391304347821</v>
      </c>
      <c r="J16" s="31">
        <v>2.910326086956522</v>
      </c>
      <c r="K16" s="36">
        <v>5.7383197599657106E-2</v>
      </c>
      <c r="L16" s="31">
        <v>35.834239130434781</v>
      </c>
      <c r="M16" s="31">
        <v>2.910326086956522</v>
      </c>
      <c r="N16" s="36">
        <v>8.1216349435049684E-2</v>
      </c>
      <c r="O16" s="31">
        <v>9.8396739130434785</v>
      </c>
      <c r="P16" s="31">
        <v>0</v>
      </c>
      <c r="Q16" s="36">
        <v>0</v>
      </c>
      <c r="R16" s="31">
        <v>5.0434782608695654</v>
      </c>
      <c r="S16" s="31">
        <v>0</v>
      </c>
      <c r="T16" s="36">
        <v>0</v>
      </c>
      <c r="U16" s="31">
        <v>0</v>
      </c>
      <c r="V16" s="31">
        <v>0</v>
      </c>
      <c r="W16" s="36" t="s">
        <v>1136</v>
      </c>
      <c r="X16" s="31">
        <v>0</v>
      </c>
      <c r="Y16" s="31">
        <v>0</v>
      </c>
      <c r="Z16" s="36" t="s">
        <v>1136</v>
      </c>
      <c r="AA16" s="31">
        <v>104.86413043478261</v>
      </c>
      <c r="AB16" s="31">
        <v>0</v>
      </c>
      <c r="AC16" s="36">
        <v>0</v>
      </c>
      <c r="AD16" s="31">
        <v>2.9619565217391304</v>
      </c>
      <c r="AE16" s="31">
        <v>0</v>
      </c>
      <c r="AF16" s="36">
        <v>0</v>
      </c>
      <c r="AG16" s="31">
        <v>0.2608695652173913</v>
      </c>
      <c r="AH16" s="31">
        <v>0</v>
      </c>
      <c r="AI16" s="36">
        <v>0</v>
      </c>
      <c r="AJ16" t="s">
        <v>267</v>
      </c>
      <c r="AK16" s="37">
        <v>5</v>
      </c>
      <c r="AT16"/>
    </row>
    <row r="17" spans="1:46" x14ac:dyDescent="0.25">
      <c r="A17" t="s">
        <v>990</v>
      </c>
      <c r="B17" t="s">
        <v>596</v>
      </c>
      <c r="C17" t="s">
        <v>850</v>
      </c>
      <c r="D17" t="s">
        <v>939</v>
      </c>
      <c r="E17" s="31">
        <v>37.021739130434781</v>
      </c>
      <c r="F17" s="31">
        <v>134.6358695652174</v>
      </c>
      <c r="G17" s="31">
        <v>0</v>
      </c>
      <c r="H17" s="36">
        <v>0</v>
      </c>
      <c r="I17" s="31">
        <v>38.209239130434781</v>
      </c>
      <c r="J17" s="31">
        <v>0</v>
      </c>
      <c r="K17" s="36">
        <v>0</v>
      </c>
      <c r="L17" s="31">
        <v>28.904891304347824</v>
      </c>
      <c r="M17" s="31">
        <v>0</v>
      </c>
      <c r="N17" s="36">
        <v>0</v>
      </c>
      <c r="O17" s="31">
        <v>4.6956521739130439</v>
      </c>
      <c r="P17" s="31">
        <v>0</v>
      </c>
      <c r="Q17" s="36">
        <v>0</v>
      </c>
      <c r="R17" s="31">
        <v>4.6086956521739131</v>
      </c>
      <c r="S17" s="31">
        <v>0</v>
      </c>
      <c r="T17" s="36">
        <v>0</v>
      </c>
      <c r="U17" s="31">
        <v>15.336956521739131</v>
      </c>
      <c r="V17" s="31">
        <v>0</v>
      </c>
      <c r="W17" s="36">
        <v>0</v>
      </c>
      <c r="X17" s="31">
        <v>0</v>
      </c>
      <c r="Y17" s="31">
        <v>0</v>
      </c>
      <c r="Z17" s="36" t="s">
        <v>1136</v>
      </c>
      <c r="AA17" s="31">
        <v>81.089673913043484</v>
      </c>
      <c r="AB17" s="31">
        <v>0</v>
      </c>
      <c r="AC17" s="36">
        <v>0</v>
      </c>
      <c r="AD17" s="31">
        <v>0</v>
      </c>
      <c r="AE17" s="31">
        <v>0</v>
      </c>
      <c r="AF17" s="36" t="s">
        <v>1136</v>
      </c>
      <c r="AG17" s="31">
        <v>0</v>
      </c>
      <c r="AH17" s="31">
        <v>0</v>
      </c>
      <c r="AI17" s="36" t="s">
        <v>1136</v>
      </c>
      <c r="AJ17" t="s">
        <v>259</v>
      </c>
      <c r="AK17" s="37">
        <v>5</v>
      </c>
      <c r="AT17"/>
    </row>
    <row r="18" spans="1:46" x14ac:dyDescent="0.25">
      <c r="A18" t="s">
        <v>990</v>
      </c>
      <c r="B18" t="s">
        <v>535</v>
      </c>
      <c r="C18" t="s">
        <v>694</v>
      </c>
      <c r="D18" t="s">
        <v>929</v>
      </c>
      <c r="E18" s="31">
        <v>35.771739130434781</v>
      </c>
      <c r="F18" s="31">
        <v>138.84304347826082</v>
      </c>
      <c r="G18" s="31">
        <v>0</v>
      </c>
      <c r="H18" s="36">
        <v>0</v>
      </c>
      <c r="I18" s="31">
        <v>42.940543478260864</v>
      </c>
      <c r="J18" s="31">
        <v>0</v>
      </c>
      <c r="K18" s="36">
        <v>0</v>
      </c>
      <c r="L18" s="31">
        <v>37.940543478260864</v>
      </c>
      <c r="M18" s="31">
        <v>0</v>
      </c>
      <c r="N18" s="36">
        <v>0</v>
      </c>
      <c r="O18" s="31">
        <v>0</v>
      </c>
      <c r="P18" s="31">
        <v>0</v>
      </c>
      <c r="Q18" s="36" t="s">
        <v>1136</v>
      </c>
      <c r="R18" s="31">
        <v>5</v>
      </c>
      <c r="S18" s="31">
        <v>0</v>
      </c>
      <c r="T18" s="36">
        <v>0</v>
      </c>
      <c r="U18" s="31">
        <v>16.731086956521732</v>
      </c>
      <c r="V18" s="31">
        <v>0</v>
      </c>
      <c r="W18" s="36">
        <v>0</v>
      </c>
      <c r="X18" s="31">
        <v>0</v>
      </c>
      <c r="Y18" s="31">
        <v>0</v>
      </c>
      <c r="Z18" s="36" t="s">
        <v>1136</v>
      </c>
      <c r="AA18" s="31">
        <v>79.171413043478239</v>
      </c>
      <c r="AB18" s="31">
        <v>0</v>
      </c>
      <c r="AC18" s="36">
        <v>0</v>
      </c>
      <c r="AD18" s="31">
        <v>0</v>
      </c>
      <c r="AE18" s="31">
        <v>0</v>
      </c>
      <c r="AF18" s="36" t="s">
        <v>1136</v>
      </c>
      <c r="AG18" s="31">
        <v>0</v>
      </c>
      <c r="AH18" s="31">
        <v>0</v>
      </c>
      <c r="AI18" s="36" t="s">
        <v>1136</v>
      </c>
      <c r="AJ18" t="s">
        <v>193</v>
      </c>
      <c r="AK18" s="37">
        <v>5</v>
      </c>
      <c r="AT18"/>
    </row>
    <row r="19" spans="1:46" x14ac:dyDescent="0.25">
      <c r="A19" t="s">
        <v>990</v>
      </c>
      <c r="B19" t="s">
        <v>621</v>
      </c>
      <c r="C19" t="s">
        <v>707</v>
      </c>
      <c r="D19" t="s">
        <v>900</v>
      </c>
      <c r="E19" s="31">
        <v>80.945652173913047</v>
      </c>
      <c r="F19" s="31">
        <v>222.04347826086956</v>
      </c>
      <c r="G19" s="31">
        <v>0</v>
      </c>
      <c r="H19" s="36">
        <v>0</v>
      </c>
      <c r="I19" s="31">
        <v>28.809782608695656</v>
      </c>
      <c r="J19" s="31">
        <v>0</v>
      </c>
      <c r="K19" s="36">
        <v>0</v>
      </c>
      <c r="L19" s="31">
        <v>19.923913043478262</v>
      </c>
      <c r="M19" s="31">
        <v>0</v>
      </c>
      <c r="N19" s="36">
        <v>0</v>
      </c>
      <c r="O19" s="31">
        <v>2.6032608695652173</v>
      </c>
      <c r="P19" s="31">
        <v>0</v>
      </c>
      <c r="Q19" s="36">
        <v>0</v>
      </c>
      <c r="R19" s="31">
        <v>6.2826086956521738</v>
      </c>
      <c r="S19" s="31">
        <v>0</v>
      </c>
      <c r="T19" s="36">
        <v>0</v>
      </c>
      <c r="U19" s="31">
        <v>66.798913043478265</v>
      </c>
      <c r="V19" s="31">
        <v>0</v>
      </c>
      <c r="W19" s="36">
        <v>0</v>
      </c>
      <c r="X19" s="31">
        <v>4.9755434782608692</v>
      </c>
      <c r="Y19" s="31">
        <v>0</v>
      </c>
      <c r="Z19" s="36">
        <v>0</v>
      </c>
      <c r="AA19" s="31">
        <v>117.62771739130434</v>
      </c>
      <c r="AB19" s="31">
        <v>0</v>
      </c>
      <c r="AC19" s="36">
        <v>0</v>
      </c>
      <c r="AD19" s="31">
        <v>0</v>
      </c>
      <c r="AE19" s="31">
        <v>0</v>
      </c>
      <c r="AF19" s="36" t="s">
        <v>1136</v>
      </c>
      <c r="AG19" s="31">
        <v>3.8315217391304346</v>
      </c>
      <c r="AH19" s="31">
        <v>0</v>
      </c>
      <c r="AI19" s="36">
        <v>0</v>
      </c>
      <c r="AJ19" t="s">
        <v>284</v>
      </c>
      <c r="AK19" s="37">
        <v>5</v>
      </c>
      <c r="AT19"/>
    </row>
    <row r="20" spans="1:46" x14ac:dyDescent="0.25">
      <c r="A20" t="s">
        <v>990</v>
      </c>
      <c r="B20" t="s">
        <v>513</v>
      </c>
      <c r="C20" t="s">
        <v>739</v>
      </c>
      <c r="D20" t="s">
        <v>914</v>
      </c>
      <c r="E20" s="31">
        <v>81.815217391304344</v>
      </c>
      <c r="F20" s="31">
        <v>450.80249999999995</v>
      </c>
      <c r="G20" s="31">
        <v>147.37021739130438</v>
      </c>
      <c r="H20" s="36">
        <v>0.326906388920435</v>
      </c>
      <c r="I20" s="31">
        <v>42.583478260869548</v>
      </c>
      <c r="J20" s="31">
        <v>6.7703260869565218</v>
      </c>
      <c r="K20" s="36">
        <v>0.15898950399215869</v>
      </c>
      <c r="L20" s="31">
        <v>34.593043478260853</v>
      </c>
      <c r="M20" s="31">
        <v>6.7703260869565218</v>
      </c>
      <c r="N20" s="36">
        <v>0.19571351364938927</v>
      </c>
      <c r="O20" s="31">
        <v>1.7470652173913048</v>
      </c>
      <c r="P20" s="31">
        <v>0</v>
      </c>
      <c r="Q20" s="36">
        <v>0</v>
      </c>
      <c r="R20" s="31">
        <v>6.2433695652173915</v>
      </c>
      <c r="S20" s="31">
        <v>0</v>
      </c>
      <c r="T20" s="36">
        <v>0</v>
      </c>
      <c r="U20" s="31">
        <v>82.777717391304364</v>
      </c>
      <c r="V20" s="31">
        <v>23.863260869565217</v>
      </c>
      <c r="W20" s="36">
        <v>0.28828121409484536</v>
      </c>
      <c r="X20" s="31">
        <v>8.397826086956524</v>
      </c>
      <c r="Y20" s="31">
        <v>0</v>
      </c>
      <c r="Z20" s="36">
        <v>0</v>
      </c>
      <c r="AA20" s="31">
        <v>302.51</v>
      </c>
      <c r="AB20" s="31">
        <v>116.73663043478264</v>
      </c>
      <c r="AC20" s="36">
        <v>0.3858934595047524</v>
      </c>
      <c r="AD20" s="31">
        <v>0</v>
      </c>
      <c r="AE20" s="31">
        <v>0</v>
      </c>
      <c r="AF20" s="36" t="s">
        <v>1136</v>
      </c>
      <c r="AG20" s="31">
        <v>14.53347826086957</v>
      </c>
      <c r="AH20" s="31">
        <v>0</v>
      </c>
      <c r="AI20" s="36">
        <v>0</v>
      </c>
      <c r="AJ20" t="s">
        <v>171</v>
      </c>
      <c r="AK20" s="37">
        <v>5</v>
      </c>
      <c r="AT20"/>
    </row>
    <row r="21" spans="1:46" x14ac:dyDescent="0.25">
      <c r="A21" t="s">
        <v>990</v>
      </c>
      <c r="B21" t="s">
        <v>520</v>
      </c>
      <c r="C21" t="s">
        <v>734</v>
      </c>
      <c r="D21" t="s">
        <v>915</v>
      </c>
      <c r="E21" s="31">
        <v>104.33695652173913</v>
      </c>
      <c r="F21" s="31">
        <v>679.6663043478261</v>
      </c>
      <c r="G21" s="31">
        <v>0</v>
      </c>
      <c r="H21" s="36">
        <v>0</v>
      </c>
      <c r="I21" s="31">
        <v>157.0625</v>
      </c>
      <c r="J21" s="31">
        <v>0</v>
      </c>
      <c r="K21" s="36">
        <v>0</v>
      </c>
      <c r="L21" s="31">
        <v>133.1875</v>
      </c>
      <c r="M21" s="31">
        <v>0</v>
      </c>
      <c r="N21" s="36">
        <v>0</v>
      </c>
      <c r="O21" s="31">
        <v>19.320652173913043</v>
      </c>
      <c r="P21" s="31">
        <v>0</v>
      </c>
      <c r="Q21" s="36">
        <v>0</v>
      </c>
      <c r="R21" s="31">
        <v>4.5543478260869561</v>
      </c>
      <c r="S21" s="31">
        <v>0</v>
      </c>
      <c r="T21" s="36">
        <v>0</v>
      </c>
      <c r="U21" s="31">
        <v>21.090217391304353</v>
      </c>
      <c r="V21" s="31">
        <v>0</v>
      </c>
      <c r="W21" s="36">
        <v>0</v>
      </c>
      <c r="X21" s="31">
        <v>0</v>
      </c>
      <c r="Y21" s="31">
        <v>0</v>
      </c>
      <c r="Z21" s="36" t="s">
        <v>1136</v>
      </c>
      <c r="AA21" s="31">
        <v>501.51358695652175</v>
      </c>
      <c r="AB21" s="31">
        <v>0</v>
      </c>
      <c r="AC21" s="36">
        <v>0</v>
      </c>
      <c r="AD21" s="31">
        <v>0</v>
      </c>
      <c r="AE21" s="31">
        <v>0</v>
      </c>
      <c r="AF21" s="36" t="s">
        <v>1136</v>
      </c>
      <c r="AG21" s="31">
        <v>0</v>
      </c>
      <c r="AH21" s="31">
        <v>0</v>
      </c>
      <c r="AI21" s="36" t="s">
        <v>1136</v>
      </c>
      <c r="AJ21" t="s">
        <v>178</v>
      </c>
      <c r="AK21" s="37">
        <v>5</v>
      </c>
      <c r="AT21"/>
    </row>
    <row r="22" spans="1:46" x14ac:dyDescent="0.25">
      <c r="A22" t="s">
        <v>990</v>
      </c>
      <c r="B22" t="s">
        <v>511</v>
      </c>
      <c r="C22" t="s">
        <v>697</v>
      </c>
      <c r="D22" t="s">
        <v>911</v>
      </c>
      <c r="E22" s="31">
        <v>32.913043478260867</v>
      </c>
      <c r="F22" s="31">
        <v>173.59239130434784</v>
      </c>
      <c r="G22" s="31">
        <v>0</v>
      </c>
      <c r="H22" s="36">
        <v>0</v>
      </c>
      <c r="I22" s="31">
        <v>31.576086956521742</v>
      </c>
      <c r="J22" s="31">
        <v>0</v>
      </c>
      <c r="K22" s="36">
        <v>0</v>
      </c>
      <c r="L22" s="31">
        <v>18.103260869565219</v>
      </c>
      <c r="M22" s="31">
        <v>0</v>
      </c>
      <c r="N22" s="36">
        <v>0</v>
      </c>
      <c r="O22" s="31">
        <v>8.6902173913043477</v>
      </c>
      <c r="P22" s="31">
        <v>0</v>
      </c>
      <c r="Q22" s="36">
        <v>0</v>
      </c>
      <c r="R22" s="31">
        <v>4.7826086956521738</v>
      </c>
      <c r="S22" s="31">
        <v>0</v>
      </c>
      <c r="T22" s="36">
        <v>0</v>
      </c>
      <c r="U22" s="31">
        <v>23.182065217391305</v>
      </c>
      <c r="V22" s="31">
        <v>0</v>
      </c>
      <c r="W22" s="36">
        <v>0</v>
      </c>
      <c r="X22" s="31">
        <v>0</v>
      </c>
      <c r="Y22" s="31">
        <v>0</v>
      </c>
      <c r="Z22" s="36" t="s">
        <v>1136</v>
      </c>
      <c r="AA22" s="31">
        <v>112.72554347826087</v>
      </c>
      <c r="AB22" s="31">
        <v>0</v>
      </c>
      <c r="AC22" s="36">
        <v>0</v>
      </c>
      <c r="AD22" s="31">
        <v>0</v>
      </c>
      <c r="AE22" s="31">
        <v>0</v>
      </c>
      <c r="AF22" s="36" t="s">
        <v>1136</v>
      </c>
      <c r="AG22" s="31">
        <v>6.1086956521739131</v>
      </c>
      <c r="AH22" s="31">
        <v>0</v>
      </c>
      <c r="AI22" s="36">
        <v>0</v>
      </c>
      <c r="AJ22" t="s">
        <v>169</v>
      </c>
      <c r="AK22" s="37">
        <v>5</v>
      </c>
      <c r="AT22"/>
    </row>
    <row r="23" spans="1:46" x14ac:dyDescent="0.25">
      <c r="A23" t="s">
        <v>990</v>
      </c>
      <c r="B23" t="s">
        <v>610</v>
      </c>
      <c r="C23" t="s">
        <v>856</v>
      </c>
      <c r="D23" t="s">
        <v>941</v>
      </c>
      <c r="E23" s="31">
        <v>30.913043478260871</v>
      </c>
      <c r="F23" s="31">
        <v>115.88586956521738</v>
      </c>
      <c r="G23" s="31">
        <v>0.16847826086956522</v>
      </c>
      <c r="H23" s="36">
        <v>1.4538291985180323E-3</v>
      </c>
      <c r="I23" s="31">
        <v>30.407608695652176</v>
      </c>
      <c r="J23" s="31">
        <v>0</v>
      </c>
      <c r="K23" s="36">
        <v>0</v>
      </c>
      <c r="L23" s="31">
        <v>22.097826086956523</v>
      </c>
      <c r="M23" s="31">
        <v>0</v>
      </c>
      <c r="N23" s="36">
        <v>0</v>
      </c>
      <c r="O23" s="31">
        <v>4.4429347826086953</v>
      </c>
      <c r="P23" s="31">
        <v>0</v>
      </c>
      <c r="Q23" s="36">
        <v>0</v>
      </c>
      <c r="R23" s="31">
        <v>3.8668478260869565</v>
      </c>
      <c r="S23" s="31">
        <v>0</v>
      </c>
      <c r="T23" s="36">
        <v>0</v>
      </c>
      <c r="U23" s="31">
        <v>13.576086956521738</v>
      </c>
      <c r="V23" s="31">
        <v>0</v>
      </c>
      <c r="W23" s="36">
        <v>0</v>
      </c>
      <c r="X23" s="31">
        <v>0</v>
      </c>
      <c r="Y23" s="31">
        <v>0</v>
      </c>
      <c r="Z23" s="36" t="s">
        <v>1136</v>
      </c>
      <c r="AA23" s="31">
        <v>61.334239130434781</v>
      </c>
      <c r="AB23" s="31">
        <v>0.16847826086956522</v>
      </c>
      <c r="AC23" s="36">
        <v>2.7468875991316292E-3</v>
      </c>
      <c r="AD23" s="31">
        <v>5.0054347826086953</v>
      </c>
      <c r="AE23" s="31">
        <v>0</v>
      </c>
      <c r="AF23" s="36">
        <v>0</v>
      </c>
      <c r="AG23" s="31">
        <v>5.5625</v>
      </c>
      <c r="AH23" s="31">
        <v>0</v>
      </c>
      <c r="AI23" s="36">
        <v>0</v>
      </c>
      <c r="AJ23" t="s">
        <v>273</v>
      </c>
      <c r="AK23" s="37">
        <v>5</v>
      </c>
      <c r="AT23"/>
    </row>
    <row r="24" spans="1:46" x14ac:dyDescent="0.25">
      <c r="A24" t="s">
        <v>990</v>
      </c>
      <c r="B24" t="s">
        <v>498</v>
      </c>
      <c r="C24" t="s">
        <v>688</v>
      </c>
      <c r="D24" t="s">
        <v>912</v>
      </c>
      <c r="E24" s="31">
        <v>104.30434782608695</v>
      </c>
      <c r="F24" s="31">
        <v>287.03586956521741</v>
      </c>
      <c r="G24" s="31">
        <v>0.57065217391304346</v>
      </c>
      <c r="H24" s="36">
        <v>1.988086627561318E-3</v>
      </c>
      <c r="I24" s="31">
        <v>39.524456521739133</v>
      </c>
      <c r="J24" s="31">
        <v>7.6086956521739135E-2</v>
      </c>
      <c r="K24" s="36">
        <v>1.9250601581299416E-3</v>
      </c>
      <c r="L24" s="31">
        <v>26.214673913043477</v>
      </c>
      <c r="M24" s="31">
        <v>7.6086956521739135E-2</v>
      </c>
      <c r="N24" s="36">
        <v>2.9024567222970875E-3</v>
      </c>
      <c r="O24" s="31">
        <v>7.5706521739130439</v>
      </c>
      <c r="P24" s="31">
        <v>0</v>
      </c>
      <c r="Q24" s="36">
        <v>0</v>
      </c>
      <c r="R24" s="31">
        <v>5.7391304347826084</v>
      </c>
      <c r="S24" s="31">
        <v>0</v>
      </c>
      <c r="T24" s="36">
        <v>0</v>
      </c>
      <c r="U24" s="31">
        <v>74.127717391304344</v>
      </c>
      <c r="V24" s="31">
        <v>0</v>
      </c>
      <c r="W24" s="36">
        <v>0</v>
      </c>
      <c r="X24" s="31">
        <v>0.76086956521739135</v>
      </c>
      <c r="Y24" s="31">
        <v>0</v>
      </c>
      <c r="Z24" s="36">
        <v>0</v>
      </c>
      <c r="AA24" s="31">
        <v>94.533152173913038</v>
      </c>
      <c r="AB24" s="31">
        <v>0.49456521739130432</v>
      </c>
      <c r="AC24" s="36">
        <v>5.2316590108140116E-3</v>
      </c>
      <c r="AD24" s="31">
        <v>67.0625</v>
      </c>
      <c r="AE24" s="31">
        <v>0</v>
      </c>
      <c r="AF24" s="36">
        <v>0</v>
      </c>
      <c r="AG24" s="31">
        <v>11.027173913043478</v>
      </c>
      <c r="AH24" s="31">
        <v>0</v>
      </c>
      <c r="AI24" s="36">
        <v>0</v>
      </c>
      <c r="AJ24" t="s">
        <v>156</v>
      </c>
      <c r="AK24" s="37">
        <v>5</v>
      </c>
      <c r="AT24"/>
    </row>
    <row r="25" spans="1:46" x14ac:dyDescent="0.25">
      <c r="A25" t="s">
        <v>990</v>
      </c>
      <c r="B25" t="s">
        <v>443</v>
      </c>
      <c r="C25" t="s">
        <v>744</v>
      </c>
      <c r="D25" t="s">
        <v>918</v>
      </c>
      <c r="E25" s="31">
        <v>41.152173913043477</v>
      </c>
      <c r="F25" s="31">
        <v>130.37771739130434</v>
      </c>
      <c r="G25" s="31">
        <v>16.668478260869566</v>
      </c>
      <c r="H25" s="36">
        <v>0.12784759999166304</v>
      </c>
      <c r="I25" s="31">
        <v>25.046195652173914</v>
      </c>
      <c r="J25" s="31">
        <v>0.1875</v>
      </c>
      <c r="K25" s="36">
        <v>7.4861668655744817E-3</v>
      </c>
      <c r="L25" s="31">
        <v>13.869565217391305</v>
      </c>
      <c r="M25" s="31">
        <v>0.1875</v>
      </c>
      <c r="N25" s="36">
        <v>1.3518808777429467E-2</v>
      </c>
      <c r="O25" s="31">
        <v>0.48369565217391303</v>
      </c>
      <c r="P25" s="31">
        <v>0</v>
      </c>
      <c r="Q25" s="36">
        <v>0</v>
      </c>
      <c r="R25" s="31">
        <v>10.692934782608695</v>
      </c>
      <c r="S25" s="31">
        <v>0</v>
      </c>
      <c r="T25" s="36">
        <v>0</v>
      </c>
      <c r="U25" s="31">
        <v>23.407608695652176</v>
      </c>
      <c r="V25" s="31">
        <v>6.7717391304347823</v>
      </c>
      <c r="W25" s="36">
        <v>0.28929649407940561</v>
      </c>
      <c r="X25" s="31">
        <v>8.6956521739130432E-2</v>
      </c>
      <c r="Y25" s="31">
        <v>8.6956521739130432E-2</v>
      </c>
      <c r="Z25" s="36">
        <v>1</v>
      </c>
      <c r="AA25" s="31">
        <v>80.081521739130437</v>
      </c>
      <c r="AB25" s="31">
        <v>9.6222826086956523</v>
      </c>
      <c r="AC25" s="36">
        <v>0.12015609093993893</v>
      </c>
      <c r="AD25" s="31">
        <v>1.7554347826086956</v>
      </c>
      <c r="AE25" s="31">
        <v>0</v>
      </c>
      <c r="AF25" s="36">
        <v>0</v>
      </c>
      <c r="AG25" s="31">
        <v>0</v>
      </c>
      <c r="AH25" s="31">
        <v>0</v>
      </c>
      <c r="AI25" s="36" t="s">
        <v>1136</v>
      </c>
      <c r="AJ25" t="s">
        <v>99</v>
      </c>
      <c r="AK25" s="37">
        <v>5</v>
      </c>
      <c r="AT25"/>
    </row>
    <row r="26" spans="1:46" x14ac:dyDescent="0.25">
      <c r="A26" t="s">
        <v>990</v>
      </c>
      <c r="B26" t="s">
        <v>446</v>
      </c>
      <c r="C26" t="s">
        <v>789</v>
      </c>
      <c r="D26" t="s">
        <v>931</v>
      </c>
      <c r="E26" s="31">
        <v>51.380434782608695</v>
      </c>
      <c r="F26" s="31">
        <v>131.0733695652174</v>
      </c>
      <c r="G26" s="31">
        <v>0.15217391304347827</v>
      </c>
      <c r="H26" s="36">
        <v>1.1609826889188348E-3</v>
      </c>
      <c r="I26" s="31">
        <v>34.336956521739133</v>
      </c>
      <c r="J26" s="31">
        <v>0</v>
      </c>
      <c r="K26" s="36">
        <v>0</v>
      </c>
      <c r="L26" s="31">
        <v>10.8125</v>
      </c>
      <c r="M26" s="31">
        <v>0</v>
      </c>
      <c r="N26" s="36">
        <v>0</v>
      </c>
      <c r="O26" s="31">
        <v>17.807065217391305</v>
      </c>
      <c r="P26" s="31">
        <v>0</v>
      </c>
      <c r="Q26" s="36">
        <v>0</v>
      </c>
      <c r="R26" s="31">
        <v>5.7173913043478262</v>
      </c>
      <c r="S26" s="31">
        <v>0</v>
      </c>
      <c r="T26" s="36">
        <v>0</v>
      </c>
      <c r="U26" s="31">
        <v>28.046195652173914</v>
      </c>
      <c r="V26" s="31">
        <v>0</v>
      </c>
      <c r="W26" s="36">
        <v>0</v>
      </c>
      <c r="X26" s="31">
        <v>0.15217391304347827</v>
      </c>
      <c r="Y26" s="31">
        <v>0.15217391304347827</v>
      </c>
      <c r="Z26" s="36">
        <v>1</v>
      </c>
      <c r="AA26" s="31">
        <v>64.771739130434781</v>
      </c>
      <c r="AB26" s="31">
        <v>0</v>
      </c>
      <c r="AC26" s="36">
        <v>0</v>
      </c>
      <c r="AD26" s="31">
        <v>3.7663043478260869</v>
      </c>
      <c r="AE26" s="31">
        <v>0</v>
      </c>
      <c r="AF26" s="36">
        <v>0</v>
      </c>
      <c r="AG26" s="31">
        <v>0</v>
      </c>
      <c r="AH26" s="31">
        <v>0</v>
      </c>
      <c r="AI26" s="36" t="s">
        <v>1136</v>
      </c>
      <c r="AJ26" t="s">
        <v>103</v>
      </c>
      <c r="AK26" s="37">
        <v>5</v>
      </c>
      <c r="AT26"/>
    </row>
    <row r="27" spans="1:46" x14ac:dyDescent="0.25">
      <c r="A27" t="s">
        <v>990</v>
      </c>
      <c r="B27" t="s">
        <v>435</v>
      </c>
      <c r="C27" t="s">
        <v>780</v>
      </c>
      <c r="D27" t="s">
        <v>930</v>
      </c>
      <c r="E27" s="31">
        <v>50.793478260869563</v>
      </c>
      <c r="F27" s="31">
        <v>198.05163043478262</v>
      </c>
      <c r="G27" s="31">
        <v>0</v>
      </c>
      <c r="H27" s="36">
        <v>0</v>
      </c>
      <c r="I27" s="31">
        <v>64.239130434782609</v>
      </c>
      <c r="J27" s="31">
        <v>0</v>
      </c>
      <c r="K27" s="36">
        <v>0</v>
      </c>
      <c r="L27" s="31">
        <v>47.679347826086953</v>
      </c>
      <c r="M27" s="31">
        <v>0</v>
      </c>
      <c r="N27" s="36">
        <v>0</v>
      </c>
      <c r="O27" s="31">
        <v>11.453804347826088</v>
      </c>
      <c r="P27" s="31">
        <v>0</v>
      </c>
      <c r="Q27" s="36">
        <v>0</v>
      </c>
      <c r="R27" s="31">
        <v>5.1059782608695654</v>
      </c>
      <c r="S27" s="31">
        <v>0</v>
      </c>
      <c r="T27" s="36">
        <v>0</v>
      </c>
      <c r="U27" s="31">
        <v>32.309782608695649</v>
      </c>
      <c r="V27" s="31">
        <v>0</v>
      </c>
      <c r="W27" s="36">
        <v>0</v>
      </c>
      <c r="X27" s="31">
        <v>0</v>
      </c>
      <c r="Y27" s="31">
        <v>0</v>
      </c>
      <c r="Z27" s="36" t="s">
        <v>1136</v>
      </c>
      <c r="AA27" s="31">
        <v>79.964673913043484</v>
      </c>
      <c r="AB27" s="31">
        <v>0</v>
      </c>
      <c r="AC27" s="36">
        <v>0</v>
      </c>
      <c r="AD27" s="31">
        <v>21.538043478260871</v>
      </c>
      <c r="AE27" s="31">
        <v>0</v>
      </c>
      <c r="AF27" s="36">
        <v>0</v>
      </c>
      <c r="AG27" s="31">
        <v>0</v>
      </c>
      <c r="AH27" s="31">
        <v>0</v>
      </c>
      <c r="AI27" s="36" t="s">
        <v>1136</v>
      </c>
      <c r="AJ27" t="s">
        <v>91</v>
      </c>
      <c r="AK27" s="37">
        <v>5</v>
      </c>
      <c r="AT27"/>
    </row>
    <row r="28" spans="1:46" x14ac:dyDescent="0.25">
      <c r="A28" t="s">
        <v>990</v>
      </c>
      <c r="B28" t="s">
        <v>593</v>
      </c>
      <c r="C28" t="s">
        <v>849</v>
      </c>
      <c r="D28" t="s">
        <v>907</v>
      </c>
      <c r="E28" s="31">
        <v>43.945652173913047</v>
      </c>
      <c r="F28" s="31">
        <v>123.7717391304348</v>
      </c>
      <c r="G28" s="31">
        <v>2.4728260869565215</v>
      </c>
      <c r="H28" s="36">
        <v>1.997892333362606E-2</v>
      </c>
      <c r="I28" s="31">
        <v>17.769021739130437</v>
      </c>
      <c r="J28" s="31">
        <v>1.5244565217391304</v>
      </c>
      <c r="K28" s="36">
        <v>8.5792934699495324E-2</v>
      </c>
      <c r="L28" s="31">
        <v>6.8722826086956523</v>
      </c>
      <c r="M28" s="31">
        <v>1.5244565217391304</v>
      </c>
      <c r="N28" s="36">
        <v>0.22182680901542109</v>
      </c>
      <c r="O28" s="31">
        <v>0.34782608695652173</v>
      </c>
      <c r="P28" s="31">
        <v>0</v>
      </c>
      <c r="Q28" s="36">
        <v>0</v>
      </c>
      <c r="R28" s="31">
        <v>10.548913043478262</v>
      </c>
      <c r="S28" s="31">
        <v>0</v>
      </c>
      <c r="T28" s="36">
        <v>0</v>
      </c>
      <c r="U28" s="31">
        <v>24.122282608695652</v>
      </c>
      <c r="V28" s="31">
        <v>0.6875</v>
      </c>
      <c r="W28" s="36">
        <v>2.8500619578686492E-2</v>
      </c>
      <c r="X28" s="31">
        <v>0</v>
      </c>
      <c r="Y28" s="31">
        <v>0</v>
      </c>
      <c r="Z28" s="36" t="s">
        <v>1136</v>
      </c>
      <c r="AA28" s="31">
        <v>42.698369565217391</v>
      </c>
      <c r="AB28" s="31">
        <v>0.2608695652173913</v>
      </c>
      <c r="AC28" s="36">
        <v>6.1095907847005665E-3</v>
      </c>
      <c r="AD28" s="31">
        <v>35.524456521739133</v>
      </c>
      <c r="AE28" s="31">
        <v>0</v>
      </c>
      <c r="AF28" s="36">
        <v>0</v>
      </c>
      <c r="AG28" s="31">
        <v>3.6576086956521738</v>
      </c>
      <c r="AH28" s="31">
        <v>0</v>
      </c>
      <c r="AI28" s="36">
        <v>0</v>
      </c>
      <c r="AJ28" t="s">
        <v>256</v>
      </c>
      <c r="AK28" s="37">
        <v>5</v>
      </c>
      <c r="AT28"/>
    </row>
    <row r="29" spans="1:46" x14ac:dyDescent="0.25">
      <c r="A29" t="s">
        <v>990</v>
      </c>
      <c r="B29" t="s">
        <v>627</v>
      </c>
      <c r="C29" t="s">
        <v>865</v>
      </c>
      <c r="D29" t="s">
        <v>928</v>
      </c>
      <c r="E29" s="31">
        <v>43.804347826086953</v>
      </c>
      <c r="F29" s="31">
        <v>128.91184782608698</v>
      </c>
      <c r="G29" s="31">
        <v>0</v>
      </c>
      <c r="H29" s="36">
        <v>0</v>
      </c>
      <c r="I29" s="31">
        <v>28.9379347826087</v>
      </c>
      <c r="J29" s="31">
        <v>0</v>
      </c>
      <c r="K29" s="36">
        <v>0</v>
      </c>
      <c r="L29" s="31">
        <v>15.774456521739131</v>
      </c>
      <c r="M29" s="31">
        <v>0</v>
      </c>
      <c r="N29" s="36">
        <v>0</v>
      </c>
      <c r="O29" s="31">
        <v>2.9614130434782608</v>
      </c>
      <c r="P29" s="31">
        <v>0</v>
      </c>
      <c r="Q29" s="36">
        <v>0</v>
      </c>
      <c r="R29" s="31">
        <v>10.202065217391306</v>
      </c>
      <c r="S29" s="31">
        <v>0</v>
      </c>
      <c r="T29" s="36">
        <v>0</v>
      </c>
      <c r="U29" s="31">
        <v>24.065217391304348</v>
      </c>
      <c r="V29" s="31">
        <v>0</v>
      </c>
      <c r="W29" s="36">
        <v>0</v>
      </c>
      <c r="X29" s="31">
        <v>0</v>
      </c>
      <c r="Y29" s="31">
        <v>0</v>
      </c>
      <c r="Z29" s="36" t="s">
        <v>1136</v>
      </c>
      <c r="AA29" s="31">
        <v>44.9304347826087</v>
      </c>
      <c r="AB29" s="31">
        <v>0</v>
      </c>
      <c r="AC29" s="36">
        <v>0</v>
      </c>
      <c r="AD29" s="31">
        <v>30.627717391304348</v>
      </c>
      <c r="AE29" s="31">
        <v>0</v>
      </c>
      <c r="AF29" s="36">
        <v>0</v>
      </c>
      <c r="AG29" s="31">
        <v>0.35054347826086957</v>
      </c>
      <c r="AH29" s="31">
        <v>0</v>
      </c>
      <c r="AI29" s="36">
        <v>0</v>
      </c>
      <c r="AJ29" t="s">
        <v>290</v>
      </c>
      <c r="AK29" s="37">
        <v>5</v>
      </c>
      <c r="AT29"/>
    </row>
    <row r="30" spans="1:46" x14ac:dyDescent="0.25">
      <c r="A30" t="s">
        <v>990</v>
      </c>
      <c r="B30" t="s">
        <v>389</v>
      </c>
      <c r="C30" t="s">
        <v>743</v>
      </c>
      <c r="D30" t="s">
        <v>917</v>
      </c>
      <c r="E30" s="31">
        <v>59.206521739130437</v>
      </c>
      <c r="F30" s="31">
        <v>170.18228260869566</v>
      </c>
      <c r="G30" s="31">
        <v>4.3478260869565216E-2</v>
      </c>
      <c r="H30" s="36">
        <v>2.5548053653467475E-4</v>
      </c>
      <c r="I30" s="31">
        <v>33.394239130434784</v>
      </c>
      <c r="J30" s="31">
        <v>4.3478260869565216E-2</v>
      </c>
      <c r="K30" s="36">
        <v>1.3019689024727644E-3</v>
      </c>
      <c r="L30" s="31">
        <v>14.502717391304348</v>
      </c>
      <c r="M30" s="31">
        <v>4.3478260869565216E-2</v>
      </c>
      <c r="N30" s="36">
        <v>2.9979389169945661E-3</v>
      </c>
      <c r="O30" s="31">
        <v>12.516521739130432</v>
      </c>
      <c r="P30" s="31">
        <v>0</v>
      </c>
      <c r="Q30" s="36">
        <v>0</v>
      </c>
      <c r="R30" s="31">
        <v>6.375</v>
      </c>
      <c r="S30" s="31">
        <v>0</v>
      </c>
      <c r="T30" s="36">
        <v>0</v>
      </c>
      <c r="U30" s="31">
        <v>33.752717391304351</v>
      </c>
      <c r="V30" s="31">
        <v>0</v>
      </c>
      <c r="W30" s="36">
        <v>0</v>
      </c>
      <c r="X30" s="31">
        <v>0</v>
      </c>
      <c r="Y30" s="31">
        <v>0</v>
      </c>
      <c r="Z30" s="36" t="s">
        <v>1136</v>
      </c>
      <c r="AA30" s="31">
        <v>64.983695652173907</v>
      </c>
      <c r="AB30" s="31">
        <v>0</v>
      </c>
      <c r="AC30" s="36">
        <v>0</v>
      </c>
      <c r="AD30" s="31">
        <v>34.559782608695649</v>
      </c>
      <c r="AE30" s="31">
        <v>0</v>
      </c>
      <c r="AF30" s="36">
        <v>0</v>
      </c>
      <c r="AG30" s="31">
        <v>3.4918478260869565</v>
      </c>
      <c r="AH30" s="31">
        <v>0</v>
      </c>
      <c r="AI30" s="36">
        <v>0</v>
      </c>
      <c r="AJ30" t="s">
        <v>44</v>
      </c>
      <c r="AK30" s="37">
        <v>5</v>
      </c>
      <c r="AT30"/>
    </row>
    <row r="31" spans="1:46" x14ac:dyDescent="0.25">
      <c r="A31" t="s">
        <v>990</v>
      </c>
      <c r="B31" t="s">
        <v>672</v>
      </c>
      <c r="C31" t="s">
        <v>739</v>
      </c>
      <c r="D31" t="s">
        <v>914</v>
      </c>
      <c r="E31" s="31">
        <v>41.510869565217391</v>
      </c>
      <c r="F31" s="31">
        <v>133.95978260869566</v>
      </c>
      <c r="G31" s="31">
        <v>3.7934782608695654</v>
      </c>
      <c r="H31" s="36">
        <v>2.8318038347005508E-2</v>
      </c>
      <c r="I31" s="31">
        <v>25.385869565217391</v>
      </c>
      <c r="J31" s="31">
        <v>4.3478260869565216E-2</v>
      </c>
      <c r="K31" s="36">
        <v>1.7126953543138515E-3</v>
      </c>
      <c r="L31" s="31">
        <v>18.377717391304348</v>
      </c>
      <c r="M31" s="31">
        <v>4.3478260869565216E-2</v>
      </c>
      <c r="N31" s="36">
        <v>2.3658139878752031E-3</v>
      </c>
      <c r="O31" s="31">
        <v>8.6956521739130432E-2</v>
      </c>
      <c r="P31" s="31">
        <v>0</v>
      </c>
      <c r="Q31" s="36">
        <v>0</v>
      </c>
      <c r="R31" s="31">
        <v>6.9211956521739131</v>
      </c>
      <c r="S31" s="31">
        <v>0</v>
      </c>
      <c r="T31" s="36">
        <v>0</v>
      </c>
      <c r="U31" s="31">
        <v>24.130434782608695</v>
      </c>
      <c r="V31" s="31">
        <v>0</v>
      </c>
      <c r="W31" s="36">
        <v>0</v>
      </c>
      <c r="X31" s="31">
        <v>0</v>
      </c>
      <c r="Y31" s="31">
        <v>0</v>
      </c>
      <c r="Z31" s="36" t="s">
        <v>1136</v>
      </c>
      <c r="AA31" s="31">
        <v>80.405434782608694</v>
      </c>
      <c r="AB31" s="31">
        <v>3.75</v>
      </c>
      <c r="AC31" s="36">
        <v>4.6638638422126996E-2</v>
      </c>
      <c r="AD31" s="31">
        <v>4.0380434782608692</v>
      </c>
      <c r="AE31" s="31">
        <v>0</v>
      </c>
      <c r="AF31" s="36">
        <v>0</v>
      </c>
      <c r="AG31" s="31">
        <v>0</v>
      </c>
      <c r="AH31" s="31">
        <v>0</v>
      </c>
      <c r="AI31" s="36" t="s">
        <v>1136</v>
      </c>
      <c r="AJ31" t="s">
        <v>335</v>
      </c>
      <c r="AK31" s="37">
        <v>5</v>
      </c>
      <c r="AT31"/>
    </row>
    <row r="32" spans="1:46" x14ac:dyDescent="0.25">
      <c r="A32" t="s">
        <v>990</v>
      </c>
      <c r="B32" t="s">
        <v>419</v>
      </c>
      <c r="C32" t="s">
        <v>771</v>
      </c>
      <c r="D32" t="s">
        <v>928</v>
      </c>
      <c r="E32" s="31">
        <v>43.163043478260867</v>
      </c>
      <c r="F32" s="31">
        <v>110.33967391304348</v>
      </c>
      <c r="G32" s="31">
        <v>0</v>
      </c>
      <c r="H32" s="36">
        <v>0</v>
      </c>
      <c r="I32" s="31">
        <v>12.548913043478262</v>
      </c>
      <c r="J32" s="31">
        <v>0</v>
      </c>
      <c r="K32" s="36">
        <v>0</v>
      </c>
      <c r="L32" s="31">
        <v>3.7961956521739131</v>
      </c>
      <c r="M32" s="31">
        <v>0</v>
      </c>
      <c r="N32" s="36">
        <v>0</v>
      </c>
      <c r="O32" s="31">
        <v>3.0298913043478262</v>
      </c>
      <c r="P32" s="31">
        <v>0</v>
      </c>
      <c r="Q32" s="36">
        <v>0</v>
      </c>
      <c r="R32" s="31">
        <v>5.7228260869565215</v>
      </c>
      <c r="S32" s="31">
        <v>0</v>
      </c>
      <c r="T32" s="36">
        <v>0</v>
      </c>
      <c r="U32" s="31">
        <v>29.019021739130434</v>
      </c>
      <c r="V32" s="31">
        <v>0</v>
      </c>
      <c r="W32" s="36">
        <v>0</v>
      </c>
      <c r="X32" s="31">
        <v>0</v>
      </c>
      <c r="Y32" s="31">
        <v>0</v>
      </c>
      <c r="Z32" s="36" t="s">
        <v>1136</v>
      </c>
      <c r="AA32" s="31">
        <v>59.214673913043477</v>
      </c>
      <c r="AB32" s="31">
        <v>0</v>
      </c>
      <c r="AC32" s="36">
        <v>0</v>
      </c>
      <c r="AD32" s="31">
        <v>0.44293478260869568</v>
      </c>
      <c r="AE32" s="31">
        <v>0</v>
      </c>
      <c r="AF32" s="36">
        <v>0</v>
      </c>
      <c r="AG32" s="31">
        <v>9.1141304347826093</v>
      </c>
      <c r="AH32" s="31">
        <v>0</v>
      </c>
      <c r="AI32" s="36">
        <v>0</v>
      </c>
      <c r="AJ32" t="s">
        <v>75</v>
      </c>
      <c r="AK32" s="37">
        <v>5</v>
      </c>
      <c r="AT32"/>
    </row>
    <row r="33" spans="1:46" x14ac:dyDescent="0.25">
      <c r="A33" t="s">
        <v>990</v>
      </c>
      <c r="B33" t="s">
        <v>375</v>
      </c>
      <c r="C33" t="s">
        <v>743</v>
      </c>
      <c r="D33" t="s">
        <v>917</v>
      </c>
      <c r="E33" s="31">
        <v>73.054347826086953</v>
      </c>
      <c r="F33" s="31">
        <v>237.14673913043481</v>
      </c>
      <c r="G33" s="31">
        <v>0</v>
      </c>
      <c r="H33" s="36">
        <v>0</v>
      </c>
      <c r="I33" s="31">
        <v>36.192934782608695</v>
      </c>
      <c r="J33" s="31">
        <v>0</v>
      </c>
      <c r="K33" s="36">
        <v>0</v>
      </c>
      <c r="L33" s="31">
        <v>16.478260869565219</v>
      </c>
      <c r="M33" s="31">
        <v>0</v>
      </c>
      <c r="N33" s="36">
        <v>0</v>
      </c>
      <c r="O33" s="31">
        <v>14.366847826086957</v>
      </c>
      <c r="P33" s="31">
        <v>0</v>
      </c>
      <c r="Q33" s="36">
        <v>0</v>
      </c>
      <c r="R33" s="31">
        <v>5.3478260869565215</v>
      </c>
      <c r="S33" s="31">
        <v>0</v>
      </c>
      <c r="T33" s="36">
        <v>0</v>
      </c>
      <c r="U33" s="31">
        <v>52.494565217391305</v>
      </c>
      <c r="V33" s="31">
        <v>0</v>
      </c>
      <c r="W33" s="36">
        <v>0</v>
      </c>
      <c r="X33" s="31">
        <v>0</v>
      </c>
      <c r="Y33" s="31">
        <v>0</v>
      </c>
      <c r="Z33" s="36" t="s">
        <v>1136</v>
      </c>
      <c r="AA33" s="31">
        <v>77.853260869565219</v>
      </c>
      <c r="AB33" s="31">
        <v>0</v>
      </c>
      <c r="AC33" s="36">
        <v>0</v>
      </c>
      <c r="AD33" s="31">
        <v>69.448369565217391</v>
      </c>
      <c r="AE33" s="31">
        <v>0</v>
      </c>
      <c r="AF33" s="36">
        <v>0</v>
      </c>
      <c r="AG33" s="31">
        <v>1.1576086956521738</v>
      </c>
      <c r="AH33" s="31">
        <v>0</v>
      </c>
      <c r="AI33" s="36">
        <v>0</v>
      </c>
      <c r="AJ33" t="s">
        <v>30</v>
      </c>
      <c r="AK33" s="37">
        <v>5</v>
      </c>
      <c r="AT33"/>
    </row>
    <row r="34" spans="1:46" x14ac:dyDescent="0.25">
      <c r="A34" t="s">
        <v>990</v>
      </c>
      <c r="B34" t="s">
        <v>405</v>
      </c>
      <c r="C34" t="s">
        <v>710</v>
      </c>
      <c r="D34" t="s">
        <v>889</v>
      </c>
      <c r="E34" s="31">
        <v>59.902173913043477</v>
      </c>
      <c r="F34" s="31">
        <v>176.64043478260871</v>
      </c>
      <c r="G34" s="31">
        <v>41.864239130434783</v>
      </c>
      <c r="H34" s="36">
        <v>0.23700258200766477</v>
      </c>
      <c r="I34" s="31">
        <v>43.16793478260869</v>
      </c>
      <c r="J34" s="31">
        <v>6.8208695652173921</v>
      </c>
      <c r="K34" s="36">
        <v>0.15800778053355832</v>
      </c>
      <c r="L34" s="31">
        <v>29.13989130434782</v>
      </c>
      <c r="M34" s="31">
        <v>6.1578260869565229</v>
      </c>
      <c r="N34" s="36">
        <v>0.21131945972762581</v>
      </c>
      <c r="O34" s="31">
        <v>9.0715217391304321</v>
      </c>
      <c r="P34" s="31">
        <v>0.66304347826086951</v>
      </c>
      <c r="Q34" s="36">
        <v>7.3090656378058436E-2</v>
      </c>
      <c r="R34" s="31">
        <v>4.9565217391304346</v>
      </c>
      <c r="S34" s="31">
        <v>0</v>
      </c>
      <c r="T34" s="36">
        <v>0</v>
      </c>
      <c r="U34" s="31">
        <v>29.697934782608691</v>
      </c>
      <c r="V34" s="31">
        <v>19.701086956521742</v>
      </c>
      <c r="W34" s="36">
        <v>0.66338239007982569</v>
      </c>
      <c r="X34" s="31">
        <v>0</v>
      </c>
      <c r="Y34" s="31">
        <v>0</v>
      </c>
      <c r="Z34" s="36" t="s">
        <v>1136</v>
      </c>
      <c r="AA34" s="31">
        <v>100.49065217391306</v>
      </c>
      <c r="AB34" s="31">
        <v>15.342282608695649</v>
      </c>
      <c r="AC34" s="36">
        <v>0.15267372911605442</v>
      </c>
      <c r="AD34" s="31">
        <v>0</v>
      </c>
      <c r="AE34" s="31">
        <v>0</v>
      </c>
      <c r="AF34" s="36" t="s">
        <v>1136</v>
      </c>
      <c r="AG34" s="31">
        <v>3.2839130434782611</v>
      </c>
      <c r="AH34" s="31">
        <v>0</v>
      </c>
      <c r="AI34" s="36">
        <v>0</v>
      </c>
      <c r="AJ34" t="s">
        <v>60</v>
      </c>
      <c r="AK34" s="37">
        <v>5</v>
      </c>
      <c r="AT34"/>
    </row>
    <row r="35" spans="1:46" x14ac:dyDescent="0.25">
      <c r="A35" t="s">
        <v>990</v>
      </c>
      <c r="B35" t="s">
        <v>349</v>
      </c>
      <c r="C35" t="s">
        <v>677</v>
      </c>
      <c r="D35" t="s">
        <v>915</v>
      </c>
      <c r="E35" s="31">
        <v>74.706521739130437</v>
      </c>
      <c r="F35" s="31">
        <v>213.51956521739132</v>
      </c>
      <c r="G35" s="31">
        <v>15.360869565217392</v>
      </c>
      <c r="H35" s="36">
        <v>7.1941274091570875E-2</v>
      </c>
      <c r="I35" s="31">
        <v>48.095108695652172</v>
      </c>
      <c r="J35" s="31">
        <v>5.5298913043478262</v>
      </c>
      <c r="K35" s="36">
        <v>0.11497824735860784</v>
      </c>
      <c r="L35" s="31">
        <v>34.182065217391305</v>
      </c>
      <c r="M35" s="31">
        <v>5.5298913043478262</v>
      </c>
      <c r="N35" s="36">
        <v>0.16177756578424357</v>
      </c>
      <c r="O35" s="31">
        <v>9.0434782608695645</v>
      </c>
      <c r="P35" s="31">
        <v>0</v>
      </c>
      <c r="Q35" s="36">
        <v>0</v>
      </c>
      <c r="R35" s="31">
        <v>4.8695652173913047</v>
      </c>
      <c r="S35" s="31">
        <v>0</v>
      </c>
      <c r="T35" s="36">
        <v>0</v>
      </c>
      <c r="U35" s="31">
        <v>36.331086956521737</v>
      </c>
      <c r="V35" s="31">
        <v>3.0827173913043482</v>
      </c>
      <c r="W35" s="36">
        <v>8.4850678841332447E-2</v>
      </c>
      <c r="X35" s="31">
        <v>0</v>
      </c>
      <c r="Y35" s="31">
        <v>0</v>
      </c>
      <c r="Z35" s="36" t="s">
        <v>1136</v>
      </c>
      <c r="AA35" s="31">
        <v>115.54989130434782</v>
      </c>
      <c r="AB35" s="31">
        <v>6.7482608695652173</v>
      </c>
      <c r="AC35" s="36">
        <v>5.8401274059106785E-2</v>
      </c>
      <c r="AD35" s="31">
        <v>7.2826086956521738</v>
      </c>
      <c r="AE35" s="31">
        <v>0</v>
      </c>
      <c r="AF35" s="36">
        <v>0</v>
      </c>
      <c r="AG35" s="31">
        <v>6.2608695652173916</v>
      </c>
      <c r="AH35" s="31">
        <v>0</v>
      </c>
      <c r="AI35" s="36">
        <v>0</v>
      </c>
      <c r="AJ35" t="s">
        <v>4</v>
      </c>
      <c r="AK35" s="37">
        <v>5</v>
      </c>
      <c r="AT35"/>
    </row>
    <row r="36" spans="1:46" x14ac:dyDescent="0.25">
      <c r="A36" t="s">
        <v>990</v>
      </c>
      <c r="B36" t="s">
        <v>468</v>
      </c>
      <c r="C36" t="s">
        <v>708</v>
      </c>
      <c r="D36" t="s">
        <v>919</v>
      </c>
      <c r="E36" s="31">
        <v>52.619565217391305</v>
      </c>
      <c r="F36" s="31">
        <v>202.20108695652175</v>
      </c>
      <c r="G36" s="31">
        <v>5.7744565217391299</v>
      </c>
      <c r="H36" s="36">
        <v>2.8557989517537963E-2</v>
      </c>
      <c r="I36" s="31">
        <v>40.521739130434781</v>
      </c>
      <c r="J36" s="31">
        <v>0.16304347826086957</v>
      </c>
      <c r="K36" s="36">
        <v>4.023605150214592E-3</v>
      </c>
      <c r="L36" s="31">
        <v>24.872282608695652</v>
      </c>
      <c r="M36" s="31">
        <v>0</v>
      </c>
      <c r="N36" s="36">
        <v>0</v>
      </c>
      <c r="O36" s="31">
        <v>10.527173913043478</v>
      </c>
      <c r="P36" s="31">
        <v>0.16304347826086957</v>
      </c>
      <c r="Q36" s="36">
        <v>1.5487867836861126E-2</v>
      </c>
      <c r="R36" s="31">
        <v>5.1222826086956523</v>
      </c>
      <c r="S36" s="31">
        <v>0</v>
      </c>
      <c r="T36" s="36">
        <v>0</v>
      </c>
      <c r="U36" s="31">
        <v>33.192934782608695</v>
      </c>
      <c r="V36" s="31">
        <v>5.6114130434782608</v>
      </c>
      <c r="W36" s="36">
        <v>0.16905444126074498</v>
      </c>
      <c r="X36" s="31">
        <v>0</v>
      </c>
      <c r="Y36" s="31">
        <v>0</v>
      </c>
      <c r="Z36" s="36" t="s">
        <v>1136</v>
      </c>
      <c r="AA36" s="31">
        <v>116.61141304347827</v>
      </c>
      <c r="AB36" s="31">
        <v>0</v>
      </c>
      <c r="AC36" s="36">
        <v>0</v>
      </c>
      <c r="AD36" s="31">
        <v>1.0516304347826086</v>
      </c>
      <c r="AE36" s="31">
        <v>0</v>
      </c>
      <c r="AF36" s="36">
        <v>0</v>
      </c>
      <c r="AG36" s="31">
        <v>10.823369565217391</v>
      </c>
      <c r="AH36" s="31">
        <v>0</v>
      </c>
      <c r="AI36" s="36">
        <v>0</v>
      </c>
      <c r="AJ36" t="s">
        <v>125</v>
      </c>
      <c r="AK36" s="37">
        <v>5</v>
      </c>
      <c r="AT36"/>
    </row>
    <row r="37" spans="1:46" x14ac:dyDescent="0.25">
      <c r="A37" t="s">
        <v>990</v>
      </c>
      <c r="B37" t="s">
        <v>512</v>
      </c>
      <c r="C37" t="s">
        <v>744</v>
      </c>
      <c r="D37" t="s">
        <v>918</v>
      </c>
      <c r="E37" s="31">
        <v>58.652173913043477</v>
      </c>
      <c r="F37" s="31">
        <v>222.1751086956522</v>
      </c>
      <c r="G37" s="31">
        <v>30.557065217391305</v>
      </c>
      <c r="H37" s="36">
        <v>0.13753595259516704</v>
      </c>
      <c r="I37" s="31">
        <v>64.583369565217396</v>
      </c>
      <c r="J37" s="31">
        <v>9.4755434782608692</v>
      </c>
      <c r="K37" s="36">
        <v>0.14671801025637571</v>
      </c>
      <c r="L37" s="31">
        <v>52.931195652173912</v>
      </c>
      <c r="M37" s="31">
        <v>9.4755434782608692</v>
      </c>
      <c r="N37" s="36">
        <v>0.1790162372398951</v>
      </c>
      <c r="O37" s="31">
        <v>6.2608695652173916</v>
      </c>
      <c r="P37" s="31">
        <v>0</v>
      </c>
      <c r="Q37" s="36">
        <v>0</v>
      </c>
      <c r="R37" s="31">
        <v>5.3913043478260869</v>
      </c>
      <c r="S37" s="31">
        <v>0</v>
      </c>
      <c r="T37" s="36">
        <v>0</v>
      </c>
      <c r="U37" s="31">
        <v>27.904891304347824</v>
      </c>
      <c r="V37" s="31">
        <v>0.6875</v>
      </c>
      <c r="W37" s="36">
        <v>2.4637257766092123E-2</v>
      </c>
      <c r="X37" s="31">
        <v>0</v>
      </c>
      <c r="Y37" s="31">
        <v>0</v>
      </c>
      <c r="Z37" s="36" t="s">
        <v>1136</v>
      </c>
      <c r="AA37" s="31">
        <v>127.64608695652174</v>
      </c>
      <c r="AB37" s="31">
        <v>20.394021739130434</v>
      </c>
      <c r="AC37" s="36">
        <v>0.15977005034299999</v>
      </c>
      <c r="AD37" s="31">
        <v>0</v>
      </c>
      <c r="AE37" s="31">
        <v>0</v>
      </c>
      <c r="AF37" s="36" t="s">
        <v>1136</v>
      </c>
      <c r="AG37" s="31">
        <v>2.0407608695652173</v>
      </c>
      <c r="AH37" s="31">
        <v>0</v>
      </c>
      <c r="AI37" s="36">
        <v>0</v>
      </c>
      <c r="AJ37" t="s">
        <v>170</v>
      </c>
      <c r="AK37" s="37">
        <v>5</v>
      </c>
      <c r="AT37"/>
    </row>
    <row r="38" spans="1:46" x14ac:dyDescent="0.25">
      <c r="A38" t="s">
        <v>990</v>
      </c>
      <c r="B38" t="s">
        <v>337</v>
      </c>
      <c r="C38" t="s">
        <v>825</v>
      </c>
      <c r="D38" t="s">
        <v>924</v>
      </c>
      <c r="E38" s="31">
        <v>76.554347826086953</v>
      </c>
      <c r="F38" s="31">
        <v>320.68804347826085</v>
      </c>
      <c r="G38" s="31">
        <v>0</v>
      </c>
      <c r="H38" s="36">
        <v>0</v>
      </c>
      <c r="I38" s="31">
        <v>66.665760869565219</v>
      </c>
      <c r="J38" s="31">
        <v>0</v>
      </c>
      <c r="K38" s="36">
        <v>0</v>
      </c>
      <c r="L38" s="31">
        <v>46.573369565217391</v>
      </c>
      <c r="M38" s="31">
        <v>0</v>
      </c>
      <c r="N38" s="36">
        <v>0</v>
      </c>
      <c r="O38" s="31">
        <v>15.657608695652174</v>
      </c>
      <c r="P38" s="31">
        <v>0</v>
      </c>
      <c r="Q38" s="36">
        <v>0</v>
      </c>
      <c r="R38" s="31">
        <v>4.4347826086956523</v>
      </c>
      <c r="S38" s="31">
        <v>0</v>
      </c>
      <c r="T38" s="36">
        <v>0</v>
      </c>
      <c r="U38" s="31">
        <v>52.622282608695649</v>
      </c>
      <c r="V38" s="31">
        <v>0</v>
      </c>
      <c r="W38" s="36">
        <v>0</v>
      </c>
      <c r="X38" s="31">
        <v>0</v>
      </c>
      <c r="Y38" s="31">
        <v>0</v>
      </c>
      <c r="Z38" s="36" t="s">
        <v>1136</v>
      </c>
      <c r="AA38" s="31">
        <v>196.22336956521738</v>
      </c>
      <c r="AB38" s="31">
        <v>0</v>
      </c>
      <c r="AC38" s="36">
        <v>0</v>
      </c>
      <c r="AD38" s="31">
        <v>0.91847826086956519</v>
      </c>
      <c r="AE38" s="31">
        <v>0</v>
      </c>
      <c r="AF38" s="36">
        <v>0</v>
      </c>
      <c r="AG38" s="31">
        <v>4.2581521739130439</v>
      </c>
      <c r="AH38" s="31">
        <v>0</v>
      </c>
      <c r="AI38" s="36">
        <v>0</v>
      </c>
      <c r="AJ38" t="s">
        <v>195</v>
      </c>
      <c r="AK38" s="37">
        <v>5</v>
      </c>
      <c r="AT38"/>
    </row>
    <row r="39" spans="1:46" x14ac:dyDescent="0.25">
      <c r="A39" t="s">
        <v>990</v>
      </c>
      <c r="B39" t="s">
        <v>368</v>
      </c>
      <c r="C39" t="s">
        <v>708</v>
      </c>
      <c r="D39" t="s">
        <v>919</v>
      </c>
      <c r="E39" s="31">
        <v>85.554347826086953</v>
      </c>
      <c r="F39" s="31">
        <v>320.59510869565213</v>
      </c>
      <c r="G39" s="31">
        <v>0</v>
      </c>
      <c r="H39" s="36">
        <v>0</v>
      </c>
      <c r="I39" s="31">
        <v>89.168478260869563</v>
      </c>
      <c r="J39" s="31">
        <v>0</v>
      </c>
      <c r="K39" s="36">
        <v>0</v>
      </c>
      <c r="L39" s="31">
        <v>84.994565217391298</v>
      </c>
      <c r="M39" s="31">
        <v>0</v>
      </c>
      <c r="N39" s="36">
        <v>0</v>
      </c>
      <c r="O39" s="31">
        <v>0</v>
      </c>
      <c r="P39" s="31">
        <v>0</v>
      </c>
      <c r="Q39" s="36" t="s">
        <v>1136</v>
      </c>
      <c r="R39" s="31">
        <v>4.1739130434782608</v>
      </c>
      <c r="S39" s="31">
        <v>0</v>
      </c>
      <c r="T39" s="36">
        <v>0</v>
      </c>
      <c r="U39" s="31">
        <v>27.502717391304348</v>
      </c>
      <c r="V39" s="31">
        <v>0</v>
      </c>
      <c r="W39" s="36">
        <v>0</v>
      </c>
      <c r="X39" s="31">
        <v>0</v>
      </c>
      <c r="Y39" s="31">
        <v>0</v>
      </c>
      <c r="Z39" s="36" t="s">
        <v>1136</v>
      </c>
      <c r="AA39" s="31">
        <v>203.92391304347825</v>
      </c>
      <c r="AB39" s="31">
        <v>0</v>
      </c>
      <c r="AC39" s="36">
        <v>0</v>
      </c>
      <c r="AD39" s="31">
        <v>0</v>
      </c>
      <c r="AE39" s="31">
        <v>0</v>
      </c>
      <c r="AF39" s="36" t="s">
        <v>1136</v>
      </c>
      <c r="AG39" s="31">
        <v>0</v>
      </c>
      <c r="AH39" s="31">
        <v>0</v>
      </c>
      <c r="AI39" s="36" t="s">
        <v>1136</v>
      </c>
      <c r="AJ39" t="s">
        <v>23</v>
      </c>
      <c r="AK39" s="37">
        <v>5</v>
      </c>
      <c r="AT39"/>
    </row>
    <row r="40" spans="1:46" x14ac:dyDescent="0.25">
      <c r="A40" t="s">
        <v>990</v>
      </c>
      <c r="B40" t="s">
        <v>338</v>
      </c>
      <c r="C40" t="s">
        <v>728</v>
      </c>
      <c r="D40" t="s">
        <v>892</v>
      </c>
      <c r="E40" s="31">
        <v>83.673913043478265</v>
      </c>
      <c r="F40" s="31">
        <v>345.99663043478267</v>
      </c>
      <c r="G40" s="31">
        <v>35.851521739130433</v>
      </c>
      <c r="H40" s="36">
        <v>0.10361812395132018</v>
      </c>
      <c r="I40" s="31">
        <v>80.05836956521739</v>
      </c>
      <c r="J40" s="31">
        <v>9.7239130434782606</v>
      </c>
      <c r="K40" s="36">
        <v>0.12146029323713541</v>
      </c>
      <c r="L40" s="31">
        <v>40.741413043478268</v>
      </c>
      <c r="M40" s="31">
        <v>9.7239130434782606</v>
      </c>
      <c r="N40" s="36">
        <v>0.23867392702116472</v>
      </c>
      <c r="O40" s="31">
        <v>34.882173913043474</v>
      </c>
      <c r="P40" s="31">
        <v>0</v>
      </c>
      <c r="Q40" s="36">
        <v>0</v>
      </c>
      <c r="R40" s="31">
        <v>4.4347826086956523</v>
      </c>
      <c r="S40" s="31">
        <v>0</v>
      </c>
      <c r="T40" s="36">
        <v>0</v>
      </c>
      <c r="U40" s="31">
        <v>57.924130434782626</v>
      </c>
      <c r="V40" s="31">
        <v>21.059673913043476</v>
      </c>
      <c r="W40" s="36">
        <v>0.36357341499938062</v>
      </c>
      <c r="X40" s="31">
        <v>3.0434782608695654</v>
      </c>
      <c r="Y40" s="31">
        <v>0</v>
      </c>
      <c r="Z40" s="36">
        <v>0</v>
      </c>
      <c r="AA40" s="31">
        <v>204.97065217391307</v>
      </c>
      <c r="AB40" s="31">
        <v>5.0679347826086953</v>
      </c>
      <c r="AC40" s="36">
        <v>2.4725172744772577E-2</v>
      </c>
      <c r="AD40" s="31">
        <v>0</v>
      </c>
      <c r="AE40" s="31">
        <v>0</v>
      </c>
      <c r="AF40" s="36" t="s">
        <v>1136</v>
      </c>
      <c r="AG40" s="31">
        <v>0</v>
      </c>
      <c r="AH40" s="31">
        <v>0</v>
      </c>
      <c r="AI40" s="36" t="s">
        <v>1136</v>
      </c>
      <c r="AJ40" t="s">
        <v>211</v>
      </c>
      <c r="AK40" s="37">
        <v>5</v>
      </c>
      <c r="AT40"/>
    </row>
    <row r="41" spans="1:46" x14ac:dyDescent="0.25">
      <c r="A41" t="s">
        <v>990</v>
      </c>
      <c r="B41" t="s">
        <v>575</v>
      </c>
      <c r="C41" t="s">
        <v>835</v>
      </c>
      <c r="D41" t="s">
        <v>896</v>
      </c>
      <c r="E41" s="31">
        <v>44.380434782608695</v>
      </c>
      <c r="F41" s="31">
        <v>28.529347826086955</v>
      </c>
      <c r="G41" s="31">
        <v>8.4483695652173907</v>
      </c>
      <c r="H41" s="36">
        <v>0.29612908141882882</v>
      </c>
      <c r="I41" s="31">
        <v>22.445108695652173</v>
      </c>
      <c r="J41" s="31">
        <v>2.3641304347826084</v>
      </c>
      <c r="K41" s="36">
        <v>0.10532942686263588</v>
      </c>
      <c r="L41" s="31">
        <v>8.3989130434782613</v>
      </c>
      <c r="M41" s="31">
        <v>1.0706521739130435</v>
      </c>
      <c r="N41" s="36">
        <v>0.12747508735602431</v>
      </c>
      <c r="O41" s="31">
        <v>5.5869565217391308</v>
      </c>
      <c r="P41" s="31">
        <v>0</v>
      </c>
      <c r="Q41" s="36">
        <v>0</v>
      </c>
      <c r="R41" s="31">
        <v>8.4592391304347831</v>
      </c>
      <c r="S41" s="31">
        <v>1.2934782608695652</v>
      </c>
      <c r="T41" s="36">
        <v>0.1529071635078702</v>
      </c>
      <c r="U41" s="31">
        <v>0.20923913043478262</v>
      </c>
      <c r="V41" s="31">
        <v>0.20923913043478262</v>
      </c>
      <c r="W41" s="36">
        <v>1</v>
      </c>
      <c r="X41" s="31">
        <v>0</v>
      </c>
      <c r="Y41" s="31">
        <v>0</v>
      </c>
      <c r="Z41" s="36" t="s">
        <v>1136</v>
      </c>
      <c r="AA41" s="31">
        <v>5.875</v>
      </c>
      <c r="AB41" s="31">
        <v>5.875</v>
      </c>
      <c r="AC41" s="36">
        <v>1</v>
      </c>
      <c r="AD41" s="31">
        <v>0</v>
      </c>
      <c r="AE41" s="31">
        <v>0</v>
      </c>
      <c r="AF41" s="36" t="s">
        <v>1136</v>
      </c>
      <c r="AG41" s="31">
        <v>0</v>
      </c>
      <c r="AH41" s="31">
        <v>0</v>
      </c>
      <c r="AI41" s="36" t="s">
        <v>1136</v>
      </c>
      <c r="AJ41" t="s">
        <v>236</v>
      </c>
      <c r="AK41" s="37">
        <v>5</v>
      </c>
      <c r="AT41"/>
    </row>
    <row r="42" spans="1:46" x14ac:dyDescent="0.25">
      <c r="A42" t="s">
        <v>990</v>
      </c>
      <c r="B42" t="s">
        <v>448</v>
      </c>
      <c r="C42" t="s">
        <v>764</v>
      </c>
      <c r="D42" t="s">
        <v>925</v>
      </c>
      <c r="E42" s="31">
        <v>35.293478260869563</v>
      </c>
      <c r="F42" s="31">
        <v>101.11249999999995</v>
      </c>
      <c r="G42" s="31">
        <v>2.6210869565217396</v>
      </c>
      <c r="H42" s="36">
        <v>2.5922481953484889E-2</v>
      </c>
      <c r="I42" s="31">
        <v>19.60913043478261</v>
      </c>
      <c r="J42" s="31">
        <v>0</v>
      </c>
      <c r="K42" s="36">
        <v>0</v>
      </c>
      <c r="L42" s="31">
        <v>11.115434782608697</v>
      </c>
      <c r="M42" s="31">
        <v>0</v>
      </c>
      <c r="N42" s="36">
        <v>0</v>
      </c>
      <c r="O42" s="31">
        <v>2.8858695652173911</v>
      </c>
      <c r="P42" s="31">
        <v>0</v>
      </c>
      <c r="Q42" s="36">
        <v>0</v>
      </c>
      <c r="R42" s="31">
        <v>5.6078260869565222</v>
      </c>
      <c r="S42" s="31">
        <v>0</v>
      </c>
      <c r="T42" s="36">
        <v>0</v>
      </c>
      <c r="U42" s="31">
        <v>17.438260869565216</v>
      </c>
      <c r="V42" s="31">
        <v>2.3113043478260873</v>
      </c>
      <c r="W42" s="36">
        <v>0.13254213623217317</v>
      </c>
      <c r="X42" s="31">
        <v>3.2635869565217392</v>
      </c>
      <c r="Y42" s="31">
        <v>0</v>
      </c>
      <c r="Z42" s="36">
        <v>0</v>
      </c>
      <c r="AA42" s="31">
        <v>60.801521739130393</v>
      </c>
      <c r="AB42" s="31">
        <v>0.30978260869565216</v>
      </c>
      <c r="AC42" s="36">
        <v>5.0949811753853444E-3</v>
      </c>
      <c r="AD42" s="31">
        <v>0</v>
      </c>
      <c r="AE42" s="31">
        <v>0</v>
      </c>
      <c r="AF42" s="36" t="s">
        <v>1136</v>
      </c>
      <c r="AG42" s="31">
        <v>0</v>
      </c>
      <c r="AH42" s="31">
        <v>0</v>
      </c>
      <c r="AI42" s="36" t="s">
        <v>1136</v>
      </c>
      <c r="AJ42" t="s">
        <v>105</v>
      </c>
      <c r="AK42" s="37">
        <v>5</v>
      </c>
      <c r="AT42"/>
    </row>
    <row r="43" spans="1:46" x14ac:dyDescent="0.25">
      <c r="A43" t="s">
        <v>990</v>
      </c>
      <c r="B43" t="s">
        <v>492</v>
      </c>
      <c r="C43" t="s">
        <v>775</v>
      </c>
      <c r="D43" t="s">
        <v>894</v>
      </c>
      <c r="E43" s="31">
        <v>36.510869565217391</v>
      </c>
      <c r="F43" s="31">
        <v>180.37010869565216</v>
      </c>
      <c r="G43" s="31">
        <v>48.241304347826087</v>
      </c>
      <c r="H43" s="36">
        <v>0.2674573115062327</v>
      </c>
      <c r="I43" s="31">
        <v>40.641304347826093</v>
      </c>
      <c r="J43" s="31">
        <v>15.002717391304348</v>
      </c>
      <c r="K43" s="36">
        <v>0.36914950521529816</v>
      </c>
      <c r="L43" s="31">
        <v>25.720108695652179</v>
      </c>
      <c r="M43" s="31">
        <v>6.1793478260869561</v>
      </c>
      <c r="N43" s="36">
        <v>0.24025356576862117</v>
      </c>
      <c r="O43" s="31">
        <v>8.1059782608695645</v>
      </c>
      <c r="P43" s="31">
        <v>3.9510869565217392</v>
      </c>
      <c r="Q43" s="36">
        <v>0.48742876299027832</v>
      </c>
      <c r="R43" s="31">
        <v>6.8152173913043477</v>
      </c>
      <c r="S43" s="31">
        <v>4.8722826086956523</v>
      </c>
      <c r="T43" s="36">
        <v>0.71491228070175439</v>
      </c>
      <c r="U43" s="31">
        <v>21.05815217391304</v>
      </c>
      <c r="V43" s="31">
        <v>2.785326086956522</v>
      </c>
      <c r="W43" s="36">
        <v>0.13226830464294012</v>
      </c>
      <c r="X43" s="31">
        <v>0</v>
      </c>
      <c r="Y43" s="31">
        <v>0</v>
      </c>
      <c r="Z43" s="36" t="s">
        <v>1136</v>
      </c>
      <c r="AA43" s="31">
        <v>111.89565217391302</v>
      </c>
      <c r="AB43" s="31">
        <v>30.453260869565216</v>
      </c>
      <c r="AC43" s="36">
        <v>0.27215767796083312</v>
      </c>
      <c r="AD43" s="31">
        <v>0</v>
      </c>
      <c r="AE43" s="31">
        <v>0</v>
      </c>
      <c r="AF43" s="36" t="s">
        <v>1136</v>
      </c>
      <c r="AG43" s="31">
        <v>6.7749999999999995</v>
      </c>
      <c r="AH43" s="31">
        <v>0</v>
      </c>
      <c r="AI43" s="36">
        <v>0</v>
      </c>
      <c r="AJ43" t="s">
        <v>150</v>
      </c>
      <c r="AK43" s="37">
        <v>5</v>
      </c>
      <c r="AT43"/>
    </row>
    <row r="44" spans="1:46" x14ac:dyDescent="0.25">
      <c r="A44" t="s">
        <v>990</v>
      </c>
      <c r="B44" t="s">
        <v>561</v>
      </c>
      <c r="C44" t="s">
        <v>748</v>
      </c>
      <c r="D44" t="s">
        <v>893</v>
      </c>
      <c r="E44" s="31">
        <v>15.739130434782609</v>
      </c>
      <c r="F44" s="31">
        <v>78.989130434782609</v>
      </c>
      <c r="G44" s="31">
        <v>52.255434782608695</v>
      </c>
      <c r="H44" s="36">
        <v>0.66155222237512035</v>
      </c>
      <c r="I44" s="31">
        <v>16.967391304347828</v>
      </c>
      <c r="J44" s="31">
        <v>10.5</v>
      </c>
      <c r="K44" s="36">
        <v>0.61883408071748869</v>
      </c>
      <c r="L44" s="31">
        <v>6.5326086956521738</v>
      </c>
      <c r="M44" s="31">
        <v>5.0760869565217392</v>
      </c>
      <c r="N44" s="36">
        <v>0.77703826955074873</v>
      </c>
      <c r="O44" s="31">
        <v>5.0108695652173916</v>
      </c>
      <c r="P44" s="31">
        <v>0</v>
      </c>
      <c r="Q44" s="36">
        <v>0</v>
      </c>
      <c r="R44" s="31">
        <v>5.4239130434782608</v>
      </c>
      <c r="S44" s="31">
        <v>5.4239130434782608</v>
      </c>
      <c r="T44" s="36">
        <v>1</v>
      </c>
      <c r="U44" s="31">
        <v>17.739130434782609</v>
      </c>
      <c r="V44" s="31">
        <v>5.1576086956521738</v>
      </c>
      <c r="W44" s="36">
        <v>0.29074754901960781</v>
      </c>
      <c r="X44" s="31">
        <v>3.2717391304347827</v>
      </c>
      <c r="Y44" s="31">
        <v>0</v>
      </c>
      <c r="Z44" s="36">
        <v>0</v>
      </c>
      <c r="AA44" s="31">
        <v>41.010869565217391</v>
      </c>
      <c r="AB44" s="31">
        <v>36.597826086956523</v>
      </c>
      <c r="AC44" s="36">
        <v>0.89239332096474955</v>
      </c>
      <c r="AD44" s="31">
        <v>0</v>
      </c>
      <c r="AE44" s="31">
        <v>0</v>
      </c>
      <c r="AF44" s="36" t="s">
        <v>1136</v>
      </c>
      <c r="AG44" s="31">
        <v>0</v>
      </c>
      <c r="AH44" s="31">
        <v>0</v>
      </c>
      <c r="AI44" s="36" t="s">
        <v>1136</v>
      </c>
      <c r="AJ44" t="s">
        <v>222</v>
      </c>
      <c r="AK44" s="37">
        <v>5</v>
      </c>
      <c r="AT44"/>
    </row>
    <row r="45" spans="1:46" x14ac:dyDescent="0.25">
      <c r="A45" t="s">
        <v>990</v>
      </c>
      <c r="B45" t="s">
        <v>564</v>
      </c>
      <c r="C45" t="s">
        <v>720</v>
      </c>
      <c r="D45" t="s">
        <v>920</v>
      </c>
      <c r="E45" s="31">
        <v>154.04347826086956</v>
      </c>
      <c r="F45" s="31">
        <v>666.65217391304338</v>
      </c>
      <c r="G45" s="31">
        <v>2.3858695652173911</v>
      </c>
      <c r="H45" s="36">
        <v>3.5788821496119485E-3</v>
      </c>
      <c r="I45" s="31">
        <v>213.85054347826085</v>
      </c>
      <c r="J45" s="31">
        <v>2.0244565217391304</v>
      </c>
      <c r="K45" s="36">
        <v>9.4666886920721262E-3</v>
      </c>
      <c r="L45" s="31">
        <v>194.69293478260869</v>
      </c>
      <c r="M45" s="31">
        <v>1.8233695652173914</v>
      </c>
      <c r="N45" s="36">
        <v>9.3653607268971498E-3</v>
      </c>
      <c r="O45" s="31">
        <v>14.983695652173912</v>
      </c>
      <c r="P45" s="31">
        <v>0.20108695652173914</v>
      </c>
      <c r="Q45" s="36">
        <v>1.3420384475879581E-2</v>
      </c>
      <c r="R45" s="31">
        <v>4.1739130434782608</v>
      </c>
      <c r="S45" s="31">
        <v>0</v>
      </c>
      <c r="T45" s="36">
        <v>0</v>
      </c>
      <c r="U45" s="31">
        <v>7.4266304347826084</v>
      </c>
      <c r="V45" s="31">
        <v>0.27989130434782611</v>
      </c>
      <c r="W45" s="36">
        <v>3.768752286864252E-2</v>
      </c>
      <c r="X45" s="31">
        <v>0</v>
      </c>
      <c r="Y45" s="31">
        <v>0</v>
      </c>
      <c r="Z45" s="36" t="s">
        <v>1136</v>
      </c>
      <c r="AA45" s="31">
        <v>436.99728260869563</v>
      </c>
      <c r="AB45" s="31">
        <v>8.1521739130434784E-2</v>
      </c>
      <c r="AC45" s="36">
        <v>1.8654976214905328E-4</v>
      </c>
      <c r="AD45" s="31">
        <v>5.1875</v>
      </c>
      <c r="AE45" s="31">
        <v>0</v>
      </c>
      <c r="AF45" s="36">
        <v>0</v>
      </c>
      <c r="AG45" s="31">
        <v>3.1902173913043477</v>
      </c>
      <c r="AH45" s="31">
        <v>0</v>
      </c>
      <c r="AI45" s="36">
        <v>0</v>
      </c>
      <c r="AJ45" t="s">
        <v>225</v>
      </c>
      <c r="AK45" s="37">
        <v>5</v>
      </c>
      <c r="AT45"/>
    </row>
    <row r="46" spans="1:46" x14ac:dyDescent="0.25">
      <c r="A46" t="s">
        <v>990</v>
      </c>
      <c r="B46" t="s">
        <v>509</v>
      </c>
      <c r="C46" t="s">
        <v>739</v>
      </c>
      <c r="D46" t="s">
        <v>914</v>
      </c>
      <c r="E46" s="31">
        <v>79.619565217391298</v>
      </c>
      <c r="F46" s="31">
        <v>353.741847826087</v>
      </c>
      <c r="G46" s="31">
        <v>0</v>
      </c>
      <c r="H46" s="36">
        <v>0</v>
      </c>
      <c r="I46" s="31">
        <v>72.266304347826079</v>
      </c>
      <c r="J46" s="31">
        <v>0</v>
      </c>
      <c r="K46" s="36">
        <v>0</v>
      </c>
      <c r="L46" s="31">
        <v>46.641304347826086</v>
      </c>
      <c r="M46" s="31">
        <v>0</v>
      </c>
      <c r="N46" s="36">
        <v>0</v>
      </c>
      <c r="O46" s="31">
        <v>18.788043478260871</v>
      </c>
      <c r="P46" s="31">
        <v>0</v>
      </c>
      <c r="Q46" s="36">
        <v>0</v>
      </c>
      <c r="R46" s="31">
        <v>6.8369565217391308</v>
      </c>
      <c r="S46" s="31">
        <v>0</v>
      </c>
      <c r="T46" s="36">
        <v>0</v>
      </c>
      <c r="U46" s="31">
        <v>64.146739130434781</v>
      </c>
      <c r="V46" s="31">
        <v>0</v>
      </c>
      <c r="W46" s="36">
        <v>0</v>
      </c>
      <c r="X46" s="31">
        <v>0</v>
      </c>
      <c r="Y46" s="31">
        <v>0</v>
      </c>
      <c r="Z46" s="36" t="s">
        <v>1136</v>
      </c>
      <c r="AA46" s="31">
        <v>217.32880434782609</v>
      </c>
      <c r="AB46" s="31">
        <v>0</v>
      </c>
      <c r="AC46" s="36">
        <v>0</v>
      </c>
      <c r="AD46" s="31">
        <v>0</v>
      </c>
      <c r="AE46" s="31">
        <v>0</v>
      </c>
      <c r="AF46" s="36" t="s">
        <v>1136</v>
      </c>
      <c r="AG46" s="31">
        <v>0</v>
      </c>
      <c r="AH46" s="31">
        <v>0</v>
      </c>
      <c r="AI46" s="36" t="s">
        <v>1136</v>
      </c>
      <c r="AJ46" t="s">
        <v>167</v>
      </c>
      <c r="AK46" s="37">
        <v>5</v>
      </c>
      <c r="AT46"/>
    </row>
    <row r="47" spans="1:46" x14ac:dyDescent="0.25">
      <c r="A47" t="s">
        <v>990</v>
      </c>
      <c r="B47" t="s">
        <v>551</v>
      </c>
      <c r="C47" t="s">
        <v>743</v>
      </c>
      <c r="D47" t="s">
        <v>917</v>
      </c>
      <c r="E47" s="31">
        <v>105.21739130434783</v>
      </c>
      <c r="F47" s="31">
        <v>578.81771739130431</v>
      </c>
      <c r="G47" s="31">
        <v>0</v>
      </c>
      <c r="H47" s="36">
        <v>0</v>
      </c>
      <c r="I47" s="31">
        <v>143.98858695652171</v>
      </c>
      <c r="J47" s="31">
        <v>0</v>
      </c>
      <c r="K47" s="36">
        <v>0</v>
      </c>
      <c r="L47" s="31">
        <v>106.08369565217392</v>
      </c>
      <c r="M47" s="31">
        <v>0</v>
      </c>
      <c r="N47" s="36">
        <v>0</v>
      </c>
      <c r="O47" s="31">
        <v>28.6875</v>
      </c>
      <c r="P47" s="31">
        <v>0</v>
      </c>
      <c r="Q47" s="36">
        <v>0</v>
      </c>
      <c r="R47" s="31">
        <v>9.2173913043478262</v>
      </c>
      <c r="S47" s="31">
        <v>0</v>
      </c>
      <c r="T47" s="36">
        <v>0</v>
      </c>
      <c r="U47" s="31">
        <v>84.235543478260865</v>
      </c>
      <c r="V47" s="31">
        <v>0</v>
      </c>
      <c r="W47" s="36">
        <v>0</v>
      </c>
      <c r="X47" s="31">
        <v>0</v>
      </c>
      <c r="Y47" s="31">
        <v>0</v>
      </c>
      <c r="Z47" s="36" t="s">
        <v>1136</v>
      </c>
      <c r="AA47" s="31">
        <v>350.59358695652173</v>
      </c>
      <c r="AB47" s="31">
        <v>0</v>
      </c>
      <c r="AC47" s="36">
        <v>0</v>
      </c>
      <c r="AD47" s="31">
        <v>0</v>
      </c>
      <c r="AE47" s="31">
        <v>0</v>
      </c>
      <c r="AF47" s="36" t="s">
        <v>1136</v>
      </c>
      <c r="AG47" s="31">
        <v>0</v>
      </c>
      <c r="AH47" s="31">
        <v>0</v>
      </c>
      <c r="AI47" s="36" t="s">
        <v>1136</v>
      </c>
      <c r="AJ47" t="s">
        <v>212</v>
      </c>
      <c r="AK47" s="37">
        <v>5</v>
      </c>
      <c r="AT47"/>
    </row>
    <row r="48" spans="1:46" x14ac:dyDescent="0.25">
      <c r="A48" t="s">
        <v>990</v>
      </c>
      <c r="B48" t="s">
        <v>643</v>
      </c>
      <c r="C48" t="s">
        <v>748</v>
      </c>
      <c r="D48" t="s">
        <v>893</v>
      </c>
      <c r="E48" s="31">
        <v>61.282608695652172</v>
      </c>
      <c r="F48" s="31">
        <v>274.2641304347826</v>
      </c>
      <c r="G48" s="31">
        <v>32.845108695652172</v>
      </c>
      <c r="H48" s="36">
        <v>0.11975721594939819</v>
      </c>
      <c r="I48" s="31">
        <v>40.33152173913043</v>
      </c>
      <c r="J48" s="31">
        <v>1.3233695652173914</v>
      </c>
      <c r="K48" s="36">
        <v>3.2812289448861345E-2</v>
      </c>
      <c r="L48" s="31">
        <v>29.956521739130434</v>
      </c>
      <c r="M48" s="31">
        <v>1.3233695652173914</v>
      </c>
      <c r="N48" s="36">
        <v>4.4176342525399134E-2</v>
      </c>
      <c r="O48" s="31">
        <v>5.0706521739130439</v>
      </c>
      <c r="P48" s="31">
        <v>0</v>
      </c>
      <c r="Q48" s="36">
        <v>0</v>
      </c>
      <c r="R48" s="31">
        <v>5.3043478260869561</v>
      </c>
      <c r="S48" s="31">
        <v>0</v>
      </c>
      <c r="T48" s="36">
        <v>0</v>
      </c>
      <c r="U48" s="31">
        <v>7.0842391304347823</v>
      </c>
      <c r="V48" s="31">
        <v>7.0842391304347823</v>
      </c>
      <c r="W48" s="36">
        <v>1</v>
      </c>
      <c r="X48" s="31">
        <v>52.766521739130432</v>
      </c>
      <c r="Y48" s="31">
        <v>0</v>
      </c>
      <c r="Z48" s="36">
        <v>0</v>
      </c>
      <c r="AA48" s="31">
        <v>174.08184782608694</v>
      </c>
      <c r="AB48" s="31">
        <v>24.4375</v>
      </c>
      <c r="AC48" s="36">
        <v>0.14037936927469777</v>
      </c>
      <c r="AD48" s="31">
        <v>0</v>
      </c>
      <c r="AE48" s="31">
        <v>0</v>
      </c>
      <c r="AF48" s="36" t="s">
        <v>1136</v>
      </c>
      <c r="AG48" s="31">
        <v>0</v>
      </c>
      <c r="AH48" s="31">
        <v>0</v>
      </c>
      <c r="AI48" s="36" t="s">
        <v>1136</v>
      </c>
      <c r="AJ48" t="s">
        <v>306</v>
      </c>
      <c r="AK48" s="37">
        <v>5</v>
      </c>
      <c r="AT48"/>
    </row>
    <row r="49" spans="1:46" x14ac:dyDescent="0.25">
      <c r="A49" t="s">
        <v>990</v>
      </c>
      <c r="B49" t="s">
        <v>553</v>
      </c>
      <c r="C49" t="s">
        <v>832</v>
      </c>
      <c r="D49" t="s">
        <v>937</v>
      </c>
      <c r="E49" s="31">
        <v>37.391304347826086</v>
      </c>
      <c r="F49" s="31">
        <v>121.83054347826089</v>
      </c>
      <c r="G49" s="31">
        <v>14.644891304347821</v>
      </c>
      <c r="H49" s="36">
        <v>0.12020705880673524</v>
      </c>
      <c r="I49" s="31">
        <v>24.171195652173914</v>
      </c>
      <c r="J49" s="31">
        <v>0</v>
      </c>
      <c r="K49" s="36">
        <v>0</v>
      </c>
      <c r="L49" s="31">
        <v>18.953804347826086</v>
      </c>
      <c r="M49" s="31">
        <v>0</v>
      </c>
      <c r="N49" s="36">
        <v>0</v>
      </c>
      <c r="O49" s="31">
        <v>0</v>
      </c>
      <c r="P49" s="31">
        <v>0</v>
      </c>
      <c r="Q49" s="36" t="s">
        <v>1136</v>
      </c>
      <c r="R49" s="31">
        <v>5.2173913043478262</v>
      </c>
      <c r="S49" s="31">
        <v>0</v>
      </c>
      <c r="T49" s="36">
        <v>0</v>
      </c>
      <c r="U49" s="31">
        <v>22.997717391304352</v>
      </c>
      <c r="V49" s="31">
        <v>0</v>
      </c>
      <c r="W49" s="36">
        <v>0</v>
      </c>
      <c r="X49" s="31">
        <v>1.9166304347826091</v>
      </c>
      <c r="Y49" s="31">
        <v>0</v>
      </c>
      <c r="Z49" s="36">
        <v>0</v>
      </c>
      <c r="AA49" s="31">
        <v>72.745000000000019</v>
      </c>
      <c r="AB49" s="31">
        <v>14.644891304347821</v>
      </c>
      <c r="AC49" s="36">
        <v>0.20131818412740143</v>
      </c>
      <c r="AD49" s="31">
        <v>0</v>
      </c>
      <c r="AE49" s="31">
        <v>0</v>
      </c>
      <c r="AF49" s="36" t="s">
        <v>1136</v>
      </c>
      <c r="AG49" s="31">
        <v>0</v>
      </c>
      <c r="AH49" s="31">
        <v>0</v>
      </c>
      <c r="AI49" s="36" t="s">
        <v>1136</v>
      </c>
      <c r="AJ49" t="s">
        <v>214</v>
      </c>
      <c r="AK49" s="37">
        <v>5</v>
      </c>
      <c r="AT49"/>
    </row>
    <row r="50" spans="1:46" x14ac:dyDescent="0.25">
      <c r="A50" t="s">
        <v>990</v>
      </c>
      <c r="B50" t="s">
        <v>382</v>
      </c>
      <c r="C50" t="s">
        <v>677</v>
      </c>
      <c r="D50" t="s">
        <v>915</v>
      </c>
      <c r="E50" s="31">
        <v>53.228260869565219</v>
      </c>
      <c r="F50" s="31">
        <v>283.46000000000004</v>
      </c>
      <c r="G50" s="31">
        <v>0</v>
      </c>
      <c r="H50" s="36">
        <v>0</v>
      </c>
      <c r="I50" s="31">
        <v>77.863478260869584</v>
      </c>
      <c r="J50" s="31">
        <v>0</v>
      </c>
      <c r="K50" s="36">
        <v>0</v>
      </c>
      <c r="L50" s="31">
        <v>54.048260869565226</v>
      </c>
      <c r="M50" s="31">
        <v>0</v>
      </c>
      <c r="N50" s="36">
        <v>0</v>
      </c>
      <c r="O50" s="31">
        <v>18.923913043478262</v>
      </c>
      <c r="P50" s="31">
        <v>0</v>
      </c>
      <c r="Q50" s="36">
        <v>0</v>
      </c>
      <c r="R50" s="31">
        <v>4.8913043478260869</v>
      </c>
      <c r="S50" s="31">
        <v>0</v>
      </c>
      <c r="T50" s="36">
        <v>0</v>
      </c>
      <c r="U50" s="31">
        <v>42.336630434782606</v>
      </c>
      <c r="V50" s="31">
        <v>0</v>
      </c>
      <c r="W50" s="36">
        <v>0</v>
      </c>
      <c r="X50" s="31">
        <v>0</v>
      </c>
      <c r="Y50" s="31">
        <v>0</v>
      </c>
      <c r="Z50" s="36" t="s">
        <v>1136</v>
      </c>
      <c r="AA50" s="31">
        <v>147.38978260869567</v>
      </c>
      <c r="AB50" s="31">
        <v>0</v>
      </c>
      <c r="AC50" s="36">
        <v>0</v>
      </c>
      <c r="AD50" s="31">
        <v>0</v>
      </c>
      <c r="AE50" s="31">
        <v>0</v>
      </c>
      <c r="AF50" s="36" t="s">
        <v>1136</v>
      </c>
      <c r="AG50" s="31">
        <v>15.870108695652178</v>
      </c>
      <c r="AH50" s="31">
        <v>0</v>
      </c>
      <c r="AI50" s="36">
        <v>0</v>
      </c>
      <c r="AJ50" t="s">
        <v>37</v>
      </c>
      <c r="AK50" s="37">
        <v>5</v>
      </c>
      <c r="AT50"/>
    </row>
    <row r="51" spans="1:46" x14ac:dyDescent="0.25">
      <c r="A51" t="s">
        <v>990</v>
      </c>
      <c r="B51" t="s">
        <v>522</v>
      </c>
      <c r="C51" t="s">
        <v>698</v>
      </c>
      <c r="D51" t="s">
        <v>913</v>
      </c>
      <c r="E51" s="31">
        <v>69.706521739130437</v>
      </c>
      <c r="F51" s="31">
        <v>257.76902173913044</v>
      </c>
      <c r="G51" s="31">
        <v>27.396739130434781</v>
      </c>
      <c r="H51" s="36">
        <v>0.10628406371562002</v>
      </c>
      <c r="I51" s="31">
        <v>33.989130434782609</v>
      </c>
      <c r="J51" s="31">
        <v>3.3369565217391304</v>
      </c>
      <c r="K51" s="36">
        <v>9.8177166613367436E-2</v>
      </c>
      <c r="L51" s="31">
        <v>15.421195652173912</v>
      </c>
      <c r="M51" s="31">
        <v>3.3369565217391304</v>
      </c>
      <c r="N51" s="36">
        <v>0.21638766519823791</v>
      </c>
      <c r="O51" s="31">
        <v>12.828804347826088</v>
      </c>
      <c r="P51" s="31">
        <v>0</v>
      </c>
      <c r="Q51" s="36">
        <v>0</v>
      </c>
      <c r="R51" s="31">
        <v>5.7391304347826084</v>
      </c>
      <c r="S51" s="31">
        <v>0</v>
      </c>
      <c r="T51" s="36">
        <v>0</v>
      </c>
      <c r="U51" s="31">
        <v>65.364130434782609</v>
      </c>
      <c r="V51" s="31">
        <v>5.6956521739130439</v>
      </c>
      <c r="W51" s="36">
        <v>8.7137274465785328E-2</v>
      </c>
      <c r="X51" s="31">
        <v>4.1711956521739131</v>
      </c>
      <c r="Y51" s="31">
        <v>0</v>
      </c>
      <c r="Z51" s="36">
        <v>0</v>
      </c>
      <c r="AA51" s="31">
        <v>146.71739130434781</v>
      </c>
      <c r="AB51" s="31">
        <v>18.364130434782609</v>
      </c>
      <c r="AC51" s="36">
        <v>0.12516669136168324</v>
      </c>
      <c r="AD51" s="31">
        <v>0</v>
      </c>
      <c r="AE51" s="31">
        <v>0</v>
      </c>
      <c r="AF51" s="36" t="s">
        <v>1136</v>
      </c>
      <c r="AG51" s="31">
        <v>7.5271739130434785</v>
      </c>
      <c r="AH51" s="31">
        <v>0</v>
      </c>
      <c r="AI51" s="36">
        <v>0</v>
      </c>
      <c r="AJ51" t="s">
        <v>180</v>
      </c>
      <c r="AK51" s="37">
        <v>5</v>
      </c>
      <c r="AT51"/>
    </row>
    <row r="52" spans="1:46" x14ac:dyDescent="0.25">
      <c r="A52" t="s">
        <v>990</v>
      </c>
      <c r="B52" t="s">
        <v>425</v>
      </c>
      <c r="C52" t="s">
        <v>774</v>
      </c>
      <c r="D52" t="s">
        <v>883</v>
      </c>
      <c r="E52" s="31">
        <v>30.989130434782609</v>
      </c>
      <c r="F52" s="31">
        <v>127.57521739130436</v>
      </c>
      <c r="G52" s="31">
        <v>0</v>
      </c>
      <c r="H52" s="36">
        <v>0</v>
      </c>
      <c r="I52" s="31">
        <v>30.87065217391304</v>
      </c>
      <c r="J52" s="31">
        <v>0</v>
      </c>
      <c r="K52" s="36">
        <v>0</v>
      </c>
      <c r="L52" s="31">
        <v>24.335869565217386</v>
      </c>
      <c r="M52" s="31">
        <v>0</v>
      </c>
      <c r="N52" s="36">
        <v>0</v>
      </c>
      <c r="O52" s="31">
        <v>6.1000000000000005</v>
      </c>
      <c r="P52" s="31">
        <v>0</v>
      </c>
      <c r="Q52" s="36">
        <v>0</v>
      </c>
      <c r="R52" s="31">
        <v>0.43478260869565216</v>
      </c>
      <c r="S52" s="31">
        <v>0</v>
      </c>
      <c r="T52" s="36">
        <v>0</v>
      </c>
      <c r="U52" s="31">
        <v>18.095108695652176</v>
      </c>
      <c r="V52" s="31">
        <v>0</v>
      </c>
      <c r="W52" s="36">
        <v>0</v>
      </c>
      <c r="X52" s="31">
        <v>2.214673913043478</v>
      </c>
      <c r="Y52" s="31">
        <v>0</v>
      </c>
      <c r="Z52" s="36">
        <v>0</v>
      </c>
      <c r="AA52" s="31">
        <v>76.394782608695664</v>
      </c>
      <c r="AB52" s="31">
        <v>0</v>
      </c>
      <c r="AC52" s="36">
        <v>0</v>
      </c>
      <c r="AD52" s="31">
        <v>0</v>
      </c>
      <c r="AE52" s="31">
        <v>0</v>
      </c>
      <c r="AF52" s="36" t="s">
        <v>1136</v>
      </c>
      <c r="AG52" s="31">
        <v>0</v>
      </c>
      <c r="AH52" s="31">
        <v>0</v>
      </c>
      <c r="AI52" s="36" t="s">
        <v>1136</v>
      </c>
      <c r="AJ52" t="s">
        <v>81</v>
      </c>
      <c r="AK52" s="37">
        <v>5</v>
      </c>
      <c r="AT52"/>
    </row>
    <row r="53" spans="1:46" x14ac:dyDescent="0.25">
      <c r="A53" t="s">
        <v>990</v>
      </c>
      <c r="B53" t="s">
        <v>655</v>
      </c>
      <c r="C53" t="s">
        <v>711</v>
      </c>
      <c r="D53" t="s">
        <v>941</v>
      </c>
      <c r="E53" s="31">
        <v>41.043478260869563</v>
      </c>
      <c r="F53" s="31">
        <v>164.75141304347827</v>
      </c>
      <c r="G53" s="31">
        <v>3.3777173913043481</v>
      </c>
      <c r="H53" s="36">
        <v>2.0501902405006753E-2</v>
      </c>
      <c r="I53" s="31">
        <v>45.21891304347826</v>
      </c>
      <c r="J53" s="31">
        <v>3.0217391304347827</v>
      </c>
      <c r="K53" s="36">
        <v>6.6824674169619291E-2</v>
      </c>
      <c r="L53" s="31">
        <v>31.995217391304347</v>
      </c>
      <c r="M53" s="31">
        <v>3.0217391304347827</v>
      </c>
      <c r="N53" s="36">
        <v>9.4443463017570561E-2</v>
      </c>
      <c r="O53" s="31">
        <v>8.5823913043478264</v>
      </c>
      <c r="P53" s="31">
        <v>0</v>
      </c>
      <c r="Q53" s="36">
        <v>0</v>
      </c>
      <c r="R53" s="31">
        <v>4.6413043478260869</v>
      </c>
      <c r="S53" s="31">
        <v>0</v>
      </c>
      <c r="T53" s="36">
        <v>0</v>
      </c>
      <c r="U53" s="31">
        <v>11.065217391304348</v>
      </c>
      <c r="V53" s="31">
        <v>0.35597826086956524</v>
      </c>
      <c r="W53" s="36">
        <v>3.2170923379174855E-2</v>
      </c>
      <c r="X53" s="31">
        <v>0</v>
      </c>
      <c r="Y53" s="31">
        <v>0</v>
      </c>
      <c r="Z53" s="36" t="s">
        <v>1136</v>
      </c>
      <c r="AA53" s="31">
        <v>108.46728260869565</v>
      </c>
      <c r="AB53" s="31">
        <v>0</v>
      </c>
      <c r="AC53" s="36">
        <v>0</v>
      </c>
      <c r="AD53" s="31">
        <v>0</v>
      </c>
      <c r="AE53" s="31">
        <v>0</v>
      </c>
      <c r="AF53" s="36" t="s">
        <v>1136</v>
      </c>
      <c r="AG53" s="31">
        <v>0</v>
      </c>
      <c r="AH53" s="31">
        <v>0</v>
      </c>
      <c r="AI53" s="36" t="s">
        <v>1136</v>
      </c>
      <c r="AJ53" t="s">
        <v>318</v>
      </c>
      <c r="AK53" s="37">
        <v>5</v>
      </c>
      <c r="AT53"/>
    </row>
    <row r="54" spans="1:46" x14ac:dyDescent="0.25">
      <c r="A54" t="s">
        <v>990</v>
      </c>
      <c r="B54" t="s">
        <v>608</v>
      </c>
      <c r="C54" t="s">
        <v>749</v>
      </c>
      <c r="D54" t="s">
        <v>913</v>
      </c>
      <c r="E54" s="31">
        <v>104.15217391304348</v>
      </c>
      <c r="F54" s="31">
        <v>341.9375</v>
      </c>
      <c r="G54" s="31">
        <v>0</v>
      </c>
      <c r="H54" s="36">
        <v>0</v>
      </c>
      <c r="I54" s="31">
        <v>76.15217391304347</v>
      </c>
      <c r="J54" s="31">
        <v>0</v>
      </c>
      <c r="K54" s="36">
        <v>0</v>
      </c>
      <c r="L54" s="31">
        <v>49.076086956521742</v>
      </c>
      <c r="M54" s="31">
        <v>0</v>
      </c>
      <c r="N54" s="36">
        <v>0</v>
      </c>
      <c r="O54" s="31">
        <v>22.206521739130434</v>
      </c>
      <c r="P54" s="31">
        <v>0</v>
      </c>
      <c r="Q54" s="36">
        <v>0</v>
      </c>
      <c r="R54" s="31">
        <v>4.8695652173913047</v>
      </c>
      <c r="S54" s="31">
        <v>0</v>
      </c>
      <c r="T54" s="36">
        <v>0</v>
      </c>
      <c r="U54" s="31">
        <v>62.663043478260867</v>
      </c>
      <c r="V54" s="31">
        <v>0</v>
      </c>
      <c r="W54" s="36">
        <v>0</v>
      </c>
      <c r="X54" s="31">
        <v>3.5652173913043477</v>
      </c>
      <c r="Y54" s="31">
        <v>0</v>
      </c>
      <c r="Z54" s="36">
        <v>0</v>
      </c>
      <c r="AA54" s="31">
        <v>192.05706521739131</v>
      </c>
      <c r="AB54" s="31">
        <v>0</v>
      </c>
      <c r="AC54" s="36">
        <v>0</v>
      </c>
      <c r="AD54" s="31">
        <v>0</v>
      </c>
      <c r="AE54" s="31">
        <v>0</v>
      </c>
      <c r="AF54" s="36" t="s">
        <v>1136</v>
      </c>
      <c r="AG54" s="31">
        <v>7.5</v>
      </c>
      <c r="AH54" s="31">
        <v>0</v>
      </c>
      <c r="AI54" s="36">
        <v>0</v>
      </c>
      <c r="AJ54" t="s">
        <v>271</v>
      </c>
      <c r="AK54" s="37">
        <v>5</v>
      </c>
      <c r="AT54"/>
    </row>
    <row r="55" spans="1:46" x14ac:dyDescent="0.25">
      <c r="A55" t="s">
        <v>990</v>
      </c>
      <c r="B55" t="s">
        <v>363</v>
      </c>
      <c r="C55" t="s">
        <v>748</v>
      </c>
      <c r="D55" t="s">
        <v>893</v>
      </c>
      <c r="E55" s="31">
        <v>71.543478260869563</v>
      </c>
      <c r="F55" s="31">
        <v>207.45108695652175</v>
      </c>
      <c r="G55" s="31">
        <v>0</v>
      </c>
      <c r="H55" s="36">
        <v>0</v>
      </c>
      <c r="I55" s="31">
        <v>45.942934782608695</v>
      </c>
      <c r="J55" s="31">
        <v>0</v>
      </c>
      <c r="K55" s="36">
        <v>0</v>
      </c>
      <c r="L55" s="31">
        <v>30.64891304347826</v>
      </c>
      <c r="M55" s="31">
        <v>0</v>
      </c>
      <c r="N55" s="36">
        <v>0</v>
      </c>
      <c r="O55" s="31">
        <v>13.185326086956522</v>
      </c>
      <c r="P55" s="31">
        <v>0</v>
      </c>
      <c r="Q55" s="36">
        <v>0</v>
      </c>
      <c r="R55" s="31">
        <v>2.1086956521739131</v>
      </c>
      <c r="S55" s="31">
        <v>0</v>
      </c>
      <c r="T55" s="36">
        <v>0</v>
      </c>
      <c r="U55" s="31">
        <v>42.380434782608695</v>
      </c>
      <c r="V55" s="31">
        <v>0</v>
      </c>
      <c r="W55" s="36">
        <v>0</v>
      </c>
      <c r="X55" s="31">
        <v>0.88315217391304346</v>
      </c>
      <c r="Y55" s="31">
        <v>0</v>
      </c>
      <c r="Z55" s="36">
        <v>0</v>
      </c>
      <c r="AA55" s="31">
        <v>109</v>
      </c>
      <c r="AB55" s="31">
        <v>0</v>
      </c>
      <c r="AC55" s="36">
        <v>0</v>
      </c>
      <c r="AD55" s="31">
        <v>9.2445652173913047</v>
      </c>
      <c r="AE55" s="31">
        <v>0</v>
      </c>
      <c r="AF55" s="36">
        <v>0</v>
      </c>
      <c r="AG55" s="31">
        <v>0</v>
      </c>
      <c r="AH55" s="31">
        <v>0</v>
      </c>
      <c r="AI55" s="36" t="s">
        <v>1136</v>
      </c>
      <c r="AJ55" t="s">
        <v>18</v>
      </c>
      <c r="AK55" s="37">
        <v>5</v>
      </c>
      <c r="AT55"/>
    </row>
    <row r="56" spans="1:46" x14ac:dyDescent="0.25">
      <c r="A56" t="s">
        <v>990</v>
      </c>
      <c r="B56" t="s">
        <v>611</v>
      </c>
      <c r="C56" t="s">
        <v>721</v>
      </c>
      <c r="D56" t="s">
        <v>900</v>
      </c>
      <c r="E56" s="31">
        <v>48.130434782608695</v>
      </c>
      <c r="F56" s="31">
        <v>259.35000000000002</v>
      </c>
      <c r="G56" s="31">
        <v>3.7934782608695654</v>
      </c>
      <c r="H56" s="36">
        <v>1.4626868173778928E-2</v>
      </c>
      <c r="I56" s="31">
        <v>79.673369565217385</v>
      </c>
      <c r="J56" s="31">
        <v>0</v>
      </c>
      <c r="K56" s="36">
        <v>0</v>
      </c>
      <c r="L56" s="31">
        <v>65.682065217391298</v>
      </c>
      <c r="M56" s="31">
        <v>0</v>
      </c>
      <c r="N56" s="36">
        <v>0</v>
      </c>
      <c r="O56" s="31">
        <v>10</v>
      </c>
      <c r="P56" s="31">
        <v>0</v>
      </c>
      <c r="Q56" s="36">
        <v>0</v>
      </c>
      <c r="R56" s="31">
        <v>3.991304347826083</v>
      </c>
      <c r="S56" s="31">
        <v>0</v>
      </c>
      <c r="T56" s="36">
        <v>0</v>
      </c>
      <c r="U56" s="31">
        <v>38.377717391304351</v>
      </c>
      <c r="V56" s="31">
        <v>0</v>
      </c>
      <c r="W56" s="36">
        <v>0</v>
      </c>
      <c r="X56" s="31">
        <v>0</v>
      </c>
      <c r="Y56" s="31">
        <v>0</v>
      </c>
      <c r="Z56" s="36" t="s">
        <v>1136</v>
      </c>
      <c r="AA56" s="31">
        <v>141.29891304347825</v>
      </c>
      <c r="AB56" s="31">
        <v>3.7934782608695654</v>
      </c>
      <c r="AC56" s="36">
        <v>2.6847186430247319E-2</v>
      </c>
      <c r="AD56" s="31">
        <v>0</v>
      </c>
      <c r="AE56" s="31">
        <v>0</v>
      </c>
      <c r="AF56" s="36" t="s">
        <v>1136</v>
      </c>
      <c r="AG56" s="31">
        <v>0</v>
      </c>
      <c r="AH56" s="31">
        <v>0</v>
      </c>
      <c r="AI56" s="36" t="s">
        <v>1136</v>
      </c>
      <c r="AJ56" t="s">
        <v>274</v>
      </c>
      <c r="AK56" s="37">
        <v>5</v>
      </c>
      <c r="AT56"/>
    </row>
    <row r="57" spans="1:46" x14ac:dyDescent="0.25">
      <c r="A57" t="s">
        <v>990</v>
      </c>
      <c r="B57" t="s">
        <v>488</v>
      </c>
      <c r="C57" t="s">
        <v>704</v>
      </c>
      <c r="D57" t="s">
        <v>875</v>
      </c>
      <c r="E57" s="31">
        <v>65.978260869565219</v>
      </c>
      <c r="F57" s="31">
        <v>294.70793478260873</v>
      </c>
      <c r="G57" s="31">
        <v>4.8548913043478263</v>
      </c>
      <c r="H57" s="36">
        <v>1.6473568341242785E-2</v>
      </c>
      <c r="I57" s="31">
        <v>94.986304347826092</v>
      </c>
      <c r="J57" s="31">
        <v>0</v>
      </c>
      <c r="K57" s="36">
        <v>0</v>
      </c>
      <c r="L57" s="31">
        <v>41.771521739130435</v>
      </c>
      <c r="M57" s="31">
        <v>0</v>
      </c>
      <c r="N57" s="36">
        <v>0</v>
      </c>
      <c r="O57" s="31">
        <v>48.89413043478261</v>
      </c>
      <c r="P57" s="31">
        <v>0</v>
      </c>
      <c r="Q57" s="36">
        <v>0</v>
      </c>
      <c r="R57" s="31">
        <v>4.3206521739130439</v>
      </c>
      <c r="S57" s="31">
        <v>0</v>
      </c>
      <c r="T57" s="36">
        <v>0</v>
      </c>
      <c r="U57" s="31">
        <v>40.789456521739119</v>
      </c>
      <c r="V57" s="31">
        <v>0</v>
      </c>
      <c r="W57" s="36">
        <v>0</v>
      </c>
      <c r="X57" s="31">
        <v>0</v>
      </c>
      <c r="Y57" s="31">
        <v>0</v>
      </c>
      <c r="Z57" s="36" t="s">
        <v>1136</v>
      </c>
      <c r="AA57" s="31">
        <v>134.43717391304349</v>
      </c>
      <c r="AB57" s="31">
        <v>4.8548913043478263</v>
      </c>
      <c r="AC57" s="36">
        <v>3.6112714683276974E-2</v>
      </c>
      <c r="AD57" s="31">
        <v>0</v>
      </c>
      <c r="AE57" s="31">
        <v>0</v>
      </c>
      <c r="AF57" s="36" t="s">
        <v>1136</v>
      </c>
      <c r="AG57" s="31">
        <v>24.495000000000008</v>
      </c>
      <c r="AH57" s="31">
        <v>0</v>
      </c>
      <c r="AI57" s="36">
        <v>0</v>
      </c>
      <c r="AJ57" t="s">
        <v>145</v>
      </c>
      <c r="AK57" s="37">
        <v>5</v>
      </c>
      <c r="AT57"/>
    </row>
    <row r="58" spans="1:46" x14ac:dyDescent="0.25">
      <c r="A58" t="s">
        <v>990</v>
      </c>
      <c r="B58" t="s">
        <v>566</v>
      </c>
      <c r="C58" t="s">
        <v>824</v>
      </c>
      <c r="D58" t="s">
        <v>935</v>
      </c>
      <c r="E58" s="31">
        <v>46.445652173913047</v>
      </c>
      <c r="F58" s="31">
        <v>204.13597826086959</v>
      </c>
      <c r="G58" s="31">
        <v>7.3461956521739129</v>
      </c>
      <c r="H58" s="36">
        <v>3.5986775651992403E-2</v>
      </c>
      <c r="I58" s="31">
        <v>41.978913043478258</v>
      </c>
      <c r="J58" s="31">
        <v>2.0608695652173914</v>
      </c>
      <c r="K58" s="36">
        <v>4.9092971108682937E-2</v>
      </c>
      <c r="L58" s="31">
        <v>29.408478260869561</v>
      </c>
      <c r="M58" s="31">
        <v>2.0608695652173914</v>
      </c>
      <c r="N58" s="36">
        <v>7.0077395604639311E-2</v>
      </c>
      <c r="O58" s="31">
        <v>6.9182608695652172</v>
      </c>
      <c r="P58" s="31">
        <v>0</v>
      </c>
      <c r="Q58" s="36">
        <v>0</v>
      </c>
      <c r="R58" s="31">
        <v>5.6521739130434785</v>
      </c>
      <c r="S58" s="31">
        <v>0</v>
      </c>
      <c r="T58" s="36">
        <v>0</v>
      </c>
      <c r="U58" s="31">
        <v>48.668804347826097</v>
      </c>
      <c r="V58" s="31">
        <v>5.2853260869565215</v>
      </c>
      <c r="W58" s="36">
        <v>0.10859782067345163</v>
      </c>
      <c r="X58" s="31">
        <v>0</v>
      </c>
      <c r="Y58" s="31">
        <v>0</v>
      </c>
      <c r="Z58" s="36" t="s">
        <v>1136</v>
      </c>
      <c r="AA58" s="31">
        <v>109.78347826086956</v>
      </c>
      <c r="AB58" s="31">
        <v>0</v>
      </c>
      <c r="AC58" s="36">
        <v>0</v>
      </c>
      <c r="AD58" s="31">
        <v>0</v>
      </c>
      <c r="AE58" s="31">
        <v>0</v>
      </c>
      <c r="AF58" s="36" t="s">
        <v>1136</v>
      </c>
      <c r="AG58" s="31">
        <v>3.7047826086956523</v>
      </c>
      <c r="AH58" s="31">
        <v>0</v>
      </c>
      <c r="AI58" s="36">
        <v>0</v>
      </c>
      <c r="AJ58" t="s">
        <v>227</v>
      </c>
      <c r="AK58" s="37">
        <v>5</v>
      </c>
      <c r="AT58"/>
    </row>
    <row r="59" spans="1:46" x14ac:dyDescent="0.25">
      <c r="A59" t="s">
        <v>990</v>
      </c>
      <c r="B59" t="s">
        <v>528</v>
      </c>
      <c r="C59" t="s">
        <v>791</v>
      </c>
      <c r="D59" t="s">
        <v>914</v>
      </c>
      <c r="E59" s="31">
        <v>103.53260869565217</v>
      </c>
      <c r="F59" s="31">
        <v>269.54836956521746</v>
      </c>
      <c r="G59" s="31">
        <v>0.16847826086956522</v>
      </c>
      <c r="H59" s="36">
        <v>6.2503906494155873E-4</v>
      </c>
      <c r="I59" s="31">
        <v>67.542173913043484</v>
      </c>
      <c r="J59" s="31">
        <v>0</v>
      </c>
      <c r="K59" s="36">
        <v>0</v>
      </c>
      <c r="L59" s="31">
        <v>45.62913043478261</v>
      </c>
      <c r="M59" s="31">
        <v>0</v>
      </c>
      <c r="N59" s="36">
        <v>0</v>
      </c>
      <c r="O59" s="31">
        <v>16.347826086956523</v>
      </c>
      <c r="P59" s="31">
        <v>0</v>
      </c>
      <c r="Q59" s="36">
        <v>0</v>
      </c>
      <c r="R59" s="31">
        <v>5.5652173913043477</v>
      </c>
      <c r="S59" s="31">
        <v>0</v>
      </c>
      <c r="T59" s="36">
        <v>0</v>
      </c>
      <c r="U59" s="31">
        <v>40.564021739130432</v>
      </c>
      <c r="V59" s="31">
        <v>0</v>
      </c>
      <c r="W59" s="36">
        <v>0</v>
      </c>
      <c r="X59" s="31">
        <v>11.217391304347826</v>
      </c>
      <c r="Y59" s="31">
        <v>0</v>
      </c>
      <c r="Z59" s="36">
        <v>0</v>
      </c>
      <c r="AA59" s="31">
        <v>117.96315217391309</v>
      </c>
      <c r="AB59" s="31">
        <v>0.16847826086956522</v>
      </c>
      <c r="AC59" s="36">
        <v>1.4282278640806215E-3</v>
      </c>
      <c r="AD59" s="31">
        <v>0</v>
      </c>
      <c r="AE59" s="31">
        <v>0</v>
      </c>
      <c r="AF59" s="36" t="s">
        <v>1136</v>
      </c>
      <c r="AG59" s="31">
        <v>32.261630434782617</v>
      </c>
      <c r="AH59" s="31">
        <v>0</v>
      </c>
      <c r="AI59" s="36">
        <v>0</v>
      </c>
      <c r="AJ59" t="s">
        <v>186</v>
      </c>
      <c r="AK59" s="37">
        <v>5</v>
      </c>
      <c r="AT59"/>
    </row>
    <row r="60" spans="1:46" x14ac:dyDescent="0.25">
      <c r="A60" t="s">
        <v>990</v>
      </c>
      <c r="B60" t="s">
        <v>455</v>
      </c>
      <c r="C60" t="s">
        <v>776</v>
      </c>
      <c r="D60" t="s">
        <v>898</v>
      </c>
      <c r="E60" s="31">
        <v>32.902173913043477</v>
      </c>
      <c r="F60" s="31">
        <v>149.08293478260867</v>
      </c>
      <c r="G60" s="31">
        <v>0</v>
      </c>
      <c r="H60" s="36">
        <v>0</v>
      </c>
      <c r="I60" s="31">
        <v>55.547717391304353</v>
      </c>
      <c r="J60" s="31">
        <v>0</v>
      </c>
      <c r="K60" s="36">
        <v>0</v>
      </c>
      <c r="L60" s="31">
        <v>49.520108695652176</v>
      </c>
      <c r="M60" s="31">
        <v>0</v>
      </c>
      <c r="N60" s="36">
        <v>0</v>
      </c>
      <c r="O60" s="31">
        <v>1.8514130434782614</v>
      </c>
      <c r="P60" s="31">
        <v>0</v>
      </c>
      <c r="Q60" s="36">
        <v>0</v>
      </c>
      <c r="R60" s="31">
        <v>4.1761956521739139</v>
      </c>
      <c r="S60" s="31">
        <v>0</v>
      </c>
      <c r="T60" s="36">
        <v>0</v>
      </c>
      <c r="U60" s="31">
        <v>13.347717391304338</v>
      </c>
      <c r="V60" s="31">
        <v>0</v>
      </c>
      <c r="W60" s="36">
        <v>0</v>
      </c>
      <c r="X60" s="31">
        <v>0</v>
      </c>
      <c r="Y60" s="31">
        <v>0</v>
      </c>
      <c r="Z60" s="36" t="s">
        <v>1136</v>
      </c>
      <c r="AA60" s="31">
        <v>74.410217391304343</v>
      </c>
      <c r="AB60" s="31">
        <v>0</v>
      </c>
      <c r="AC60" s="36">
        <v>0</v>
      </c>
      <c r="AD60" s="31">
        <v>5.7772826086956517</v>
      </c>
      <c r="AE60" s="31">
        <v>0</v>
      </c>
      <c r="AF60" s="36">
        <v>0</v>
      </c>
      <c r="AG60" s="31">
        <v>0</v>
      </c>
      <c r="AH60" s="31">
        <v>0</v>
      </c>
      <c r="AI60" s="36" t="s">
        <v>1136</v>
      </c>
      <c r="AJ60" t="s">
        <v>112</v>
      </c>
      <c r="AK60" s="37">
        <v>5</v>
      </c>
      <c r="AT60"/>
    </row>
    <row r="61" spans="1:46" x14ac:dyDescent="0.25">
      <c r="A61" t="s">
        <v>990</v>
      </c>
      <c r="B61" t="s">
        <v>650</v>
      </c>
      <c r="C61" t="s">
        <v>682</v>
      </c>
      <c r="D61" t="s">
        <v>885</v>
      </c>
      <c r="E61" s="31">
        <v>27.065217391304348</v>
      </c>
      <c r="F61" s="31">
        <v>126.34021739130438</v>
      </c>
      <c r="G61" s="31">
        <v>10.072282608695653</v>
      </c>
      <c r="H61" s="36">
        <v>7.972348644532963E-2</v>
      </c>
      <c r="I61" s="31">
        <v>29.144130434782603</v>
      </c>
      <c r="J61" s="31">
        <v>0.92391304347826086</v>
      </c>
      <c r="K61" s="36">
        <v>3.1701513467548847E-2</v>
      </c>
      <c r="L61" s="31">
        <v>21.035434782608689</v>
      </c>
      <c r="M61" s="31">
        <v>0.92391304347826086</v>
      </c>
      <c r="N61" s="36">
        <v>4.3921746948730418E-2</v>
      </c>
      <c r="O61" s="31">
        <v>2.8913043478260869</v>
      </c>
      <c r="P61" s="31">
        <v>0</v>
      </c>
      <c r="Q61" s="36">
        <v>0</v>
      </c>
      <c r="R61" s="31">
        <v>5.2173913043478262</v>
      </c>
      <c r="S61" s="31">
        <v>0</v>
      </c>
      <c r="T61" s="36">
        <v>0</v>
      </c>
      <c r="U61" s="31">
        <v>22.98097826086957</v>
      </c>
      <c r="V61" s="31">
        <v>0</v>
      </c>
      <c r="W61" s="36">
        <v>0</v>
      </c>
      <c r="X61" s="31">
        <v>5.0947826086956516</v>
      </c>
      <c r="Y61" s="31">
        <v>0</v>
      </c>
      <c r="Z61" s="36">
        <v>0</v>
      </c>
      <c r="AA61" s="31">
        <v>69.120326086956553</v>
      </c>
      <c r="AB61" s="31">
        <v>9.1483695652173918</v>
      </c>
      <c r="AC61" s="36">
        <v>0.13235425934924441</v>
      </c>
      <c r="AD61" s="31">
        <v>0</v>
      </c>
      <c r="AE61" s="31">
        <v>0</v>
      </c>
      <c r="AF61" s="36" t="s">
        <v>1136</v>
      </c>
      <c r="AG61" s="31">
        <v>0</v>
      </c>
      <c r="AH61" s="31">
        <v>0</v>
      </c>
      <c r="AI61" s="36" t="s">
        <v>1136</v>
      </c>
      <c r="AJ61" t="s">
        <v>313</v>
      </c>
      <c r="AK61" s="37">
        <v>5</v>
      </c>
      <c r="AT61"/>
    </row>
    <row r="62" spans="1:46" x14ac:dyDescent="0.25">
      <c r="A62" t="s">
        <v>990</v>
      </c>
      <c r="B62" t="s">
        <v>531</v>
      </c>
      <c r="C62" t="s">
        <v>821</v>
      </c>
      <c r="D62" t="s">
        <v>889</v>
      </c>
      <c r="E62" s="31">
        <v>30.456521739130434</v>
      </c>
      <c r="F62" s="31">
        <v>162.77065217391302</v>
      </c>
      <c r="G62" s="31">
        <v>12.996413043478261</v>
      </c>
      <c r="H62" s="36">
        <v>7.9844940533826611E-2</v>
      </c>
      <c r="I62" s="31">
        <v>49.233804347826066</v>
      </c>
      <c r="J62" s="31">
        <v>12.639456521739131</v>
      </c>
      <c r="K62" s="36">
        <v>0.25672313340736647</v>
      </c>
      <c r="L62" s="31">
        <v>34.876304347826064</v>
      </c>
      <c r="M62" s="31">
        <v>6.9003260869565226</v>
      </c>
      <c r="N62" s="36">
        <v>0.19785141275688628</v>
      </c>
      <c r="O62" s="31">
        <v>8.6183695652173924</v>
      </c>
      <c r="P62" s="31">
        <v>0</v>
      </c>
      <c r="Q62" s="36">
        <v>0</v>
      </c>
      <c r="R62" s="31">
        <v>5.7391304347826084</v>
      </c>
      <c r="S62" s="31">
        <v>5.7391304347826084</v>
      </c>
      <c r="T62" s="36">
        <v>1</v>
      </c>
      <c r="U62" s="31">
        <v>31.173369565217399</v>
      </c>
      <c r="V62" s="31">
        <v>0</v>
      </c>
      <c r="W62" s="36">
        <v>0</v>
      </c>
      <c r="X62" s="31">
        <v>0</v>
      </c>
      <c r="Y62" s="31">
        <v>0</v>
      </c>
      <c r="Z62" s="36" t="s">
        <v>1136</v>
      </c>
      <c r="AA62" s="31">
        <v>82.363478260869556</v>
      </c>
      <c r="AB62" s="31">
        <v>0.35695652173913045</v>
      </c>
      <c r="AC62" s="36">
        <v>4.3339175235963603E-3</v>
      </c>
      <c r="AD62" s="31">
        <v>0</v>
      </c>
      <c r="AE62" s="31">
        <v>0</v>
      </c>
      <c r="AF62" s="36" t="s">
        <v>1136</v>
      </c>
      <c r="AG62" s="31">
        <v>0</v>
      </c>
      <c r="AH62" s="31">
        <v>0</v>
      </c>
      <c r="AI62" s="36" t="s">
        <v>1136</v>
      </c>
      <c r="AJ62" t="s">
        <v>189</v>
      </c>
      <c r="AK62" s="37">
        <v>5</v>
      </c>
      <c r="AT62"/>
    </row>
    <row r="63" spans="1:46" x14ac:dyDescent="0.25">
      <c r="A63" t="s">
        <v>990</v>
      </c>
      <c r="B63" t="s">
        <v>463</v>
      </c>
      <c r="C63" t="s">
        <v>743</v>
      </c>
      <c r="D63" t="s">
        <v>917</v>
      </c>
      <c r="E63" s="31">
        <v>46.326086956521742</v>
      </c>
      <c r="F63" s="31">
        <v>141.4375</v>
      </c>
      <c r="G63" s="31">
        <v>0.16847826086956522</v>
      </c>
      <c r="H63" s="36">
        <v>1.1911852293031565E-3</v>
      </c>
      <c r="I63" s="31">
        <v>32.130434782608695</v>
      </c>
      <c r="J63" s="31">
        <v>0</v>
      </c>
      <c r="K63" s="36">
        <v>0</v>
      </c>
      <c r="L63" s="31">
        <v>20.315217391304348</v>
      </c>
      <c r="M63" s="31">
        <v>0</v>
      </c>
      <c r="N63" s="36">
        <v>0</v>
      </c>
      <c r="O63" s="31">
        <v>4.1141304347826084</v>
      </c>
      <c r="P63" s="31">
        <v>0</v>
      </c>
      <c r="Q63" s="36">
        <v>0</v>
      </c>
      <c r="R63" s="31">
        <v>7.7010869565217392</v>
      </c>
      <c r="S63" s="31">
        <v>0</v>
      </c>
      <c r="T63" s="36">
        <v>0</v>
      </c>
      <c r="U63" s="31">
        <v>16.75</v>
      </c>
      <c r="V63" s="31">
        <v>0.16847826086956522</v>
      </c>
      <c r="W63" s="36">
        <v>1.0058403634003893E-2</v>
      </c>
      <c r="X63" s="31">
        <v>0</v>
      </c>
      <c r="Y63" s="31">
        <v>0</v>
      </c>
      <c r="Z63" s="36" t="s">
        <v>1136</v>
      </c>
      <c r="AA63" s="31">
        <v>92.557065217391298</v>
      </c>
      <c r="AB63" s="31">
        <v>0</v>
      </c>
      <c r="AC63" s="36">
        <v>0</v>
      </c>
      <c r="AD63" s="31">
        <v>0</v>
      </c>
      <c r="AE63" s="31">
        <v>0</v>
      </c>
      <c r="AF63" s="36" t="s">
        <v>1136</v>
      </c>
      <c r="AG63" s="31">
        <v>0</v>
      </c>
      <c r="AH63" s="31">
        <v>0</v>
      </c>
      <c r="AI63" s="36" t="s">
        <v>1136</v>
      </c>
      <c r="AJ63" t="s">
        <v>120</v>
      </c>
      <c r="AK63" s="37">
        <v>5</v>
      </c>
      <c r="AT63"/>
    </row>
    <row r="64" spans="1:46" x14ac:dyDescent="0.25">
      <c r="A64" t="s">
        <v>990</v>
      </c>
      <c r="B64" t="s">
        <v>442</v>
      </c>
      <c r="C64" t="s">
        <v>785</v>
      </c>
      <c r="D64" t="s">
        <v>881</v>
      </c>
      <c r="E64" s="31">
        <v>141.40217391304347</v>
      </c>
      <c r="F64" s="31">
        <v>633.74456521739125</v>
      </c>
      <c r="G64" s="31">
        <v>30.336956521739129</v>
      </c>
      <c r="H64" s="36">
        <v>4.7869375434143165E-2</v>
      </c>
      <c r="I64" s="31">
        <v>144.02173913043478</v>
      </c>
      <c r="J64" s="31">
        <v>16.654891304347824</v>
      </c>
      <c r="K64" s="36">
        <v>0.11564150943396226</v>
      </c>
      <c r="L64" s="31">
        <v>139.28804347826087</v>
      </c>
      <c r="M64" s="31">
        <v>16.654891304347824</v>
      </c>
      <c r="N64" s="36">
        <v>0.11957157907058409</v>
      </c>
      <c r="O64" s="31">
        <v>0</v>
      </c>
      <c r="P64" s="31">
        <v>0</v>
      </c>
      <c r="Q64" s="36" t="s">
        <v>1136</v>
      </c>
      <c r="R64" s="31">
        <v>4.7336956521739131</v>
      </c>
      <c r="S64" s="31">
        <v>0</v>
      </c>
      <c r="T64" s="36">
        <v>0</v>
      </c>
      <c r="U64" s="31">
        <v>60.730978260869563</v>
      </c>
      <c r="V64" s="31">
        <v>13.682065217391305</v>
      </c>
      <c r="W64" s="36">
        <v>0.22528972213521858</v>
      </c>
      <c r="X64" s="31">
        <v>0</v>
      </c>
      <c r="Y64" s="31">
        <v>0</v>
      </c>
      <c r="Z64" s="36" t="s">
        <v>1136</v>
      </c>
      <c r="AA64" s="31">
        <v>428.99184782608694</v>
      </c>
      <c r="AB64" s="31">
        <v>0</v>
      </c>
      <c r="AC64" s="36">
        <v>0</v>
      </c>
      <c r="AD64" s="31">
        <v>0</v>
      </c>
      <c r="AE64" s="31">
        <v>0</v>
      </c>
      <c r="AF64" s="36" t="s">
        <v>1136</v>
      </c>
      <c r="AG64" s="31">
        <v>0</v>
      </c>
      <c r="AH64" s="31">
        <v>0</v>
      </c>
      <c r="AI64" s="36" t="s">
        <v>1136</v>
      </c>
      <c r="AJ64" t="s">
        <v>98</v>
      </c>
      <c r="AK64" s="37">
        <v>5</v>
      </c>
      <c r="AT64"/>
    </row>
    <row r="65" spans="1:46" x14ac:dyDescent="0.25">
      <c r="A65" t="s">
        <v>990</v>
      </c>
      <c r="B65" t="s">
        <v>478</v>
      </c>
      <c r="C65" t="s">
        <v>678</v>
      </c>
      <c r="D65" t="s">
        <v>889</v>
      </c>
      <c r="E65" s="31">
        <v>89.586956521739125</v>
      </c>
      <c r="F65" s="31">
        <v>361.37032608695654</v>
      </c>
      <c r="G65" s="31">
        <v>0</v>
      </c>
      <c r="H65" s="36">
        <v>0</v>
      </c>
      <c r="I65" s="31">
        <v>68.008586956521754</v>
      </c>
      <c r="J65" s="31">
        <v>0</v>
      </c>
      <c r="K65" s="36">
        <v>0</v>
      </c>
      <c r="L65" s="31">
        <v>52.565652173913044</v>
      </c>
      <c r="M65" s="31">
        <v>0</v>
      </c>
      <c r="N65" s="36">
        <v>0</v>
      </c>
      <c r="O65" s="31">
        <v>12.986847826086958</v>
      </c>
      <c r="P65" s="31">
        <v>0</v>
      </c>
      <c r="Q65" s="36">
        <v>0</v>
      </c>
      <c r="R65" s="31">
        <v>2.4560869565217418</v>
      </c>
      <c r="S65" s="31">
        <v>0</v>
      </c>
      <c r="T65" s="36">
        <v>0</v>
      </c>
      <c r="U65" s="31">
        <v>59.268478260869571</v>
      </c>
      <c r="V65" s="31">
        <v>0</v>
      </c>
      <c r="W65" s="36">
        <v>0</v>
      </c>
      <c r="X65" s="31">
        <v>0</v>
      </c>
      <c r="Y65" s="31">
        <v>0</v>
      </c>
      <c r="Z65" s="36" t="s">
        <v>1136</v>
      </c>
      <c r="AA65" s="31">
        <v>234.09326086956523</v>
      </c>
      <c r="AB65" s="31">
        <v>0</v>
      </c>
      <c r="AC65" s="36">
        <v>0</v>
      </c>
      <c r="AD65" s="31">
        <v>0</v>
      </c>
      <c r="AE65" s="31">
        <v>0</v>
      </c>
      <c r="AF65" s="36" t="s">
        <v>1136</v>
      </c>
      <c r="AG65" s="31">
        <v>0</v>
      </c>
      <c r="AH65" s="31">
        <v>0</v>
      </c>
      <c r="AI65" s="36" t="s">
        <v>1136</v>
      </c>
      <c r="AJ65" t="s">
        <v>135</v>
      </c>
      <c r="AK65" s="37">
        <v>5</v>
      </c>
      <c r="AT65"/>
    </row>
    <row r="66" spans="1:46" x14ac:dyDescent="0.25">
      <c r="A66" t="s">
        <v>990</v>
      </c>
      <c r="B66" t="s">
        <v>673</v>
      </c>
      <c r="C66" t="s">
        <v>678</v>
      </c>
      <c r="D66" t="s">
        <v>889</v>
      </c>
      <c r="E66" s="31">
        <v>18.315217391304348</v>
      </c>
      <c r="F66" s="31">
        <v>102.75326086956522</v>
      </c>
      <c r="G66" s="31">
        <v>0</v>
      </c>
      <c r="H66" s="36">
        <v>0</v>
      </c>
      <c r="I66" s="31">
        <v>13.610869565217394</v>
      </c>
      <c r="J66" s="31">
        <v>0</v>
      </c>
      <c r="K66" s="36">
        <v>0</v>
      </c>
      <c r="L66" s="31">
        <v>10.605978260869566</v>
      </c>
      <c r="M66" s="31">
        <v>0</v>
      </c>
      <c r="N66" s="36">
        <v>0</v>
      </c>
      <c r="O66" s="31">
        <v>2.3786956521739149</v>
      </c>
      <c r="P66" s="31">
        <v>0</v>
      </c>
      <c r="Q66" s="36">
        <v>0</v>
      </c>
      <c r="R66" s="31">
        <v>0.62619565217391271</v>
      </c>
      <c r="S66" s="31">
        <v>0</v>
      </c>
      <c r="T66" s="36">
        <v>0</v>
      </c>
      <c r="U66" s="31">
        <v>21.819021739130438</v>
      </c>
      <c r="V66" s="31">
        <v>0</v>
      </c>
      <c r="W66" s="36">
        <v>0</v>
      </c>
      <c r="X66" s="31">
        <v>0</v>
      </c>
      <c r="Y66" s="31">
        <v>0</v>
      </c>
      <c r="Z66" s="36" t="s">
        <v>1136</v>
      </c>
      <c r="AA66" s="31">
        <v>67.323369565217391</v>
      </c>
      <c r="AB66" s="31">
        <v>0</v>
      </c>
      <c r="AC66" s="36">
        <v>0</v>
      </c>
      <c r="AD66" s="31">
        <v>0</v>
      </c>
      <c r="AE66" s="31">
        <v>0</v>
      </c>
      <c r="AF66" s="36" t="s">
        <v>1136</v>
      </c>
      <c r="AG66" s="31">
        <v>0</v>
      </c>
      <c r="AH66" s="31">
        <v>0</v>
      </c>
      <c r="AI66" s="36" t="s">
        <v>1136</v>
      </c>
      <c r="AJ66" t="s">
        <v>336</v>
      </c>
      <c r="AK66" s="37">
        <v>5</v>
      </c>
      <c r="AT66"/>
    </row>
    <row r="67" spans="1:46" x14ac:dyDescent="0.25">
      <c r="A67" t="s">
        <v>990</v>
      </c>
      <c r="B67" t="s">
        <v>395</v>
      </c>
      <c r="C67" t="s">
        <v>700</v>
      </c>
      <c r="D67" t="s">
        <v>914</v>
      </c>
      <c r="E67" s="31">
        <v>43.032608695652172</v>
      </c>
      <c r="F67" s="31">
        <v>200.70043478260871</v>
      </c>
      <c r="G67" s="31">
        <v>40.556956521739131</v>
      </c>
      <c r="H67" s="36">
        <v>0.2020770735532732</v>
      </c>
      <c r="I67" s="31">
        <v>48.991739130434773</v>
      </c>
      <c r="J67" s="31">
        <v>0.97934782608695647</v>
      </c>
      <c r="K67" s="36">
        <v>1.999006043609837E-2</v>
      </c>
      <c r="L67" s="31">
        <v>30.932608695652167</v>
      </c>
      <c r="M67" s="31">
        <v>0.97934782608695647</v>
      </c>
      <c r="N67" s="36">
        <v>3.1660692951015534E-2</v>
      </c>
      <c r="O67" s="31">
        <v>12.265652173913042</v>
      </c>
      <c r="P67" s="31">
        <v>0</v>
      </c>
      <c r="Q67" s="36">
        <v>0</v>
      </c>
      <c r="R67" s="31">
        <v>5.7934782608695654</v>
      </c>
      <c r="S67" s="31">
        <v>0</v>
      </c>
      <c r="T67" s="36">
        <v>0</v>
      </c>
      <c r="U67" s="31">
        <v>36.111086956521746</v>
      </c>
      <c r="V67" s="31">
        <v>3.3055434782608693</v>
      </c>
      <c r="W67" s="36">
        <v>9.1538188319858382E-2</v>
      </c>
      <c r="X67" s="31">
        <v>0</v>
      </c>
      <c r="Y67" s="31">
        <v>0</v>
      </c>
      <c r="Z67" s="36" t="s">
        <v>1136</v>
      </c>
      <c r="AA67" s="31">
        <v>115.58130434782608</v>
      </c>
      <c r="AB67" s="31">
        <v>36.272065217391308</v>
      </c>
      <c r="AC67" s="36">
        <v>0.31382294413493989</v>
      </c>
      <c r="AD67" s="31">
        <v>1.6304347826086956E-2</v>
      </c>
      <c r="AE67" s="31">
        <v>0</v>
      </c>
      <c r="AF67" s="36">
        <v>0</v>
      </c>
      <c r="AG67" s="31">
        <v>0</v>
      </c>
      <c r="AH67" s="31">
        <v>0</v>
      </c>
      <c r="AI67" s="36" t="s">
        <v>1136</v>
      </c>
      <c r="AJ67" t="s">
        <v>50</v>
      </c>
      <c r="AK67" s="37">
        <v>5</v>
      </c>
      <c r="AT67"/>
    </row>
    <row r="68" spans="1:46" x14ac:dyDescent="0.25">
      <c r="A68" t="s">
        <v>990</v>
      </c>
      <c r="B68" t="s">
        <v>641</v>
      </c>
      <c r="C68" t="s">
        <v>732</v>
      </c>
      <c r="D68" t="s">
        <v>903</v>
      </c>
      <c r="E68" s="31">
        <v>24.967391304347824</v>
      </c>
      <c r="F68" s="31">
        <v>126.78260869565217</v>
      </c>
      <c r="G68" s="31">
        <v>0</v>
      </c>
      <c r="H68" s="36">
        <v>0</v>
      </c>
      <c r="I68" s="31">
        <v>37.296195652173914</v>
      </c>
      <c r="J68" s="31">
        <v>0</v>
      </c>
      <c r="K68" s="36">
        <v>0</v>
      </c>
      <c r="L68" s="31">
        <v>26.065217391304348</v>
      </c>
      <c r="M68" s="31">
        <v>0</v>
      </c>
      <c r="N68" s="36">
        <v>0</v>
      </c>
      <c r="O68" s="31">
        <v>5.6005434782608692</v>
      </c>
      <c r="P68" s="31">
        <v>0</v>
      </c>
      <c r="Q68" s="36">
        <v>0</v>
      </c>
      <c r="R68" s="31">
        <v>5.6304347826086953</v>
      </c>
      <c r="S68" s="31">
        <v>0</v>
      </c>
      <c r="T68" s="36">
        <v>0</v>
      </c>
      <c r="U68" s="31">
        <v>3.2201086956521738</v>
      </c>
      <c r="V68" s="31">
        <v>0</v>
      </c>
      <c r="W68" s="36">
        <v>0</v>
      </c>
      <c r="X68" s="31">
        <v>0</v>
      </c>
      <c r="Y68" s="31">
        <v>0</v>
      </c>
      <c r="Z68" s="36" t="s">
        <v>1136</v>
      </c>
      <c r="AA68" s="31">
        <v>86.048913043478265</v>
      </c>
      <c r="AB68" s="31">
        <v>0</v>
      </c>
      <c r="AC68" s="36">
        <v>0</v>
      </c>
      <c r="AD68" s="31">
        <v>0</v>
      </c>
      <c r="AE68" s="31">
        <v>0</v>
      </c>
      <c r="AF68" s="36" t="s">
        <v>1136</v>
      </c>
      <c r="AG68" s="31">
        <v>0.21739130434782608</v>
      </c>
      <c r="AH68" s="31">
        <v>0</v>
      </c>
      <c r="AI68" s="36">
        <v>0</v>
      </c>
      <c r="AJ68" t="s">
        <v>304</v>
      </c>
      <c r="AK68" s="37">
        <v>5</v>
      </c>
      <c r="AT68"/>
    </row>
    <row r="69" spans="1:46" x14ac:dyDescent="0.25">
      <c r="A69" t="s">
        <v>990</v>
      </c>
      <c r="B69" t="s">
        <v>339</v>
      </c>
      <c r="C69" t="s">
        <v>705</v>
      </c>
      <c r="D69" t="s">
        <v>881</v>
      </c>
      <c r="E69" s="31">
        <v>51.141304347826086</v>
      </c>
      <c r="F69" s="31">
        <v>185.83510869565217</v>
      </c>
      <c r="G69" s="31">
        <v>0</v>
      </c>
      <c r="H69" s="36">
        <v>0</v>
      </c>
      <c r="I69" s="31">
        <v>40.640760869565206</v>
      </c>
      <c r="J69" s="31">
        <v>0</v>
      </c>
      <c r="K69" s="36">
        <v>0</v>
      </c>
      <c r="L69" s="31">
        <v>26.446413043478252</v>
      </c>
      <c r="M69" s="31">
        <v>0</v>
      </c>
      <c r="N69" s="36">
        <v>0</v>
      </c>
      <c r="O69" s="31">
        <v>8.4497826086956529</v>
      </c>
      <c r="P69" s="31">
        <v>0</v>
      </c>
      <c r="Q69" s="36">
        <v>0</v>
      </c>
      <c r="R69" s="31">
        <v>5.7445652173913047</v>
      </c>
      <c r="S69" s="31">
        <v>0</v>
      </c>
      <c r="T69" s="36">
        <v>0</v>
      </c>
      <c r="U69" s="31">
        <v>19.989239130434786</v>
      </c>
      <c r="V69" s="31">
        <v>0</v>
      </c>
      <c r="W69" s="36">
        <v>0</v>
      </c>
      <c r="X69" s="31">
        <v>1.3029347826086959</v>
      </c>
      <c r="Y69" s="31">
        <v>0</v>
      </c>
      <c r="Z69" s="36">
        <v>0</v>
      </c>
      <c r="AA69" s="31">
        <v>110.47934782608692</v>
      </c>
      <c r="AB69" s="31">
        <v>0</v>
      </c>
      <c r="AC69" s="36">
        <v>0</v>
      </c>
      <c r="AD69" s="31">
        <v>7.7934782608695657E-2</v>
      </c>
      <c r="AE69" s="31">
        <v>0</v>
      </c>
      <c r="AF69" s="36">
        <v>0</v>
      </c>
      <c r="AG69" s="31">
        <v>13.344891304347831</v>
      </c>
      <c r="AH69" s="31">
        <v>0</v>
      </c>
      <c r="AI69" s="36">
        <v>0</v>
      </c>
      <c r="AJ69" t="s">
        <v>65</v>
      </c>
      <c r="AK69" s="37">
        <v>5</v>
      </c>
      <c r="AT69"/>
    </row>
    <row r="70" spans="1:46" x14ac:dyDescent="0.25">
      <c r="A70" t="s">
        <v>990</v>
      </c>
      <c r="B70" t="s">
        <v>424</v>
      </c>
      <c r="C70" t="s">
        <v>773</v>
      </c>
      <c r="D70" t="s">
        <v>879</v>
      </c>
      <c r="E70" s="31">
        <v>73.586956521739125</v>
      </c>
      <c r="F70" s="31">
        <v>254.13586956521738</v>
      </c>
      <c r="G70" s="31">
        <v>0</v>
      </c>
      <c r="H70" s="36">
        <v>0</v>
      </c>
      <c r="I70" s="31">
        <v>64.263586956521735</v>
      </c>
      <c r="J70" s="31">
        <v>0</v>
      </c>
      <c r="K70" s="36">
        <v>0</v>
      </c>
      <c r="L70" s="31">
        <v>47.991847826086953</v>
      </c>
      <c r="M70" s="31">
        <v>0</v>
      </c>
      <c r="N70" s="36">
        <v>0</v>
      </c>
      <c r="O70" s="31">
        <v>12.010869565217391</v>
      </c>
      <c r="P70" s="31">
        <v>0</v>
      </c>
      <c r="Q70" s="36">
        <v>0</v>
      </c>
      <c r="R70" s="31">
        <v>4.2608695652173916</v>
      </c>
      <c r="S70" s="31">
        <v>0</v>
      </c>
      <c r="T70" s="36">
        <v>0</v>
      </c>
      <c r="U70" s="31">
        <v>30.866847826086957</v>
      </c>
      <c r="V70" s="31">
        <v>0</v>
      </c>
      <c r="W70" s="36">
        <v>0</v>
      </c>
      <c r="X70" s="31">
        <v>0</v>
      </c>
      <c r="Y70" s="31">
        <v>0</v>
      </c>
      <c r="Z70" s="36" t="s">
        <v>1136</v>
      </c>
      <c r="AA70" s="31">
        <v>157.71467391304347</v>
      </c>
      <c r="AB70" s="31">
        <v>0</v>
      </c>
      <c r="AC70" s="36">
        <v>0</v>
      </c>
      <c r="AD70" s="31">
        <v>0</v>
      </c>
      <c r="AE70" s="31">
        <v>0</v>
      </c>
      <c r="AF70" s="36" t="s">
        <v>1136</v>
      </c>
      <c r="AG70" s="31">
        <v>1.2907608695652173</v>
      </c>
      <c r="AH70" s="31">
        <v>0</v>
      </c>
      <c r="AI70" s="36">
        <v>0</v>
      </c>
      <c r="AJ70" t="s">
        <v>80</v>
      </c>
      <c r="AK70" s="37">
        <v>5</v>
      </c>
      <c r="AT70"/>
    </row>
    <row r="71" spans="1:46" x14ac:dyDescent="0.25">
      <c r="A71" t="s">
        <v>990</v>
      </c>
      <c r="B71" t="s">
        <v>473</v>
      </c>
      <c r="C71" t="s">
        <v>695</v>
      </c>
      <c r="D71" t="s">
        <v>879</v>
      </c>
      <c r="E71" s="31">
        <v>22.652173913043477</v>
      </c>
      <c r="F71" s="31">
        <v>79.435543478260882</v>
      </c>
      <c r="G71" s="31">
        <v>0.57934782608695645</v>
      </c>
      <c r="H71" s="36">
        <v>7.2933072616983667E-3</v>
      </c>
      <c r="I71" s="31">
        <v>23.02771739130435</v>
      </c>
      <c r="J71" s="31">
        <v>0</v>
      </c>
      <c r="K71" s="36">
        <v>0</v>
      </c>
      <c r="L71" s="31">
        <v>14.322608695652173</v>
      </c>
      <c r="M71" s="31">
        <v>0</v>
      </c>
      <c r="N71" s="36">
        <v>0</v>
      </c>
      <c r="O71" s="31">
        <v>3.4877173913043471</v>
      </c>
      <c r="P71" s="31">
        <v>0</v>
      </c>
      <c r="Q71" s="36">
        <v>0</v>
      </c>
      <c r="R71" s="31">
        <v>5.2173913043478262</v>
      </c>
      <c r="S71" s="31">
        <v>0</v>
      </c>
      <c r="T71" s="36">
        <v>0</v>
      </c>
      <c r="U71" s="31">
        <v>17.929782608695653</v>
      </c>
      <c r="V71" s="31">
        <v>0</v>
      </c>
      <c r="W71" s="36">
        <v>0</v>
      </c>
      <c r="X71" s="31">
        <v>0</v>
      </c>
      <c r="Y71" s="31">
        <v>0</v>
      </c>
      <c r="Z71" s="36" t="s">
        <v>1136</v>
      </c>
      <c r="AA71" s="31">
        <v>38.478043478260879</v>
      </c>
      <c r="AB71" s="31">
        <v>0.57934782608695645</v>
      </c>
      <c r="AC71" s="36">
        <v>1.5056582240577624E-2</v>
      </c>
      <c r="AD71" s="31">
        <v>0</v>
      </c>
      <c r="AE71" s="31">
        <v>0</v>
      </c>
      <c r="AF71" s="36" t="s">
        <v>1136</v>
      </c>
      <c r="AG71" s="31">
        <v>0</v>
      </c>
      <c r="AH71" s="31">
        <v>0</v>
      </c>
      <c r="AI71" s="36" t="s">
        <v>1136</v>
      </c>
      <c r="AJ71" t="s">
        <v>130</v>
      </c>
      <c r="AK71" s="37">
        <v>5</v>
      </c>
      <c r="AT71"/>
    </row>
    <row r="72" spans="1:46" x14ac:dyDescent="0.25">
      <c r="A72" t="s">
        <v>990</v>
      </c>
      <c r="B72" t="s">
        <v>646</v>
      </c>
      <c r="C72" t="s">
        <v>698</v>
      </c>
      <c r="D72" t="s">
        <v>913</v>
      </c>
      <c r="E72" s="31">
        <v>58.076086956521742</v>
      </c>
      <c r="F72" s="31">
        <v>356.12500000000006</v>
      </c>
      <c r="G72" s="31">
        <v>0</v>
      </c>
      <c r="H72" s="36">
        <v>0</v>
      </c>
      <c r="I72" s="31">
        <v>67.394021739130437</v>
      </c>
      <c r="J72" s="31">
        <v>0</v>
      </c>
      <c r="K72" s="36">
        <v>0</v>
      </c>
      <c r="L72" s="31">
        <v>38.774456521739133</v>
      </c>
      <c r="M72" s="31">
        <v>0</v>
      </c>
      <c r="N72" s="36">
        <v>0</v>
      </c>
      <c r="O72" s="31">
        <v>24.271739130434781</v>
      </c>
      <c r="P72" s="31">
        <v>0</v>
      </c>
      <c r="Q72" s="36">
        <v>0</v>
      </c>
      <c r="R72" s="31">
        <v>4.3478260869565215</v>
      </c>
      <c r="S72" s="31">
        <v>0</v>
      </c>
      <c r="T72" s="36">
        <v>0</v>
      </c>
      <c r="U72" s="31">
        <v>45.535326086956523</v>
      </c>
      <c r="V72" s="31">
        <v>0</v>
      </c>
      <c r="W72" s="36">
        <v>0</v>
      </c>
      <c r="X72" s="31">
        <v>0</v>
      </c>
      <c r="Y72" s="31">
        <v>0</v>
      </c>
      <c r="Z72" s="36" t="s">
        <v>1136</v>
      </c>
      <c r="AA72" s="31">
        <v>182.08695652173913</v>
      </c>
      <c r="AB72" s="31">
        <v>0</v>
      </c>
      <c r="AC72" s="36">
        <v>0</v>
      </c>
      <c r="AD72" s="31">
        <v>0</v>
      </c>
      <c r="AE72" s="31">
        <v>0</v>
      </c>
      <c r="AF72" s="36" t="s">
        <v>1136</v>
      </c>
      <c r="AG72" s="31">
        <v>61.108695652173914</v>
      </c>
      <c r="AH72" s="31">
        <v>0</v>
      </c>
      <c r="AI72" s="36">
        <v>0</v>
      </c>
      <c r="AJ72" t="s">
        <v>309</v>
      </c>
      <c r="AK72" s="37">
        <v>5</v>
      </c>
      <c r="AT72"/>
    </row>
    <row r="73" spans="1:46" x14ac:dyDescent="0.25">
      <c r="A73" t="s">
        <v>990</v>
      </c>
      <c r="B73" t="s">
        <v>601</v>
      </c>
      <c r="C73" t="s">
        <v>853</v>
      </c>
      <c r="D73" t="s">
        <v>898</v>
      </c>
      <c r="E73" s="31">
        <v>32.923913043478258</v>
      </c>
      <c r="F73" s="31">
        <v>112.95847826086958</v>
      </c>
      <c r="G73" s="31">
        <v>0.83706521739130435</v>
      </c>
      <c r="H73" s="36">
        <v>7.4103797278338122E-3</v>
      </c>
      <c r="I73" s="31">
        <v>35.185326086956515</v>
      </c>
      <c r="J73" s="31">
        <v>0</v>
      </c>
      <c r="K73" s="36">
        <v>0</v>
      </c>
      <c r="L73" s="31">
        <v>20.478586956521731</v>
      </c>
      <c r="M73" s="31">
        <v>0</v>
      </c>
      <c r="N73" s="36">
        <v>0</v>
      </c>
      <c r="O73" s="31">
        <v>9.8371739130434772</v>
      </c>
      <c r="P73" s="31">
        <v>0</v>
      </c>
      <c r="Q73" s="36">
        <v>0</v>
      </c>
      <c r="R73" s="31">
        <v>4.8695652173913047</v>
      </c>
      <c r="S73" s="31">
        <v>0</v>
      </c>
      <c r="T73" s="36">
        <v>0</v>
      </c>
      <c r="U73" s="31">
        <v>20.431521739130432</v>
      </c>
      <c r="V73" s="31">
        <v>0</v>
      </c>
      <c r="W73" s="36">
        <v>0</v>
      </c>
      <c r="X73" s="31">
        <v>0</v>
      </c>
      <c r="Y73" s="31">
        <v>0</v>
      </c>
      <c r="Z73" s="36" t="s">
        <v>1136</v>
      </c>
      <c r="AA73" s="31">
        <v>56.245217391304372</v>
      </c>
      <c r="AB73" s="31">
        <v>0.83706521739130435</v>
      </c>
      <c r="AC73" s="36">
        <v>1.4882424785875507E-2</v>
      </c>
      <c r="AD73" s="31">
        <v>1.0964130434782611</v>
      </c>
      <c r="AE73" s="31">
        <v>0</v>
      </c>
      <c r="AF73" s="36">
        <v>0</v>
      </c>
      <c r="AG73" s="31">
        <v>0</v>
      </c>
      <c r="AH73" s="31">
        <v>0</v>
      </c>
      <c r="AI73" s="36" t="s">
        <v>1136</v>
      </c>
      <c r="AJ73" t="s">
        <v>264</v>
      </c>
      <c r="AK73" s="37">
        <v>5</v>
      </c>
      <c r="AT73"/>
    </row>
    <row r="74" spans="1:46" x14ac:dyDescent="0.25">
      <c r="A74" t="s">
        <v>990</v>
      </c>
      <c r="B74" t="s">
        <v>396</v>
      </c>
      <c r="C74" t="s">
        <v>676</v>
      </c>
      <c r="D74" t="s">
        <v>905</v>
      </c>
      <c r="E74" s="31">
        <v>52.336956521739133</v>
      </c>
      <c r="F74" s="31">
        <v>153.05847826086958</v>
      </c>
      <c r="G74" s="31">
        <v>1.7505434782608698</v>
      </c>
      <c r="H74" s="36">
        <v>1.1437089262558073E-2</v>
      </c>
      <c r="I74" s="31">
        <v>48.435217391304356</v>
      </c>
      <c r="J74" s="31">
        <v>0</v>
      </c>
      <c r="K74" s="36">
        <v>0</v>
      </c>
      <c r="L74" s="31">
        <v>42.032065217391306</v>
      </c>
      <c r="M74" s="31">
        <v>0</v>
      </c>
      <c r="N74" s="36">
        <v>0</v>
      </c>
      <c r="O74" s="31">
        <v>4.8379347826086958</v>
      </c>
      <c r="P74" s="31">
        <v>0</v>
      </c>
      <c r="Q74" s="36">
        <v>0</v>
      </c>
      <c r="R74" s="31">
        <v>1.5652173913043479</v>
      </c>
      <c r="S74" s="31">
        <v>0</v>
      </c>
      <c r="T74" s="36">
        <v>0</v>
      </c>
      <c r="U74" s="31">
        <v>17.409021739130445</v>
      </c>
      <c r="V74" s="31">
        <v>0</v>
      </c>
      <c r="W74" s="36">
        <v>0</v>
      </c>
      <c r="X74" s="31">
        <v>0</v>
      </c>
      <c r="Y74" s="31">
        <v>0</v>
      </c>
      <c r="Z74" s="36" t="s">
        <v>1136</v>
      </c>
      <c r="AA74" s="31">
        <v>87.214239130434777</v>
      </c>
      <c r="AB74" s="31">
        <v>1.7505434782608698</v>
      </c>
      <c r="AC74" s="36">
        <v>2.0071762314440581E-2</v>
      </c>
      <c r="AD74" s="31">
        <v>0</v>
      </c>
      <c r="AE74" s="31">
        <v>0</v>
      </c>
      <c r="AF74" s="36" t="s">
        <v>1136</v>
      </c>
      <c r="AG74" s="31">
        <v>0</v>
      </c>
      <c r="AH74" s="31">
        <v>0</v>
      </c>
      <c r="AI74" s="36" t="s">
        <v>1136</v>
      </c>
      <c r="AJ74" t="s">
        <v>51</v>
      </c>
      <c r="AK74" s="37">
        <v>5</v>
      </c>
      <c r="AT74"/>
    </row>
    <row r="75" spans="1:46" x14ac:dyDescent="0.25">
      <c r="A75" t="s">
        <v>990</v>
      </c>
      <c r="B75" t="s">
        <v>569</v>
      </c>
      <c r="C75" t="s">
        <v>841</v>
      </c>
      <c r="D75" t="s">
        <v>878</v>
      </c>
      <c r="E75" s="31">
        <v>44.108695652173914</v>
      </c>
      <c r="F75" s="31">
        <v>187.14239130434788</v>
      </c>
      <c r="G75" s="31">
        <v>0</v>
      </c>
      <c r="H75" s="36">
        <v>0</v>
      </c>
      <c r="I75" s="31">
        <v>47.558695652173917</v>
      </c>
      <c r="J75" s="31">
        <v>0</v>
      </c>
      <c r="K75" s="36">
        <v>0</v>
      </c>
      <c r="L75" s="31">
        <v>36.518478260869564</v>
      </c>
      <c r="M75" s="31">
        <v>0</v>
      </c>
      <c r="N75" s="36">
        <v>0</v>
      </c>
      <c r="O75" s="31">
        <v>7.0728260869565238</v>
      </c>
      <c r="P75" s="31">
        <v>0</v>
      </c>
      <c r="Q75" s="36">
        <v>0</v>
      </c>
      <c r="R75" s="31">
        <v>3.9673913043478262</v>
      </c>
      <c r="S75" s="31">
        <v>0</v>
      </c>
      <c r="T75" s="36">
        <v>0</v>
      </c>
      <c r="U75" s="31">
        <v>10.792391304347827</v>
      </c>
      <c r="V75" s="31">
        <v>0</v>
      </c>
      <c r="W75" s="36">
        <v>0</v>
      </c>
      <c r="X75" s="31">
        <v>0</v>
      </c>
      <c r="Y75" s="31">
        <v>0</v>
      </c>
      <c r="Z75" s="36" t="s">
        <v>1136</v>
      </c>
      <c r="AA75" s="31">
        <v>128.79130434782613</v>
      </c>
      <c r="AB75" s="31">
        <v>0</v>
      </c>
      <c r="AC75" s="36">
        <v>0</v>
      </c>
      <c r="AD75" s="31">
        <v>0</v>
      </c>
      <c r="AE75" s="31">
        <v>0</v>
      </c>
      <c r="AF75" s="36" t="s">
        <v>1136</v>
      </c>
      <c r="AG75" s="31">
        <v>0</v>
      </c>
      <c r="AH75" s="31">
        <v>0</v>
      </c>
      <c r="AI75" s="36" t="s">
        <v>1136</v>
      </c>
      <c r="AJ75" t="s">
        <v>230</v>
      </c>
      <c r="AK75" s="37">
        <v>5</v>
      </c>
      <c r="AT75"/>
    </row>
    <row r="76" spans="1:46" x14ac:dyDescent="0.25">
      <c r="A76" t="s">
        <v>990</v>
      </c>
      <c r="B76" t="s">
        <v>370</v>
      </c>
      <c r="C76" t="s">
        <v>751</v>
      </c>
      <c r="D76" t="s">
        <v>921</v>
      </c>
      <c r="E76" s="31">
        <v>43.902173913043477</v>
      </c>
      <c r="F76" s="31">
        <v>153.79076086956519</v>
      </c>
      <c r="G76" s="31">
        <v>1.375</v>
      </c>
      <c r="H76" s="36">
        <v>8.9407191448007788E-3</v>
      </c>
      <c r="I76" s="31">
        <v>30.51630434782609</v>
      </c>
      <c r="J76" s="31">
        <v>0.76086956521739135</v>
      </c>
      <c r="K76" s="36">
        <v>2.493321460373998E-2</v>
      </c>
      <c r="L76" s="31">
        <v>10.807065217391305</v>
      </c>
      <c r="M76" s="31">
        <v>0.76086956521739135</v>
      </c>
      <c r="N76" s="36">
        <v>7.0404827759617802E-2</v>
      </c>
      <c r="O76" s="31">
        <v>14.665760869565217</v>
      </c>
      <c r="P76" s="31">
        <v>0</v>
      </c>
      <c r="Q76" s="36">
        <v>0</v>
      </c>
      <c r="R76" s="31">
        <v>5.0434782608695654</v>
      </c>
      <c r="S76" s="31">
        <v>0</v>
      </c>
      <c r="T76" s="36">
        <v>0</v>
      </c>
      <c r="U76" s="31">
        <v>38.682065217391305</v>
      </c>
      <c r="V76" s="31">
        <v>0.44021739130434784</v>
      </c>
      <c r="W76" s="36">
        <v>1.1380400421496312E-2</v>
      </c>
      <c r="X76" s="31">
        <v>2.6086956521739131</v>
      </c>
      <c r="Y76" s="31">
        <v>0</v>
      </c>
      <c r="Z76" s="36">
        <v>0</v>
      </c>
      <c r="AA76" s="31">
        <v>81.983695652173907</v>
      </c>
      <c r="AB76" s="31">
        <v>0.17391304347826086</v>
      </c>
      <c r="AC76" s="36">
        <v>2.1213125621478289E-3</v>
      </c>
      <c r="AD76" s="31">
        <v>0</v>
      </c>
      <c r="AE76" s="31">
        <v>0</v>
      </c>
      <c r="AF76" s="36" t="s">
        <v>1136</v>
      </c>
      <c r="AG76" s="31">
        <v>0</v>
      </c>
      <c r="AH76" s="31">
        <v>0</v>
      </c>
      <c r="AI76" s="36" t="s">
        <v>1136</v>
      </c>
      <c r="AJ76" t="s">
        <v>25</v>
      </c>
      <c r="AK76" s="37">
        <v>5</v>
      </c>
      <c r="AT76"/>
    </row>
    <row r="77" spans="1:46" x14ac:dyDescent="0.25">
      <c r="A77" t="s">
        <v>990</v>
      </c>
      <c r="B77" t="s">
        <v>376</v>
      </c>
      <c r="C77" t="s">
        <v>743</v>
      </c>
      <c r="D77" t="s">
        <v>917</v>
      </c>
      <c r="E77" s="31">
        <v>66.173913043478265</v>
      </c>
      <c r="F77" s="31">
        <v>197.13043478260869</v>
      </c>
      <c r="G77" s="31">
        <v>0</v>
      </c>
      <c r="H77" s="36">
        <v>0</v>
      </c>
      <c r="I77" s="31">
        <v>42.823369565217391</v>
      </c>
      <c r="J77" s="31">
        <v>0</v>
      </c>
      <c r="K77" s="36">
        <v>0</v>
      </c>
      <c r="L77" s="31">
        <v>37.785326086956523</v>
      </c>
      <c r="M77" s="31">
        <v>0</v>
      </c>
      <c r="N77" s="36">
        <v>0</v>
      </c>
      <c r="O77" s="31">
        <v>0</v>
      </c>
      <c r="P77" s="31">
        <v>0</v>
      </c>
      <c r="Q77" s="36" t="s">
        <v>1136</v>
      </c>
      <c r="R77" s="31">
        <v>5.0380434782608692</v>
      </c>
      <c r="S77" s="31">
        <v>0</v>
      </c>
      <c r="T77" s="36">
        <v>0</v>
      </c>
      <c r="U77" s="31">
        <v>38.084239130434781</v>
      </c>
      <c r="V77" s="31">
        <v>0</v>
      </c>
      <c r="W77" s="36">
        <v>0</v>
      </c>
      <c r="X77" s="31">
        <v>5.2173913043478262</v>
      </c>
      <c r="Y77" s="31">
        <v>0</v>
      </c>
      <c r="Z77" s="36">
        <v>0</v>
      </c>
      <c r="AA77" s="31">
        <v>104.34152173913044</v>
      </c>
      <c r="AB77" s="31">
        <v>0</v>
      </c>
      <c r="AC77" s="36">
        <v>0</v>
      </c>
      <c r="AD77" s="31">
        <v>4.9619565217391308</v>
      </c>
      <c r="AE77" s="31">
        <v>0</v>
      </c>
      <c r="AF77" s="36">
        <v>0</v>
      </c>
      <c r="AG77" s="31">
        <v>1.7019565217391304</v>
      </c>
      <c r="AH77" s="31">
        <v>0</v>
      </c>
      <c r="AI77" s="36">
        <v>0</v>
      </c>
      <c r="AJ77" t="s">
        <v>31</v>
      </c>
      <c r="AK77" s="37">
        <v>5</v>
      </c>
      <c r="AT77"/>
    </row>
    <row r="78" spans="1:46" x14ac:dyDescent="0.25">
      <c r="A78" t="s">
        <v>990</v>
      </c>
      <c r="B78" t="s">
        <v>588</v>
      </c>
      <c r="C78" t="s">
        <v>719</v>
      </c>
      <c r="D78" t="s">
        <v>889</v>
      </c>
      <c r="E78" s="31">
        <v>64.304347826086953</v>
      </c>
      <c r="F78" s="31">
        <v>166.98369565217391</v>
      </c>
      <c r="G78" s="31">
        <v>2.8260869565217392</v>
      </c>
      <c r="H78" s="36">
        <v>1.6924328722538649E-2</v>
      </c>
      <c r="I78" s="31">
        <v>31.586956521739133</v>
      </c>
      <c r="J78" s="31">
        <v>2.6467391304347827</v>
      </c>
      <c r="K78" s="36">
        <v>8.3792154163799037E-2</v>
      </c>
      <c r="L78" s="31">
        <v>17.221413043478261</v>
      </c>
      <c r="M78" s="31">
        <v>2.6467391304347827</v>
      </c>
      <c r="N78" s="36">
        <v>0.15368884793324791</v>
      </c>
      <c r="O78" s="31">
        <v>8.9633695652173913</v>
      </c>
      <c r="P78" s="31">
        <v>0</v>
      </c>
      <c r="Q78" s="36">
        <v>0</v>
      </c>
      <c r="R78" s="31">
        <v>5.4021739130434785</v>
      </c>
      <c r="S78" s="31">
        <v>0</v>
      </c>
      <c r="T78" s="36">
        <v>0</v>
      </c>
      <c r="U78" s="31">
        <v>26.252717391304348</v>
      </c>
      <c r="V78" s="31">
        <v>0.17934782608695651</v>
      </c>
      <c r="W78" s="36">
        <v>6.8315909326156707E-3</v>
      </c>
      <c r="X78" s="31">
        <v>0</v>
      </c>
      <c r="Y78" s="31">
        <v>0</v>
      </c>
      <c r="Z78" s="36" t="s">
        <v>1136</v>
      </c>
      <c r="AA78" s="31">
        <v>67.415760869565219</v>
      </c>
      <c r="AB78" s="31">
        <v>0</v>
      </c>
      <c r="AC78" s="36">
        <v>0</v>
      </c>
      <c r="AD78" s="31">
        <v>19.741847826086957</v>
      </c>
      <c r="AE78" s="31">
        <v>0</v>
      </c>
      <c r="AF78" s="36">
        <v>0</v>
      </c>
      <c r="AG78" s="31">
        <v>21.986413043478262</v>
      </c>
      <c r="AH78" s="31">
        <v>0</v>
      </c>
      <c r="AI78" s="36">
        <v>0</v>
      </c>
      <c r="AJ78" t="s">
        <v>251</v>
      </c>
      <c r="AK78" s="37">
        <v>5</v>
      </c>
      <c r="AT78"/>
    </row>
    <row r="79" spans="1:46" x14ac:dyDescent="0.25">
      <c r="A79" t="s">
        <v>990</v>
      </c>
      <c r="B79" t="s">
        <v>453</v>
      </c>
      <c r="C79" t="s">
        <v>739</v>
      </c>
      <c r="D79" t="s">
        <v>914</v>
      </c>
      <c r="E79" s="31">
        <v>74.989130434782609</v>
      </c>
      <c r="F79" s="31">
        <v>224.70923913043478</v>
      </c>
      <c r="G79" s="31">
        <v>0</v>
      </c>
      <c r="H79" s="36">
        <v>0</v>
      </c>
      <c r="I79" s="31">
        <v>30.932065217391305</v>
      </c>
      <c r="J79" s="31">
        <v>0</v>
      </c>
      <c r="K79" s="36">
        <v>0</v>
      </c>
      <c r="L79" s="31">
        <v>20.214673913043477</v>
      </c>
      <c r="M79" s="31">
        <v>0</v>
      </c>
      <c r="N79" s="36">
        <v>0</v>
      </c>
      <c r="O79" s="31">
        <v>10.717391304347826</v>
      </c>
      <c r="P79" s="31">
        <v>0</v>
      </c>
      <c r="Q79" s="36">
        <v>0</v>
      </c>
      <c r="R79" s="31">
        <v>0</v>
      </c>
      <c r="S79" s="31">
        <v>0</v>
      </c>
      <c r="T79" s="36" t="s">
        <v>1136</v>
      </c>
      <c r="U79" s="31">
        <v>56.625</v>
      </c>
      <c r="V79" s="31">
        <v>0</v>
      </c>
      <c r="W79" s="36">
        <v>0</v>
      </c>
      <c r="X79" s="31">
        <v>5.5407608695652177</v>
      </c>
      <c r="Y79" s="31">
        <v>0</v>
      </c>
      <c r="Z79" s="36">
        <v>0</v>
      </c>
      <c r="AA79" s="31">
        <v>127.1875</v>
      </c>
      <c r="AB79" s="31">
        <v>0</v>
      </c>
      <c r="AC79" s="36">
        <v>0</v>
      </c>
      <c r="AD79" s="31">
        <v>4.4239130434782608</v>
      </c>
      <c r="AE79" s="31">
        <v>0</v>
      </c>
      <c r="AF79" s="36">
        <v>0</v>
      </c>
      <c r="AG79" s="31">
        <v>0</v>
      </c>
      <c r="AH79" s="31">
        <v>0</v>
      </c>
      <c r="AI79" s="36" t="s">
        <v>1136</v>
      </c>
      <c r="AJ79" t="s">
        <v>110</v>
      </c>
      <c r="AK79" s="37">
        <v>5</v>
      </c>
      <c r="AT79"/>
    </row>
    <row r="80" spans="1:46" x14ac:dyDescent="0.25">
      <c r="A80" t="s">
        <v>990</v>
      </c>
      <c r="B80" t="s">
        <v>385</v>
      </c>
      <c r="C80" t="s">
        <v>754</v>
      </c>
      <c r="D80" t="s">
        <v>915</v>
      </c>
      <c r="E80" s="31">
        <v>41.086956521739133</v>
      </c>
      <c r="F80" s="31">
        <v>142.91032608695653</v>
      </c>
      <c r="G80" s="31">
        <v>0.30978260869565216</v>
      </c>
      <c r="H80" s="36">
        <v>2.16767127455268E-3</v>
      </c>
      <c r="I80" s="31">
        <v>22.059782608695652</v>
      </c>
      <c r="J80" s="31">
        <v>0.20652173913043478</v>
      </c>
      <c r="K80" s="36">
        <v>9.3619118009361912E-3</v>
      </c>
      <c r="L80" s="31">
        <v>13.625</v>
      </c>
      <c r="M80" s="31">
        <v>0.20652173913043478</v>
      </c>
      <c r="N80" s="36">
        <v>1.5157558835261268E-2</v>
      </c>
      <c r="O80" s="31">
        <v>5.1304347826086953</v>
      </c>
      <c r="P80" s="31">
        <v>0</v>
      </c>
      <c r="Q80" s="36">
        <v>0</v>
      </c>
      <c r="R80" s="31">
        <v>3.3043478260869565</v>
      </c>
      <c r="S80" s="31">
        <v>0</v>
      </c>
      <c r="T80" s="36">
        <v>0</v>
      </c>
      <c r="U80" s="31">
        <v>29.103260869565219</v>
      </c>
      <c r="V80" s="31">
        <v>0.10326086956521739</v>
      </c>
      <c r="W80" s="36">
        <v>3.5480859010270775E-3</v>
      </c>
      <c r="X80" s="31">
        <v>2.2173913043478262</v>
      </c>
      <c r="Y80" s="31">
        <v>0</v>
      </c>
      <c r="Z80" s="36">
        <v>0</v>
      </c>
      <c r="AA80" s="31">
        <v>89.529891304347828</v>
      </c>
      <c r="AB80" s="31">
        <v>0</v>
      </c>
      <c r="AC80" s="36">
        <v>0</v>
      </c>
      <c r="AD80" s="31">
        <v>0</v>
      </c>
      <c r="AE80" s="31">
        <v>0</v>
      </c>
      <c r="AF80" s="36" t="s">
        <v>1136</v>
      </c>
      <c r="AG80" s="31">
        <v>0</v>
      </c>
      <c r="AH80" s="31">
        <v>0</v>
      </c>
      <c r="AI80" s="36" t="s">
        <v>1136</v>
      </c>
      <c r="AJ80" t="s">
        <v>40</v>
      </c>
      <c r="AK80" s="37">
        <v>5</v>
      </c>
      <c r="AT80"/>
    </row>
    <row r="81" spans="1:46" x14ac:dyDescent="0.25">
      <c r="A81" t="s">
        <v>990</v>
      </c>
      <c r="B81" t="s">
        <v>387</v>
      </c>
      <c r="C81" t="s">
        <v>755</v>
      </c>
      <c r="D81" t="s">
        <v>924</v>
      </c>
      <c r="E81" s="31">
        <v>65.728260869565219</v>
      </c>
      <c r="F81" s="31">
        <v>178.03097826086957</v>
      </c>
      <c r="G81" s="31">
        <v>6.0869565217391308</v>
      </c>
      <c r="H81" s="36">
        <v>3.4190434615372876E-2</v>
      </c>
      <c r="I81" s="31">
        <v>26.864130434782609</v>
      </c>
      <c r="J81" s="31">
        <v>0.48097826086956524</v>
      </c>
      <c r="K81" s="36">
        <v>1.7904106817722032E-2</v>
      </c>
      <c r="L81" s="31">
        <v>15.214673913043478</v>
      </c>
      <c r="M81" s="31">
        <v>0.48097826086956524</v>
      </c>
      <c r="N81" s="36">
        <v>3.1612787997856759E-2</v>
      </c>
      <c r="O81" s="31">
        <v>6.0842391304347823</v>
      </c>
      <c r="P81" s="31">
        <v>0</v>
      </c>
      <c r="Q81" s="36">
        <v>0</v>
      </c>
      <c r="R81" s="31">
        <v>5.5652173913043477</v>
      </c>
      <c r="S81" s="31">
        <v>0</v>
      </c>
      <c r="T81" s="36">
        <v>0</v>
      </c>
      <c r="U81" s="31">
        <v>42.009239130434779</v>
      </c>
      <c r="V81" s="31">
        <v>0.82880434782608692</v>
      </c>
      <c r="W81" s="36">
        <v>1.9729096860162752E-2</v>
      </c>
      <c r="X81" s="31">
        <v>6.0869565217391308</v>
      </c>
      <c r="Y81" s="31">
        <v>0</v>
      </c>
      <c r="Z81" s="36">
        <v>0</v>
      </c>
      <c r="AA81" s="31">
        <v>97.133152173913047</v>
      </c>
      <c r="AB81" s="31">
        <v>4.7771739130434785</v>
      </c>
      <c r="AC81" s="36">
        <v>4.9181703734788085E-2</v>
      </c>
      <c r="AD81" s="31">
        <v>5.9375</v>
      </c>
      <c r="AE81" s="31">
        <v>0</v>
      </c>
      <c r="AF81" s="36">
        <v>0</v>
      </c>
      <c r="AG81" s="31">
        <v>0</v>
      </c>
      <c r="AH81" s="31">
        <v>0</v>
      </c>
      <c r="AI81" s="36" t="s">
        <v>1136</v>
      </c>
      <c r="AJ81" t="s">
        <v>42</v>
      </c>
      <c r="AK81" s="37">
        <v>5</v>
      </c>
      <c r="AT81"/>
    </row>
    <row r="82" spans="1:46" x14ac:dyDescent="0.25">
      <c r="A82" t="s">
        <v>990</v>
      </c>
      <c r="B82" t="s">
        <v>346</v>
      </c>
      <c r="C82" t="s">
        <v>736</v>
      </c>
      <c r="D82" t="s">
        <v>911</v>
      </c>
      <c r="E82" s="31">
        <v>43.467391304347828</v>
      </c>
      <c r="F82" s="31">
        <v>165.91847826086956</v>
      </c>
      <c r="G82" s="31">
        <v>2.2010869565217392</v>
      </c>
      <c r="H82" s="36">
        <v>1.3266074879622655E-2</v>
      </c>
      <c r="I82" s="31">
        <v>58.054347826086961</v>
      </c>
      <c r="J82" s="31">
        <v>0</v>
      </c>
      <c r="K82" s="36">
        <v>0</v>
      </c>
      <c r="L82" s="31">
        <v>49.532608695652172</v>
      </c>
      <c r="M82" s="31">
        <v>0</v>
      </c>
      <c r="N82" s="36">
        <v>0</v>
      </c>
      <c r="O82" s="31">
        <v>3.8260869565217392</v>
      </c>
      <c r="P82" s="31">
        <v>0</v>
      </c>
      <c r="Q82" s="36">
        <v>0</v>
      </c>
      <c r="R82" s="31">
        <v>4.6956521739130439</v>
      </c>
      <c r="S82" s="31">
        <v>0</v>
      </c>
      <c r="T82" s="36">
        <v>0</v>
      </c>
      <c r="U82" s="31">
        <v>3.9836956521739131</v>
      </c>
      <c r="V82" s="31">
        <v>0</v>
      </c>
      <c r="W82" s="36">
        <v>0</v>
      </c>
      <c r="X82" s="31">
        <v>0.34782608695652173</v>
      </c>
      <c r="Y82" s="31">
        <v>0</v>
      </c>
      <c r="Z82" s="36">
        <v>0</v>
      </c>
      <c r="AA82" s="31">
        <v>103.53260869565217</v>
      </c>
      <c r="AB82" s="31">
        <v>2.2010869565217392</v>
      </c>
      <c r="AC82" s="36">
        <v>2.1259842519685043E-2</v>
      </c>
      <c r="AD82" s="31">
        <v>0</v>
      </c>
      <c r="AE82" s="31">
        <v>0</v>
      </c>
      <c r="AF82" s="36" t="s">
        <v>1136</v>
      </c>
      <c r="AG82" s="31">
        <v>0</v>
      </c>
      <c r="AH82" s="31">
        <v>0</v>
      </c>
      <c r="AI82" s="36" t="s">
        <v>1136</v>
      </c>
      <c r="AJ82" t="s">
        <v>0</v>
      </c>
      <c r="AK82" s="37">
        <v>5</v>
      </c>
      <c r="AT82"/>
    </row>
    <row r="83" spans="1:46" x14ac:dyDescent="0.25">
      <c r="A83" t="s">
        <v>990</v>
      </c>
      <c r="B83" t="s">
        <v>392</v>
      </c>
      <c r="C83" t="s">
        <v>758</v>
      </c>
      <c r="D83" t="s">
        <v>909</v>
      </c>
      <c r="E83" s="31">
        <v>40.521739130434781</v>
      </c>
      <c r="F83" s="31">
        <v>136.3704347826087</v>
      </c>
      <c r="G83" s="31">
        <v>9.789673913043476</v>
      </c>
      <c r="H83" s="36">
        <v>7.178736306479791E-2</v>
      </c>
      <c r="I83" s="31">
        <v>55.646413043478269</v>
      </c>
      <c r="J83" s="31">
        <v>0</v>
      </c>
      <c r="K83" s="36">
        <v>0</v>
      </c>
      <c r="L83" s="31">
        <v>45.244239130434792</v>
      </c>
      <c r="M83" s="31">
        <v>0</v>
      </c>
      <c r="N83" s="36">
        <v>0</v>
      </c>
      <c r="O83" s="31">
        <v>4.8043478260869561</v>
      </c>
      <c r="P83" s="31">
        <v>0</v>
      </c>
      <c r="Q83" s="36">
        <v>0</v>
      </c>
      <c r="R83" s="31">
        <v>5.5978260869565215</v>
      </c>
      <c r="S83" s="31">
        <v>0</v>
      </c>
      <c r="T83" s="36">
        <v>0</v>
      </c>
      <c r="U83" s="31">
        <v>9.0218478260869563</v>
      </c>
      <c r="V83" s="31">
        <v>0</v>
      </c>
      <c r="W83" s="36">
        <v>0</v>
      </c>
      <c r="X83" s="31">
        <v>0</v>
      </c>
      <c r="Y83" s="31">
        <v>0</v>
      </c>
      <c r="Z83" s="36" t="s">
        <v>1136</v>
      </c>
      <c r="AA83" s="31">
        <v>57.592826086956514</v>
      </c>
      <c r="AB83" s="31">
        <v>9.789673913043476</v>
      </c>
      <c r="AC83" s="36">
        <v>0.16998078716023657</v>
      </c>
      <c r="AD83" s="31">
        <v>14.10934782608696</v>
      </c>
      <c r="AE83" s="31">
        <v>0</v>
      </c>
      <c r="AF83" s="36">
        <v>0</v>
      </c>
      <c r="AG83" s="31">
        <v>0</v>
      </c>
      <c r="AH83" s="31">
        <v>0</v>
      </c>
      <c r="AI83" s="36" t="s">
        <v>1136</v>
      </c>
      <c r="AJ83" t="s">
        <v>47</v>
      </c>
      <c r="AK83" s="37">
        <v>5</v>
      </c>
      <c r="AT83"/>
    </row>
    <row r="84" spans="1:46" x14ac:dyDescent="0.25">
      <c r="A84" t="s">
        <v>990</v>
      </c>
      <c r="B84" t="s">
        <v>459</v>
      </c>
      <c r="C84" t="s">
        <v>794</v>
      </c>
      <c r="D84" t="s">
        <v>883</v>
      </c>
      <c r="E84" s="31">
        <v>39.847826086956523</v>
      </c>
      <c r="F84" s="31">
        <v>167.85076086956522</v>
      </c>
      <c r="G84" s="31">
        <v>11.701086956521738</v>
      </c>
      <c r="H84" s="36">
        <v>6.9711253591602781E-2</v>
      </c>
      <c r="I84" s="31">
        <v>28.929347826086957</v>
      </c>
      <c r="J84" s="31">
        <v>0</v>
      </c>
      <c r="K84" s="36">
        <v>0</v>
      </c>
      <c r="L84" s="31">
        <v>20.038043478260871</v>
      </c>
      <c r="M84" s="31">
        <v>0</v>
      </c>
      <c r="N84" s="36">
        <v>0</v>
      </c>
      <c r="O84" s="31">
        <v>4.5978260869565215</v>
      </c>
      <c r="P84" s="31">
        <v>0</v>
      </c>
      <c r="Q84" s="36">
        <v>0</v>
      </c>
      <c r="R84" s="31">
        <v>4.2934782608695654</v>
      </c>
      <c r="S84" s="31">
        <v>0</v>
      </c>
      <c r="T84" s="36">
        <v>0</v>
      </c>
      <c r="U84" s="31">
        <v>24.793478260869566</v>
      </c>
      <c r="V84" s="31">
        <v>0</v>
      </c>
      <c r="W84" s="36">
        <v>0</v>
      </c>
      <c r="X84" s="31">
        <v>0</v>
      </c>
      <c r="Y84" s="31">
        <v>0</v>
      </c>
      <c r="Z84" s="36" t="s">
        <v>1136</v>
      </c>
      <c r="AA84" s="31">
        <v>114.1279347826087</v>
      </c>
      <c r="AB84" s="31">
        <v>11.701086956521738</v>
      </c>
      <c r="AC84" s="36">
        <v>0.1025260553326406</v>
      </c>
      <c r="AD84" s="31">
        <v>0</v>
      </c>
      <c r="AE84" s="31">
        <v>0</v>
      </c>
      <c r="AF84" s="36" t="s">
        <v>1136</v>
      </c>
      <c r="AG84" s="31">
        <v>0</v>
      </c>
      <c r="AH84" s="31">
        <v>0</v>
      </c>
      <c r="AI84" s="36" t="s">
        <v>1136</v>
      </c>
      <c r="AJ84" t="s">
        <v>116</v>
      </c>
      <c r="AK84" s="37">
        <v>5</v>
      </c>
      <c r="AT84"/>
    </row>
    <row r="85" spans="1:46" x14ac:dyDescent="0.25">
      <c r="A85" t="s">
        <v>990</v>
      </c>
      <c r="B85" t="s">
        <v>523</v>
      </c>
      <c r="C85" t="s">
        <v>683</v>
      </c>
      <c r="D85" t="s">
        <v>879</v>
      </c>
      <c r="E85" s="31">
        <v>42.358695652173914</v>
      </c>
      <c r="F85" s="31">
        <v>146.91880434782607</v>
      </c>
      <c r="G85" s="31">
        <v>11.456521739130434</v>
      </c>
      <c r="H85" s="36">
        <v>7.7978593618332523E-2</v>
      </c>
      <c r="I85" s="31">
        <v>44.515869565217386</v>
      </c>
      <c r="J85" s="31">
        <v>1.6358695652173914</v>
      </c>
      <c r="K85" s="36">
        <v>3.6748008770687547E-2</v>
      </c>
      <c r="L85" s="31">
        <v>33.564782608695651</v>
      </c>
      <c r="M85" s="31">
        <v>1.6358695652173914</v>
      </c>
      <c r="N85" s="36">
        <v>4.8737677949196236E-2</v>
      </c>
      <c r="O85" s="31">
        <v>5.2934782608695654</v>
      </c>
      <c r="P85" s="31">
        <v>0</v>
      </c>
      <c r="Q85" s="36">
        <v>0</v>
      </c>
      <c r="R85" s="31">
        <v>5.6576086956521738</v>
      </c>
      <c r="S85" s="31">
        <v>0</v>
      </c>
      <c r="T85" s="36">
        <v>0</v>
      </c>
      <c r="U85" s="31">
        <v>13.552391304347827</v>
      </c>
      <c r="V85" s="31">
        <v>4.3641304347826084</v>
      </c>
      <c r="W85" s="36">
        <v>0.32201921688776242</v>
      </c>
      <c r="X85" s="31">
        <v>0</v>
      </c>
      <c r="Y85" s="31">
        <v>0</v>
      </c>
      <c r="Z85" s="36" t="s">
        <v>1136</v>
      </c>
      <c r="AA85" s="31">
        <v>81.861413043478265</v>
      </c>
      <c r="AB85" s="31">
        <v>5.4565217391304346</v>
      </c>
      <c r="AC85" s="36">
        <v>6.6655601659751026E-2</v>
      </c>
      <c r="AD85" s="31">
        <v>0</v>
      </c>
      <c r="AE85" s="31">
        <v>0</v>
      </c>
      <c r="AF85" s="36" t="s">
        <v>1136</v>
      </c>
      <c r="AG85" s="31">
        <v>6.9891304347826084</v>
      </c>
      <c r="AH85" s="31">
        <v>0</v>
      </c>
      <c r="AI85" s="36">
        <v>0</v>
      </c>
      <c r="AJ85" t="s">
        <v>181</v>
      </c>
      <c r="AK85" s="37">
        <v>5</v>
      </c>
      <c r="AT85"/>
    </row>
    <row r="86" spans="1:46" x14ac:dyDescent="0.25">
      <c r="A86" t="s">
        <v>990</v>
      </c>
      <c r="B86" t="s">
        <v>532</v>
      </c>
      <c r="C86" t="s">
        <v>822</v>
      </c>
      <c r="D86" t="s">
        <v>885</v>
      </c>
      <c r="E86" s="31">
        <v>38.043478260869563</v>
      </c>
      <c r="F86" s="31">
        <v>126.87739130434782</v>
      </c>
      <c r="G86" s="31">
        <v>17.673586956521739</v>
      </c>
      <c r="H86" s="36">
        <v>0.13929658211625054</v>
      </c>
      <c r="I86" s="31">
        <v>32.404565217391301</v>
      </c>
      <c r="J86" s="31">
        <v>7.1545652173913048</v>
      </c>
      <c r="K86" s="36">
        <v>0.22078880458335853</v>
      </c>
      <c r="L86" s="31">
        <v>21.883152173913043</v>
      </c>
      <c r="M86" s="31">
        <v>0.95652173913043481</v>
      </c>
      <c r="N86" s="36">
        <v>4.3710418477585992E-2</v>
      </c>
      <c r="O86" s="31">
        <v>4.3233695652173916</v>
      </c>
      <c r="P86" s="31">
        <v>0</v>
      </c>
      <c r="Q86" s="36">
        <v>0</v>
      </c>
      <c r="R86" s="31">
        <v>6.1980434782608702</v>
      </c>
      <c r="S86" s="31">
        <v>6.1980434782608702</v>
      </c>
      <c r="T86" s="36">
        <v>1</v>
      </c>
      <c r="U86" s="31">
        <v>20.744565217391305</v>
      </c>
      <c r="V86" s="31">
        <v>0</v>
      </c>
      <c r="W86" s="36">
        <v>0</v>
      </c>
      <c r="X86" s="31">
        <v>0</v>
      </c>
      <c r="Y86" s="31">
        <v>0</v>
      </c>
      <c r="Z86" s="36" t="s">
        <v>1136</v>
      </c>
      <c r="AA86" s="31">
        <v>72.173913043478265</v>
      </c>
      <c r="AB86" s="31">
        <v>10.519021739130435</v>
      </c>
      <c r="AC86" s="36">
        <v>0.14574548192771083</v>
      </c>
      <c r="AD86" s="31">
        <v>0</v>
      </c>
      <c r="AE86" s="31">
        <v>0</v>
      </c>
      <c r="AF86" s="36" t="s">
        <v>1136</v>
      </c>
      <c r="AG86" s="31">
        <v>1.5543478260869565</v>
      </c>
      <c r="AH86" s="31">
        <v>0</v>
      </c>
      <c r="AI86" s="36">
        <v>0</v>
      </c>
      <c r="AJ86" t="s">
        <v>190</v>
      </c>
      <c r="AK86" s="37">
        <v>5</v>
      </c>
      <c r="AT86"/>
    </row>
    <row r="87" spans="1:46" x14ac:dyDescent="0.25">
      <c r="A87" t="s">
        <v>990</v>
      </c>
      <c r="B87" t="s">
        <v>428</v>
      </c>
      <c r="C87" t="s">
        <v>753</v>
      </c>
      <c r="D87" t="s">
        <v>923</v>
      </c>
      <c r="E87" s="31">
        <v>27.282608695652176</v>
      </c>
      <c r="F87" s="31">
        <v>147.78478260869562</v>
      </c>
      <c r="G87" s="31">
        <v>17.26195652173913</v>
      </c>
      <c r="H87" s="36">
        <v>0.11680469542960535</v>
      </c>
      <c r="I87" s="31">
        <v>68.098913043478248</v>
      </c>
      <c r="J87" s="31">
        <v>4.3152173913043468</v>
      </c>
      <c r="K87" s="36">
        <v>6.3366905556176273E-2</v>
      </c>
      <c r="L87" s="31">
        <v>56.743478260869551</v>
      </c>
      <c r="M87" s="31">
        <v>4.3152173913043468</v>
      </c>
      <c r="N87" s="36">
        <v>7.6047812428166425E-2</v>
      </c>
      <c r="O87" s="31">
        <v>6.1597826086956511</v>
      </c>
      <c r="P87" s="31">
        <v>0</v>
      </c>
      <c r="Q87" s="36">
        <v>0</v>
      </c>
      <c r="R87" s="31">
        <v>5.1956521739130439</v>
      </c>
      <c r="S87" s="31">
        <v>0</v>
      </c>
      <c r="T87" s="36">
        <v>0</v>
      </c>
      <c r="U87" s="31">
        <v>24.196739130434782</v>
      </c>
      <c r="V87" s="31">
        <v>5.6086956521739131</v>
      </c>
      <c r="W87" s="36">
        <v>0.23179551682314362</v>
      </c>
      <c r="X87" s="31">
        <v>0</v>
      </c>
      <c r="Y87" s="31">
        <v>0</v>
      </c>
      <c r="Z87" s="36" t="s">
        <v>1136</v>
      </c>
      <c r="AA87" s="31">
        <v>55.489130434782602</v>
      </c>
      <c r="AB87" s="31">
        <v>7.338043478260869</v>
      </c>
      <c r="AC87" s="36">
        <v>0.13224289911851128</v>
      </c>
      <c r="AD87" s="31">
        <v>0</v>
      </c>
      <c r="AE87" s="31">
        <v>0</v>
      </c>
      <c r="AF87" s="36" t="s">
        <v>1136</v>
      </c>
      <c r="AG87" s="31">
        <v>0</v>
      </c>
      <c r="AH87" s="31">
        <v>0</v>
      </c>
      <c r="AI87" s="36" t="s">
        <v>1136</v>
      </c>
      <c r="AJ87" t="s">
        <v>84</v>
      </c>
      <c r="AK87" s="37">
        <v>5</v>
      </c>
      <c r="AT87"/>
    </row>
    <row r="88" spans="1:46" x14ac:dyDescent="0.25">
      <c r="A88" t="s">
        <v>990</v>
      </c>
      <c r="B88" t="s">
        <v>496</v>
      </c>
      <c r="C88" t="s">
        <v>814</v>
      </c>
      <c r="D88" t="s">
        <v>898</v>
      </c>
      <c r="E88" s="31">
        <v>40.717391304347828</v>
      </c>
      <c r="F88" s="31">
        <v>165.98000000000008</v>
      </c>
      <c r="G88" s="31">
        <v>1.048913043478261</v>
      </c>
      <c r="H88" s="36">
        <v>6.3195146612740121E-3</v>
      </c>
      <c r="I88" s="31">
        <v>31.755543478260876</v>
      </c>
      <c r="J88" s="31">
        <v>0</v>
      </c>
      <c r="K88" s="36">
        <v>0</v>
      </c>
      <c r="L88" s="31">
        <v>16.532826086956529</v>
      </c>
      <c r="M88" s="31">
        <v>0</v>
      </c>
      <c r="N88" s="36">
        <v>0</v>
      </c>
      <c r="O88" s="31">
        <v>10.171086956521739</v>
      </c>
      <c r="P88" s="31">
        <v>0</v>
      </c>
      <c r="Q88" s="36">
        <v>0</v>
      </c>
      <c r="R88" s="31">
        <v>5.0516304347826084</v>
      </c>
      <c r="S88" s="31">
        <v>0</v>
      </c>
      <c r="T88" s="36">
        <v>0</v>
      </c>
      <c r="U88" s="31">
        <v>21.735434782608696</v>
      </c>
      <c r="V88" s="31">
        <v>0</v>
      </c>
      <c r="W88" s="36">
        <v>0</v>
      </c>
      <c r="X88" s="31">
        <v>0</v>
      </c>
      <c r="Y88" s="31">
        <v>0</v>
      </c>
      <c r="Z88" s="36" t="s">
        <v>1136</v>
      </c>
      <c r="AA88" s="31">
        <v>106.14967391304353</v>
      </c>
      <c r="AB88" s="31">
        <v>1.048913043478261</v>
      </c>
      <c r="AC88" s="36">
        <v>9.8814532801816922E-3</v>
      </c>
      <c r="AD88" s="31">
        <v>0</v>
      </c>
      <c r="AE88" s="31">
        <v>0</v>
      </c>
      <c r="AF88" s="36" t="s">
        <v>1136</v>
      </c>
      <c r="AG88" s="31">
        <v>6.3393478260869554</v>
      </c>
      <c r="AH88" s="31">
        <v>0</v>
      </c>
      <c r="AI88" s="36">
        <v>0</v>
      </c>
      <c r="AJ88" t="s">
        <v>154</v>
      </c>
      <c r="AK88" s="37">
        <v>5</v>
      </c>
      <c r="AT88"/>
    </row>
    <row r="89" spans="1:46" x14ac:dyDescent="0.25">
      <c r="A89" t="s">
        <v>990</v>
      </c>
      <c r="B89" t="s">
        <v>652</v>
      </c>
      <c r="C89" t="s">
        <v>723</v>
      </c>
      <c r="D89" t="s">
        <v>940</v>
      </c>
      <c r="E89" s="31">
        <v>33.663043478260867</v>
      </c>
      <c r="F89" s="31">
        <v>158.06891304347829</v>
      </c>
      <c r="G89" s="31">
        <v>0</v>
      </c>
      <c r="H89" s="36">
        <v>0</v>
      </c>
      <c r="I89" s="31">
        <v>44.374456521739134</v>
      </c>
      <c r="J89" s="31">
        <v>0</v>
      </c>
      <c r="K89" s="36">
        <v>0</v>
      </c>
      <c r="L89" s="31">
        <v>24.610869565217396</v>
      </c>
      <c r="M89" s="31">
        <v>0</v>
      </c>
      <c r="N89" s="36">
        <v>0</v>
      </c>
      <c r="O89" s="31">
        <v>14.584239130434783</v>
      </c>
      <c r="P89" s="31">
        <v>0</v>
      </c>
      <c r="Q89" s="36">
        <v>0</v>
      </c>
      <c r="R89" s="31">
        <v>5.1793478260869561</v>
      </c>
      <c r="S89" s="31">
        <v>0</v>
      </c>
      <c r="T89" s="36">
        <v>0</v>
      </c>
      <c r="U89" s="31">
        <v>16.246521739130433</v>
      </c>
      <c r="V89" s="31">
        <v>0</v>
      </c>
      <c r="W89" s="36">
        <v>0</v>
      </c>
      <c r="X89" s="31">
        <v>0</v>
      </c>
      <c r="Y89" s="31">
        <v>0</v>
      </c>
      <c r="Z89" s="36" t="s">
        <v>1136</v>
      </c>
      <c r="AA89" s="31">
        <v>97.447934782608712</v>
      </c>
      <c r="AB89" s="31">
        <v>0</v>
      </c>
      <c r="AC89" s="36">
        <v>0</v>
      </c>
      <c r="AD89" s="31">
        <v>0</v>
      </c>
      <c r="AE89" s="31">
        <v>0</v>
      </c>
      <c r="AF89" s="36" t="s">
        <v>1136</v>
      </c>
      <c r="AG89" s="31">
        <v>0</v>
      </c>
      <c r="AH89" s="31">
        <v>0</v>
      </c>
      <c r="AI89" s="36" t="s">
        <v>1136</v>
      </c>
      <c r="AJ89" t="s">
        <v>315</v>
      </c>
      <c r="AK89" s="37">
        <v>5</v>
      </c>
      <c r="AT89"/>
    </row>
    <row r="90" spans="1:46" x14ac:dyDescent="0.25">
      <c r="A90" t="s">
        <v>990</v>
      </c>
      <c r="B90" t="s">
        <v>658</v>
      </c>
      <c r="C90" t="s">
        <v>858</v>
      </c>
      <c r="D90" t="s">
        <v>941</v>
      </c>
      <c r="E90" s="31">
        <v>37.586956521739133</v>
      </c>
      <c r="F90" s="31">
        <v>180.01793478260868</v>
      </c>
      <c r="G90" s="31">
        <v>0.89402173913043481</v>
      </c>
      <c r="H90" s="36">
        <v>4.9662926097339341E-3</v>
      </c>
      <c r="I90" s="31">
        <v>51.998152173913041</v>
      </c>
      <c r="J90" s="31">
        <v>0</v>
      </c>
      <c r="K90" s="36">
        <v>0</v>
      </c>
      <c r="L90" s="31">
        <v>29.962934782608706</v>
      </c>
      <c r="M90" s="31">
        <v>0</v>
      </c>
      <c r="N90" s="36">
        <v>0</v>
      </c>
      <c r="O90" s="31">
        <v>17.208260869565208</v>
      </c>
      <c r="P90" s="31">
        <v>0</v>
      </c>
      <c r="Q90" s="36">
        <v>0</v>
      </c>
      <c r="R90" s="31">
        <v>4.8269565217391301</v>
      </c>
      <c r="S90" s="31">
        <v>0</v>
      </c>
      <c r="T90" s="36">
        <v>0</v>
      </c>
      <c r="U90" s="31">
        <v>14.378586956521733</v>
      </c>
      <c r="V90" s="31">
        <v>0</v>
      </c>
      <c r="W90" s="36">
        <v>0</v>
      </c>
      <c r="X90" s="31">
        <v>0</v>
      </c>
      <c r="Y90" s="31">
        <v>0</v>
      </c>
      <c r="Z90" s="36" t="s">
        <v>1136</v>
      </c>
      <c r="AA90" s="31">
        <v>99.118260869565205</v>
      </c>
      <c r="AB90" s="31">
        <v>0.89402173913043481</v>
      </c>
      <c r="AC90" s="36">
        <v>9.0197480392328888E-3</v>
      </c>
      <c r="AD90" s="31">
        <v>0</v>
      </c>
      <c r="AE90" s="31">
        <v>0</v>
      </c>
      <c r="AF90" s="36" t="s">
        <v>1136</v>
      </c>
      <c r="AG90" s="31">
        <v>14.522934782608697</v>
      </c>
      <c r="AH90" s="31">
        <v>0</v>
      </c>
      <c r="AI90" s="36">
        <v>0</v>
      </c>
      <c r="AJ90" t="s">
        <v>321</v>
      </c>
      <c r="AK90" s="37">
        <v>5</v>
      </c>
      <c r="AT90"/>
    </row>
    <row r="91" spans="1:46" x14ac:dyDescent="0.25">
      <c r="A91" t="s">
        <v>990</v>
      </c>
      <c r="B91" t="s">
        <v>647</v>
      </c>
      <c r="C91" t="s">
        <v>779</v>
      </c>
      <c r="D91" t="s">
        <v>929</v>
      </c>
      <c r="E91" s="31">
        <v>25.260869565217391</v>
      </c>
      <c r="F91" s="31">
        <v>171.39358695652166</v>
      </c>
      <c r="G91" s="31">
        <v>0</v>
      </c>
      <c r="H91" s="36">
        <v>0</v>
      </c>
      <c r="I91" s="31">
        <v>62.106195652173909</v>
      </c>
      <c r="J91" s="31">
        <v>0</v>
      </c>
      <c r="K91" s="36">
        <v>0</v>
      </c>
      <c r="L91" s="31">
        <v>41.405108695652167</v>
      </c>
      <c r="M91" s="31">
        <v>0</v>
      </c>
      <c r="N91" s="36">
        <v>0</v>
      </c>
      <c r="O91" s="31">
        <v>15.119565217391305</v>
      </c>
      <c r="P91" s="31">
        <v>0</v>
      </c>
      <c r="Q91" s="36">
        <v>0</v>
      </c>
      <c r="R91" s="31">
        <v>5.5815217391304346</v>
      </c>
      <c r="S91" s="31">
        <v>0</v>
      </c>
      <c r="T91" s="36">
        <v>0</v>
      </c>
      <c r="U91" s="31">
        <v>15.238478260869563</v>
      </c>
      <c r="V91" s="31">
        <v>0</v>
      </c>
      <c r="W91" s="36">
        <v>0</v>
      </c>
      <c r="X91" s="31">
        <v>0</v>
      </c>
      <c r="Y91" s="31">
        <v>0</v>
      </c>
      <c r="Z91" s="36" t="s">
        <v>1136</v>
      </c>
      <c r="AA91" s="31">
        <v>93.221847826086901</v>
      </c>
      <c r="AB91" s="31">
        <v>0</v>
      </c>
      <c r="AC91" s="36">
        <v>0</v>
      </c>
      <c r="AD91" s="31">
        <v>0</v>
      </c>
      <c r="AE91" s="31">
        <v>0</v>
      </c>
      <c r="AF91" s="36" t="s">
        <v>1136</v>
      </c>
      <c r="AG91" s="31">
        <v>0.82706521739130434</v>
      </c>
      <c r="AH91" s="31">
        <v>0</v>
      </c>
      <c r="AI91" s="36">
        <v>0</v>
      </c>
      <c r="AJ91" t="s">
        <v>310</v>
      </c>
      <c r="AK91" s="37">
        <v>5</v>
      </c>
      <c r="AT91"/>
    </row>
    <row r="92" spans="1:46" x14ac:dyDescent="0.25">
      <c r="A92" t="s">
        <v>990</v>
      </c>
      <c r="B92" t="s">
        <v>434</v>
      </c>
      <c r="C92" t="s">
        <v>779</v>
      </c>
      <c r="D92" t="s">
        <v>929</v>
      </c>
      <c r="E92" s="31">
        <v>52.619565217391305</v>
      </c>
      <c r="F92" s="31">
        <v>275.0741304347826</v>
      </c>
      <c r="G92" s="31">
        <v>16.125869565217393</v>
      </c>
      <c r="H92" s="36">
        <v>5.8623722775125446E-2</v>
      </c>
      <c r="I92" s="31">
        <v>100.15326086956519</v>
      </c>
      <c r="J92" s="31">
        <v>5.9809782608695654</v>
      </c>
      <c r="K92" s="36">
        <v>5.9718257887368294E-2</v>
      </c>
      <c r="L92" s="31">
        <v>58.102173913043465</v>
      </c>
      <c r="M92" s="31">
        <v>5.6494565217391308</v>
      </c>
      <c r="N92" s="36">
        <v>9.7233135031990145E-2</v>
      </c>
      <c r="O92" s="31">
        <v>37.537499999999994</v>
      </c>
      <c r="P92" s="31">
        <v>0.33152173913043476</v>
      </c>
      <c r="Q92" s="36">
        <v>8.8317479621827458E-3</v>
      </c>
      <c r="R92" s="31">
        <v>4.5135869565217392</v>
      </c>
      <c r="S92" s="31">
        <v>0</v>
      </c>
      <c r="T92" s="36">
        <v>0</v>
      </c>
      <c r="U92" s="31">
        <v>26.426086956521736</v>
      </c>
      <c r="V92" s="31">
        <v>5.5144565217391301</v>
      </c>
      <c r="W92" s="36">
        <v>0.20867472852912144</v>
      </c>
      <c r="X92" s="31">
        <v>0</v>
      </c>
      <c r="Y92" s="31">
        <v>0</v>
      </c>
      <c r="Z92" s="36" t="s">
        <v>1136</v>
      </c>
      <c r="AA92" s="31">
        <v>142.36076086956524</v>
      </c>
      <c r="AB92" s="31">
        <v>4.6304347826086953</v>
      </c>
      <c r="AC92" s="36">
        <v>3.2526060933681183E-2</v>
      </c>
      <c r="AD92" s="31">
        <v>1.2066304347826087</v>
      </c>
      <c r="AE92" s="31">
        <v>0</v>
      </c>
      <c r="AF92" s="36">
        <v>0</v>
      </c>
      <c r="AG92" s="31">
        <v>4.927391304347827</v>
      </c>
      <c r="AH92" s="31">
        <v>0</v>
      </c>
      <c r="AI92" s="36">
        <v>0</v>
      </c>
      <c r="AJ92" t="s">
        <v>90</v>
      </c>
      <c r="AK92" s="37">
        <v>5</v>
      </c>
      <c r="AT92"/>
    </row>
    <row r="93" spans="1:46" x14ac:dyDescent="0.25">
      <c r="A93" t="s">
        <v>990</v>
      </c>
      <c r="B93" t="s">
        <v>556</v>
      </c>
      <c r="C93" t="s">
        <v>834</v>
      </c>
      <c r="D93" t="s">
        <v>909</v>
      </c>
      <c r="E93" s="31">
        <v>41.467391304347828</v>
      </c>
      <c r="F93" s="31">
        <v>146.15086956521739</v>
      </c>
      <c r="G93" s="31">
        <v>6.4416304347826081</v>
      </c>
      <c r="H93" s="36">
        <v>4.407521114274409E-2</v>
      </c>
      <c r="I93" s="31">
        <v>27.807065217391305</v>
      </c>
      <c r="J93" s="31">
        <v>0</v>
      </c>
      <c r="K93" s="36">
        <v>0</v>
      </c>
      <c r="L93" s="31">
        <v>23.105978260869566</v>
      </c>
      <c r="M93" s="31">
        <v>0</v>
      </c>
      <c r="N93" s="36">
        <v>0</v>
      </c>
      <c r="O93" s="31">
        <v>0</v>
      </c>
      <c r="P93" s="31">
        <v>0</v>
      </c>
      <c r="Q93" s="36" t="s">
        <v>1136</v>
      </c>
      <c r="R93" s="31">
        <v>4.7010869565217392</v>
      </c>
      <c r="S93" s="31">
        <v>0</v>
      </c>
      <c r="T93" s="36">
        <v>0</v>
      </c>
      <c r="U93" s="31">
        <v>28.293478260869566</v>
      </c>
      <c r="V93" s="31">
        <v>0</v>
      </c>
      <c r="W93" s="36">
        <v>0</v>
      </c>
      <c r="X93" s="31">
        <v>8.1521739130434784E-2</v>
      </c>
      <c r="Y93" s="31">
        <v>8.1521739130434784E-2</v>
      </c>
      <c r="Z93" s="36">
        <v>1</v>
      </c>
      <c r="AA93" s="31">
        <v>84.879130434782596</v>
      </c>
      <c r="AB93" s="31">
        <v>6.3601086956521735</v>
      </c>
      <c r="AC93" s="36">
        <v>7.4931360195059984E-2</v>
      </c>
      <c r="AD93" s="31">
        <v>5.0896739130434785</v>
      </c>
      <c r="AE93" s="31">
        <v>0</v>
      </c>
      <c r="AF93" s="36">
        <v>0</v>
      </c>
      <c r="AG93" s="31">
        <v>0</v>
      </c>
      <c r="AH93" s="31">
        <v>0</v>
      </c>
      <c r="AI93" s="36" t="s">
        <v>1136</v>
      </c>
      <c r="AJ93" t="s">
        <v>217</v>
      </c>
      <c r="AK93" s="37">
        <v>5</v>
      </c>
      <c r="AT93"/>
    </row>
    <row r="94" spans="1:46" x14ac:dyDescent="0.25">
      <c r="A94" t="s">
        <v>990</v>
      </c>
      <c r="B94" t="s">
        <v>350</v>
      </c>
      <c r="C94" t="s">
        <v>739</v>
      </c>
      <c r="D94" t="s">
        <v>914</v>
      </c>
      <c r="E94" s="31">
        <v>29.880434782608695</v>
      </c>
      <c r="F94" s="31">
        <v>179.3140217391304</v>
      </c>
      <c r="G94" s="31">
        <v>0</v>
      </c>
      <c r="H94" s="36">
        <v>0</v>
      </c>
      <c r="I94" s="31">
        <v>33.780326086956528</v>
      </c>
      <c r="J94" s="31">
        <v>0</v>
      </c>
      <c r="K94" s="36">
        <v>0</v>
      </c>
      <c r="L94" s="31">
        <v>23.978695652173919</v>
      </c>
      <c r="M94" s="31">
        <v>0</v>
      </c>
      <c r="N94" s="36">
        <v>0</v>
      </c>
      <c r="O94" s="31">
        <v>9.8016304347826093</v>
      </c>
      <c r="P94" s="31">
        <v>0</v>
      </c>
      <c r="Q94" s="36">
        <v>0</v>
      </c>
      <c r="R94" s="31">
        <v>0</v>
      </c>
      <c r="S94" s="31">
        <v>0</v>
      </c>
      <c r="T94" s="36" t="s">
        <v>1136</v>
      </c>
      <c r="U94" s="31">
        <v>18.690326086956521</v>
      </c>
      <c r="V94" s="31">
        <v>0</v>
      </c>
      <c r="W94" s="36">
        <v>0</v>
      </c>
      <c r="X94" s="31">
        <v>0</v>
      </c>
      <c r="Y94" s="31">
        <v>0</v>
      </c>
      <c r="Z94" s="36" t="s">
        <v>1136</v>
      </c>
      <c r="AA94" s="31">
        <v>126.84336956521736</v>
      </c>
      <c r="AB94" s="31">
        <v>0</v>
      </c>
      <c r="AC94" s="36">
        <v>0</v>
      </c>
      <c r="AD94" s="31">
        <v>0</v>
      </c>
      <c r="AE94" s="31">
        <v>0</v>
      </c>
      <c r="AF94" s="36" t="s">
        <v>1136</v>
      </c>
      <c r="AG94" s="31">
        <v>0</v>
      </c>
      <c r="AH94" s="31">
        <v>0</v>
      </c>
      <c r="AI94" s="36" t="s">
        <v>1136</v>
      </c>
      <c r="AJ94" t="s">
        <v>5</v>
      </c>
      <c r="AK94" s="37">
        <v>5</v>
      </c>
      <c r="AT94"/>
    </row>
    <row r="95" spans="1:46" x14ac:dyDescent="0.25">
      <c r="A95" t="s">
        <v>990</v>
      </c>
      <c r="B95" t="s">
        <v>649</v>
      </c>
      <c r="C95" t="s">
        <v>728</v>
      </c>
      <c r="D95" t="s">
        <v>892</v>
      </c>
      <c r="E95" s="31">
        <v>26.923913043478262</v>
      </c>
      <c r="F95" s="31">
        <v>155.53869565217389</v>
      </c>
      <c r="G95" s="31">
        <v>15.493586956521739</v>
      </c>
      <c r="H95" s="36">
        <v>9.9612426936956849E-2</v>
      </c>
      <c r="I95" s="31">
        <v>52.475326086956514</v>
      </c>
      <c r="J95" s="31">
        <v>3.222826086956522</v>
      </c>
      <c r="K95" s="36">
        <v>6.1416027822599868E-2</v>
      </c>
      <c r="L95" s="31">
        <v>41.917282608695643</v>
      </c>
      <c r="M95" s="31">
        <v>3.222826086956522</v>
      </c>
      <c r="N95" s="36">
        <v>7.6885377256968326E-2</v>
      </c>
      <c r="O95" s="31">
        <v>5.3406521739130435</v>
      </c>
      <c r="P95" s="31">
        <v>0</v>
      </c>
      <c r="Q95" s="36">
        <v>0</v>
      </c>
      <c r="R95" s="31">
        <v>5.2173913043478262</v>
      </c>
      <c r="S95" s="31">
        <v>0</v>
      </c>
      <c r="T95" s="36">
        <v>0</v>
      </c>
      <c r="U95" s="31">
        <v>20.432499999999994</v>
      </c>
      <c r="V95" s="31">
        <v>5.6440217391304346</v>
      </c>
      <c r="W95" s="36">
        <v>0.27622766372839525</v>
      </c>
      <c r="X95" s="31">
        <v>0</v>
      </c>
      <c r="Y95" s="31">
        <v>0</v>
      </c>
      <c r="Z95" s="36" t="s">
        <v>1136</v>
      </c>
      <c r="AA95" s="31">
        <v>82.630869565217395</v>
      </c>
      <c r="AB95" s="31">
        <v>6.6267391304347827</v>
      </c>
      <c r="AC95" s="36">
        <v>8.0196894517787332E-2</v>
      </c>
      <c r="AD95" s="31">
        <v>0</v>
      </c>
      <c r="AE95" s="31">
        <v>0</v>
      </c>
      <c r="AF95" s="36" t="s">
        <v>1136</v>
      </c>
      <c r="AG95" s="31">
        <v>0</v>
      </c>
      <c r="AH95" s="31">
        <v>0</v>
      </c>
      <c r="AI95" s="36" t="s">
        <v>1136</v>
      </c>
      <c r="AJ95" t="s">
        <v>312</v>
      </c>
      <c r="AK95" s="37">
        <v>5</v>
      </c>
      <c r="AT95"/>
    </row>
    <row r="96" spans="1:46" x14ac:dyDescent="0.25">
      <c r="A96" t="s">
        <v>990</v>
      </c>
      <c r="B96" t="s">
        <v>390</v>
      </c>
      <c r="C96" t="s">
        <v>739</v>
      </c>
      <c r="D96" t="s">
        <v>914</v>
      </c>
      <c r="E96" s="31">
        <v>82.326086956521735</v>
      </c>
      <c r="F96" s="31">
        <v>261.4103260869565</v>
      </c>
      <c r="G96" s="31">
        <v>0</v>
      </c>
      <c r="H96" s="36">
        <v>0</v>
      </c>
      <c r="I96" s="31">
        <v>38.942934782608695</v>
      </c>
      <c r="J96" s="31">
        <v>0</v>
      </c>
      <c r="K96" s="36">
        <v>0</v>
      </c>
      <c r="L96" s="31">
        <v>23.3125</v>
      </c>
      <c r="M96" s="31">
        <v>0</v>
      </c>
      <c r="N96" s="36">
        <v>0</v>
      </c>
      <c r="O96" s="31">
        <v>10.413043478260869</v>
      </c>
      <c r="P96" s="31">
        <v>0</v>
      </c>
      <c r="Q96" s="36">
        <v>0</v>
      </c>
      <c r="R96" s="31">
        <v>5.2173913043478262</v>
      </c>
      <c r="S96" s="31">
        <v>0</v>
      </c>
      <c r="T96" s="36">
        <v>0</v>
      </c>
      <c r="U96" s="31">
        <v>58.019021739130437</v>
      </c>
      <c r="V96" s="31">
        <v>0</v>
      </c>
      <c r="W96" s="36">
        <v>0</v>
      </c>
      <c r="X96" s="31">
        <v>0</v>
      </c>
      <c r="Y96" s="31">
        <v>0</v>
      </c>
      <c r="Z96" s="36" t="s">
        <v>1136</v>
      </c>
      <c r="AA96" s="31">
        <v>144.04347826086956</v>
      </c>
      <c r="AB96" s="31">
        <v>0</v>
      </c>
      <c r="AC96" s="36">
        <v>0</v>
      </c>
      <c r="AD96" s="31">
        <v>0</v>
      </c>
      <c r="AE96" s="31">
        <v>0</v>
      </c>
      <c r="AF96" s="36" t="s">
        <v>1136</v>
      </c>
      <c r="AG96" s="31">
        <v>20.404891304347824</v>
      </c>
      <c r="AH96" s="31">
        <v>0</v>
      </c>
      <c r="AI96" s="36">
        <v>0</v>
      </c>
      <c r="AJ96" t="s">
        <v>45</v>
      </c>
      <c r="AK96" s="37">
        <v>5</v>
      </c>
      <c r="AT96"/>
    </row>
    <row r="97" spans="1:46" x14ac:dyDescent="0.25">
      <c r="A97" t="s">
        <v>990</v>
      </c>
      <c r="B97" t="s">
        <v>500</v>
      </c>
      <c r="C97" t="s">
        <v>720</v>
      </c>
      <c r="D97" t="s">
        <v>920</v>
      </c>
      <c r="E97" s="31">
        <v>79.815217391304344</v>
      </c>
      <c r="F97" s="31">
        <v>265.1320652173913</v>
      </c>
      <c r="G97" s="31">
        <v>0</v>
      </c>
      <c r="H97" s="36">
        <v>0</v>
      </c>
      <c r="I97" s="31">
        <v>81.488043478260877</v>
      </c>
      <c r="J97" s="31">
        <v>0</v>
      </c>
      <c r="K97" s="36">
        <v>0</v>
      </c>
      <c r="L97" s="31">
        <v>58.576086956521742</v>
      </c>
      <c r="M97" s="31">
        <v>0</v>
      </c>
      <c r="N97" s="36">
        <v>0</v>
      </c>
      <c r="O97" s="31">
        <v>17.433695652173913</v>
      </c>
      <c r="P97" s="31">
        <v>0</v>
      </c>
      <c r="Q97" s="36">
        <v>0</v>
      </c>
      <c r="R97" s="31">
        <v>5.4782608695652177</v>
      </c>
      <c r="S97" s="31">
        <v>0</v>
      </c>
      <c r="T97" s="36">
        <v>0</v>
      </c>
      <c r="U97" s="31">
        <v>41.494565217391305</v>
      </c>
      <c r="V97" s="31">
        <v>0</v>
      </c>
      <c r="W97" s="36">
        <v>0</v>
      </c>
      <c r="X97" s="31">
        <v>0</v>
      </c>
      <c r="Y97" s="31">
        <v>0</v>
      </c>
      <c r="Z97" s="36" t="s">
        <v>1136</v>
      </c>
      <c r="AA97" s="31">
        <v>142.14945652173913</v>
      </c>
      <c r="AB97" s="31">
        <v>0</v>
      </c>
      <c r="AC97" s="36">
        <v>0</v>
      </c>
      <c r="AD97" s="31">
        <v>0</v>
      </c>
      <c r="AE97" s="31">
        <v>0</v>
      </c>
      <c r="AF97" s="36" t="s">
        <v>1136</v>
      </c>
      <c r="AG97" s="31">
        <v>0</v>
      </c>
      <c r="AH97" s="31">
        <v>0</v>
      </c>
      <c r="AI97" s="36" t="s">
        <v>1136</v>
      </c>
      <c r="AJ97" t="s">
        <v>158</v>
      </c>
      <c r="AK97" s="37">
        <v>5</v>
      </c>
      <c r="AT97"/>
    </row>
    <row r="98" spans="1:46" x14ac:dyDescent="0.25">
      <c r="A98" t="s">
        <v>990</v>
      </c>
      <c r="B98" t="s">
        <v>373</v>
      </c>
      <c r="C98" t="s">
        <v>751</v>
      </c>
      <c r="D98" t="s">
        <v>921</v>
      </c>
      <c r="E98" s="31">
        <v>51.347826086956523</v>
      </c>
      <c r="F98" s="31">
        <v>171.76630434782609</v>
      </c>
      <c r="G98" s="31">
        <v>0</v>
      </c>
      <c r="H98" s="36">
        <v>0</v>
      </c>
      <c r="I98" s="31">
        <v>39.092391304347821</v>
      </c>
      <c r="J98" s="31">
        <v>0</v>
      </c>
      <c r="K98" s="36">
        <v>0</v>
      </c>
      <c r="L98" s="31">
        <v>26.081521739130434</v>
      </c>
      <c r="M98" s="31">
        <v>0</v>
      </c>
      <c r="N98" s="36">
        <v>0</v>
      </c>
      <c r="O98" s="31">
        <v>8.8586956521739122</v>
      </c>
      <c r="P98" s="31">
        <v>0</v>
      </c>
      <c r="Q98" s="36">
        <v>0</v>
      </c>
      <c r="R98" s="31">
        <v>4.1521739130434785</v>
      </c>
      <c r="S98" s="31">
        <v>0</v>
      </c>
      <c r="T98" s="36">
        <v>0</v>
      </c>
      <c r="U98" s="31">
        <v>32.883152173913047</v>
      </c>
      <c r="V98" s="31">
        <v>0</v>
      </c>
      <c r="W98" s="36">
        <v>0</v>
      </c>
      <c r="X98" s="31">
        <v>0</v>
      </c>
      <c r="Y98" s="31">
        <v>0</v>
      </c>
      <c r="Z98" s="36" t="s">
        <v>1136</v>
      </c>
      <c r="AA98" s="31">
        <v>88.747282608695656</v>
      </c>
      <c r="AB98" s="31">
        <v>0</v>
      </c>
      <c r="AC98" s="36">
        <v>0</v>
      </c>
      <c r="AD98" s="31">
        <v>6.3179347826086953</v>
      </c>
      <c r="AE98" s="31">
        <v>0</v>
      </c>
      <c r="AF98" s="36">
        <v>0</v>
      </c>
      <c r="AG98" s="31">
        <v>4.7255434782608692</v>
      </c>
      <c r="AH98" s="31">
        <v>0</v>
      </c>
      <c r="AI98" s="36">
        <v>0</v>
      </c>
      <c r="AJ98" t="s">
        <v>28</v>
      </c>
      <c r="AK98" s="37">
        <v>5</v>
      </c>
      <c r="AT98"/>
    </row>
    <row r="99" spans="1:46" x14ac:dyDescent="0.25">
      <c r="A99" t="s">
        <v>990</v>
      </c>
      <c r="B99" t="s">
        <v>384</v>
      </c>
      <c r="C99" t="s">
        <v>748</v>
      </c>
      <c r="D99" t="s">
        <v>893</v>
      </c>
      <c r="E99" s="31">
        <v>50.369565217391305</v>
      </c>
      <c r="F99" s="31">
        <v>165.78804347826087</v>
      </c>
      <c r="G99" s="31">
        <v>0</v>
      </c>
      <c r="H99" s="36">
        <v>0</v>
      </c>
      <c r="I99" s="31">
        <v>50.747282608695649</v>
      </c>
      <c r="J99" s="31">
        <v>0</v>
      </c>
      <c r="K99" s="36">
        <v>0</v>
      </c>
      <c r="L99" s="31">
        <v>34.5</v>
      </c>
      <c r="M99" s="31">
        <v>0</v>
      </c>
      <c r="N99" s="36">
        <v>0</v>
      </c>
      <c r="O99" s="31">
        <v>10.942934782608695</v>
      </c>
      <c r="P99" s="31">
        <v>0</v>
      </c>
      <c r="Q99" s="36">
        <v>0</v>
      </c>
      <c r="R99" s="31">
        <v>5.3043478260869561</v>
      </c>
      <c r="S99" s="31">
        <v>0</v>
      </c>
      <c r="T99" s="36">
        <v>0</v>
      </c>
      <c r="U99" s="31">
        <v>25.896739130434781</v>
      </c>
      <c r="V99" s="31">
        <v>0</v>
      </c>
      <c r="W99" s="36">
        <v>0</v>
      </c>
      <c r="X99" s="31">
        <v>0</v>
      </c>
      <c r="Y99" s="31">
        <v>0</v>
      </c>
      <c r="Z99" s="36" t="s">
        <v>1136</v>
      </c>
      <c r="AA99" s="31">
        <v>89.144021739130437</v>
      </c>
      <c r="AB99" s="31">
        <v>0</v>
      </c>
      <c r="AC99" s="36">
        <v>0</v>
      </c>
      <c r="AD99" s="31">
        <v>0</v>
      </c>
      <c r="AE99" s="31">
        <v>0</v>
      </c>
      <c r="AF99" s="36" t="s">
        <v>1136</v>
      </c>
      <c r="AG99" s="31">
        <v>0</v>
      </c>
      <c r="AH99" s="31">
        <v>0</v>
      </c>
      <c r="AI99" s="36" t="s">
        <v>1136</v>
      </c>
      <c r="AJ99" t="s">
        <v>39</v>
      </c>
      <c r="AK99" s="37">
        <v>5</v>
      </c>
      <c r="AT99"/>
    </row>
    <row r="100" spans="1:46" x14ac:dyDescent="0.25">
      <c r="A100" t="s">
        <v>990</v>
      </c>
      <c r="B100" t="s">
        <v>380</v>
      </c>
      <c r="C100" t="s">
        <v>728</v>
      </c>
      <c r="D100" t="s">
        <v>892</v>
      </c>
      <c r="E100" s="31">
        <v>67.108695652173907</v>
      </c>
      <c r="F100" s="31">
        <v>228.17934782608697</v>
      </c>
      <c r="G100" s="31">
        <v>0</v>
      </c>
      <c r="H100" s="36">
        <v>0</v>
      </c>
      <c r="I100" s="31">
        <v>64.872282608695656</v>
      </c>
      <c r="J100" s="31">
        <v>0</v>
      </c>
      <c r="K100" s="36">
        <v>0</v>
      </c>
      <c r="L100" s="31">
        <v>42.785326086956523</v>
      </c>
      <c r="M100" s="31">
        <v>0</v>
      </c>
      <c r="N100" s="36">
        <v>0</v>
      </c>
      <c r="O100" s="31">
        <v>16.521739130434781</v>
      </c>
      <c r="P100" s="31">
        <v>0</v>
      </c>
      <c r="Q100" s="36">
        <v>0</v>
      </c>
      <c r="R100" s="31">
        <v>5.5652173913043477</v>
      </c>
      <c r="S100" s="31">
        <v>0</v>
      </c>
      <c r="T100" s="36">
        <v>0</v>
      </c>
      <c r="U100" s="31">
        <v>36.369565217391305</v>
      </c>
      <c r="V100" s="31">
        <v>0</v>
      </c>
      <c r="W100" s="36">
        <v>0</v>
      </c>
      <c r="X100" s="31">
        <v>0</v>
      </c>
      <c r="Y100" s="31">
        <v>0</v>
      </c>
      <c r="Z100" s="36" t="s">
        <v>1136</v>
      </c>
      <c r="AA100" s="31">
        <v>123.75815217391305</v>
      </c>
      <c r="AB100" s="31">
        <v>0</v>
      </c>
      <c r="AC100" s="36">
        <v>0</v>
      </c>
      <c r="AD100" s="31">
        <v>0</v>
      </c>
      <c r="AE100" s="31">
        <v>0</v>
      </c>
      <c r="AF100" s="36" t="s">
        <v>1136</v>
      </c>
      <c r="AG100" s="31">
        <v>3.1793478260869565</v>
      </c>
      <c r="AH100" s="31">
        <v>0</v>
      </c>
      <c r="AI100" s="36">
        <v>0</v>
      </c>
      <c r="AJ100" t="s">
        <v>35</v>
      </c>
      <c r="AK100" s="37">
        <v>5</v>
      </c>
      <c r="AT100"/>
    </row>
    <row r="101" spans="1:46" x14ac:dyDescent="0.25">
      <c r="A101" t="s">
        <v>990</v>
      </c>
      <c r="B101" t="s">
        <v>362</v>
      </c>
      <c r="C101" t="s">
        <v>747</v>
      </c>
      <c r="D101" t="s">
        <v>883</v>
      </c>
      <c r="E101" s="31">
        <v>44.391304347826086</v>
      </c>
      <c r="F101" s="31">
        <v>166.93478260869563</v>
      </c>
      <c r="G101" s="31">
        <v>0</v>
      </c>
      <c r="H101" s="36">
        <v>0</v>
      </c>
      <c r="I101" s="31">
        <v>30.994565217391301</v>
      </c>
      <c r="J101" s="31">
        <v>0</v>
      </c>
      <c r="K101" s="36">
        <v>0</v>
      </c>
      <c r="L101" s="31">
        <v>15.915760869565217</v>
      </c>
      <c r="M101" s="31">
        <v>0</v>
      </c>
      <c r="N101" s="36">
        <v>0</v>
      </c>
      <c r="O101" s="31">
        <v>11.758152173913043</v>
      </c>
      <c r="P101" s="31">
        <v>0</v>
      </c>
      <c r="Q101" s="36">
        <v>0</v>
      </c>
      <c r="R101" s="31">
        <v>3.3206521739130435</v>
      </c>
      <c r="S101" s="31">
        <v>0</v>
      </c>
      <c r="T101" s="36">
        <v>0</v>
      </c>
      <c r="U101" s="31">
        <v>46.521739130434781</v>
      </c>
      <c r="V101" s="31">
        <v>0</v>
      </c>
      <c r="W101" s="36">
        <v>0</v>
      </c>
      <c r="X101" s="31">
        <v>0</v>
      </c>
      <c r="Y101" s="31">
        <v>0</v>
      </c>
      <c r="Z101" s="36" t="s">
        <v>1136</v>
      </c>
      <c r="AA101" s="31">
        <v>89.418478260869563</v>
      </c>
      <c r="AB101" s="31">
        <v>0</v>
      </c>
      <c r="AC101" s="36">
        <v>0</v>
      </c>
      <c r="AD101" s="31">
        <v>0</v>
      </c>
      <c r="AE101" s="31">
        <v>0</v>
      </c>
      <c r="AF101" s="36" t="s">
        <v>1136</v>
      </c>
      <c r="AG101" s="31">
        <v>0</v>
      </c>
      <c r="AH101" s="31">
        <v>0</v>
      </c>
      <c r="AI101" s="36" t="s">
        <v>1136</v>
      </c>
      <c r="AJ101" t="s">
        <v>17</v>
      </c>
      <c r="AK101" s="37">
        <v>5</v>
      </c>
      <c r="AT101"/>
    </row>
    <row r="102" spans="1:46" x14ac:dyDescent="0.25">
      <c r="A102" t="s">
        <v>990</v>
      </c>
      <c r="B102" t="s">
        <v>461</v>
      </c>
      <c r="C102" t="s">
        <v>746</v>
      </c>
      <c r="D102" t="s">
        <v>906</v>
      </c>
      <c r="E102" s="31">
        <v>47.826086956521742</v>
      </c>
      <c r="F102" s="31">
        <v>165.92119565217391</v>
      </c>
      <c r="G102" s="31">
        <v>12.078804347826086</v>
      </c>
      <c r="H102" s="36">
        <v>7.2798440852290411E-2</v>
      </c>
      <c r="I102" s="31">
        <v>51.991847826086953</v>
      </c>
      <c r="J102" s="31">
        <v>4.1114130434782608</v>
      </c>
      <c r="K102" s="36">
        <v>7.9078032718340047E-2</v>
      </c>
      <c r="L102" s="31">
        <v>35.725543478260867</v>
      </c>
      <c r="M102" s="31">
        <v>4.1114130434782608</v>
      </c>
      <c r="N102" s="36">
        <v>0.11508328896326159</v>
      </c>
      <c r="O102" s="31">
        <v>10.788043478260869</v>
      </c>
      <c r="P102" s="31">
        <v>0</v>
      </c>
      <c r="Q102" s="36">
        <v>0</v>
      </c>
      <c r="R102" s="31">
        <v>5.4782608695652177</v>
      </c>
      <c r="S102" s="31">
        <v>0</v>
      </c>
      <c r="T102" s="36">
        <v>0</v>
      </c>
      <c r="U102" s="31">
        <v>20.627717391304348</v>
      </c>
      <c r="V102" s="31">
        <v>7.9673913043478262</v>
      </c>
      <c r="W102" s="36">
        <v>0.38624687129495455</v>
      </c>
      <c r="X102" s="31">
        <v>0</v>
      </c>
      <c r="Y102" s="31">
        <v>0</v>
      </c>
      <c r="Z102" s="36" t="s">
        <v>1136</v>
      </c>
      <c r="AA102" s="31">
        <v>86.986413043478265</v>
      </c>
      <c r="AB102" s="31">
        <v>0</v>
      </c>
      <c r="AC102" s="36">
        <v>0</v>
      </c>
      <c r="AD102" s="31">
        <v>0.76630434782608692</v>
      </c>
      <c r="AE102" s="31">
        <v>0</v>
      </c>
      <c r="AF102" s="36">
        <v>0</v>
      </c>
      <c r="AG102" s="31">
        <v>5.5489130434782608</v>
      </c>
      <c r="AH102" s="31">
        <v>0</v>
      </c>
      <c r="AI102" s="36">
        <v>0</v>
      </c>
      <c r="AJ102" t="s">
        <v>118</v>
      </c>
      <c r="AK102" s="37">
        <v>5</v>
      </c>
      <c r="AT102"/>
    </row>
    <row r="103" spans="1:46" x14ac:dyDescent="0.25">
      <c r="A103" t="s">
        <v>990</v>
      </c>
      <c r="B103" t="s">
        <v>364</v>
      </c>
      <c r="C103" t="s">
        <v>722</v>
      </c>
      <c r="D103" t="s">
        <v>900</v>
      </c>
      <c r="E103" s="31">
        <v>47.543478260869563</v>
      </c>
      <c r="F103" s="31">
        <v>188.30956521739131</v>
      </c>
      <c r="G103" s="31">
        <v>10.562282608695655</v>
      </c>
      <c r="H103" s="36">
        <v>5.6089995197547073E-2</v>
      </c>
      <c r="I103" s="31">
        <v>37.519999999999996</v>
      </c>
      <c r="J103" s="31">
        <v>0.4710869565217391</v>
      </c>
      <c r="K103" s="36">
        <v>1.2555622508575138E-2</v>
      </c>
      <c r="L103" s="31">
        <v>22.039021739130433</v>
      </c>
      <c r="M103" s="31">
        <v>0.4710869565217391</v>
      </c>
      <c r="N103" s="36">
        <v>2.1375130080538964E-2</v>
      </c>
      <c r="O103" s="31">
        <v>9.7934782608695645</v>
      </c>
      <c r="P103" s="31">
        <v>0</v>
      </c>
      <c r="Q103" s="36">
        <v>0</v>
      </c>
      <c r="R103" s="31">
        <v>5.6875</v>
      </c>
      <c r="S103" s="31">
        <v>0</v>
      </c>
      <c r="T103" s="36">
        <v>0</v>
      </c>
      <c r="U103" s="31">
        <v>44.905000000000001</v>
      </c>
      <c r="V103" s="31">
        <v>8.9158695652173936</v>
      </c>
      <c r="W103" s="36">
        <v>0.19854959503880176</v>
      </c>
      <c r="X103" s="31">
        <v>0</v>
      </c>
      <c r="Y103" s="31">
        <v>0</v>
      </c>
      <c r="Z103" s="36" t="s">
        <v>1136</v>
      </c>
      <c r="AA103" s="31">
        <v>83.37913043478261</v>
      </c>
      <c r="AB103" s="31">
        <v>1.1753260869565219</v>
      </c>
      <c r="AC103" s="36">
        <v>1.4096166280791775E-2</v>
      </c>
      <c r="AD103" s="31">
        <v>1.1875</v>
      </c>
      <c r="AE103" s="31">
        <v>0</v>
      </c>
      <c r="AF103" s="36">
        <v>0</v>
      </c>
      <c r="AG103" s="31">
        <v>21.317934782608695</v>
      </c>
      <c r="AH103" s="31">
        <v>0</v>
      </c>
      <c r="AI103" s="36">
        <v>0</v>
      </c>
      <c r="AJ103" t="s">
        <v>19</v>
      </c>
      <c r="AK103" s="37">
        <v>5</v>
      </c>
      <c r="AT103"/>
    </row>
    <row r="104" spans="1:46" x14ac:dyDescent="0.25">
      <c r="A104" t="s">
        <v>990</v>
      </c>
      <c r="B104" t="s">
        <v>351</v>
      </c>
      <c r="C104" t="s">
        <v>740</v>
      </c>
      <c r="D104" t="s">
        <v>906</v>
      </c>
      <c r="E104" s="31">
        <v>50.391304347826086</v>
      </c>
      <c r="F104" s="31">
        <v>205.91847826086956</v>
      </c>
      <c r="G104" s="31">
        <v>5.9456521739130439</v>
      </c>
      <c r="H104" s="36">
        <v>2.8873815619309035E-2</v>
      </c>
      <c r="I104" s="31">
        <v>55.964673913043477</v>
      </c>
      <c r="J104" s="31">
        <v>0.23097826086956522</v>
      </c>
      <c r="K104" s="36">
        <v>4.1272153435299832E-3</v>
      </c>
      <c r="L104" s="31">
        <v>38.366847826086953</v>
      </c>
      <c r="M104" s="31">
        <v>0.23097826086956522</v>
      </c>
      <c r="N104" s="36">
        <v>6.0202563920957576E-3</v>
      </c>
      <c r="O104" s="31">
        <v>13.625</v>
      </c>
      <c r="P104" s="31">
        <v>0</v>
      </c>
      <c r="Q104" s="36">
        <v>0</v>
      </c>
      <c r="R104" s="31">
        <v>3.972826086956522</v>
      </c>
      <c r="S104" s="31">
        <v>0</v>
      </c>
      <c r="T104" s="36">
        <v>0</v>
      </c>
      <c r="U104" s="31">
        <v>32.244565217391305</v>
      </c>
      <c r="V104" s="31">
        <v>0</v>
      </c>
      <c r="W104" s="36">
        <v>0</v>
      </c>
      <c r="X104" s="31">
        <v>0</v>
      </c>
      <c r="Y104" s="31">
        <v>0</v>
      </c>
      <c r="Z104" s="36" t="s">
        <v>1136</v>
      </c>
      <c r="AA104" s="31">
        <v>104.91032608695652</v>
      </c>
      <c r="AB104" s="31">
        <v>5.7146739130434785</v>
      </c>
      <c r="AC104" s="36">
        <v>5.4471986945372607E-2</v>
      </c>
      <c r="AD104" s="31">
        <v>0</v>
      </c>
      <c r="AE104" s="31">
        <v>0</v>
      </c>
      <c r="AF104" s="36" t="s">
        <v>1136</v>
      </c>
      <c r="AG104" s="31">
        <v>12.798913043478262</v>
      </c>
      <c r="AH104" s="31">
        <v>0</v>
      </c>
      <c r="AI104" s="36">
        <v>0</v>
      </c>
      <c r="AJ104" t="s">
        <v>6</v>
      </c>
      <c r="AK104" s="37">
        <v>5</v>
      </c>
      <c r="AT104"/>
    </row>
    <row r="105" spans="1:46" x14ac:dyDescent="0.25">
      <c r="A105" t="s">
        <v>990</v>
      </c>
      <c r="B105" t="s">
        <v>499</v>
      </c>
      <c r="C105" t="s">
        <v>706</v>
      </c>
      <c r="D105" t="s">
        <v>901</v>
      </c>
      <c r="E105" s="31">
        <v>21.934782608695652</v>
      </c>
      <c r="F105" s="31">
        <v>74.815434782608705</v>
      </c>
      <c r="G105" s="31">
        <v>7.6045652173913041</v>
      </c>
      <c r="H105" s="36">
        <v>0.10164433635235694</v>
      </c>
      <c r="I105" s="31">
        <v>28.903804347826082</v>
      </c>
      <c r="J105" s="31">
        <v>8.7826086956521734E-2</v>
      </c>
      <c r="K105" s="36">
        <v>3.0385649549668132E-3</v>
      </c>
      <c r="L105" s="31">
        <v>18.993478260869562</v>
      </c>
      <c r="M105" s="31">
        <v>8.7826086956521734E-2</v>
      </c>
      <c r="N105" s="36">
        <v>4.6240128190454394E-3</v>
      </c>
      <c r="O105" s="31">
        <v>4.8369565217391308</v>
      </c>
      <c r="P105" s="31">
        <v>0</v>
      </c>
      <c r="Q105" s="36">
        <v>0</v>
      </c>
      <c r="R105" s="31">
        <v>5.0733695652173916</v>
      </c>
      <c r="S105" s="31">
        <v>0</v>
      </c>
      <c r="T105" s="36">
        <v>0</v>
      </c>
      <c r="U105" s="31">
        <v>13.879021739130437</v>
      </c>
      <c r="V105" s="31">
        <v>1.0299999999999998</v>
      </c>
      <c r="W105" s="36">
        <v>7.4212723299944369E-2</v>
      </c>
      <c r="X105" s="31">
        <v>0</v>
      </c>
      <c r="Y105" s="31">
        <v>0</v>
      </c>
      <c r="Z105" s="36" t="s">
        <v>1136</v>
      </c>
      <c r="AA105" s="31">
        <v>27.403804347826092</v>
      </c>
      <c r="AB105" s="31">
        <v>6.4867391304347821</v>
      </c>
      <c r="AC105" s="36">
        <v>0.23670943815322365</v>
      </c>
      <c r="AD105" s="31">
        <v>4.6288043478260876</v>
      </c>
      <c r="AE105" s="31">
        <v>0</v>
      </c>
      <c r="AF105" s="36">
        <v>0</v>
      </c>
      <c r="AG105" s="31">
        <v>0</v>
      </c>
      <c r="AH105" s="31">
        <v>0</v>
      </c>
      <c r="AI105" s="36" t="s">
        <v>1136</v>
      </c>
      <c r="AJ105" t="s">
        <v>157</v>
      </c>
      <c r="AK105" s="37">
        <v>5</v>
      </c>
      <c r="AT105"/>
    </row>
    <row r="106" spans="1:46" x14ac:dyDescent="0.25">
      <c r="A106" t="s">
        <v>990</v>
      </c>
      <c r="B106" t="s">
        <v>477</v>
      </c>
      <c r="C106" t="s">
        <v>803</v>
      </c>
      <c r="D106" t="s">
        <v>878</v>
      </c>
      <c r="E106" s="31">
        <v>71.130434782608702</v>
      </c>
      <c r="F106" s="31">
        <v>176.56250000000003</v>
      </c>
      <c r="G106" s="31">
        <v>7.9378260869565187</v>
      </c>
      <c r="H106" s="36">
        <v>4.4957599076567885E-2</v>
      </c>
      <c r="I106" s="31">
        <v>50.173913043478258</v>
      </c>
      <c r="J106" s="31">
        <v>0</v>
      </c>
      <c r="K106" s="36">
        <v>0</v>
      </c>
      <c r="L106" s="31">
        <v>34.511086956521737</v>
      </c>
      <c r="M106" s="31">
        <v>0</v>
      </c>
      <c r="N106" s="36">
        <v>0</v>
      </c>
      <c r="O106" s="31">
        <v>10.700869565217392</v>
      </c>
      <c r="P106" s="31">
        <v>0</v>
      </c>
      <c r="Q106" s="36">
        <v>0</v>
      </c>
      <c r="R106" s="31">
        <v>4.9619565217391308</v>
      </c>
      <c r="S106" s="31">
        <v>0</v>
      </c>
      <c r="T106" s="36">
        <v>0</v>
      </c>
      <c r="U106" s="31">
        <v>31.688586956521728</v>
      </c>
      <c r="V106" s="31">
        <v>0</v>
      </c>
      <c r="W106" s="36">
        <v>0</v>
      </c>
      <c r="X106" s="31">
        <v>0</v>
      </c>
      <c r="Y106" s="31">
        <v>0</v>
      </c>
      <c r="Z106" s="36" t="s">
        <v>1136</v>
      </c>
      <c r="AA106" s="31">
        <v>65.302717391304384</v>
      </c>
      <c r="AB106" s="31">
        <v>7.9378260869565187</v>
      </c>
      <c r="AC106" s="36">
        <v>0.12155429979110652</v>
      </c>
      <c r="AD106" s="31">
        <v>20.761739130434783</v>
      </c>
      <c r="AE106" s="31">
        <v>0</v>
      </c>
      <c r="AF106" s="36">
        <v>0</v>
      </c>
      <c r="AG106" s="31">
        <v>8.6355434782608675</v>
      </c>
      <c r="AH106" s="31">
        <v>0</v>
      </c>
      <c r="AI106" s="36">
        <v>0</v>
      </c>
      <c r="AJ106" t="s">
        <v>134</v>
      </c>
      <c r="AK106" s="37">
        <v>5</v>
      </c>
      <c r="AT106"/>
    </row>
    <row r="107" spans="1:46" x14ac:dyDescent="0.25">
      <c r="A107" t="s">
        <v>990</v>
      </c>
      <c r="B107" t="s">
        <v>438</v>
      </c>
      <c r="C107" t="s">
        <v>782</v>
      </c>
      <c r="D107" t="s">
        <v>883</v>
      </c>
      <c r="E107" s="31">
        <v>36.771739130434781</v>
      </c>
      <c r="F107" s="31">
        <v>103.16304347826086</v>
      </c>
      <c r="G107" s="31">
        <v>0</v>
      </c>
      <c r="H107" s="36">
        <v>0</v>
      </c>
      <c r="I107" s="31">
        <v>28.09021739130435</v>
      </c>
      <c r="J107" s="31">
        <v>0</v>
      </c>
      <c r="K107" s="36">
        <v>0</v>
      </c>
      <c r="L107" s="31">
        <v>24.063043478260873</v>
      </c>
      <c r="M107" s="31">
        <v>0</v>
      </c>
      <c r="N107" s="36">
        <v>0</v>
      </c>
      <c r="O107" s="31">
        <v>0</v>
      </c>
      <c r="P107" s="31">
        <v>0</v>
      </c>
      <c r="Q107" s="36" t="s">
        <v>1136</v>
      </c>
      <c r="R107" s="31">
        <v>4.0271739130434785</v>
      </c>
      <c r="S107" s="31">
        <v>0</v>
      </c>
      <c r="T107" s="36">
        <v>0</v>
      </c>
      <c r="U107" s="31">
        <v>11.121739130434781</v>
      </c>
      <c r="V107" s="31">
        <v>0</v>
      </c>
      <c r="W107" s="36">
        <v>0</v>
      </c>
      <c r="X107" s="31">
        <v>0</v>
      </c>
      <c r="Y107" s="31">
        <v>0</v>
      </c>
      <c r="Z107" s="36" t="s">
        <v>1136</v>
      </c>
      <c r="AA107" s="31">
        <v>56.9836956521739</v>
      </c>
      <c r="AB107" s="31">
        <v>0</v>
      </c>
      <c r="AC107" s="36">
        <v>0</v>
      </c>
      <c r="AD107" s="31">
        <v>0</v>
      </c>
      <c r="AE107" s="31">
        <v>0</v>
      </c>
      <c r="AF107" s="36" t="s">
        <v>1136</v>
      </c>
      <c r="AG107" s="31">
        <v>6.9673913043478271</v>
      </c>
      <c r="AH107" s="31">
        <v>0</v>
      </c>
      <c r="AI107" s="36">
        <v>0</v>
      </c>
      <c r="AJ107" t="s">
        <v>94</v>
      </c>
      <c r="AK107" s="37">
        <v>5</v>
      </c>
      <c r="AT107"/>
    </row>
    <row r="108" spans="1:46" x14ac:dyDescent="0.25">
      <c r="A108" t="s">
        <v>990</v>
      </c>
      <c r="B108" t="s">
        <v>454</v>
      </c>
      <c r="C108" t="s">
        <v>699</v>
      </c>
      <c r="D108" t="s">
        <v>900</v>
      </c>
      <c r="E108" s="31">
        <v>45.184782608695649</v>
      </c>
      <c r="F108" s="31">
        <v>150.14543478260867</v>
      </c>
      <c r="G108" s="31">
        <v>32.697065217391298</v>
      </c>
      <c r="H108" s="36">
        <v>0.21776929325045716</v>
      </c>
      <c r="I108" s="31">
        <v>40.828804347826079</v>
      </c>
      <c r="J108" s="31">
        <v>3.6711956521739131</v>
      </c>
      <c r="K108" s="36">
        <v>8.9916805324459254E-2</v>
      </c>
      <c r="L108" s="31">
        <v>19.089673913043477</v>
      </c>
      <c r="M108" s="31">
        <v>3.6711956521739131</v>
      </c>
      <c r="N108" s="36">
        <v>0.1923131672597865</v>
      </c>
      <c r="O108" s="31">
        <v>16.956521739130434</v>
      </c>
      <c r="P108" s="31">
        <v>0</v>
      </c>
      <c r="Q108" s="36">
        <v>0</v>
      </c>
      <c r="R108" s="31">
        <v>4.7826086956521738</v>
      </c>
      <c r="S108" s="31">
        <v>0</v>
      </c>
      <c r="T108" s="36">
        <v>0</v>
      </c>
      <c r="U108" s="31">
        <v>33.588586956521738</v>
      </c>
      <c r="V108" s="31">
        <v>5.0641304347826095</v>
      </c>
      <c r="W108" s="36">
        <v>0.15076938012717833</v>
      </c>
      <c r="X108" s="31">
        <v>0</v>
      </c>
      <c r="Y108" s="31">
        <v>0</v>
      </c>
      <c r="Z108" s="36" t="s">
        <v>1136</v>
      </c>
      <c r="AA108" s="31">
        <v>73.988913043478263</v>
      </c>
      <c r="AB108" s="31">
        <v>23.961739130434779</v>
      </c>
      <c r="AC108" s="36">
        <v>0.32385580683357373</v>
      </c>
      <c r="AD108" s="31">
        <v>1.3152173913043479</v>
      </c>
      <c r="AE108" s="31">
        <v>0</v>
      </c>
      <c r="AF108" s="36">
        <v>0</v>
      </c>
      <c r="AG108" s="31">
        <v>0.42391304347826086</v>
      </c>
      <c r="AH108" s="31">
        <v>0</v>
      </c>
      <c r="AI108" s="36">
        <v>0</v>
      </c>
      <c r="AJ108" t="s">
        <v>111</v>
      </c>
      <c r="AK108" s="37">
        <v>5</v>
      </c>
      <c r="AT108"/>
    </row>
    <row r="109" spans="1:46" x14ac:dyDescent="0.25">
      <c r="A109" t="s">
        <v>990</v>
      </c>
      <c r="B109" t="s">
        <v>609</v>
      </c>
      <c r="C109" t="s">
        <v>728</v>
      </c>
      <c r="D109" t="s">
        <v>892</v>
      </c>
      <c r="E109" s="31">
        <v>51.163043478260867</v>
      </c>
      <c r="F109" s="31">
        <v>244.77989130434781</v>
      </c>
      <c r="G109" s="31">
        <v>0</v>
      </c>
      <c r="H109" s="36">
        <v>0</v>
      </c>
      <c r="I109" s="31">
        <v>66.656739130434772</v>
      </c>
      <c r="J109" s="31">
        <v>0</v>
      </c>
      <c r="K109" s="36">
        <v>0</v>
      </c>
      <c r="L109" s="31">
        <v>51.754347826086949</v>
      </c>
      <c r="M109" s="31">
        <v>0</v>
      </c>
      <c r="N109" s="36">
        <v>0</v>
      </c>
      <c r="O109" s="31">
        <v>6.8317391304347828</v>
      </c>
      <c r="P109" s="31">
        <v>0</v>
      </c>
      <c r="Q109" s="36">
        <v>0</v>
      </c>
      <c r="R109" s="31">
        <v>8.070652173913043</v>
      </c>
      <c r="S109" s="31">
        <v>0</v>
      </c>
      <c r="T109" s="36">
        <v>0</v>
      </c>
      <c r="U109" s="31">
        <v>8.929347826086957</v>
      </c>
      <c r="V109" s="31">
        <v>0</v>
      </c>
      <c r="W109" s="36">
        <v>0</v>
      </c>
      <c r="X109" s="31">
        <v>0</v>
      </c>
      <c r="Y109" s="31">
        <v>0</v>
      </c>
      <c r="Z109" s="36" t="s">
        <v>1136</v>
      </c>
      <c r="AA109" s="31">
        <v>153.67836956521742</v>
      </c>
      <c r="AB109" s="31">
        <v>0</v>
      </c>
      <c r="AC109" s="36">
        <v>0</v>
      </c>
      <c r="AD109" s="31">
        <v>0</v>
      </c>
      <c r="AE109" s="31">
        <v>0</v>
      </c>
      <c r="AF109" s="36" t="s">
        <v>1136</v>
      </c>
      <c r="AG109" s="31">
        <v>15.515434782608692</v>
      </c>
      <c r="AH109" s="31">
        <v>0</v>
      </c>
      <c r="AI109" s="36">
        <v>0</v>
      </c>
      <c r="AJ109" t="s">
        <v>272</v>
      </c>
      <c r="AK109" s="37">
        <v>5</v>
      </c>
      <c r="AT109"/>
    </row>
    <row r="110" spans="1:46" x14ac:dyDescent="0.25">
      <c r="A110" t="s">
        <v>990</v>
      </c>
      <c r="B110" t="s">
        <v>407</v>
      </c>
      <c r="C110" t="s">
        <v>764</v>
      </c>
      <c r="D110" t="s">
        <v>925</v>
      </c>
      <c r="E110" s="31">
        <v>37.880434782608695</v>
      </c>
      <c r="F110" s="31">
        <v>123.9175</v>
      </c>
      <c r="G110" s="31">
        <v>4.1406521739130442</v>
      </c>
      <c r="H110" s="36">
        <v>3.3414587720967934E-2</v>
      </c>
      <c r="I110" s="31">
        <v>18.932065217391305</v>
      </c>
      <c r="J110" s="31">
        <v>0</v>
      </c>
      <c r="K110" s="36">
        <v>0</v>
      </c>
      <c r="L110" s="31">
        <v>8.4092391304347807</v>
      </c>
      <c r="M110" s="31">
        <v>0</v>
      </c>
      <c r="N110" s="36">
        <v>0</v>
      </c>
      <c r="O110" s="31">
        <v>5.1536956521739139</v>
      </c>
      <c r="P110" s="31">
        <v>0</v>
      </c>
      <c r="Q110" s="36">
        <v>0</v>
      </c>
      <c r="R110" s="31">
        <v>5.3691304347826092</v>
      </c>
      <c r="S110" s="31">
        <v>0</v>
      </c>
      <c r="T110" s="36">
        <v>0</v>
      </c>
      <c r="U110" s="31">
        <v>32.712065217391306</v>
      </c>
      <c r="V110" s="31">
        <v>8.6956521739130432E-2</v>
      </c>
      <c r="W110" s="36">
        <v>2.6582400457217286E-3</v>
      </c>
      <c r="X110" s="31">
        <v>0</v>
      </c>
      <c r="Y110" s="31">
        <v>0</v>
      </c>
      <c r="Z110" s="36" t="s">
        <v>1136</v>
      </c>
      <c r="AA110" s="31">
        <v>70.864673913043475</v>
      </c>
      <c r="AB110" s="31">
        <v>4.0536956521739134</v>
      </c>
      <c r="AC110" s="36">
        <v>5.7203334585976033E-2</v>
      </c>
      <c r="AD110" s="31">
        <v>1.4086956521739129</v>
      </c>
      <c r="AE110" s="31">
        <v>0</v>
      </c>
      <c r="AF110" s="36">
        <v>0</v>
      </c>
      <c r="AG110" s="31">
        <v>0</v>
      </c>
      <c r="AH110" s="31">
        <v>0</v>
      </c>
      <c r="AI110" s="36" t="s">
        <v>1136</v>
      </c>
      <c r="AJ110" t="s">
        <v>62</v>
      </c>
      <c r="AK110" s="37">
        <v>5</v>
      </c>
      <c r="AT110"/>
    </row>
    <row r="111" spans="1:46" x14ac:dyDescent="0.25">
      <c r="A111" t="s">
        <v>990</v>
      </c>
      <c r="B111" t="s">
        <v>467</v>
      </c>
      <c r="C111" t="s">
        <v>797</v>
      </c>
      <c r="D111" t="s">
        <v>878</v>
      </c>
      <c r="E111" s="31">
        <v>39.630434782608695</v>
      </c>
      <c r="F111" s="31">
        <v>157.68369565217395</v>
      </c>
      <c r="G111" s="31">
        <v>0</v>
      </c>
      <c r="H111" s="36">
        <v>0</v>
      </c>
      <c r="I111" s="31">
        <v>63.266304347826079</v>
      </c>
      <c r="J111" s="31">
        <v>0</v>
      </c>
      <c r="K111" s="36">
        <v>0</v>
      </c>
      <c r="L111" s="31">
        <v>42.290217391304338</v>
      </c>
      <c r="M111" s="31">
        <v>0</v>
      </c>
      <c r="N111" s="36">
        <v>0</v>
      </c>
      <c r="O111" s="31">
        <v>15.758695652173913</v>
      </c>
      <c r="P111" s="31">
        <v>0</v>
      </c>
      <c r="Q111" s="36">
        <v>0</v>
      </c>
      <c r="R111" s="31">
        <v>5.2173913043478262</v>
      </c>
      <c r="S111" s="31">
        <v>0</v>
      </c>
      <c r="T111" s="36">
        <v>0</v>
      </c>
      <c r="U111" s="31">
        <v>15.106521739130429</v>
      </c>
      <c r="V111" s="31">
        <v>0</v>
      </c>
      <c r="W111" s="36">
        <v>0</v>
      </c>
      <c r="X111" s="31">
        <v>0</v>
      </c>
      <c r="Y111" s="31">
        <v>0</v>
      </c>
      <c r="Z111" s="36" t="s">
        <v>1136</v>
      </c>
      <c r="AA111" s="31">
        <v>78.605434782608725</v>
      </c>
      <c r="AB111" s="31">
        <v>0</v>
      </c>
      <c r="AC111" s="36">
        <v>0</v>
      </c>
      <c r="AD111" s="31">
        <v>0</v>
      </c>
      <c r="AE111" s="31">
        <v>0</v>
      </c>
      <c r="AF111" s="36" t="s">
        <v>1136</v>
      </c>
      <c r="AG111" s="31">
        <v>0.70543478260869574</v>
      </c>
      <c r="AH111" s="31">
        <v>0</v>
      </c>
      <c r="AI111" s="36">
        <v>0</v>
      </c>
      <c r="AJ111" t="s">
        <v>124</v>
      </c>
      <c r="AK111" s="37">
        <v>5</v>
      </c>
      <c r="AT111"/>
    </row>
    <row r="112" spans="1:46" x14ac:dyDescent="0.25">
      <c r="A112" t="s">
        <v>990</v>
      </c>
      <c r="B112" t="s">
        <v>572</v>
      </c>
      <c r="C112" t="s">
        <v>709</v>
      </c>
      <c r="D112" t="s">
        <v>874</v>
      </c>
      <c r="E112" s="31">
        <v>33.010869565217391</v>
      </c>
      <c r="F112" s="31">
        <v>172.79054347826082</v>
      </c>
      <c r="G112" s="31">
        <v>13.623695652173915</v>
      </c>
      <c r="H112" s="36">
        <v>7.8845146140118158E-2</v>
      </c>
      <c r="I112" s="31">
        <v>44.400543478260872</v>
      </c>
      <c r="J112" s="31">
        <v>12.563152173913045</v>
      </c>
      <c r="K112" s="36">
        <v>0.28295041433589974</v>
      </c>
      <c r="L112" s="31">
        <v>29.72684782608696</v>
      </c>
      <c r="M112" s="31">
        <v>12.563152173913045</v>
      </c>
      <c r="N112" s="36">
        <v>0.4226197223268382</v>
      </c>
      <c r="O112" s="31">
        <v>10.162826086956523</v>
      </c>
      <c r="P112" s="31">
        <v>0</v>
      </c>
      <c r="Q112" s="36">
        <v>0</v>
      </c>
      <c r="R112" s="31">
        <v>4.5108695652173916</v>
      </c>
      <c r="S112" s="31">
        <v>0</v>
      </c>
      <c r="T112" s="36">
        <v>0</v>
      </c>
      <c r="U112" s="31">
        <v>21.532065217391303</v>
      </c>
      <c r="V112" s="31">
        <v>1.0605434782608694</v>
      </c>
      <c r="W112" s="36">
        <v>4.9254145738155931E-2</v>
      </c>
      <c r="X112" s="31">
        <v>0</v>
      </c>
      <c r="Y112" s="31">
        <v>0</v>
      </c>
      <c r="Z112" s="36" t="s">
        <v>1136</v>
      </c>
      <c r="AA112" s="31">
        <v>106.64923913043474</v>
      </c>
      <c r="AB112" s="31">
        <v>0</v>
      </c>
      <c r="AC112" s="36">
        <v>0</v>
      </c>
      <c r="AD112" s="31">
        <v>0</v>
      </c>
      <c r="AE112" s="31">
        <v>0</v>
      </c>
      <c r="AF112" s="36" t="s">
        <v>1136</v>
      </c>
      <c r="AG112" s="31">
        <v>0.20869565217391309</v>
      </c>
      <c r="AH112" s="31">
        <v>0</v>
      </c>
      <c r="AI112" s="36">
        <v>0</v>
      </c>
      <c r="AJ112" t="s">
        <v>233</v>
      </c>
      <c r="AK112" s="37">
        <v>5</v>
      </c>
      <c r="AT112"/>
    </row>
    <row r="113" spans="1:46" x14ac:dyDescent="0.25">
      <c r="A113" t="s">
        <v>990</v>
      </c>
      <c r="B113" t="s">
        <v>416</v>
      </c>
      <c r="C113" t="s">
        <v>674</v>
      </c>
      <c r="D113" t="s">
        <v>908</v>
      </c>
      <c r="E113" s="31">
        <v>40.304347826086953</v>
      </c>
      <c r="F113" s="31">
        <v>118.96423913043482</v>
      </c>
      <c r="G113" s="31">
        <v>0</v>
      </c>
      <c r="H113" s="36">
        <v>0</v>
      </c>
      <c r="I113" s="31">
        <v>41.21141304347826</v>
      </c>
      <c r="J113" s="31">
        <v>0</v>
      </c>
      <c r="K113" s="36">
        <v>0</v>
      </c>
      <c r="L113" s="31">
        <v>31.352717391304349</v>
      </c>
      <c r="M113" s="31">
        <v>0</v>
      </c>
      <c r="N113" s="36">
        <v>0</v>
      </c>
      <c r="O113" s="31">
        <v>4.2934782608695654</v>
      </c>
      <c r="P113" s="31">
        <v>0</v>
      </c>
      <c r="Q113" s="36">
        <v>0</v>
      </c>
      <c r="R113" s="31">
        <v>5.5652173913043477</v>
      </c>
      <c r="S113" s="31">
        <v>0</v>
      </c>
      <c r="T113" s="36">
        <v>0</v>
      </c>
      <c r="U113" s="31">
        <v>12.909456521739129</v>
      </c>
      <c r="V113" s="31">
        <v>0</v>
      </c>
      <c r="W113" s="36">
        <v>0</v>
      </c>
      <c r="X113" s="31">
        <v>0</v>
      </c>
      <c r="Y113" s="31">
        <v>0</v>
      </c>
      <c r="Z113" s="36" t="s">
        <v>1136</v>
      </c>
      <c r="AA113" s="31">
        <v>64.843369565217429</v>
      </c>
      <c r="AB113" s="31">
        <v>0</v>
      </c>
      <c r="AC113" s="36">
        <v>0</v>
      </c>
      <c r="AD113" s="31">
        <v>0</v>
      </c>
      <c r="AE113" s="31">
        <v>0</v>
      </c>
      <c r="AF113" s="36" t="s">
        <v>1136</v>
      </c>
      <c r="AG113" s="31">
        <v>0</v>
      </c>
      <c r="AH113" s="31">
        <v>0</v>
      </c>
      <c r="AI113" s="36" t="s">
        <v>1136</v>
      </c>
      <c r="AJ113" t="s">
        <v>72</v>
      </c>
      <c r="AK113" s="37">
        <v>5</v>
      </c>
      <c r="AT113"/>
    </row>
    <row r="114" spans="1:46" x14ac:dyDescent="0.25">
      <c r="A114" t="s">
        <v>990</v>
      </c>
      <c r="B114" t="s">
        <v>615</v>
      </c>
      <c r="C114" t="s">
        <v>751</v>
      </c>
      <c r="D114" t="s">
        <v>921</v>
      </c>
      <c r="E114" s="31">
        <v>59.097826086956523</v>
      </c>
      <c r="F114" s="31">
        <v>148.6217391304348</v>
      </c>
      <c r="G114" s="31">
        <v>3.1630434782608692</v>
      </c>
      <c r="H114" s="36">
        <v>2.1282508849428072E-2</v>
      </c>
      <c r="I114" s="31">
        <v>43.559782608695656</v>
      </c>
      <c r="J114" s="31">
        <v>0.54347826086956519</v>
      </c>
      <c r="K114" s="36">
        <v>1.2476606363069244E-2</v>
      </c>
      <c r="L114" s="31">
        <v>28.720652173913049</v>
      </c>
      <c r="M114" s="31">
        <v>0.54347826086956519</v>
      </c>
      <c r="N114" s="36">
        <v>1.8922908072512578E-2</v>
      </c>
      <c r="O114" s="31">
        <v>5.2010869565217392</v>
      </c>
      <c r="P114" s="31">
        <v>0</v>
      </c>
      <c r="Q114" s="36">
        <v>0</v>
      </c>
      <c r="R114" s="31">
        <v>9.6380434782608706</v>
      </c>
      <c r="S114" s="31">
        <v>0</v>
      </c>
      <c r="T114" s="36">
        <v>0</v>
      </c>
      <c r="U114" s="31">
        <v>16.898369565217397</v>
      </c>
      <c r="V114" s="31">
        <v>0.27989130434782611</v>
      </c>
      <c r="W114" s="36">
        <v>1.6563213585051292E-2</v>
      </c>
      <c r="X114" s="31">
        <v>0</v>
      </c>
      <c r="Y114" s="31">
        <v>0</v>
      </c>
      <c r="Z114" s="36" t="s">
        <v>1136</v>
      </c>
      <c r="AA114" s="31">
        <v>83.779891304347842</v>
      </c>
      <c r="AB114" s="31">
        <v>2.339673913043478</v>
      </c>
      <c r="AC114" s="36">
        <v>2.7926437676364688E-2</v>
      </c>
      <c r="AD114" s="31">
        <v>0</v>
      </c>
      <c r="AE114" s="31">
        <v>0</v>
      </c>
      <c r="AF114" s="36" t="s">
        <v>1136</v>
      </c>
      <c r="AG114" s="31">
        <v>4.3836956521739117</v>
      </c>
      <c r="AH114" s="31">
        <v>0</v>
      </c>
      <c r="AI114" s="36">
        <v>0</v>
      </c>
      <c r="AJ114" t="s">
        <v>278</v>
      </c>
      <c r="AK114" s="37">
        <v>5</v>
      </c>
      <c r="AT114"/>
    </row>
    <row r="115" spans="1:46" x14ac:dyDescent="0.25">
      <c r="A115" t="s">
        <v>990</v>
      </c>
      <c r="B115" t="s">
        <v>366</v>
      </c>
      <c r="C115" t="s">
        <v>750</v>
      </c>
      <c r="D115" t="s">
        <v>874</v>
      </c>
      <c r="E115" s="31">
        <v>58.304347826086953</v>
      </c>
      <c r="F115" s="31">
        <v>191.35347826086951</v>
      </c>
      <c r="G115" s="31">
        <v>40.58619565217392</v>
      </c>
      <c r="H115" s="36">
        <v>0.21210064233503678</v>
      </c>
      <c r="I115" s="31">
        <v>67.195978260869538</v>
      </c>
      <c r="J115" s="31">
        <v>7.9829347826086963</v>
      </c>
      <c r="K115" s="36">
        <v>0.11880078226731354</v>
      </c>
      <c r="L115" s="31">
        <v>42.227391304347805</v>
      </c>
      <c r="M115" s="31">
        <v>7.0046739130434785</v>
      </c>
      <c r="N115" s="36">
        <v>0.16587986367801663</v>
      </c>
      <c r="O115" s="31">
        <v>19.925108695652167</v>
      </c>
      <c r="P115" s="31">
        <v>0.97826086956521741</v>
      </c>
      <c r="Q115" s="36">
        <v>4.9096889984779984E-2</v>
      </c>
      <c r="R115" s="31">
        <v>5.0434782608695654</v>
      </c>
      <c r="S115" s="31">
        <v>0</v>
      </c>
      <c r="T115" s="36">
        <v>0</v>
      </c>
      <c r="U115" s="31">
        <v>18.70326086956522</v>
      </c>
      <c r="V115" s="31">
        <v>6.25</v>
      </c>
      <c r="W115" s="36">
        <v>0.33416632765734872</v>
      </c>
      <c r="X115" s="31">
        <v>0</v>
      </c>
      <c r="Y115" s="31">
        <v>0</v>
      </c>
      <c r="Z115" s="36" t="s">
        <v>1136</v>
      </c>
      <c r="AA115" s="31">
        <v>93.261956521739108</v>
      </c>
      <c r="AB115" s="31">
        <v>26.353260869565222</v>
      </c>
      <c r="AC115" s="36">
        <v>0.28257246419039417</v>
      </c>
      <c r="AD115" s="31">
        <v>0</v>
      </c>
      <c r="AE115" s="31">
        <v>0</v>
      </c>
      <c r="AF115" s="36" t="s">
        <v>1136</v>
      </c>
      <c r="AG115" s="31">
        <v>12.192282608695653</v>
      </c>
      <c r="AH115" s="31">
        <v>0</v>
      </c>
      <c r="AI115" s="36">
        <v>0</v>
      </c>
      <c r="AJ115" t="s">
        <v>21</v>
      </c>
      <c r="AK115" s="37">
        <v>5</v>
      </c>
      <c r="AT115"/>
    </row>
    <row r="116" spans="1:46" x14ac:dyDescent="0.25">
      <c r="A116" t="s">
        <v>990</v>
      </c>
      <c r="B116" t="s">
        <v>616</v>
      </c>
      <c r="C116" t="s">
        <v>734</v>
      </c>
      <c r="D116" t="s">
        <v>915</v>
      </c>
      <c r="E116" s="31">
        <v>35.532608695652172</v>
      </c>
      <c r="F116" s="31">
        <v>138.0907608695652</v>
      </c>
      <c r="G116" s="31">
        <v>13.240869565217388</v>
      </c>
      <c r="H116" s="36">
        <v>9.5885267644546926E-2</v>
      </c>
      <c r="I116" s="31">
        <v>40.232173913043468</v>
      </c>
      <c r="J116" s="31">
        <v>3.4222826086956517</v>
      </c>
      <c r="K116" s="36">
        <v>8.506332807400524E-2</v>
      </c>
      <c r="L116" s="31">
        <v>29.823152173913037</v>
      </c>
      <c r="M116" s="31">
        <v>3.4222826086956517</v>
      </c>
      <c r="N116" s="36">
        <v>0.11475254489326575</v>
      </c>
      <c r="O116" s="31">
        <v>5.2209782608695656</v>
      </c>
      <c r="P116" s="31">
        <v>0</v>
      </c>
      <c r="Q116" s="36">
        <v>0</v>
      </c>
      <c r="R116" s="31">
        <v>5.1880434782608686</v>
      </c>
      <c r="S116" s="31">
        <v>0</v>
      </c>
      <c r="T116" s="36">
        <v>0</v>
      </c>
      <c r="U116" s="31">
        <v>15.725760869565219</v>
      </c>
      <c r="V116" s="31">
        <v>1.8818478260869564</v>
      </c>
      <c r="W116" s="36">
        <v>0.11966656759540216</v>
      </c>
      <c r="X116" s="31">
        <v>4.1231521739130441</v>
      </c>
      <c r="Y116" s="31">
        <v>0</v>
      </c>
      <c r="Z116" s="36">
        <v>0</v>
      </c>
      <c r="AA116" s="31">
        <v>62.266956521739125</v>
      </c>
      <c r="AB116" s="31">
        <v>7.9367391304347805</v>
      </c>
      <c r="AC116" s="36">
        <v>0.12746309718323626</v>
      </c>
      <c r="AD116" s="31">
        <v>0</v>
      </c>
      <c r="AE116" s="31">
        <v>0</v>
      </c>
      <c r="AF116" s="36" t="s">
        <v>1136</v>
      </c>
      <c r="AG116" s="31">
        <v>15.742717391304344</v>
      </c>
      <c r="AH116" s="31">
        <v>0</v>
      </c>
      <c r="AI116" s="36">
        <v>0</v>
      </c>
      <c r="AJ116" t="s">
        <v>279</v>
      </c>
      <c r="AK116" s="37">
        <v>5</v>
      </c>
      <c r="AT116"/>
    </row>
    <row r="117" spans="1:46" x14ac:dyDescent="0.25">
      <c r="A117" t="s">
        <v>990</v>
      </c>
      <c r="B117" t="s">
        <v>530</v>
      </c>
      <c r="C117" t="s">
        <v>698</v>
      </c>
      <c r="D117" t="s">
        <v>913</v>
      </c>
      <c r="E117" s="31">
        <v>42.195652173913047</v>
      </c>
      <c r="F117" s="31">
        <v>191.24347826086955</v>
      </c>
      <c r="G117" s="31">
        <v>23.662608695652171</v>
      </c>
      <c r="H117" s="36">
        <v>0.12373027781566862</v>
      </c>
      <c r="I117" s="31">
        <v>41.500760869565212</v>
      </c>
      <c r="J117" s="31">
        <v>3.0629347826086954</v>
      </c>
      <c r="K117" s="36">
        <v>7.3804304268910742E-2</v>
      </c>
      <c r="L117" s="31">
        <v>26.761630434782607</v>
      </c>
      <c r="M117" s="31">
        <v>3.0629347826086954</v>
      </c>
      <c r="N117" s="36">
        <v>0.11445247291912902</v>
      </c>
      <c r="O117" s="31">
        <v>9.9565217391304355</v>
      </c>
      <c r="P117" s="31">
        <v>0</v>
      </c>
      <c r="Q117" s="36">
        <v>0</v>
      </c>
      <c r="R117" s="31">
        <v>4.7826086956521738</v>
      </c>
      <c r="S117" s="31">
        <v>0</v>
      </c>
      <c r="T117" s="36">
        <v>0</v>
      </c>
      <c r="U117" s="31">
        <v>51.900434782608698</v>
      </c>
      <c r="V117" s="31">
        <v>4.0353260869565215</v>
      </c>
      <c r="W117" s="36">
        <v>7.7751296378517382E-2</v>
      </c>
      <c r="X117" s="31">
        <v>0</v>
      </c>
      <c r="Y117" s="31">
        <v>0</v>
      </c>
      <c r="Z117" s="36" t="s">
        <v>1136</v>
      </c>
      <c r="AA117" s="31">
        <v>97.842282608695655</v>
      </c>
      <c r="AB117" s="31">
        <v>16.564347826086955</v>
      </c>
      <c r="AC117" s="36">
        <v>0.16929641648216015</v>
      </c>
      <c r="AD117" s="31">
        <v>0</v>
      </c>
      <c r="AE117" s="31">
        <v>0</v>
      </c>
      <c r="AF117" s="36" t="s">
        <v>1136</v>
      </c>
      <c r="AG117" s="31">
        <v>0</v>
      </c>
      <c r="AH117" s="31">
        <v>0</v>
      </c>
      <c r="AI117" s="36" t="s">
        <v>1136</v>
      </c>
      <c r="AJ117" t="s">
        <v>188</v>
      </c>
      <c r="AK117" s="37">
        <v>5</v>
      </c>
      <c r="AT117"/>
    </row>
    <row r="118" spans="1:46" x14ac:dyDescent="0.25">
      <c r="A118" t="s">
        <v>990</v>
      </c>
      <c r="B118" t="s">
        <v>623</v>
      </c>
      <c r="C118" t="s">
        <v>863</v>
      </c>
      <c r="D118" t="s">
        <v>885</v>
      </c>
      <c r="E118" s="31">
        <v>40.728260869565219</v>
      </c>
      <c r="F118" s="31">
        <v>118.16097826086954</v>
      </c>
      <c r="G118" s="31">
        <v>5.5054347826086962</v>
      </c>
      <c r="H118" s="36">
        <v>4.6592664208094901E-2</v>
      </c>
      <c r="I118" s="31">
        <v>16.053586956521738</v>
      </c>
      <c r="J118" s="31">
        <v>2.125</v>
      </c>
      <c r="K118" s="36">
        <v>0.13236917118617675</v>
      </c>
      <c r="L118" s="31">
        <v>9.2492391304347823</v>
      </c>
      <c r="M118" s="31">
        <v>2.125</v>
      </c>
      <c r="N118" s="36">
        <v>0.22974862797174855</v>
      </c>
      <c r="O118" s="31">
        <v>2.2608695652173911</v>
      </c>
      <c r="P118" s="31">
        <v>0</v>
      </c>
      <c r="Q118" s="36">
        <v>0</v>
      </c>
      <c r="R118" s="31">
        <v>4.5434782608695654</v>
      </c>
      <c r="S118" s="31">
        <v>0</v>
      </c>
      <c r="T118" s="36">
        <v>0</v>
      </c>
      <c r="U118" s="31">
        <v>32.437065217391307</v>
      </c>
      <c r="V118" s="31">
        <v>1.9945652173913044</v>
      </c>
      <c r="W118" s="36">
        <v>6.1490310668485121E-2</v>
      </c>
      <c r="X118" s="31">
        <v>0</v>
      </c>
      <c r="Y118" s="31">
        <v>0</v>
      </c>
      <c r="Z118" s="36" t="s">
        <v>1136</v>
      </c>
      <c r="AA118" s="31">
        <v>65.915978260869537</v>
      </c>
      <c r="AB118" s="31">
        <v>1.3858695652173914</v>
      </c>
      <c r="AC118" s="36">
        <v>2.1024789463529835E-2</v>
      </c>
      <c r="AD118" s="31">
        <v>3.7543478260869558</v>
      </c>
      <c r="AE118" s="31">
        <v>0</v>
      </c>
      <c r="AF118" s="36">
        <v>0</v>
      </c>
      <c r="AG118" s="31">
        <v>0</v>
      </c>
      <c r="AH118" s="31">
        <v>0</v>
      </c>
      <c r="AI118" s="36" t="s">
        <v>1136</v>
      </c>
      <c r="AJ118" t="s">
        <v>286</v>
      </c>
      <c r="AK118" s="37">
        <v>5</v>
      </c>
      <c r="AT118"/>
    </row>
    <row r="119" spans="1:46" x14ac:dyDescent="0.25">
      <c r="A119" t="s">
        <v>990</v>
      </c>
      <c r="B119" t="s">
        <v>484</v>
      </c>
      <c r="C119" t="s">
        <v>806</v>
      </c>
      <c r="D119" t="s">
        <v>890</v>
      </c>
      <c r="E119" s="31">
        <v>74.576086956521735</v>
      </c>
      <c r="F119" s="31">
        <v>241.51630434782606</v>
      </c>
      <c r="G119" s="31">
        <v>8.4592391304347814</v>
      </c>
      <c r="H119" s="36">
        <v>3.5025540628727016E-2</v>
      </c>
      <c r="I119" s="31">
        <v>36.945652173913039</v>
      </c>
      <c r="J119" s="31">
        <v>2.4157608695652173</v>
      </c>
      <c r="K119" s="36">
        <v>6.5386878493674611E-2</v>
      </c>
      <c r="L119" s="31">
        <v>26.902173913043477</v>
      </c>
      <c r="M119" s="31">
        <v>2.4157608695652173</v>
      </c>
      <c r="N119" s="36">
        <v>8.9797979797979793E-2</v>
      </c>
      <c r="O119" s="31">
        <v>4.9565217391304346</v>
      </c>
      <c r="P119" s="31">
        <v>0</v>
      </c>
      <c r="Q119" s="36">
        <v>0</v>
      </c>
      <c r="R119" s="31">
        <v>5.0869565217391308</v>
      </c>
      <c r="S119" s="31">
        <v>0</v>
      </c>
      <c r="T119" s="36">
        <v>0</v>
      </c>
      <c r="U119" s="31">
        <v>35.646739130434781</v>
      </c>
      <c r="V119" s="31">
        <v>3.6847826086956523</v>
      </c>
      <c r="W119" s="36">
        <v>0.1033694160695228</v>
      </c>
      <c r="X119" s="31">
        <v>0</v>
      </c>
      <c r="Y119" s="31">
        <v>0</v>
      </c>
      <c r="Z119" s="36" t="s">
        <v>1136</v>
      </c>
      <c r="AA119" s="31">
        <v>146.25543478260869</v>
      </c>
      <c r="AB119" s="31">
        <v>2.3586956521739131</v>
      </c>
      <c r="AC119" s="36">
        <v>1.6127234216491398E-2</v>
      </c>
      <c r="AD119" s="31">
        <v>2.9864130434782608</v>
      </c>
      <c r="AE119" s="31">
        <v>0</v>
      </c>
      <c r="AF119" s="36">
        <v>0</v>
      </c>
      <c r="AG119" s="31">
        <v>19.682065217391305</v>
      </c>
      <c r="AH119" s="31">
        <v>0</v>
      </c>
      <c r="AI119" s="36">
        <v>0</v>
      </c>
      <c r="AJ119" t="s">
        <v>141</v>
      </c>
      <c r="AK119" s="37">
        <v>5</v>
      </c>
      <c r="AT119"/>
    </row>
    <row r="120" spans="1:46" x14ac:dyDescent="0.25">
      <c r="A120" t="s">
        <v>990</v>
      </c>
      <c r="B120" t="s">
        <v>558</v>
      </c>
      <c r="C120" t="s">
        <v>836</v>
      </c>
      <c r="D120" t="s">
        <v>909</v>
      </c>
      <c r="E120" s="31">
        <v>51.358695652173914</v>
      </c>
      <c r="F120" s="31">
        <v>204.38315217391306</v>
      </c>
      <c r="G120" s="31">
        <v>0</v>
      </c>
      <c r="H120" s="36">
        <v>0</v>
      </c>
      <c r="I120" s="31">
        <v>33.701086956521735</v>
      </c>
      <c r="J120" s="31">
        <v>0</v>
      </c>
      <c r="K120" s="36">
        <v>0</v>
      </c>
      <c r="L120" s="31">
        <v>28.904891304347824</v>
      </c>
      <c r="M120" s="31">
        <v>0</v>
      </c>
      <c r="N120" s="36">
        <v>0</v>
      </c>
      <c r="O120" s="31">
        <v>0</v>
      </c>
      <c r="P120" s="31">
        <v>0</v>
      </c>
      <c r="Q120" s="36" t="s">
        <v>1136</v>
      </c>
      <c r="R120" s="31">
        <v>4.7961956521739131</v>
      </c>
      <c r="S120" s="31">
        <v>0</v>
      </c>
      <c r="T120" s="36">
        <v>0</v>
      </c>
      <c r="U120" s="31">
        <v>36.336956521739133</v>
      </c>
      <c r="V120" s="31">
        <v>0</v>
      </c>
      <c r="W120" s="36">
        <v>0</v>
      </c>
      <c r="X120" s="31">
        <v>6.0923913043478262</v>
      </c>
      <c r="Y120" s="31">
        <v>0</v>
      </c>
      <c r="Z120" s="36">
        <v>0</v>
      </c>
      <c r="AA120" s="31">
        <v>111.60869565217391</v>
      </c>
      <c r="AB120" s="31">
        <v>0</v>
      </c>
      <c r="AC120" s="36">
        <v>0</v>
      </c>
      <c r="AD120" s="31">
        <v>5.8070652173913047</v>
      </c>
      <c r="AE120" s="31">
        <v>0</v>
      </c>
      <c r="AF120" s="36">
        <v>0</v>
      </c>
      <c r="AG120" s="31">
        <v>10.836956521739131</v>
      </c>
      <c r="AH120" s="31">
        <v>0</v>
      </c>
      <c r="AI120" s="36">
        <v>0</v>
      </c>
      <c r="AJ120" t="s">
        <v>219</v>
      </c>
      <c r="AK120" s="37">
        <v>5</v>
      </c>
      <c r="AT120"/>
    </row>
    <row r="121" spans="1:46" x14ac:dyDescent="0.25">
      <c r="A121" t="s">
        <v>990</v>
      </c>
      <c r="B121" t="s">
        <v>544</v>
      </c>
      <c r="C121" t="s">
        <v>679</v>
      </c>
      <c r="D121" t="s">
        <v>914</v>
      </c>
      <c r="E121" s="31">
        <v>74.032608695652172</v>
      </c>
      <c r="F121" s="31">
        <v>224.19021739130434</v>
      </c>
      <c r="G121" s="31">
        <v>0</v>
      </c>
      <c r="H121" s="36">
        <v>0</v>
      </c>
      <c r="I121" s="31">
        <v>36.891304347826086</v>
      </c>
      <c r="J121" s="31">
        <v>0</v>
      </c>
      <c r="K121" s="36">
        <v>0</v>
      </c>
      <c r="L121" s="31">
        <v>9.804347826086957</v>
      </c>
      <c r="M121" s="31">
        <v>0</v>
      </c>
      <c r="N121" s="36">
        <v>0</v>
      </c>
      <c r="O121" s="31">
        <v>21.608695652173914</v>
      </c>
      <c r="P121" s="31">
        <v>0</v>
      </c>
      <c r="Q121" s="36">
        <v>0</v>
      </c>
      <c r="R121" s="31">
        <v>5.4782608695652177</v>
      </c>
      <c r="S121" s="31">
        <v>0</v>
      </c>
      <c r="T121" s="36">
        <v>0</v>
      </c>
      <c r="U121" s="31">
        <v>56.980978260869563</v>
      </c>
      <c r="V121" s="31">
        <v>0</v>
      </c>
      <c r="W121" s="36">
        <v>0</v>
      </c>
      <c r="X121" s="31">
        <v>0</v>
      </c>
      <c r="Y121" s="31">
        <v>0</v>
      </c>
      <c r="Z121" s="36" t="s">
        <v>1136</v>
      </c>
      <c r="AA121" s="31">
        <v>130.31793478260869</v>
      </c>
      <c r="AB121" s="31">
        <v>0</v>
      </c>
      <c r="AC121" s="36">
        <v>0</v>
      </c>
      <c r="AD121" s="31">
        <v>0</v>
      </c>
      <c r="AE121" s="31">
        <v>0</v>
      </c>
      <c r="AF121" s="36" t="s">
        <v>1136</v>
      </c>
      <c r="AG121" s="31">
        <v>0</v>
      </c>
      <c r="AH121" s="31">
        <v>0</v>
      </c>
      <c r="AI121" s="36" t="s">
        <v>1136</v>
      </c>
      <c r="AJ121" t="s">
        <v>204</v>
      </c>
      <c r="AK121" s="37">
        <v>5</v>
      </c>
      <c r="AT121"/>
    </row>
    <row r="122" spans="1:46" x14ac:dyDescent="0.25">
      <c r="A122" t="s">
        <v>990</v>
      </c>
      <c r="B122" t="s">
        <v>580</v>
      </c>
      <c r="C122" t="s">
        <v>843</v>
      </c>
      <c r="D122" t="s">
        <v>911</v>
      </c>
      <c r="E122" s="31">
        <v>22.880434782608695</v>
      </c>
      <c r="F122" s="31">
        <v>81.979456521739124</v>
      </c>
      <c r="G122" s="31">
        <v>22.453804347826086</v>
      </c>
      <c r="H122" s="36">
        <v>0.27389550139152041</v>
      </c>
      <c r="I122" s="31">
        <v>25.438695652173916</v>
      </c>
      <c r="J122" s="31">
        <v>0</v>
      </c>
      <c r="K122" s="36">
        <v>0</v>
      </c>
      <c r="L122" s="31">
        <v>22.202282608695654</v>
      </c>
      <c r="M122" s="31">
        <v>0</v>
      </c>
      <c r="N122" s="36">
        <v>0</v>
      </c>
      <c r="O122" s="31">
        <v>2.4239130434782608</v>
      </c>
      <c r="P122" s="31">
        <v>0</v>
      </c>
      <c r="Q122" s="36">
        <v>0</v>
      </c>
      <c r="R122" s="31">
        <v>0.8125</v>
      </c>
      <c r="S122" s="31">
        <v>0</v>
      </c>
      <c r="T122" s="36">
        <v>0</v>
      </c>
      <c r="U122" s="31">
        <v>11.448369565217389</v>
      </c>
      <c r="V122" s="31">
        <v>5.6358695652173916</v>
      </c>
      <c r="W122" s="36">
        <v>0.4922857821030146</v>
      </c>
      <c r="X122" s="31">
        <v>0</v>
      </c>
      <c r="Y122" s="31">
        <v>0</v>
      </c>
      <c r="Z122" s="36" t="s">
        <v>1136</v>
      </c>
      <c r="AA122" s="31">
        <v>44.122391304347822</v>
      </c>
      <c r="AB122" s="31">
        <v>16.817934782608695</v>
      </c>
      <c r="AC122" s="36">
        <v>0.38116553263402692</v>
      </c>
      <c r="AD122" s="31">
        <v>0</v>
      </c>
      <c r="AE122" s="31">
        <v>0</v>
      </c>
      <c r="AF122" s="36" t="s">
        <v>1136</v>
      </c>
      <c r="AG122" s="31">
        <v>0.97000000000000008</v>
      </c>
      <c r="AH122" s="31">
        <v>0</v>
      </c>
      <c r="AI122" s="36">
        <v>0</v>
      </c>
      <c r="AJ122" t="s">
        <v>243</v>
      </c>
      <c r="AK122" s="37">
        <v>5</v>
      </c>
      <c r="AT122"/>
    </row>
    <row r="123" spans="1:46" x14ac:dyDescent="0.25">
      <c r="A123" t="s">
        <v>990</v>
      </c>
      <c r="B123" t="s">
        <v>514</v>
      </c>
      <c r="C123" t="s">
        <v>784</v>
      </c>
      <c r="D123" t="s">
        <v>885</v>
      </c>
      <c r="E123" s="31">
        <v>69.543478260869563</v>
      </c>
      <c r="F123" s="31">
        <v>223.27989130434781</v>
      </c>
      <c r="G123" s="31">
        <v>6.2798913043478262</v>
      </c>
      <c r="H123" s="36">
        <v>2.8125646549101223E-2</v>
      </c>
      <c r="I123" s="31">
        <v>41.002717391304351</v>
      </c>
      <c r="J123" s="31">
        <v>0.16304347826086957</v>
      </c>
      <c r="K123" s="36">
        <v>3.9764066538538001E-3</v>
      </c>
      <c r="L123" s="31">
        <v>28.239130434782609</v>
      </c>
      <c r="M123" s="31">
        <v>0.16304347826086957</v>
      </c>
      <c r="N123" s="36">
        <v>5.7736720554272519E-3</v>
      </c>
      <c r="O123" s="31">
        <v>8.4157608695652169</v>
      </c>
      <c r="P123" s="31">
        <v>0</v>
      </c>
      <c r="Q123" s="36">
        <v>0</v>
      </c>
      <c r="R123" s="31">
        <v>4.3478260869565215</v>
      </c>
      <c r="S123" s="31">
        <v>0</v>
      </c>
      <c r="T123" s="36">
        <v>0</v>
      </c>
      <c r="U123" s="31">
        <v>32.983695652173914</v>
      </c>
      <c r="V123" s="31">
        <v>0.17934782608695651</v>
      </c>
      <c r="W123" s="36">
        <v>5.4374691052891744E-3</v>
      </c>
      <c r="X123" s="31">
        <v>0</v>
      </c>
      <c r="Y123" s="31">
        <v>0</v>
      </c>
      <c r="Z123" s="36" t="s">
        <v>1136</v>
      </c>
      <c r="AA123" s="31">
        <v>149.29347826086956</v>
      </c>
      <c r="AB123" s="31">
        <v>5.9375</v>
      </c>
      <c r="AC123" s="36">
        <v>3.9770658900618858E-2</v>
      </c>
      <c r="AD123" s="31">
        <v>0</v>
      </c>
      <c r="AE123" s="31">
        <v>0</v>
      </c>
      <c r="AF123" s="36" t="s">
        <v>1136</v>
      </c>
      <c r="AG123" s="31">
        <v>0</v>
      </c>
      <c r="AH123" s="31">
        <v>0</v>
      </c>
      <c r="AI123" s="36" t="s">
        <v>1136</v>
      </c>
      <c r="AJ123" t="s">
        <v>172</v>
      </c>
      <c r="AK123" s="37">
        <v>5</v>
      </c>
      <c r="AT123"/>
    </row>
    <row r="124" spans="1:46" x14ac:dyDescent="0.25">
      <c r="A124" t="s">
        <v>990</v>
      </c>
      <c r="B124" t="s">
        <v>632</v>
      </c>
      <c r="C124" t="s">
        <v>869</v>
      </c>
      <c r="D124" t="s">
        <v>909</v>
      </c>
      <c r="E124" s="31">
        <v>20.619565217391305</v>
      </c>
      <c r="F124" s="31">
        <v>88.041304347826085</v>
      </c>
      <c r="G124" s="31">
        <v>0</v>
      </c>
      <c r="H124" s="36">
        <v>0</v>
      </c>
      <c r="I124" s="31">
        <v>25.239130434782609</v>
      </c>
      <c r="J124" s="31">
        <v>0</v>
      </c>
      <c r="K124" s="36">
        <v>0</v>
      </c>
      <c r="L124" s="31">
        <v>14.923913043478262</v>
      </c>
      <c r="M124" s="31">
        <v>0</v>
      </c>
      <c r="N124" s="36">
        <v>0</v>
      </c>
      <c r="O124" s="31">
        <v>5.4347826086956523</v>
      </c>
      <c r="P124" s="31">
        <v>0</v>
      </c>
      <c r="Q124" s="36">
        <v>0</v>
      </c>
      <c r="R124" s="31">
        <v>4.8804347826086953</v>
      </c>
      <c r="S124" s="31">
        <v>0</v>
      </c>
      <c r="T124" s="36">
        <v>0</v>
      </c>
      <c r="U124" s="31">
        <v>8.8836956521739125</v>
      </c>
      <c r="V124" s="31">
        <v>0</v>
      </c>
      <c r="W124" s="36">
        <v>0</v>
      </c>
      <c r="X124" s="31">
        <v>0</v>
      </c>
      <c r="Y124" s="31">
        <v>0</v>
      </c>
      <c r="Z124" s="36" t="s">
        <v>1136</v>
      </c>
      <c r="AA124" s="31">
        <v>53.918478260869563</v>
      </c>
      <c r="AB124" s="31">
        <v>0</v>
      </c>
      <c r="AC124" s="36">
        <v>0</v>
      </c>
      <c r="AD124" s="31">
        <v>0</v>
      </c>
      <c r="AE124" s="31">
        <v>0</v>
      </c>
      <c r="AF124" s="36" t="s">
        <v>1136</v>
      </c>
      <c r="AG124" s="31">
        <v>0</v>
      </c>
      <c r="AH124" s="31">
        <v>0</v>
      </c>
      <c r="AI124" s="36" t="s">
        <v>1136</v>
      </c>
      <c r="AJ124" t="s">
        <v>295</v>
      </c>
      <c r="AK124" s="37">
        <v>5</v>
      </c>
      <c r="AT124"/>
    </row>
    <row r="125" spans="1:46" x14ac:dyDescent="0.25">
      <c r="A125" t="s">
        <v>990</v>
      </c>
      <c r="B125" t="s">
        <v>666</v>
      </c>
      <c r="C125" t="s">
        <v>836</v>
      </c>
      <c r="D125" t="s">
        <v>909</v>
      </c>
      <c r="E125" s="31">
        <v>25.510869565217391</v>
      </c>
      <c r="F125" s="31">
        <v>134.38097826086957</v>
      </c>
      <c r="G125" s="31">
        <v>0</v>
      </c>
      <c r="H125" s="36">
        <v>0</v>
      </c>
      <c r="I125" s="31">
        <v>34.907608695652172</v>
      </c>
      <c r="J125" s="31">
        <v>0</v>
      </c>
      <c r="K125" s="36">
        <v>0</v>
      </c>
      <c r="L125" s="31">
        <v>23.875</v>
      </c>
      <c r="M125" s="31">
        <v>0</v>
      </c>
      <c r="N125" s="36">
        <v>0</v>
      </c>
      <c r="O125" s="31">
        <v>5.6521739130434785</v>
      </c>
      <c r="P125" s="31">
        <v>0</v>
      </c>
      <c r="Q125" s="36">
        <v>0</v>
      </c>
      <c r="R125" s="31">
        <v>5.3804347826086953</v>
      </c>
      <c r="S125" s="31">
        <v>0</v>
      </c>
      <c r="T125" s="36">
        <v>0</v>
      </c>
      <c r="U125" s="31">
        <v>15.340217391304348</v>
      </c>
      <c r="V125" s="31">
        <v>0</v>
      </c>
      <c r="W125" s="36">
        <v>0</v>
      </c>
      <c r="X125" s="31">
        <v>0</v>
      </c>
      <c r="Y125" s="31">
        <v>0</v>
      </c>
      <c r="Z125" s="36" t="s">
        <v>1136</v>
      </c>
      <c r="AA125" s="31">
        <v>80.961956521739125</v>
      </c>
      <c r="AB125" s="31">
        <v>0</v>
      </c>
      <c r="AC125" s="36">
        <v>0</v>
      </c>
      <c r="AD125" s="31">
        <v>0</v>
      </c>
      <c r="AE125" s="31">
        <v>0</v>
      </c>
      <c r="AF125" s="36" t="s">
        <v>1136</v>
      </c>
      <c r="AG125" s="31">
        <v>3.1711956521739131</v>
      </c>
      <c r="AH125" s="31">
        <v>0</v>
      </c>
      <c r="AI125" s="36">
        <v>0</v>
      </c>
      <c r="AJ125" t="s">
        <v>329</v>
      </c>
      <c r="AK125" s="37">
        <v>5</v>
      </c>
      <c r="AT125"/>
    </row>
    <row r="126" spans="1:46" x14ac:dyDescent="0.25">
      <c r="A126" t="s">
        <v>990</v>
      </c>
      <c r="B126" t="s">
        <v>506</v>
      </c>
      <c r="C126" t="s">
        <v>816</v>
      </c>
      <c r="D126" t="s">
        <v>923</v>
      </c>
      <c r="E126" s="31">
        <v>42.989130434782609</v>
      </c>
      <c r="F126" s="31">
        <v>143.40032608695657</v>
      </c>
      <c r="G126" s="31">
        <v>13.194130434782608</v>
      </c>
      <c r="H126" s="36">
        <v>9.2009068562241725E-2</v>
      </c>
      <c r="I126" s="31">
        <v>48.572717391304352</v>
      </c>
      <c r="J126" s="31">
        <v>6.2626086956521743</v>
      </c>
      <c r="K126" s="36">
        <v>0.12893264021447001</v>
      </c>
      <c r="L126" s="31">
        <v>35.238260869565217</v>
      </c>
      <c r="M126" s="31">
        <v>0.86956521739130432</v>
      </c>
      <c r="N126" s="36">
        <v>2.4676734774454645E-2</v>
      </c>
      <c r="O126" s="31">
        <v>2.8490217391304351</v>
      </c>
      <c r="P126" s="31">
        <v>0</v>
      </c>
      <c r="Q126" s="36">
        <v>0</v>
      </c>
      <c r="R126" s="31">
        <v>10.485434782608696</v>
      </c>
      <c r="S126" s="31">
        <v>5.3930434782608696</v>
      </c>
      <c r="T126" s="36">
        <v>0.51433665747517254</v>
      </c>
      <c r="U126" s="31">
        <v>9.0384782608695655</v>
      </c>
      <c r="V126" s="31">
        <v>0</v>
      </c>
      <c r="W126" s="36">
        <v>0</v>
      </c>
      <c r="X126" s="31">
        <v>0.52989130434782605</v>
      </c>
      <c r="Y126" s="31">
        <v>0.52989130434782605</v>
      </c>
      <c r="Z126" s="36">
        <v>1</v>
      </c>
      <c r="AA126" s="31">
        <v>58.066521739130444</v>
      </c>
      <c r="AB126" s="31">
        <v>6.4016304347826063</v>
      </c>
      <c r="AC126" s="36">
        <v>0.11024649390129755</v>
      </c>
      <c r="AD126" s="31">
        <v>0</v>
      </c>
      <c r="AE126" s="31">
        <v>0</v>
      </c>
      <c r="AF126" s="36" t="s">
        <v>1136</v>
      </c>
      <c r="AG126" s="31">
        <v>27.192717391304363</v>
      </c>
      <c r="AH126" s="31">
        <v>0</v>
      </c>
      <c r="AI126" s="36">
        <v>0</v>
      </c>
      <c r="AJ126" t="s">
        <v>164</v>
      </c>
      <c r="AK126" s="37">
        <v>5</v>
      </c>
      <c r="AT126"/>
    </row>
    <row r="127" spans="1:46" x14ac:dyDescent="0.25">
      <c r="A127" t="s">
        <v>990</v>
      </c>
      <c r="B127" t="s">
        <v>516</v>
      </c>
      <c r="C127" t="s">
        <v>692</v>
      </c>
      <c r="D127" t="s">
        <v>920</v>
      </c>
      <c r="E127" s="31">
        <v>32.934782608695649</v>
      </c>
      <c r="F127" s="31">
        <v>164.67630434782609</v>
      </c>
      <c r="G127" s="31">
        <v>1.9076086956521738</v>
      </c>
      <c r="H127" s="36">
        <v>1.1583990199482251E-2</v>
      </c>
      <c r="I127" s="31">
        <v>42.204021739130425</v>
      </c>
      <c r="J127" s="31">
        <v>0.25</v>
      </c>
      <c r="K127" s="36">
        <v>5.9236060853462879E-3</v>
      </c>
      <c r="L127" s="31">
        <v>32.464999999999989</v>
      </c>
      <c r="M127" s="31">
        <v>0</v>
      </c>
      <c r="N127" s="36">
        <v>0</v>
      </c>
      <c r="O127" s="31">
        <v>5.3341304347826091</v>
      </c>
      <c r="P127" s="31">
        <v>0.25</v>
      </c>
      <c r="Q127" s="36">
        <v>4.6867995272445694E-2</v>
      </c>
      <c r="R127" s="31">
        <v>4.4048913043478262</v>
      </c>
      <c r="S127" s="31">
        <v>0</v>
      </c>
      <c r="T127" s="36">
        <v>0</v>
      </c>
      <c r="U127" s="31">
        <v>10.95347826086957</v>
      </c>
      <c r="V127" s="31">
        <v>1.6576086956521738</v>
      </c>
      <c r="W127" s="36">
        <v>0.15133171912832921</v>
      </c>
      <c r="X127" s="31">
        <v>0</v>
      </c>
      <c r="Y127" s="31">
        <v>0</v>
      </c>
      <c r="Z127" s="36" t="s">
        <v>1136</v>
      </c>
      <c r="AA127" s="31">
        <v>111.51880434782608</v>
      </c>
      <c r="AB127" s="31">
        <v>0</v>
      </c>
      <c r="AC127" s="36">
        <v>0</v>
      </c>
      <c r="AD127" s="31">
        <v>0</v>
      </c>
      <c r="AE127" s="31">
        <v>0</v>
      </c>
      <c r="AF127" s="36" t="s">
        <v>1136</v>
      </c>
      <c r="AG127" s="31">
        <v>0</v>
      </c>
      <c r="AH127" s="31">
        <v>0</v>
      </c>
      <c r="AI127" s="36" t="s">
        <v>1136</v>
      </c>
      <c r="AJ127" t="s">
        <v>174</v>
      </c>
      <c r="AK127" s="37">
        <v>5</v>
      </c>
      <c r="AT127"/>
    </row>
    <row r="128" spans="1:46" x14ac:dyDescent="0.25">
      <c r="A128" t="s">
        <v>990</v>
      </c>
      <c r="B128" t="s">
        <v>664</v>
      </c>
      <c r="C128" t="s">
        <v>675</v>
      </c>
      <c r="D128" t="s">
        <v>929</v>
      </c>
      <c r="E128" s="31">
        <v>21.478260869565219</v>
      </c>
      <c r="F128" s="31">
        <v>112.78804347826086</v>
      </c>
      <c r="G128" s="31">
        <v>6.9429347826086953</v>
      </c>
      <c r="H128" s="36">
        <v>6.1557365200212016E-2</v>
      </c>
      <c r="I128" s="31">
        <v>43.605978260869563</v>
      </c>
      <c r="J128" s="31">
        <v>0</v>
      </c>
      <c r="K128" s="36">
        <v>0</v>
      </c>
      <c r="L128" s="31">
        <v>28.964673913043477</v>
      </c>
      <c r="M128" s="31">
        <v>0</v>
      </c>
      <c r="N128" s="36">
        <v>0</v>
      </c>
      <c r="O128" s="31">
        <v>9.3369565217391308</v>
      </c>
      <c r="P128" s="31">
        <v>0</v>
      </c>
      <c r="Q128" s="36">
        <v>0</v>
      </c>
      <c r="R128" s="31">
        <v>5.3043478260869561</v>
      </c>
      <c r="S128" s="31">
        <v>0</v>
      </c>
      <c r="T128" s="36">
        <v>0</v>
      </c>
      <c r="U128" s="31">
        <v>6.7961956521739131</v>
      </c>
      <c r="V128" s="31">
        <v>0</v>
      </c>
      <c r="W128" s="36">
        <v>0</v>
      </c>
      <c r="X128" s="31">
        <v>0</v>
      </c>
      <c r="Y128" s="31">
        <v>0</v>
      </c>
      <c r="Z128" s="36" t="s">
        <v>1136</v>
      </c>
      <c r="AA128" s="31">
        <v>62.168478260869563</v>
      </c>
      <c r="AB128" s="31">
        <v>6.9429347826086953</v>
      </c>
      <c r="AC128" s="36">
        <v>0.11167934259987761</v>
      </c>
      <c r="AD128" s="31">
        <v>0</v>
      </c>
      <c r="AE128" s="31">
        <v>0</v>
      </c>
      <c r="AF128" s="36" t="s">
        <v>1136</v>
      </c>
      <c r="AG128" s="31">
        <v>0.21739130434782608</v>
      </c>
      <c r="AH128" s="31">
        <v>0</v>
      </c>
      <c r="AI128" s="36">
        <v>0</v>
      </c>
      <c r="AJ128" t="s">
        <v>327</v>
      </c>
      <c r="AK128" s="37">
        <v>5</v>
      </c>
      <c r="AT128"/>
    </row>
    <row r="129" spans="1:46" x14ac:dyDescent="0.25">
      <c r="A129" t="s">
        <v>990</v>
      </c>
      <c r="B129" t="s">
        <v>663</v>
      </c>
      <c r="C129" t="s">
        <v>675</v>
      </c>
      <c r="D129" t="s">
        <v>929</v>
      </c>
      <c r="E129" s="31">
        <v>43.271739130434781</v>
      </c>
      <c r="F129" s="31">
        <v>174.63500000000002</v>
      </c>
      <c r="G129" s="31">
        <v>7.8831521739130439</v>
      </c>
      <c r="H129" s="36">
        <v>4.5140734525799774E-2</v>
      </c>
      <c r="I129" s="31">
        <v>40.863260869565217</v>
      </c>
      <c r="J129" s="31">
        <v>0</v>
      </c>
      <c r="K129" s="36">
        <v>0</v>
      </c>
      <c r="L129" s="31">
        <v>27.428478260869564</v>
      </c>
      <c r="M129" s="31">
        <v>0</v>
      </c>
      <c r="N129" s="36">
        <v>0</v>
      </c>
      <c r="O129" s="31">
        <v>8.4782608695652169</v>
      </c>
      <c r="P129" s="31">
        <v>0</v>
      </c>
      <c r="Q129" s="36">
        <v>0</v>
      </c>
      <c r="R129" s="31">
        <v>4.9565217391304346</v>
      </c>
      <c r="S129" s="31">
        <v>0</v>
      </c>
      <c r="T129" s="36">
        <v>0</v>
      </c>
      <c r="U129" s="31">
        <v>17.402173913043477</v>
      </c>
      <c r="V129" s="31">
        <v>0</v>
      </c>
      <c r="W129" s="36">
        <v>0</v>
      </c>
      <c r="X129" s="31">
        <v>0</v>
      </c>
      <c r="Y129" s="31">
        <v>0</v>
      </c>
      <c r="Z129" s="36" t="s">
        <v>1136</v>
      </c>
      <c r="AA129" s="31">
        <v>110.46739130434783</v>
      </c>
      <c r="AB129" s="31">
        <v>7.8831521739130439</v>
      </c>
      <c r="AC129" s="36">
        <v>7.1361802617337405E-2</v>
      </c>
      <c r="AD129" s="31">
        <v>5.0326086956521738</v>
      </c>
      <c r="AE129" s="31">
        <v>0</v>
      </c>
      <c r="AF129" s="36">
        <v>0</v>
      </c>
      <c r="AG129" s="31">
        <v>0.86956521739130432</v>
      </c>
      <c r="AH129" s="31">
        <v>0</v>
      </c>
      <c r="AI129" s="36">
        <v>0</v>
      </c>
      <c r="AJ129" t="s">
        <v>326</v>
      </c>
      <c r="AK129" s="37">
        <v>5</v>
      </c>
      <c r="AT129"/>
    </row>
    <row r="130" spans="1:46" x14ac:dyDescent="0.25">
      <c r="A130" t="s">
        <v>990</v>
      </c>
      <c r="B130" t="s">
        <v>501</v>
      </c>
      <c r="C130" t="s">
        <v>748</v>
      </c>
      <c r="D130" t="s">
        <v>893</v>
      </c>
      <c r="E130" s="31">
        <v>52.989130434782609</v>
      </c>
      <c r="F130" s="31">
        <v>203.33782608695651</v>
      </c>
      <c r="G130" s="31">
        <v>0.54706521739130431</v>
      </c>
      <c r="H130" s="36">
        <v>2.6904252293783958E-3</v>
      </c>
      <c r="I130" s="31">
        <v>45.046195652173914</v>
      </c>
      <c r="J130" s="31">
        <v>0</v>
      </c>
      <c r="K130" s="36">
        <v>0</v>
      </c>
      <c r="L130" s="31">
        <v>30.532608695652176</v>
      </c>
      <c r="M130" s="31">
        <v>0</v>
      </c>
      <c r="N130" s="36">
        <v>0</v>
      </c>
      <c r="O130" s="31">
        <v>9.0353260869565215</v>
      </c>
      <c r="P130" s="31">
        <v>0</v>
      </c>
      <c r="Q130" s="36">
        <v>0</v>
      </c>
      <c r="R130" s="31">
        <v>5.4782608695652177</v>
      </c>
      <c r="S130" s="31">
        <v>0</v>
      </c>
      <c r="T130" s="36">
        <v>0</v>
      </c>
      <c r="U130" s="31">
        <v>30.595108695652176</v>
      </c>
      <c r="V130" s="31">
        <v>0</v>
      </c>
      <c r="W130" s="36">
        <v>0</v>
      </c>
      <c r="X130" s="31">
        <v>5.3260869565217392</v>
      </c>
      <c r="Y130" s="31">
        <v>0</v>
      </c>
      <c r="Z130" s="36">
        <v>0</v>
      </c>
      <c r="AA130" s="31">
        <v>122.3704347826087</v>
      </c>
      <c r="AB130" s="31">
        <v>0.54706521739130431</v>
      </c>
      <c r="AC130" s="36">
        <v>4.4705669172718614E-3</v>
      </c>
      <c r="AD130" s="31">
        <v>0</v>
      </c>
      <c r="AE130" s="31">
        <v>0</v>
      </c>
      <c r="AF130" s="36" t="s">
        <v>1136</v>
      </c>
      <c r="AG130" s="31">
        <v>0</v>
      </c>
      <c r="AH130" s="31">
        <v>0</v>
      </c>
      <c r="AI130" s="36" t="s">
        <v>1136</v>
      </c>
      <c r="AJ130" t="s">
        <v>159</v>
      </c>
      <c r="AK130" s="37">
        <v>5</v>
      </c>
      <c r="AT130"/>
    </row>
    <row r="131" spans="1:46" x14ac:dyDescent="0.25">
      <c r="A131" t="s">
        <v>990</v>
      </c>
      <c r="B131" t="s">
        <v>594</v>
      </c>
      <c r="C131" t="s">
        <v>726</v>
      </c>
      <c r="D131" t="s">
        <v>940</v>
      </c>
      <c r="E131" s="31">
        <v>57.826086956521742</v>
      </c>
      <c r="F131" s="31">
        <v>212.64782608695654</v>
      </c>
      <c r="G131" s="31">
        <v>0</v>
      </c>
      <c r="H131" s="36">
        <v>0</v>
      </c>
      <c r="I131" s="31">
        <v>42.76304347826089</v>
      </c>
      <c r="J131" s="31">
        <v>0</v>
      </c>
      <c r="K131" s="36">
        <v>0</v>
      </c>
      <c r="L131" s="31">
        <v>33.569565217391322</v>
      </c>
      <c r="M131" s="31">
        <v>0</v>
      </c>
      <c r="N131" s="36">
        <v>0</v>
      </c>
      <c r="O131" s="31">
        <v>3.97608695652174</v>
      </c>
      <c r="P131" s="31">
        <v>0</v>
      </c>
      <c r="Q131" s="36">
        <v>0</v>
      </c>
      <c r="R131" s="31">
        <v>5.2173913043478262</v>
      </c>
      <c r="S131" s="31">
        <v>0</v>
      </c>
      <c r="T131" s="36">
        <v>0</v>
      </c>
      <c r="U131" s="31">
        <v>15.65434782608695</v>
      </c>
      <c r="V131" s="31">
        <v>0</v>
      </c>
      <c r="W131" s="36">
        <v>0</v>
      </c>
      <c r="X131" s="31">
        <v>2.3826086956521744</v>
      </c>
      <c r="Y131" s="31">
        <v>0</v>
      </c>
      <c r="Z131" s="36">
        <v>0</v>
      </c>
      <c r="AA131" s="31">
        <v>151.84782608695653</v>
      </c>
      <c r="AB131" s="31">
        <v>0</v>
      </c>
      <c r="AC131" s="36">
        <v>0</v>
      </c>
      <c r="AD131" s="31">
        <v>0</v>
      </c>
      <c r="AE131" s="31">
        <v>0</v>
      </c>
      <c r="AF131" s="36" t="s">
        <v>1136</v>
      </c>
      <c r="AG131" s="31">
        <v>0</v>
      </c>
      <c r="AH131" s="31">
        <v>0</v>
      </c>
      <c r="AI131" s="36" t="s">
        <v>1136</v>
      </c>
      <c r="AJ131" t="s">
        <v>257</v>
      </c>
      <c r="AK131" s="37">
        <v>5</v>
      </c>
      <c r="AT131"/>
    </row>
    <row r="132" spans="1:46" x14ac:dyDescent="0.25">
      <c r="A132" t="s">
        <v>990</v>
      </c>
      <c r="B132" t="s">
        <v>618</v>
      </c>
      <c r="C132" t="s">
        <v>860</v>
      </c>
      <c r="D132" t="s">
        <v>917</v>
      </c>
      <c r="E132" s="31">
        <v>91.239130434782609</v>
      </c>
      <c r="F132" s="31">
        <v>322.1815217391304</v>
      </c>
      <c r="G132" s="31">
        <v>74.716847826086962</v>
      </c>
      <c r="H132" s="36">
        <v>0.23190916543806325</v>
      </c>
      <c r="I132" s="31">
        <v>73.593152173913055</v>
      </c>
      <c r="J132" s="31">
        <v>2.1719565217391303</v>
      </c>
      <c r="K132" s="36">
        <v>2.951302475271653E-2</v>
      </c>
      <c r="L132" s="31">
        <v>38.212717391304352</v>
      </c>
      <c r="M132" s="31">
        <v>2.1719565217391303</v>
      </c>
      <c r="N132" s="36">
        <v>5.6838578096866217E-2</v>
      </c>
      <c r="O132" s="31">
        <v>29.989130434782609</v>
      </c>
      <c r="P132" s="31">
        <v>0</v>
      </c>
      <c r="Q132" s="36">
        <v>0</v>
      </c>
      <c r="R132" s="31">
        <v>5.3913043478260869</v>
      </c>
      <c r="S132" s="31">
        <v>0</v>
      </c>
      <c r="T132" s="36">
        <v>0</v>
      </c>
      <c r="U132" s="31">
        <v>68.175652173913036</v>
      </c>
      <c r="V132" s="31">
        <v>13.993586956521737</v>
      </c>
      <c r="W132" s="36">
        <v>0.20525783781025994</v>
      </c>
      <c r="X132" s="31">
        <v>8.7201086956521738</v>
      </c>
      <c r="Y132" s="31">
        <v>0</v>
      </c>
      <c r="Z132" s="36">
        <v>0</v>
      </c>
      <c r="AA132" s="31">
        <v>168.30130434782606</v>
      </c>
      <c r="AB132" s="31">
        <v>58.55130434782609</v>
      </c>
      <c r="AC132" s="36">
        <v>0.34789572531665525</v>
      </c>
      <c r="AD132" s="31">
        <v>0</v>
      </c>
      <c r="AE132" s="31">
        <v>0</v>
      </c>
      <c r="AF132" s="36" t="s">
        <v>1136</v>
      </c>
      <c r="AG132" s="31">
        <v>3.3913043478260869</v>
      </c>
      <c r="AH132" s="31">
        <v>0</v>
      </c>
      <c r="AI132" s="36">
        <v>0</v>
      </c>
      <c r="AJ132" t="s">
        <v>281</v>
      </c>
      <c r="AK132" s="37">
        <v>5</v>
      </c>
      <c r="AT132"/>
    </row>
    <row r="133" spans="1:46" x14ac:dyDescent="0.25">
      <c r="A133" t="s">
        <v>990</v>
      </c>
      <c r="B133" t="s">
        <v>406</v>
      </c>
      <c r="C133" t="s">
        <v>748</v>
      </c>
      <c r="D133" t="s">
        <v>893</v>
      </c>
      <c r="E133" s="31">
        <v>61.869565217391305</v>
      </c>
      <c r="F133" s="31">
        <v>204.27510869565225</v>
      </c>
      <c r="G133" s="31">
        <v>35.184782608695656</v>
      </c>
      <c r="H133" s="36">
        <v>0.17224214361387105</v>
      </c>
      <c r="I133" s="31">
        <v>55.008043478260888</v>
      </c>
      <c r="J133" s="31">
        <v>3.9755434782608696</v>
      </c>
      <c r="K133" s="36">
        <v>7.2272039266984653E-2</v>
      </c>
      <c r="L133" s="31">
        <v>47.373478260869582</v>
      </c>
      <c r="M133" s="31">
        <v>3.9755434782608696</v>
      </c>
      <c r="N133" s="36">
        <v>8.3919180609219948E-2</v>
      </c>
      <c r="O133" s="31">
        <v>1.9717391304347827</v>
      </c>
      <c r="P133" s="31">
        <v>0</v>
      </c>
      <c r="Q133" s="36">
        <v>0</v>
      </c>
      <c r="R133" s="31">
        <v>5.6628260869565219</v>
      </c>
      <c r="S133" s="31">
        <v>0</v>
      </c>
      <c r="T133" s="36">
        <v>0</v>
      </c>
      <c r="U133" s="31">
        <v>33.727065217391306</v>
      </c>
      <c r="V133" s="31">
        <v>15.421847826086953</v>
      </c>
      <c r="W133" s="36">
        <v>0.4572543660909667</v>
      </c>
      <c r="X133" s="31">
        <v>0</v>
      </c>
      <c r="Y133" s="31">
        <v>0</v>
      </c>
      <c r="Z133" s="36" t="s">
        <v>1136</v>
      </c>
      <c r="AA133" s="31">
        <v>114.76195652173915</v>
      </c>
      <c r="AB133" s="31">
        <v>15.78739130434783</v>
      </c>
      <c r="AC133" s="36">
        <v>0.13756641820024437</v>
      </c>
      <c r="AD133" s="31">
        <v>0.30521739130434783</v>
      </c>
      <c r="AE133" s="31">
        <v>0</v>
      </c>
      <c r="AF133" s="36">
        <v>0</v>
      </c>
      <c r="AG133" s="31">
        <v>0.47282608695652167</v>
      </c>
      <c r="AH133" s="31">
        <v>0</v>
      </c>
      <c r="AI133" s="36">
        <v>0</v>
      </c>
      <c r="AJ133" t="s">
        <v>61</v>
      </c>
      <c r="AK133" s="37">
        <v>5</v>
      </c>
      <c r="AT133"/>
    </row>
    <row r="134" spans="1:46" x14ac:dyDescent="0.25">
      <c r="A134" t="s">
        <v>990</v>
      </c>
      <c r="B134" t="s">
        <v>372</v>
      </c>
      <c r="C134" t="s">
        <v>707</v>
      </c>
      <c r="D134" t="s">
        <v>900</v>
      </c>
      <c r="E134" s="31">
        <v>52.217391304347828</v>
      </c>
      <c r="F134" s="31">
        <v>154.01858695652174</v>
      </c>
      <c r="G134" s="31">
        <v>1.9184782608695652</v>
      </c>
      <c r="H134" s="36">
        <v>1.2456147655809468E-2</v>
      </c>
      <c r="I134" s="31">
        <v>28.198043478260868</v>
      </c>
      <c r="J134" s="31">
        <v>0</v>
      </c>
      <c r="K134" s="36">
        <v>0</v>
      </c>
      <c r="L134" s="31">
        <v>11.937173913043479</v>
      </c>
      <c r="M134" s="31">
        <v>0</v>
      </c>
      <c r="N134" s="36">
        <v>0</v>
      </c>
      <c r="O134" s="31">
        <v>10.695652173913043</v>
      </c>
      <c r="P134" s="31">
        <v>0</v>
      </c>
      <c r="Q134" s="36">
        <v>0</v>
      </c>
      <c r="R134" s="31">
        <v>5.5652173913043477</v>
      </c>
      <c r="S134" s="31">
        <v>0</v>
      </c>
      <c r="T134" s="36">
        <v>0</v>
      </c>
      <c r="U134" s="31">
        <v>52.200217391304349</v>
      </c>
      <c r="V134" s="31">
        <v>0</v>
      </c>
      <c r="W134" s="36">
        <v>0</v>
      </c>
      <c r="X134" s="31">
        <v>0</v>
      </c>
      <c r="Y134" s="31">
        <v>0</v>
      </c>
      <c r="Z134" s="36" t="s">
        <v>1136</v>
      </c>
      <c r="AA134" s="31">
        <v>73.620326086956524</v>
      </c>
      <c r="AB134" s="31">
        <v>1.9184782608695652</v>
      </c>
      <c r="AC134" s="36">
        <v>2.6059083989977954E-2</v>
      </c>
      <c r="AD134" s="31">
        <v>0</v>
      </c>
      <c r="AE134" s="31">
        <v>0</v>
      </c>
      <c r="AF134" s="36" t="s">
        <v>1136</v>
      </c>
      <c r="AG134" s="31">
        <v>0</v>
      </c>
      <c r="AH134" s="31">
        <v>0</v>
      </c>
      <c r="AI134" s="36" t="s">
        <v>1136</v>
      </c>
      <c r="AJ134" t="s">
        <v>27</v>
      </c>
      <c r="AK134" s="37">
        <v>5</v>
      </c>
      <c r="AT134"/>
    </row>
    <row r="135" spans="1:46" x14ac:dyDescent="0.25">
      <c r="A135" t="s">
        <v>990</v>
      </c>
      <c r="B135" t="s">
        <v>409</v>
      </c>
      <c r="C135" t="s">
        <v>766</v>
      </c>
      <c r="D135" t="s">
        <v>924</v>
      </c>
      <c r="E135" s="31">
        <v>33.945652173913047</v>
      </c>
      <c r="F135" s="31">
        <v>116.75597826086955</v>
      </c>
      <c r="G135" s="31">
        <v>12.777173913043477</v>
      </c>
      <c r="H135" s="36">
        <v>0.10943485809776056</v>
      </c>
      <c r="I135" s="31">
        <v>27.656086956521733</v>
      </c>
      <c r="J135" s="31">
        <v>0.1875</v>
      </c>
      <c r="K135" s="36">
        <v>6.7797009857095709E-3</v>
      </c>
      <c r="L135" s="31">
        <v>21.598695652173909</v>
      </c>
      <c r="M135" s="31">
        <v>0.1875</v>
      </c>
      <c r="N135" s="36">
        <v>8.6810797753487552E-3</v>
      </c>
      <c r="O135" s="31">
        <v>0.23130434782608697</v>
      </c>
      <c r="P135" s="31">
        <v>0</v>
      </c>
      <c r="Q135" s="36">
        <v>0</v>
      </c>
      <c r="R135" s="31">
        <v>5.8260869565217392</v>
      </c>
      <c r="S135" s="31">
        <v>0</v>
      </c>
      <c r="T135" s="36">
        <v>0</v>
      </c>
      <c r="U135" s="31">
        <v>24.284999999999993</v>
      </c>
      <c r="V135" s="31">
        <v>1.138586956521739</v>
      </c>
      <c r="W135" s="36">
        <v>4.6884371279462191E-2</v>
      </c>
      <c r="X135" s="31">
        <v>5.7368478260869571</v>
      </c>
      <c r="Y135" s="31">
        <v>0</v>
      </c>
      <c r="Z135" s="36">
        <v>0</v>
      </c>
      <c r="AA135" s="31">
        <v>48.063913043478252</v>
      </c>
      <c r="AB135" s="31">
        <v>11.451086956521738</v>
      </c>
      <c r="AC135" s="36">
        <v>0.23824708042732959</v>
      </c>
      <c r="AD135" s="31">
        <v>10.570978260869561</v>
      </c>
      <c r="AE135" s="31">
        <v>0</v>
      </c>
      <c r="AF135" s="36">
        <v>0</v>
      </c>
      <c r="AG135" s="31">
        <v>0.44315217391304346</v>
      </c>
      <c r="AH135" s="31">
        <v>0</v>
      </c>
      <c r="AI135" s="36">
        <v>0</v>
      </c>
      <c r="AJ135" t="s">
        <v>64</v>
      </c>
      <c r="AK135" s="37">
        <v>5</v>
      </c>
      <c r="AT135"/>
    </row>
    <row r="136" spans="1:46" x14ac:dyDescent="0.25">
      <c r="A136" t="s">
        <v>990</v>
      </c>
      <c r="B136" t="s">
        <v>439</v>
      </c>
      <c r="C136" t="s">
        <v>783</v>
      </c>
      <c r="D136" t="s">
        <v>916</v>
      </c>
      <c r="E136" s="31">
        <v>44.902173913043477</v>
      </c>
      <c r="F136" s="31">
        <v>186.93934782608693</v>
      </c>
      <c r="G136" s="31">
        <v>11.151956521739132</v>
      </c>
      <c r="H136" s="36">
        <v>5.9655479980137725E-2</v>
      </c>
      <c r="I136" s="31">
        <v>37.7970652173913</v>
      </c>
      <c r="J136" s="31">
        <v>0</v>
      </c>
      <c r="K136" s="36">
        <v>0</v>
      </c>
      <c r="L136" s="31">
        <v>30.05793478260869</v>
      </c>
      <c r="M136" s="31">
        <v>0</v>
      </c>
      <c r="N136" s="36">
        <v>0</v>
      </c>
      <c r="O136" s="31">
        <v>0</v>
      </c>
      <c r="P136" s="31">
        <v>0</v>
      </c>
      <c r="Q136" s="36" t="s">
        <v>1136</v>
      </c>
      <c r="R136" s="31">
        <v>7.7391304347826084</v>
      </c>
      <c r="S136" s="31">
        <v>0</v>
      </c>
      <c r="T136" s="36">
        <v>0</v>
      </c>
      <c r="U136" s="31">
        <v>23.708043478260869</v>
      </c>
      <c r="V136" s="31">
        <v>3.2717391304347827</v>
      </c>
      <c r="W136" s="36">
        <v>0.13800122871525899</v>
      </c>
      <c r="X136" s="31">
        <v>0</v>
      </c>
      <c r="Y136" s="31">
        <v>0</v>
      </c>
      <c r="Z136" s="36" t="s">
        <v>1136</v>
      </c>
      <c r="AA136" s="31">
        <v>125.43423913043475</v>
      </c>
      <c r="AB136" s="31">
        <v>7.880217391304349</v>
      </c>
      <c r="AC136" s="36">
        <v>6.282349576904582E-2</v>
      </c>
      <c r="AD136" s="31">
        <v>0</v>
      </c>
      <c r="AE136" s="31">
        <v>0</v>
      </c>
      <c r="AF136" s="36" t="s">
        <v>1136</v>
      </c>
      <c r="AG136" s="31">
        <v>0</v>
      </c>
      <c r="AH136" s="31">
        <v>0</v>
      </c>
      <c r="AI136" s="36" t="s">
        <v>1136</v>
      </c>
      <c r="AJ136" t="s">
        <v>95</v>
      </c>
      <c r="AK136" s="37">
        <v>5</v>
      </c>
      <c r="AT136"/>
    </row>
    <row r="137" spans="1:46" x14ac:dyDescent="0.25">
      <c r="A137" t="s">
        <v>990</v>
      </c>
      <c r="B137" t="s">
        <v>634</v>
      </c>
      <c r="C137" t="s">
        <v>718</v>
      </c>
      <c r="D137" t="s">
        <v>940</v>
      </c>
      <c r="E137" s="31">
        <v>30.228260869565219</v>
      </c>
      <c r="F137" s="31">
        <v>112.27445652173914</v>
      </c>
      <c r="G137" s="31">
        <v>0</v>
      </c>
      <c r="H137" s="36">
        <v>0</v>
      </c>
      <c r="I137" s="31">
        <v>16.989130434782609</v>
      </c>
      <c r="J137" s="31">
        <v>0</v>
      </c>
      <c r="K137" s="36">
        <v>0</v>
      </c>
      <c r="L137" s="31">
        <v>11.913043478260869</v>
      </c>
      <c r="M137" s="31">
        <v>0</v>
      </c>
      <c r="N137" s="36">
        <v>0</v>
      </c>
      <c r="O137" s="31">
        <v>0</v>
      </c>
      <c r="P137" s="31">
        <v>0</v>
      </c>
      <c r="Q137" s="36" t="s">
        <v>1136</v>
      </c>
      <c r="R137" s="31">
        <v>5.0760869565217392</v>
      </c>
      <c r="S137" s="31">
        <v>0</v>
      </c>
      <c r="T137" s="36">
        <v>0</v>
      </c>
      <c r="U137" s="31">
        <v>11.298913043478262</v>
      </c>
      <c r="V137" s="31">
        <v>0</v>
      </c>
      <c r="W137" s="36">
        <v>0</v>
      </c>
      <c r="X137" s="31">
        <v>0</v>
      </c>
      <c r="Y137" s="31">
        <v>0</v>
      </c>
      <c r="Z137" s="36" t="s">
        <v>1136</v>
      </c>
      <c r="AA137" s="31">
        <v>83.986413043478265</v>
      </c>
      <c r="AB137" s="31">
        <v>0</v>
      </c>
      <c r="AC137" s="36">
        <v>0</v>
      </c>
      <c r="AD137" s="31">
        <v>0</v>
      </c>
      <c r="AE137" s="31">
        <v>0</v>
      </c>
      <c r="AF137" s="36" t="s">
        <v>1136</v>
      </c>
      <c r="AG137" s="31">
        <v>0</v>
      </c>
      <c r="AH137" s="31">
        <v>0</v>
      </c>
      <c r="AI137" s="36" t="s">
        <v>1136</v>
      </c>
      <c r="AJ137" t="s">
        <v>297</v>
      </c>
      <c r="AK137" s="37">
        <v>5</v>
      </c>
      <c r="AT137"/>
    </row>
    <row r="138" spans="1:46" x14ac:dyDescent="0.25">
      <c r="A138" t="s">
        <v>990</v>
      </c>
      <c r="B138" t="s">
        <v>577</v>
      </c>
      <c r="C138" t="s">
        <v>842</v>
      </c>
      <c r="D138" t="s">
        <v>914</v>
      </c>
      <c r="E138" s="31">
        <v>40.576086956521742</v>
      </c>
      <c r="F138" s="31">
        <v>171.28097826086955</v>
      </c>
      <c r="G138" s="31">
        <v>8.9478260869565212</v>
      </c>
      <c r="H138" s="36">
        <v>5.2240629273663602E-2</v>
      </c>
      <c r="I138" s="31">
        <v>39.554130434782621</v>
      </c>
      <c r="J138" s="31">
        <v>2.7864130434782606</v>
      </c>
      <c r="K138" s="36">
        <v>7.0445564416402373E-2</v>
      </c>
      <c r="L138" s="31">
        <v>29.331304347826098</v>
      </c>
      <c r="M138" s="31">
        <v>2.7864130434782606</v>
      </c>
      <c r="N138" s="36">
        <v>9.4997924757641294E-2</v>
      </c>
      <c r="O138" s="31">
        <v>5.0054347826086953</v>
      </c>
      <c r="P138" s="31">
        <v>0</v>
      </c>
      <c r="Q138" s="36">
        <v>0</v>
      </c>
      <c r="R138" s="31">
        <v>5.2173913043478262</v>
      </c>
      <c r="S138" s="31">
        <v>0</v>
      </c>
      <c r="T138" s="36">
        <v>0</v>
      </c>
      <c r="U138" s="31">
        <v>36.584673913043467</v>
      </c>
      <c r="V138" s="31">
        <v>0</v>
      </c>
      <c r="W138" s="36">
        <v>0</v>
      </c>
      <c r="X138" s="31">
        <v>0</v>
      </c>
      <c r="Y138" s="31">
        <v>0</v>
      </c>
      <c r="Z138" s="36" t="s">
        <v>1136</v>
      </c>
      <c r="AA138" s="31">
        <v>93.483586956521719</v>
      </c>
      <c r="AB138" s="31">
        <v>6.1614130434782615</v>
      </c>
      <c r="AC138" s="36">
        <v>6.5909035415424019E-2</v>
      </c>
      <c r="AD138" s="31">
        <v>0</v>
      </c>
      <c r="AE138" s="31">
        <v>0</v>
      </c>
      <c r="AF138" s="36" t="s">
        <v>1136</v>
      </c>
      <c r="AG138" s="31">
        <v>1.6585869565217393</v>
      </c>
      <c r="AH138" s="31">
        <v>0</v>
      </c>
      <c r="AI138" s="36">
        <v>0</v>
      </c>
      <c r="AJ138" t="s">
        <v>239</v>
      </c>
      <c r="AK138" s="37">
        <v>5</v>
      </c>
      <c r="AT138"/>
    </row>
    <row r="139" spans="1:46" x14ac:dyDescent="0.25">
      <c r="A139" t="s">
        <v>990</v>
      </c>
      <c r="B139" t="s">
        <v>622</v>
      </c>
      <c r="C139" t="s">
        <v>862</v>
      </c>
      <c r="D139" t="s">
        <v>930</v>
      </c>
      <c r="E139" s="31">
        <v>28.739130434782609</v>
      </c>
      <c r="F139" s="31">
        <v>78.52684782608695</v>
      </c>
      <c r="G139" s="31">
        <v>3.4834782608695658</v>
      </c>
      <c r="H139" s="36">
        <v>4.4360347541065305E-2</v>
      </c>
      <c r="I139" s="31">
        <v>24.107608695652182</v>
      </c>
      <c r="J139" s="31">
        <v>0</v>
      </c>
      <c r="K139" s="36">
        <v>0</v>
      </c>
      <c r="L139" s="31">
        <v>15.422934782608701</v>
      </c>
      <c r="M139" s="31">
        <v>0</v>
      </c>
      <c r="N139" s="36">
        <v>0</v>
      </c>
      <c r="O139" s="31">
        <v>1.076086956521739</v>
      </c>
      <c r="P139" s="31">
        <v>0</v>
      </c>
      <c r="Q139" s="36">
        <v>0</v>
      </c>
      <c r="R139" s="31">
        <v>7.608586956521739</v>
      </c>
      <c r="S139" s="31">
        <v>0</v>
      </c>
      <c r="T139" s="36">
        <v>0</v>
      </c>
      <c r="U139" s="31">
        <v>6.233913043478263</v>
      </c>
      <c r="V139" s="31">
        <v>0.38402173913043475</v>
      </c>
      <c r="W139" s="36">
        <v>6.1602036546240732E-2</v>
      </c>
      <c r="X139" s="31">
        <v>2.8695652173913042</v>
      </c>
      <c r="Y139" s="31">
        <v>0</v>
      </c>
      <c r="Z139" s="36">
        <v>0</v>
      </c>
      <c r="AA139" s="31">
        <v>45.315760869565203</v>
      </c>
      <c r="AB139" s="31">
        <v>3.099456521739131</v>
      </c>
      <c r="AC139" s="36">
        <v>6.8396876986363833E-2</v>
      </c>
      <c r="AD139" s="31">
        <v>0</v>
      </c>
      <c r="AE139" s="31">
        <v>0</v>
      </c>
      <c r="AF139" s="36" t="s">
        <v>1136</v>
      </c>
      <c r="AG139" s="31">
        <v>0</v>
      </c>
      <c r="AH139" s="31">
        <v>0</v>
      </c>
      <c r="AI139" s="36" t="s">
        <v>1136</v>
      </c>
      <c r="AJ139" t="s">
        <v>285</v>
      </c>
      <c r="AK139" s="37">
        <v>5</v>
      </c>
      <c r="AT139"/>
    </row>
    <row r="140" spans="1:46" x14ac:dyDescent="0.25">
      <c r="A140" t="s">
        <v>990</v>
      </c>
      <c r="B140" t="s">
        <v>510</v>
      </c>
      <c r="C140" t="s">
        <v>712</v>
      </c>
      <c r="D140" t="s">
        <v>911</v>
      </c>
      <c r="E140" s="31">
        <v>24.858695652173914</v>
      </c>
      <c r="F140" s="31">
        <v>90.928478260869554</v>
      </c>
      <c r="G140" s="31">
        <v>0</v>
      </c>
      <c r="H140" s="36">
        <v>0</v>
      </c>
      <c r="I140" s="31">
        <v>29.968260869565214</v>
      </c>
      <c r="J140" s="31">
        <v>0</v>
      </c>
      <c r="K140" s="36">
        <v>0</v>
      </c>
      <c r="L140" s="31">
        <v>15.914782608695647</v>
      </c>
      <c r="M140" s="31">
        <v>0</v>
      </c>
      <c r="N140" s="36">
        <v>0</v>
      </c>
      <c r="O140" s="31">
        <v>8.048043478260869</v>
      </c>
      <c r="P140" s="31">
        <v>0</v>
      </c>
      <c r="Q140" s="36">
        <v>0</v>
      </c>
      <c r="R140" s="31">
        <v>6.0054347826086953</v>
      </c>
      <c r="S140" s="31">
        <v>0</v>
      </c>
      <c r="T140" s="36">
        <v>0</v>
      </c>
      <c r="U140" s="31">
        <v>14.369891304347819</v>
      </c>
      <c r="V140" s="31">
        <v>0</v>
      </c>
      <c r="W140" s="36">
        <v>0</v>
      </c>
      <c r="X140" s="31">
        <v>0</v>
      </c>
      <c r="Y140" s="31">
        <v>0</v>
      </c>
      <c r="Z140" s="36" t="s">
        <v>1136</v>
      </c>
      <c r="AA140" s="31">
        <v>46.590326086956523</v>
      </c>
      <c r="AB140" s="31">
        <v>0</v>
      </c>
      <c r="AC140" s="36">
        <v>0</v>
      </c>
      <c r="AD140" s="31">
        <v>0</v>
      </c>
      <c r="AE140" s="31">
        <v>0</v>
      </c>
      <c r="AF140" s="36" t="s">
        <v>1136</v>
      </c>
      <c r="AG140" s="31">
        <v>0</v>
      </c>
      <c r="AH140" s="31">
        <v>0</v>
      </c>
      <c r="AI140" s="36" t="s">
        <v>1136</v>
      </c>
      <c r="AJ140" t="s">
        <v>168</v>
      </c>
      <c r="AK140" s="37">
        <v>5</v>
      </c>
      <c r="AT140"/>
    </row>
    <row r="141" spans="1:46" x14ac:dyDescent="0.25">
      <c r="A141" t="s">
        <v>990</v>
      </c>
      <c r="B141" t="s">
        <v>534</v>
      </c>
      <c r="C141" t="s">
        <v>751</v>
      </c>
      <c r="D141" t="s">
        <v>921</v>
      </c>
      <c r="E141" s="31">
        <v>75.315217391304344</v>
      </c>
      <c r="F141" s="31">
        <v>327.1532608695652</v>
      </c>
      <c r="G141" s="31">
        <v>0</v>
      </c>
      <c r="H141" s="36">
        <v>0</v>
      </c>
      <c r="I141" s="31">
        <v>63.08478260869569</v>
      </c>
      <c r="J141" s="31">
        <v>0</v>
      </c>
      <c r="K141" s="36">
        <v>0</v>
      </c>
      <c r="L141" s="31">
        <v>57.519565217391339</v>
      </c>
      <c r="M141" s="31">
        <v>0</v>
      </c>
      <c r="N141" s="36">
        <v>0</v>
      </c>
      <c r="O141" s="31">
        <v>0</v>
      </c>
      <c r="P141" s="31">
        <v>0</v>
      </c>
      <c r="Q141" s="36" t="s">
        <v>1136</v>
      </c>
      <c r="R141" s="31">
        <v>5.5652173913043477</v>
      </c>
      <c r="S141" s="31">
        <v>0</v>
      </c>
      <c r="T141" s="36">
        <v>0</v>
      </c>
      <c r="U141" s="31">
        <v>50.393478260869593</v>
      </c>
      <c r="V141" s="31">
        <v>0</v>
      </c>
      <c r="W141" s="36">
        <v>0</v>
      </c>
      <c r="X141" s="31">
        <v>0</v>
      </c>
      <c r="Y141" s="31">
        <v>0</v>
      </c>
      <c r="Z141" s="36" t="s">
        <v>1136</v>
      </c>
      <c r="AA141" s="31">
        <v>211.0597826086956</v>
      </c>
      <c r="AB141" s="31">
        <v>0</v>
      </c>
      <c r="AC141" s="36">
        <v>0</v>
      </c>
      <c r="AD141" s="31">
        <v>0</v>
      </c>
      <c r="AE141" s="31">
        <v>0</v>
      </c>
      <c r="AF141" s="36" t="s">
        <v>1136</v>
      </c>
      <c r="AG141" s="31">
        <v>2.6152173913043484</v>
      </c>
      <c r="AH141" s="31">
        <v>0</v>
      </c>
      <c r="AI141" s="36">
        <v>0</v>
      </c>
      <c r="AJ141" t="s">
        <v>192</v>
      </c>
      <c r="AK141" s="37">
        <v>5</v>
      </c>
      <c r="AT141"/>
    </row>
    <row r="142" spans="1:46" x14ac:dyDescent="0.25">
      <c r="A142" t="s">
        <v>990</v>
      </c>
      <c r="B142" t="s">
        <v>465</v>
      </c>
      <c r="C142" t="s">
        <v>685</v>
      </c>
      <c r="D142" t="s">
        <v>933</v>
      </c>
      <c r="E142" s="31">
        <v>33.989130434782609</v>
      </c>
      <c r="F142" s="31">
        <v>106.99108695652173</v>
      </c>
      <c r="G142" s="31">
        <v>9.7721739130434795</v>
      </c>
      <c r="H142" s="36">
        <v>9.133633642786175E-2</v>
      </c>
      <c r="I142" s="31">
        <v>38.808695652173917</v>
      </c>
      <c r="J142" s="31">
        <v>1.3315217391304348</v>
      </c>
      <c r="K142" s="36">
        <v>3.4309881245798785E-2</v>
      </c>
      <c r="L142" s="31">
        <v>30.362282608695658</v>
      </c>
      <c r="M142" s="31">
        <v>1.3315217391304348</v>
      </c>
      <c r="N142" s="36">
        <v>4.3854467606763245E-2</v>
      </c>
      <c r="O142" s="31">
        <v>4.1328260869565216</v>
      </c>
      <c r="P142" s="31">
        <v>0</v>
      </c>
      <c r="Q142" s="36">
        <v>0</v>
      </c>
      <c r="R142" s="31">
        <v>4.3135869565217391</v>
      </c>
      <c r="S142" s="31">
        <v>0</v>
      </c>
      <c r="T142" s="36">
        <v>0</v>
      </c>
      <c r="U142" s="31">
        <v>12.033478260869567</v>
      </c>
      <c r="V142" s="31">
        <v>2.5340217391304343</v>
      </c>
      <c r="W142" s="36">
        <v>0.21058098782382478</v>
      </c>
      <c r="X142" s="31">
        <v>0</v>
      </c>
      <c r="Y142" s="31">
        <v>0</v>
      </c>
      <c r="Z142" s="36" t="s">
        <v>1136</v>
      </c>
      <c r="AA142" s="31">
        <v>55.348695652173909</v>
      </c>
      <c r="AB142" s="31">
        <v>5.9066304347826106</v>
      </c>
      <c r="AC142" s="36">
        <v>0.10671670515781374</v>
      </c>
      <c r="AD142" s="31">
        <v>0.80021739130434777</v>
      </c>
      <c r="AE142" s="31">
        <v>0</v>
      </c>
      <c r="AF142" s="36">
        <v>0</v>
      </c>
      <c r="AG142" s="31">
        <v>0</v>
      </c>
      <c r="AH142" s="31">
        <v>0</v>
      </c>
      <c r="AI142" s="36" t="s">
        <v>1136</v>
      </c>
      <c r="AJ142" t="s">
        <v>122</v>
      </c>
      <c r="AK142" s="37">
        <v>5</v>
      </c>
      <c r="AT142"/>
    </row>
    <row r="143" spans="1:46" x14ac:dyDescent="0.25">
      <c r="A143" t="s">
        <v>990</v>
      </c>
      <c r="B143" t="s">
        <v>524</v>
      </c>
      <c r="C143" t="s">
        <v>818</v>
      </c>
      <c r="D143" t="s">
        <v>915</v>
      </c>
      <c r="E143" s="31">
        <v>26.130434782608695</v>
      </c>
      <c r="F143" s="31">
        <v>93.53097826086956</v>
      </c>
      <c r="G143" s="31">
        <v>0</v>
      </c>
      <c r="H143" s="36">
        <v>0</v>
      </c>
      <c r="I143" s="31">
        <v>19.692717391304349</v>
      </c>
      <c r="J143" s="31">
        <v>0</v>
      </c>
      <c r="K143" s="36">
        <v>0</v>
      </c>
      <c r="L143" s="31">
        <v>9.9581521739130459</v>
      </c>
      <c r="M143" s="31">
        <v>0</v>
      </c>
      <c r="N143" s="36">
        <v>0</v>
      </c>
      <c r="O143" s="31">
        <v>4.9519565217391301</v>
      </c>
      <c r="P143" s="31">
        <v>0</v>
      </c>
      <c r="Q143" s="36">
        <v>0</v>
      </c>
      <c r="R143" s="31">
        <v>4.7826086956521738</v>
      </c>
      <c r="S143" s="31">
        <v>0</v>
      </c>
      <c r="T143" s="36">
        <v>0</v>
      </c>
      <c r="U143" s="31">
        <v>17.666195652173911</v>
      </c>
      <c r="V143" s="31">
        <v>0</v>
      </c>
      <c r="W143" s="36">
        <v>0</v>
      </c>
      <c r="X143" s="31">
        <v>0.10347826086956521</v>
      </c>
      <c r="Y143" s="31">
        <v>0</v>
      </c>
      <c r="Z143" s="36">
        <v>0</v>
      </c>
      <c r="AA143" s="31">
        <v>56.068586956521735</v>
      </c>
      <c r="AB143" s="31">
        <v>0</v>
      </c>
      <c r="AC143" s="36">
        <v>0</v>
      </c>
      <c r="AD143" s="31">
        <v>0</v>
      </c>
      <c r="AE143" s="31">
        <v>0</v>
      </c>
      <c r="AF143" s="36" t="s">
        <v>1136</v>
      </c>
      <c r="AG143" s="31">
        <v>0</v>
      </c>
      <c r="AH143" s="31">
        <v>0</v>
      </c>
      <c r="AI143" s="36" t="s">
        <v>1136</v>
      </c>
      <c r="AJ143" t="s">
        <v>182</v>
      </c>
      <c r="AK143" s="37">
        <v>5</v>
      </c>
      <c r="AT143"/>
    </row>
    <row r="144" spans="1:46" x14ac:dyDescent="0.25">
      <c r="A144" t="s">
        <v>990</v>
      </c>
      <c r="B144" t="s">
        <v>571</v>
      </c>
      <c r="C144" t="s">
        <v>729</v>
      </c>
      <c r="D144" t="s">
        <v>935</v>
      </c>
      <c r="E144" s="31">
        <v>37.978260869565219</v>
      </c>
      <c r="F144" s="31">
        <v>112.71076086956523</v>
      </c>
      <c r="G144" s="31">
        <v>18.141086956521736</v>
      </c>
      <c r="H144" s="36">
        <v>0.1609525729093032</v>
      </c>
      <c r="I144" s="31">
        <v>28.210978260869563</v>
      </c>
      <c r="J144" s="31">
        <v>2.9991304347826087</v>
      </c>
      <c r="K144" s="36">
        <v>0.10631075629669301</v>
      </c>
      <c r="L144" s="31">
        <v>21.719130434782606</v>
      </c>
      <c r="M144" s="31">
        <v>0.80891304347826087</v>
      </c>
      <c r="N144" s="36">
        <v>3.7244264723545667E-2</v>
      </c>
      <c r="O144" s="31">
        <v>4.3016304347826084</v>
      </c>
      <c r="P144" s="31">
        <v>0</v>
      </c>
      <c r="Q144" s="36">
        <v>0</v>
      </c>
      <c r="R144" s="31">
        <v>2.1902173913043477</v>
      </c>
      <c r="S144" s="31">
        <v>2.1902173913043477</v>
      </c>
      <c r="T144" s="36">
        <v>1</v>
      </c>
      <c r="U144" s="31">
        <v>27.979673913043495</v>
      </c>
      <c r="V144" s="31">
        <v>3.8592391304347826</v>
      </c>
      <c r="W144" s="36">
        <v>0.13793009677055929</v>
      </c>
      <c r="X144" s="31">
        <v>0</v>
      </c>
      <c r="Y144" s="31">
        <v>0</v>
      </c>
      <c r="Z144" s="36" t="s">
        <v>1136</v>
      </c>
      <c r="AA144" s="31">
        <v>49.576521739130456</v>
      </c>
      <c r="AB144" s="31">
        <v>11.195760869565218</v>
      </c>
      <c r="AC144" s="36">
        <v>0.22582788136039139</v>
      </c>
      <c r="AD144" s="31">
        <v>3.1776086956521739</v>
      </c>
      <c r="AE144" s="31">
        <v>8.6956521739130432E-2</v>
      </c>
      <c r="AF144" s="36">
        <v>2.7365396456181159E-2</v>
      </c>
      <c r="AG144" s="31">
        <v>3.7659782608695656</v>
      </c>
      <c r="AH144" s="31">
        <v>0</v>
      </c>
      <c r="AI144" s="36">
        <v>0</v>
      </c>
      <c r="AJ144" t="s">
        <v>232</v>
      </c>
      <c r="AK144" s="37">
        <v>5</v>
      </c>
      <c r="AT144"/>
    </row>
    <row r="145" spans="1:46" x14ac:dyDescent="0.25">
      <c r="A145" t="s">
        <v>990</v>
      </c>
      <c r="B145" t="s">
        <v>614</v>
      </c>
      <c r="C145" t="s">
        <v>858</v>
      </c>
      <c r="D145" t="s">
        <v>941</v>
      </c>
      <c r="E145" s="31">
        <v>41.206521739130437</v>
      </c>
      <c r="F145" s="31">
        <v>140.07173913043479</v>
      </c>
      <c r="G145" s="31">
        <v>22.434782608695652</v>
      </c>
      <c r="H145" s="36">
        <v>0.16016637437338008</v>
      </c>
      <c r="I145" s="31">
        <v>50.37097826086957</v>
      </c>
      <c r="J145" s="31">
        <v>2.1114130434782608</v>
      </c>
      <c r="K145" s="36">
        <v>4.1917253076629267E-2</v>
      </c>
      <c r="L145" s="31">
        <v>34.557065217391305</v>
      </c>
      <c r="M145" s="31">
        <v>2.1114130434782608</v>
      </c>
      <c r="N145" s="36">
        <v>6.1099315876385937E-2</v>
      </c>
      <c r="O145" s="31">
        <v>10.944347826086958</v>
      </c>
      <c r="P145" s="31">
        <v>0</v>
      </c>
      <c r="Q145" s="36">
        <v>0</v>
      </c>
      <c r="R145" s="31">
        <v>4.8695652173913047</v>
      </c>
      <c r="S145" s="31">
        <v>0</v>
      </c>
      <c r="T145" s="36">
        <v>0</v>
      </c>
      <c r="U145" s="31">
        <v>13.763586956521738</v>
      </c>
      <c r="V145" s="31">
        <v>8.5135869565217384</v>
      </c>
      <c r="W145" s="36">
        <v>0.61855873642645609</v>
      </c>
      <c r="X145" s="31">
        <v>5.8043478260869561</v>
      </c>
      <c r="Y145" s="31">
        <v>0</v>
      </c>
      <c r="Z145" s="36">
        <v>0</v>
      </c>
      <c r="AA145" s="31">
        <v>70.132826086956527</v>
      </c>
      <c r="AB145" s="31">
        <v>11.809782608695652</v>
      </c>
      <c r="AC145" s="36">
        <v>0.1683916543453261</v>
      </c>
      <c r="AD145" s="31">
        <v>0</v>
      </c>
      <c r="AE145" s="31">
        <v>0</v>
      </c>
      <c r="AF145" s="36" t="s">
        <v>1136</v>
      </c>
      <c r="AG145" s="31">
        <v>0</v>
      </c>
      <c r="AH145" s="31">
        <v>0</v>
      </c>
      <c r="AI145" s="36" t="s">
        <v>1136</v>
      </c>
      <c r="AJ145" t="s">
        <v>277</v>
      </c>
      <c r="AK145" s="37">
        <v>5</v>
      </c>
      <c r="AT145"/>
    </row>
    <row r="146" spans="1:46" x14ac:dyDescent="0.25">
      <c r="A146" t="s">
        <v>990</v>
      </c>
      <c r="B146" t="s">
        <v>542</v>
      </c>
      <c r="C146" t="s">
        <v>828</v>
      </c>
      <c r="D146" t="s">
        <v>901</v>
      </c>
      <c r="E146" s="31">
        <v>21.673913043478262</v>
      </c>
      <c r="F146" s="31">
        <v>107.63586956521739</v>
      </c>
      <c r="G146" s="31">
        <v>0</v>
      </c>
      <c r="H146" s="36">
        <v>0</v>
      </c>
      <c r="I146" s="31">
        <v>23.910326086956523</v>
      </c>
      <c r="J146" s="31">
        <v>0</v>
      </c>
      <c r="K146" s="36">
        <v>0</v>
      </c>
      <c r="L146" s="31">
        <v>18.301630434782609</v>
      </c>
      <c r="M146" s="31">
        <v>0</v>
      </c>
      <c r="N146" s="36">
        <v>0</v>
      </c>
      <c r="O146" s="31">
        <v>1.173913043478261</v>
      </c>
      <c r="P146" s="31">
        <v>0</v>
      </c>
      <c r="Q146" s="36">
        <v>0</v>
      </c>
      <c r="R146" s="31">
        <v>4.4347826086956523</v>
      </c>
      <c r="S146" s="31">
        <v>0</v>
      </c>
      <c r="T146" s="36">
        <v>0</v>
      </c>
      <c r="U146" s="31">
        <v>9.320652173913043</v>
      </c>
      <c r="V146" s="31">
        <v>0</v>
      </c>
      <c r="W146" s="36">
        <v>0</v>
      </c>
      <c r="X146" s="31">
        <v>0</v>
      </c>
      <c r="Y146" s="31">
        <v>0</v>
      </c>
      <c r="Z146" s="36" t="s">
        <v>1136</v>
      </c>
      <c r="AA146" s="31">
        <v>68.595108695652172</v>
      </c>
      <c r="AB146" s="31">
        <v>0</v>
      </c>
      <c r="AC146" s="36">
        <v>0</v>
      </c>
      <c r="AD146" s="31">
        <v>0</v>
      </c>
      <c r="AE146" s="31">
        <v>0</v>
      </c>
      <c r="AF146" s="36" t="s">
        <v>1136</v>
      </c>
      <c r="AG146" s="31">
        <v>5.8097826086956523</v>
      </c>
      <c r="AH146" s="31">
        <v>0</v>
      </c>
      <c r="AI146" s="36">
        <v>0</v>
      </c>
      <c r="AJ146" t="s">
        <v>201</v>
      </c>
      <c r="AK146" s="37">
        <v>5</v>
      </c>
      <c r="AT146"/>
    </row>
    <row r="147" spans="1:46" x14ac:dyDescent="0.25">
      <c r="A147" t="s">
        <v>990</v>
      </c>
      <c r="B147" t="s">
        <v>546</v>
      </c>
      <c r="C147" t="s">
        <v>829</v>
      </c>
      <c r="D147" t="s">
        <v>914</v>
      </c>
      <c r="E147" s="31">
        <v>59.771739130434781</v>
      </c>
      <c r="F147" s="31">
        <v>221.4873913043478</v>
      </c>
      <c r="G147" s="31">
        <v>4.7934782608695654</v>
      </c>
      <c r="H147" s="36">
        <v>2.1642217340863454E-2</v>
      </c>
      <c r="I147" s="31">
        <v>48.600543478260867</v>
      </c>
      <c r="J147" s="31">
        <v>4.7934782608695654</v>
      </c>
      <c r="K147" s="36">
        <v>9.8630136986301381E-2</v>
      </c>
      <c r="L147" s="31">
        <v>23.004891304347826</v>
      </c>
      <c r="M147" s="31">
        <v>0</v>
      </c>
      <c r="N147" s="36">
        <v>0</v>
      </c>
      <c r="O147" s="31">
        <v>20.291304347826088</v>
      </c>
      <c r="P147" s="31">
        <v>4.7934782608695654</v>
      </c>
      <c r="Q147" s="36">
        <v>0.23623312620527104</v>
      </c>
      <c r="R147" s="31">
        <v>5.3043478260869561</v>
      </c>
      <c r="S147" s="31">
        <v>0</v>
      </c>
      <c r="T147" s="36">
        <v>0</v>
      </c>
      <c r="U147" s="31">
        <v>52.00032608695652</v>
      </c>
      <c r="V147" s="31">
        <v>0</v>
      </c>
      <c r="W147" s="36">
        <v>0</v>
      </c>
      <c r="X147" s="31">
        <v>6.802173913043478</v>
      </c>
      <c r="Y147" s="31">
        <v>0</v>
      </c>
      <c r="Z147" s="36">
        <v>0</v>
      </c>
      <c r="AA147" s="31">
        <v>106.39445652173912</v>
      </c>
      <c r="AB147" s="31">
        <v>0</v>
      </c>
      <c r="AC147" s="36">
        <v>0</v>
      </c>
      <c r="AD147" s="31">
        <v>7.6898913043478254</v>
      </c>
      <c r="AE147" s="31">
        <v>0</v>
      </c>
      <c r="AF147" s="36">
        <v>0</v>
      </c>
      <c r="AG147" s="31">
        <v>0</v>
      </c>
      <c r="AH147" s="31">
        <v>0</v>
      </c>
      <c r="AI147" s="36" t="s">
        <v>1136</v>
      </c>
      <c r="AJ147" t="s">
        <v>206</v>
      </c>
      <c r="AK147" s="37">
        <v>5</v>
      </c>
      <c r="AT147"/>
    </row>
    <row r="148" spans="1:46" x14ac:dyDescent="0.25">
      <c r="A148" t="s">
        <v>990</v>
      </c>
      <c r="B148" t="s">
        <v>474</v>
      </c>
      <c r="C148" t="s">
        <v>710</v>
      </c>
      <c r="D148" t="s">
        <v>889</v>
      </c>
      <c r="E148" s="31">
        <v>65.228260869565219</v>
      </c>
      <c r="F148" s="31">
        <v>270.31250000000006</v>
      </c>
      <c r="G148" s="31">
        <v>16.505434782608695</v>
      </c>
      <c r="H148" s="36">
        <v>6.1060567981904984E-2</v>
      </c>
      <c r="I148" s="31">
        <v>84.182065217391312</v>
      </c>
      <c r="J148" s="31">
        <v>5.6684782608695654</v>
      </c>
      <c r="K148" s="36">
        <v>6.7335937247813032E-2</v>
      </c>
      <c r="L148" s="31">
        <v>74.225543478260875</v>
      </c>
      <c r="M148" s="31">
        <v>5.6684782608695654</v>
      </c>
      <c r="N148" s="36">
        <v>7.6368295808164011E-2</v>
      </c>
      <c r="O148" s="31">
        <v>4.6956521739130439</v>
      </c>
      <c r="P148" s="31">
        <v>0</v>
      </c>
      <c r="Q148" s="36">
        <v>0</v>
      </c>
      <c r="R148" s="31">
        <v>5.2608695652173916</v>
      </c>
      <c r="S148" s="31">
        <v>0</v>
      </c>
      <c r="T148" s="36">
        <v>0</v>
      </c>
      <c r="U148" s="31">
        <v>26.013586956521738</v>
      </c>
      <c r="V148" s="31">
        <v>6.1902173913043477</v>
      </c>
      <c r="W148" s="36">
        <v>0.2379609317873185</v>
      </c>
      <c r="X148" s="31">
        <v>0</v>
      </c>
      <c r="Y148" s="31">
        <v>0</v>
      </c>
      <c r="Z148" s="36" t="s">
        <v>1136</v>
      </c>
      <c r="AA148" s="31">
        <v>140.46195652173913</v>
      </c>
      <c r="AB148" s="31">
        <v>4.6467391304347823</v>
      </c>
      <c r="AC148" s="36">
        <v>3.3081834010446891E-2</v>
      </c>
      <c r="AD148" s="31">
        <v>11.877717391304348</v>
      </c>
      <c r="AE148" s="31">
        <v>0</v>
      </c>
      <c r="AF148" s="36">
        <v>0</v>
      </c>
      <c r="AG148" s="31">
        <v>7.7771739130434785</v>
      </c>
      <c r="AH148" s="31">
        <v>0</v>
      </c>
      <c r="AI148" s="36">
        <v>0</v>
      </c>
      <c r="AJ148" t="s">
        <v>131</v>
      </c>
      <c r="AK148" s="37">
        <v>5</v>
      </c>
      <c r="AT148"/>
    </row>
    <row r="149" spans="1:46" x14ac:dyDescent="0.25">
      <c r="A149" t="s">
        <v>990</v>
      </c>
      <c r="B149" t="s">
        <v>460</v>
      </c>
      <c r="C149" t="s">
        <v>708</v>
      </c>
      <c r="D149" t="s">
        <v>919</v>
      </c>
      <c r="E149" s="31">
        <v>78.652173913043484</v>
      </c>
      <c r="F149" s="31">
        <v>340.30923913043472</v>
      </c>
      <c r="G149" s="31">
        <v>2.4179347826086954</v>
      </c>
      <c r="H149" s="36">
        <v>7.105110601131644E-3</v>
      </c>
      <c r="I149" s="31">
        <v>108.50978260869563</v>
      </c>
      <c r="J149" s="31">
        <v>0</v>
      </c>
      <c r="K149" s="36">
        <v>0</v>
      </c>
      <c r="L149" s="31">
        <v>77.758695652173898</v>
      </c>
      <c r="M149" s="31">
        <v>0</v>
      </c>
      <c r="N149" s="36">
        <v>0</v>
      </c>
      <c r="O149" s="31">
        <v>18.564130434782605</v>
      </c>
      <c r="P149" s="31">
        <v>0</v>
      </c>
      <c r="Q149" s="36">
        <v>0</v>
      </c>
      <c r="R149" s="31">
        <v>12.18695652173913</v>
      </c>
      <c r="S149" s="31">
        <v>0</v>
      </c>
      <c r="T149" s="36">
        <v>0</v>
      </c>
      <c r="U149" s="31">
        <v>15.955434782608691</v>
      </c>
      <c r="V149" s="31">
        <v>0</v>
      </c>
      <c r="W149" s="36">
        <v>0</v>
      </c>
      <c r="X149" s="31">
        <v>0</v>
      </c>
      <c r="Y149" s="31">
        <v>0</v>
      </c>
      <c r="Z149" s="36" t="s">
        <v>1136</v>
      </c>
      <c r="AA149" s="31">
        <v>203.79945652173907</v>
      </c>
      <c r="AB149" s="31">
        <v>2.4179347826086954</v>
      </c>
      <c r="AC149" s="36">
        <v>1.186428474283383E-2</v>
      </c>
      <c r="AD149" s="31">
        <v>0</v>
      </c>
      <c r="AE149" s="31">
        <v>0</v>
      </c>
      <c r="AF149" s="36" t="s">
        <v>1136</v>
      </c>
      <c r="AG149" s="31">
        <v>12.044565217391304</v>
      </c>
      <c r="AH149" s="31">
        <v>0</v>
      </c>
      <c r="AI149" s="36">
        <v>0</v>
      </c>
      <c r="AJ149" t="s">
        <v>117</v>
      </c>
      <c r="AK149" s="37">
        <v>5</v>
      </c>
      <c r="AT149"/>
    </row>
    <row r="150" spans="1:46" x14ac:dyDescent="0.25">
      <c r="A150" t="s">
        <v>990</v>
      </c>
      <c r="B150" t="s">
        <v>539</v>
      </c>
      <c r="C150" t="s">
        <v>725</v>
      </c>
      <c r="D150" t="s">
        <v>909</v>
      </c>
      <c r="E150" s="31">
        <v>58.119565217391305</v>
      </c>
      <c r="F150" s="31">
        <v>232.03260869565219</v>
      </c>
      <c r="G150" s="31">
        <v>0</v>
      </c>
      <c r="H150" s="36">
        <v>0</v>
      </c>
      <c r="I150" s="31">
        <v>42.736413043478265</v>
      </c>
      <c r="J150" s="31">
        <v>0</v>
      </c>
      <c r="K150" s="36">
        <v>0</v>
      </c>
      <c r="L150" s="31">
        <v>23.739130434782609</v>
      </c>
      <c r="M150" s="31">
        <v>0</v>
      </c>
      <c r="N150" s="36">
        <v>0</v>
      </c>
      <c r="O150" s="31">
        <v>14.228260869565217</v>
      </c>
      <c r="P150" s="31">
        <v>0</v>
      </c>
      <c r="Q150" s="36">
        <v>0</v>
      </c>
      <c r="R150" s="31">
        <v>4.7690217391304346</v>
      </c>
      <c r="S150" s="31">
        <v>0</v>
      </c>
      <c r="T150" s="36">
        <v>0</v>
      </c>
      <c r="U150" s="31">
        <v>36.315217391304351</v>
      </c>
      <c r="V150" s="31">
        <v>0</v>
      </c>
      <c r="W150" s="36">
        <v>0</v>
      </c>
      <c r="X150" s="31">
        <v>8.7934782608695645</v>
      </c>
      <c r="Y150" s="31">
        <v>0</v>
      </c>
      <c r="Z150" s="36">
        <v>0</v>
      </c>
      <c r="AA150" s="31">
        <v>131.78804347826087</v>
      </c>
      <c r="AB150" s="31">
        <v>0</v>
      </c>
      <c r="AC150" s="36">
        <v>0</v>
      </c>
      <c r="AD150" s="31">
        <v>0</v>
      </c>
      <c r="AE150" s="31">
        <v>0</v>
      </c>
      <c r="AF150" s="36" t="s">
        <v>1136</v>
      </c>
      <c r="AG150" s="31">
        <v>12.399456521739131</v>
      </c>
      <c r="AH150" s="31">
        <v>0</v>
      </c>
      <c r="AI150" s="36">
        <v>0</v>
      </c>
      <c r="AJ150" t="s">
        <v>198</v>
      </c>
      <c r="AK150" s="37">
        <v>5</v>
      </c>
      <c r="AT150"/>
    </row>
    <row r="151" spans="1:46" x14ac:dyDescent="0.25">
      <c r="A151" t="s">
        <v>990</v>
      </c>
      <c r="B151" t="s">
        <v>543</v>
      </c>
      <c r="C151" t="s">
        <v>790</v>
      </c>
      <c r="D151" t="s">
        <v>932</v>
      </c>
      <c r="E151" s="31">
        <v>28.032608695652176</v>
      </c>
      <c r="F151" s="31">
        <v>98.40152173913043</v>
      </c>
      <c r="G151" s="31">
        <v>5.3089130434782605</v>
      </c>
      <c r="H151" s="36">
        <v>5.3951533976807534E-2</v>
      </c>
      <c r="I151" s="31">
        <v>23.149782608695656</v>
      </c>
      <c r="J151" s="31">
        <v>4.5571739130434787</v>
      </c>
      <c r="K151" s="36">
        <v>0.19685601329714805</v>
      </c>
      <c r="L151" s="31">
        <v>12.192173913043485</v>
      </c>
      <c r="M151" s="31">
        <v>0.55706521739130432</v>
      </c>
      <c r="N151" s="36">
        <v>4.569039298195561E-2</v>
      </c>
      <c r="O151" s="31">
        <v>6.9574999999999978</v>
      </c>
      <c r="P151" s="31">
        <v>0</v>
      </c>
      <c r="Q151" s="36">
        <v>0</v>
      </c>
      <c r="R151" s="31">
        <v>4.0001086956521741</v>
      </c>
      <c r="S151" s="31">
        <v>4.0001086956521741</v>
      </c>
      <c r="T151" s="36">
        <v>1</v>
      </c>
      <c r="U151" s="31">
        <v>23.394021739130434</v>
      </c>
      <c r="V151" s="31">
        <v>0.58869565217391295</v>
      </c>
      <c r="W151" s="36">
        <v>2.5164362876059936E-2</v>
      </c>
      <c r="X151" s="31">
        <v>0</v>
      </c>
      <c r="Y151" s="31">
        <v>0</v>
      </c>
      <c r="Z151" s="36" t="s">
        <v>1136</v>
      </c>
      <c r="AA151" s="31">
        <v>51.857717391304334</v>
      </c>
      <c r="AB151" s="31">
        <v>0.16304347826086957</v>
      </c>
      <c r="AC151" s="36">
        <v>3.1440542789530727E-3</v>
      </c>
      <c r="AD151" s="31">
        <v>0</v>
      </c>
      <c r="AE151" s="31">
        <v>0</v>
      </c>
      <c r="AF151" s="36" t="s">
        <v>1136</v>
      </c>
      <c r="AG151" s="31">
        <v>0</v>
      </c>
      <c r="AH151" s="31">
        <v>0</v>
      </c>
      <c r="AI151" s="36" t="s">
        <v>1136</v>
      </c>
      <c r="AJ151" t="s">
        <v>203</v>
      </c>
      <c r="AK151" s="37">
        <v>5</v>
      </c>
      <c r="AT151"/>
    </row>
    <row r="152" spans="1:46" x14ac:dyDescent="0.25">
      <c r="A152" t="s">
        <v>990</v>
      </c>
      <c r="B152" t="s">
        <v>529</v>
      </c>
      <c r="C152" t="s">
        <v>820</v>
      </c>
      <c r="D152" t="s">
        <v>925</v>
      </c>
      <c r="E152" s="31">
        <v>22.489130434782609</v>
      </c>
      <c r="F152" s="31">
        <v>107.4270652173913</v>
      </c>
      <c r="G152" s="31">
        <v>14.926630434782608</v>
      </c>
      <c r="H152" s="36">
        <v>0.13894664630907319</v>
      </c>
      <c r="I152" s="31">
        <v>34.989999999999995</v>
      </c>
      <c r="J152" s="31">
        <v>1.0054347826086956</v>
      </c>
      <c r="K152" s="36">
        <v>2.8734918051120197E-2</v>
      </c>
      <c r="L152" s="31">
        <v>29.362282608695651</v>
      </c>
      <c r="M152" s="31">
        <v>1.0054347826086956</v>
      </c>
      <c r="N152" s="36">
        <v>3.4242391710749887E-2</v>
      </c>
      <c r="O152" s="31">
        <v>0.52717391304347827</v>
      </c>
      <c r="P152" s="31">
        <v>0</v>
      </c>
      <c r="Q152" s="36">
        <v>0</v>
      </c>
      <c r="R152" s="31">
        <v>5.1005434782608692</v>
      </c>
      <c r="S152" s="31">
        <v>0</v>
      </c>
      <c r="T152" s="36">
        <v>0</v>
      </c>
      <c r="U152" s="31">
        <v>19.48391304347826</v>
      </c>
      <c r="V152" s="31">
        <v>9.8233695652173907</v>
      </c>
      <c r="W152" s="36">
        <v>0.50417847499609492</v>
      </c>
      <c r="X152" s="31">
        <v>0</v>
      </c>
      <c r="Y152" s="31">
        <v>0</v>
      </c>
      <c r="Z152" s="36" t="s">
        <v>1136</v>
      </c>
      <c r="AA152" s="31">
        <v>49.874347826086954</v>
      </c>
      <c r="AB152" s="31">
        <v>4.0978260869565215</v>
      </c>
      <c r="AC152" s="36">
        <v>8.2163000932778896E-2</v>
      </c>
      <c r="AD152" s="31">
        <v>3.0788043478260869</v>
      </c>
      <c r="AE152" s="31">
        <v>0</v>
      </c>
      <c r="AF152" s="36">
        <v>0</v>
      </c>
      <c r="AG152" s="31">
        <v>0</v>
      </c>
      <c r="AH152" s="31">
        <v>0</v>
      </c>
      <c r="AI152" s="36" t="s">
        <v>1136</v>
      </c>
      <c r="AJ152" t="s">
        <v>187</v>
      </c>
      <c r="AK152" s="37">
        <v>5</v>
      </c>
      <c r="AT152"/>
    </row>
    <row r="153" spans="1:46" x14ac:dyDescent="0.25">
      <c r="A153" t="s">
        <v>990</v>
      </c>
      <c r="B153" t="s">
        <v>605</v>
      </c>
      <c r="C153" t="s">
        <v>854</v>
      </c>
      <c r="D153" t="s">
        <v>889</v>
      </c>
      <c r="E153" s="31">
        <v>25.586956521739129</v>
      </c>
      <c r="F153" s="31">
        <v>126.8009782608696</v>
      </c>
      <c r="G153" s="31">
        <v>0.21739130434782608</v>
      </c>
      <c r="H153" s="36">
        <v>1.7144292365046554E-3</v>
      </c>
      <c r="I153" s="31">
        <v>33.586413043478274</v>
      </c>
      <c r="J153" s="31">
        <v>0.21739130434782608</v>
      </c>
      <c r="K153" s="36">
        <v>6.4725966439586379E-3</v>
      </c>
      <c r="L153" s="31">
        <v>24.078695652173927</v>
      </c>
      <c r="M153" s="31">
        <v>0</v>
      </c>
      <c r="N153" s="36">
        <v>0</v>
      </c>
      <c r="O153" s="31">
        <v>5.5729347826086961</v>
      </c>
      <c r="P153" s="31">
        <v>0.21739130434782608</v>
      </c>
      <c r="Q153" s="36">
        <v>3.9008406311560134E-2</v>
      </c>
      <c r="R153" s="31">
        <v>3.9347826086956523</v>
      </c>
      <c r="S153" s="31">
        <v>0</v>
      </c>
      <c r="T153" s="36">
        <v>0</v>
      </c>
      <c r="U153" s="31">
        <v>11.027608695652173</v>
      </c>
      <c r="V153" s="31">
        <v>0</v>
      </c>
      <c r="W153" s="36">
        <v>0</v>
      </c>
      <c r="X153" s="31">
        <v>0</v>
      </c>
      <c r="Y153" s="31">
        <v>0</v>
      </c>
      <c r="Z153" s="36" t="s">
        <v>1136</v>
      </c>
      <c r="AA153" s="31">
        <v>52.803695652173928</v>
      </c>
      <c r="AB153" s="31">
        <v>0</v>
      </c>
      <c r="AC153" s="36">
        <v>0</v>
      </c>
      <c r="AD153" s="31">
        <v>26.726847826086956</v>
      </c>
      <c r="AE153" s="31">
        <v>0</v>
      </c>
      <c r="AF153" s="36">
        <v>0</v>
      </c>
      <c r="AG153" s="31">
        <v>2.6564130434782611</v>
      </c>
      <c r="AH153" s="31">
        <v>0</v>
      </c>
      <c r="AI153" s="36">
        <v>0</v>
      </c>
      <c r="AJ153" t="s">
        <v>268</v>
      </c>
      <c r="AK153" s="37">
        <v>5</v>
      </c>
      <c r="AT153"/>
    </row>
    <row r="154" spans="1:46" x14ac:dyDescent="0.25">
      <c r="A154" t="s">
        <v>990</v>
      </c>
      <c r="B154" t="s">
        <v>669</v>
      </c>
      <c r="C154" t="s">
        <v>873</v>
      </c>
      <c r="D154" t="s">
        <v>914</v>
      </c>
      <c r="E154" s="31">
        <v>93.717391304347828</v>
      </c>
      <c r="F154" s="31">
        <v>374.46695652173906</v>
      </c>
      <c r="G154" s="31">
        <v>12.881630434782608</v>
      </c>
      <c r="H154" s="36">
        <v>3.4399912223055613E-2</v>
      </c>
      <c r="I154" s="31">
        <v>81.053260869565221</v>
      </c>
      <c r="J154" s="31">
        <v>2.5652173913043477</v>
      </c>
      <c r="K154" s="36">
        <v>3.1648540278131659E-2</v>
      </c>
      <c r="L154" s="31">
        <v>74.748913043478254</v>
      </c>
      <c r="M154" s="31">
        <v>1.9130434782608696</v>
      </c>
      <c r="N154" s="36">
        <v>2.5592927045616488E-2</v>
      </c>
      <c r="O154" s="31">
        <v>0.65217391304347827</v>
      </c>
      <c r="P154" s="31">
        <v>0.65217391304347827</v>
      </c>
      <c r="Q154" s="36">
        <v>1</v>
      </c>
      <c r="R154" s="31">
        <v>5.6521739130434785</v>
      </c>
      <c r="S154" s="31">
        <v>0</v>
      </c>
      <c r="T154" s="36">
        <v>0</v>
      </c>
      <c r="U154" s="31">
        <v>113.49249999999998</v>
      </c>
      <c r="V154" s="31">
        <v>0.43478260869565216</v>
      </c>
      <c r="W154" s="36">
        <v>3.8309369226658349E-3</v>
      </c>
      <c r="X154" s="31">
        <v>0</v>
      </c>
      <c r="Y154" s="31">
        <v>0</v>
      </c>
      <c r="Z154" s="36" t="s">
        <v>1136</v>
      </c>
      <c r="AA154" s="31">
        <v>173.65184782608694</v>
      </c>
      <c r="AB154" s="31">
        <v>9.8816304347826076</v>
      </c>
      <c r="AC154" s="36">
        <v>5.6904838955005546E-2</v>
      </c>
      <c r="AD154" s="31">
        <v>0</v>
      </c>
      <c r="AE154" s="31">
        <v>0</v>
      </c>
      <c r="AF154" s="36" t="s">
        <v>1136</v>
      </c>
      <c r="AG154" s="31">
        <v>6.269347826086956</v>
      </c>
      <c r="AH154" s="31">
        <v>0</v>
      </c>
      <c r="AI154" s="36">
        <v>0</v>
      </c>
      <c r="AJ154" t="s">
        <v>332</v>
      </c>
      <c r="AK154" s="37">
        <v>5</v>
      </c>
      <c r="AT154"/>
    </row>
    <row r="155" spans="1:46" x14ac:dyDescent="0.25">
      <c r="A155" t="s">
        <v>990</v>
      </c>
      <c r="B155" t="s">
        <v>399</v>
      </c>
      <c r="C155" t="s">
        <v>762</v>
      </c>
      <c r="D155" t="s">
        <v>915</v>
      </c>
      <c r="E155" s="31">
        <v>54.619565217391305</v>
      </c>
      <c r="F155" s="31">
        <v>207.65586956521736</v>
      </c>
      <c r="G155" s="31">
        <v>44.183043478260871</v>
      </c>
      <c r="H155" s="36">
        <v>0.21277050136251766</v>
      </c>
      <c r="I155" s="31">
        <v>45.173369565217392</v>
      </c>
      <c r="J155" s="31">
        <v>0.20054347826086955</v>
      </c>
      <c r="K155" s="36">
        <v>4.4394181835681369E-3</v>
      </c>
      <c r="L155" s="31">
        <v>23.320108695652173</v>
      </c>
      <c r="M155" s="31">
        <v>0.20054347826086955</v>
      </c>
      <c r="N155" s="36">
        <v>8.5995944906662927E-3</v>
      </c>
      <c r="O155" s="31">
        <v>12.557065217391305</v>
      </c>
      <c r="P155" s="31">
        <v>0</v>
      </c>
      <c r="Q155" s="36">
        <v>0</v>
      </c>
      <c r="R155" s="31">
        <v>9.2961956521739122</v>
      </c>
      <c r="S155" s="31">
        <v>0</v>
      </c>
      <c r="T155" s="36">
        <v>0</v>
      </c>
      <c r="U155" s="31">
        <v>27.006739130434781</v>
      </c>
      <c r="V155" s="31">
        <v>4.6453260869565218</v>
      </c>
      <c r="W155" s="36">
        <v>0.17200618203186002</v>
      </c>
      <c r="X155" s="31">
        <v>3.6659782608695655</v>
      </c>
      <c r="Y155" s="31">
        <v>3.6659782608695655</v>
      </c>
      <c r="Z155" s="36">
        <v>1</v>
      </c>
      <c r="AA155" s="31">
        <v>76.880434782608702</v>
      </c>
      <c r="AB155" s="31">
        <v>0</v>
      </c>
      <c r="AC155" s="36">
        <v>0</v>
      </c>
      <c r="AD155" s="31">
        <v>52.779891304347828</v>
      </c>
      <c r="AE155" s="31">
        <v>35.671195652173914</v>
      </c>
      <c r="AF155" s="36">
        <v>0.67584822118107402</v>
      </c>
      <c r="AG155" s="31">
        <v>2.1494565217391304</v>
      </c>
      <c r="AH155" s="31">
        <v>0</v>
      </c>
      <c r="AI155" s="36">
        <v>0</v>
      </c>
      <c r="AJ155" t="s">
        <v>54</v>
      </c>
      <c r="AK155" s="37">
        <v>5</v>
      </c>
      <c r="AT155"/>
    </row>
    <row r="156" spans="1:46" x14ac:dyDescent="0.25">
      <c r="A156" t="s">
        <v>990</v>
      </c>
      <c r="B156" t="s">
        <v>358</v>
      </c>
      <c r="C156" t="s">
        <v>739</v>
      </c>
      <c r="D156" t="s">
        <v>914</v>
      </c>
      <c r="E156" s="31">
        <v>88.456521739130437</v>
      </c>
      <c r="F156" s="31">
        <v>389.98608695652183</v>
      </c>
      <c r="G156" s="31">
        <v>33.140978260869566</v>
      </c>
      <c r="H156" s="36">
        <v>8.497989894845745E-2</v>
      </c>
      <c r="I156" s="31">
        <v>70.654891304347828</v>
      </c>
      <c r="J156" s="31">
        <v>0</v>
      </c>
      <c r="K156" s="36">
        <v>0</v>
      </c>
      <c r="L156" s="31">
        <v>49.646739130434781</v>
      </c>
      <c r="M156" s="31">
        <v>0</v>
      </c>
      <c r="N156" s="36">
        <v>0</v>
      </c>
      <c r="O156" s="31">
        <v>15.986413043478262</v>
      </c>
      <c r="P156" s="31">
        <v>0</v>
      </c>
      <c r="Q156" s="36">
        <v>0</v>
      </c>
      <c r="R156" s="31">
        <v>5.0217391304347823</v>
      </c>
      <c r="S156" s="31">
        <v>0</v>
      </c>
      <c r="T156" s="36">
        <v>0</v>
      </c>
      <c r="U156" s="31">
        <v>97.512608695652176</v>
      </c>
      <c r="V156" s="31">
        <v>5.0017391304347827</v>
      </c>
      <c r="W156" s="36">
        <v>5.1293255275794883E-2</v>
      </c>
      <c r="X156" s="31">
        <v>0</v>
      </c>
      <c r="Y156" s="31">
        <v>0</v>
      </c>
      <c r="Z156" s="36" t="s">
        <v>1136</v>
      </c>
      <c r="AA156" s="31">
        <v>217.671847826087</v>
      </c>
      <c r="AB156" s="31">
        <v>28.139239130434781</v>
      </c>
      <c r="AC156" s="36">
        <v>0.12927367232586343</v>
      </c>
      <c r="AD156" s="31">
        <v>0</v>
      </c>
      <c r="AE156" s="31">
        <v>0</v>
      </c>
      <c r="AF156" s="36" t="s">
        <v>1136</v>
      </c>
      <c r="AG156" s="31">
        <v>4.1467391304347823</v>
      </c>
      <c r="AH156" s="31">
        <v>0</v>
      </c>
      <c r="AI156" s="36">
        <v>0</v>
      </c>
      <c r="AJ156" t="s">
        <v>13</v>
      </c>
      <c r="AK156" s="37">
        <v>5</v>
      </c>
      <c r="AT156"/>
    </row>
    <row r="157" spans="1:46" x14ac:dyDescent="0.25">
      <c r="A157" t="s">
        <v>990</v>
      </c>
      <c r="B157" t="s">
        <v>377</v>
      </c>
      <c r="C157" t="s">
        <v>713</v>
      </c>
      <c r="D157" t="s">
        <v>922</v>
      </c>
      <c r="E157" s="31">
        <v>35.032608695652172</v>
      </c>
      <c r="F157" s="31">
        <v>147.60054347826087</v>
      </c>
      <c r="G157" s="31">
        <v>0</v>
      </c>
      <c r="H157" s="36">
        <v>0</v>
      </c>
      <c r="I157" s="31">
        <v>55.850543478260875</v>
      </c>
      <c r="J157" s="31">
        <v>0</v>
      </c>
      <c r="K157" s="36">
        <v>0</v>
      </c>
      <c r="L157" s="31">
        <v>45.502717391304351</v>
      </c>
      <c r="M157" s="31">
        <v>0</v>
      </c>
      <c r="N157" s="36">
        <v>0</v>
      </c>
      <c r="O157" s="31">
        <v>5.2173913043478262</v>
      </c>
      <c r="P157" s="31">
        <v>0</v>
      </c>
      <c r="Q157" s="36">
        <v>0</v>
      </c>
      <c r="R157" s="31">
        <v>5.1304347826086953</v>
      </c>
      <c r="S157" s="31">
        <v>0</v>
      </c>
      <c r="T157" s="36">
        <v>0</v>
      </c>
      <c r="U157" s="31">
        <v>4.9320652173913047</v>
      </c>
      <c r="V157" s="31">
        <v>0</v>
      </c>
      <c r="W157" s="36">
        <v>0</v>
      </c>
      <c r="X157" s="31">
        <v>0</v>
      </c>
      <c r="Y157" s="31">
        <v>0</v>
      </c>
      <c r="Z157" s="36" t="s">
        <v>1136</v>
      </c>
      <c r="AA157" s="31">
        <v>86.817934782608702</v>
      </c>
      <c r="AB157" s="31">
        <v>0</v>
      </c>
      <c r="AC157" s="36">
        <v>0</v>
      </c>
      <c r="AD157" s="31">
        <v>0</v>
      </c>
      <c r="AE157" s="31">
        <v>0</v>
      </c>
      <c r="AF157" s="36" t="s">
        <v>1136</v>
      </c>
      <c r="AG157" s="31">
        <v>0</v>
      </c>
      <c r="AH157" s="31">
        <v>0</v>
      </c>
      <c r="AI157" s="36" t="s">
        <v>1136</v>
      </c>
      <c r="AJ157" t="s">
        <v>32</v>
      </c>
      <c r="AK157" s="37">
        <v>5</v>
      </c>
      <c r="AT157"/>
    </row>
    <row r="158" spans="1:46" x14ac:dyDescent="0.25">
      <c r="A158" t="s">
        <v>990</v>
      </c>
      <c r="B158" t="s">
        <v>355</v>
      </c>
      <c r="C158" t="s">
        <v>743</v>
      </c>
      <c r="D158" t="s">
        <v>917</v>
      </c>
      <c r="E158" s="31">
        <v>42.717391304347828</v>
      </c>
      <c r="F158" s="31">
        <v>93.515326086956549</v>
      </c>
      <c r="G158" s="31">
        <v>0</v>
      </c>
      <c r="H158" s="36">
        <v>0</v>
      </c>
      <c r="I158" s="31">
        <v>9.5718478260869553</v>
      </c>
      <c r="J158" s="31">
        <v>0</v>
      </c>
      <c r="K158" s="36">
        <v>0</v>
      </c>
      <c r="L158" s="31">
        <v>4.4359782608695646</v>
      </c>
      <c r="M158" s="31">
        <v>0</v>
      </c>
      <c r="N158" s="36">
        <v>0</v>
      </c>
      <c r="O158" s="31">
        <v>5.1358695652173916</v>
      </c>
      <c r="P158" s="31">
        <v>0</v>
      </c>
      <c r="Q158" s="36">
        <v>0</v>
      </c>
      <c r="R158" s="31">
        <v>0</v>
      </c>
      <c r="S158" s="31">
        <v>0</v>
      </c>
      <c r="T158" s="36" t="s">
        <v>1136</v>
      </c>
      <c r="U158" s="31">
        <v>34.219565217391327</v>
      </c>
      <c r="V158" s="31">
        <v>0</v>
      </c>
      <c r="W158" s="36">
        <v>0</v>
      </c>
      <c r="X158" s="31">
        <v>0</v>
      </c>
      <c r="Y158" s="31">
        <v>0</v>
      </c>
      <c r="Z158" s="36" t="s">
        <v>1136</v>
      </c>
      <c r="AA158" s="31">
        <v>43.970760869565218</v>
      </c>
      <c r="AB158" s="31">
        <v>0</v>
      </c>
      <c r="AC158" s="36">
        <v>0</v>
      </c>
      <c r="AD158" s="31">
        <v>0</v>
      </c>
      <c r="AE158" s="31">
        <v>0</v>
      </c>
      <c r="AF158" s="36" t="s">
        <v>1136</v>
      </c>
      <c r="AG158" s="31">
        <v>5.753152173913044</v>
      </c>
      <c r="AH158" s="31">
        <v>0</v>
      </c>
      <c r="AI158" s="36">
        <v>0</v>
      </c>
      <c r="AJ158" t="s">
        <v>10</v>
      </c>
      <c r="AK158" s="37">
        <v>5</v>
      </c>
      <c r="AT158"/>
    </row>
    <row r="159" spans="1:46" x14ac:dyDescent="0.25">
      <c r="A159" t="s">
        <v>990</v>
      </c>
      <c r="B159" t="s">
        <v>365</v>
      </c>
      <c r="C159" t="s">
        <v>749</v>
      </c>
      <c r="D159" t="s">
        <v>913</v>
      </c>
      <c r="E159" s="31">
        <v>82.021739130434781</v>
      </c>
      <c r="F159" s="31">
        <v>273.46271739130435</v>
      </c>
      <c r="G159" s="31">
        <v>84.663804347826087</v>
      </c>
      <c r="H159" s="36">
        <v>0.30959907498717137</v>
      </c>
      <c r="I159" s="31">
        <v>52.607282608695648</v>
      </c>
      <c r="J159" s="31">
        <v>14.096413043478259</v>
      </c>
      <c r="K159" s="36">
        <v>0.26795554426048634</v>
      </c>
      <c r="L159" s="31">
        <v>32.006739130434781</v>
      </c>
      <c r="M159" s="31">
        <v>14.096413043478259</v>
      </c>
      <c r="N159" s="36">
        <v>0.44042015608126006</v>
      </c>
      <c r="O159" s="31">
        <v>14.948369565217391</v>
      </c>
      <c r="P159" s="31">
        <v>0</v>
      </c>
      <c r="Q159" s="36">
        <v>0</v>
      </c>
      <c r="R159" s="31">
        <v>5.6521739130434785</v>
      </c>
      <c r="S159" s="31">
        <v>0</v>
      </c>
      <c r="T159" s="36">
        <v>0</v>
      </c>
      <c r="U159" s="31">
        <v>41.945217391304347</v>
      </c>
      <c r="V159" s="31">
        <v>17.893586956521741</v>
      </c>
      <c r="W159" s="36">
        <v>0.4265942119120178</v>
      </c>
      <c r="X159" s="31">
        <v>8.7989130434782616</v>
      </c>
      <c r="Y159" s="31">
        <v>0</v>
      </c>
      <c r="Z159" s="36">
        <v>0</v>
      </c>
      <c r="AA159" s="31">
        <v>168.9075</v>
      </c>
      <c r="AB159" s="31">
        <v>52.372173913043476</v>
      </c>
      <c r="AC159" s="36">
        <v>0.31006422990715909</v>
      </c>
      <c r="AD159" s="31">
        <v>0</v>
      </c>
      <c r="AE159" s="31">
        <v>0</v>
      </c>
      <c r="AF159" s="36" t="s">
        <v>1136</v>
      </c>
      <c r="AG159" s="31">
        <v>1.2038043478260869</v>
      </c>
      <c r="AH159" s="31">
        <v>0.3016304347826087</v>
      </c>
      <c r="AI159" s="36">
        <v>0.25056433408577877</v>
      </c>
      <c r="AJ159" t="s">
        <v>20</v>
      </c>
      <c r="AK159" s="37">
        <v>5</v>
      </c>
      <c r="AT159"/>
    </row>
    <row r="160" spans="1:46" x14ac:dyDescent="0.25">
      <c r="A160" t="s">
        <v>990</v>
      </c>
      <c r="B160" t="s">
        <v>415</v>
      </c>
      <c r="C160" t="s">
        <v>770</v>
      </c>
      <c r="D160" t="s">
        <v>927</v>
      </c>
      <c r="E160" s="31">
        <v>26.836956521739129</v>
      </c>
      <c r="F160" s="31">
        <v>94.457391304347809</v>
      </c>
      <c r="G160" s="31">
        <v>7.5242391304347827</v>
      </c>
      <c r="H160" s="36">
        <v>7.9657494522490033E-2</v>
      </c>
      <c r="I160" s="31">
        <v>18.367391304347827</v>
      </c>
      <c r="J160" s="31">
        <v>0.58695652173913049</v>
      </c>
      <c r="K160" s="36">
        <v>3.1956444549650846E-2</v>
      </c>
      <c r="L160" s="31">
        <v>11.529565217391305</v>
      </c>
      <c r="M160" s="31">
        <v>0.58695652173913049</v>
      </c>
      <c r="N160" s="36">
        <v>5.0908816652839584E-2</v>
      </c>
      <c r="O160" s="31">
        <v>2.3199999999999998</v>
      </c>
      <c r="P160" s="31">
        <v>0</v>
      </c>
      <c r="Q160" s="36">
        <v>0</v>
      </c>
      <c r="R160" s="31">
        <v>4.5178260869565214</v>
      </c>
      <c r="S160" s="31">
        <v>0</v>
      </c>
      <c r="T160" s="36">
        <v>0</v>
      </c>
      <c r="U160" s="31">
        <v>19.460978260869563</v>
      </c>
      <c r="V160" s="31">
        <v>5.0535869565217393</v>
      </c>
      <c r="W160" s="36">
        <v>0.25967795086041751</v>
      </c>
      <c r="X160" s="31">
        <v>0</v>
      </c>
      <c r="Y160" s="31">
        <v>0</v>
      </c>
      <c r="Z160" s="36" t="s">
        <v>1136</v>
      </c>
      <c r="AA160" s="31">
        <v>55.501304347826078</v>
      </c>
      <c r="AB160" s="31">
        <v>1.8836956521739128</v>
      </c>
      <c r="AC160" s="36">
        <v>3.3939664559391479E-2</v>
      </c>
      <c r="AD160" s="31">
        <v>1.1277173913043477</v>
      </c>
      <c r="AE160" s="31">
        <v>0</v>
      </c>
      <c r="AF160" s="36">
        <v>0</v>
      </c>
      <c r="AG160" s="31">
        <v>0</v>
      </c>
      <c r="AH160" s="31">
        <v>0</v>
      </c>
      <c r="AI160" s="36" t="s">
        <v>1136</v>
      </c>
      <c r="AJ160" t="s">
        <v>71</v>
      </c>
      <c r="AK160" s="37">
        <v>5</v>
      </c>
      <c r="AT160"/>
    </row>
    <row r="161" spans="1:46" x14ac:dyDescent="0.25">
      <c r="A161" t="s">
        <v>990</v>
      </c>
      <c r="B161" t="s">
        <v>519</v>
      </c>
      <c r="C161" t="s">
        <v>817</v>
      </c>
      <c r="D161" t="s">
        <v>911</v>
      </c>
      <c r="E161" s="31">
        <v>46.641304347826086</v>
      </c>
      <c r="F161" s="31">
        <v>179.90804347826085</v>
      </c>
      <c r="G161" s="31">
        <v>0</v>
      </c>
      <c r="H161" s="36">
        <v>0</v>
      </c>
      <c r="I161" s="31">
        <v>41.368369565217392</v>
      </c>
      <c r="J161" s="31">
        <v>0</v>
      </c>
      <c r="K161" s="36">
        <v>0</v>
      </c>
      <c r="L161" s="31">
        <v>31.421956521739126</v>
      </c>
      <c r="M161" s="31">
        <v>0</v>
      </c>
      <c r="N161" s="36">
        <v>0</v>
      </c>
      <c r="O161" s="31">
        <v>4.2072826086956541</v>
      </c>
      <c r="P161" s="31">
        <v>0</v>
      </c>
      <c r="Q161" s="36">
        <v>0</v>
      </c>
      <c r="R161" s="31">
        <v>5.7391304347826084</v>
      </c>
      <c r="S161" s="31">
        <v>0</v>
      </c>
      <c r="T161" s="36">
        <v>0</v>
      </c>
      <c r="U161" s="31">
        <v>24.225869565217394</v>
      </c>
      <c r="V161" s="31">
        <v>0</v>
      </c>
      <c r="W161" s="36">
        <v>0</v>
      </c>
      <c r="X161" s="31">
        <v>9.2063043478260873</v>
      </c>
      <c r="Y161" s="31">
        <v>0</v>
      </c>
      <c r="Z161" s="36">
        <v>0</v>
      </c>
      <c r="AA161" s="31">
        <v>101.25978260869563</v>
      </c>
      <c r="AB161" s="31">
        <v>0</v>
      </c>
      <c r="AC161" s="36">
        <v>0</v>
      </c>
      <c r="AD161" s="31">
        <v>0</v>
      </c>
      <c r="AE161" s="31">
        <v>0</v>
      </c>
      <c r="AF161" s="36" t="s">
        <v>1136</v>
      </c>
      <c r="AG161" s="31">
        <v>3.8477173913043479</v>
      </c>
      <c r="AH161" s="31">
        <v>0</v>
      </c>
      <c r="AI161" s="36">
        <v>0</v>
      </c>
      <c r="AJ161" t="s">
        <v>177</v>
      </c>
      <c r="AK161" s="37">
        <v>5</v>
      </c>
      <c r="AT161"/>
    </row>
    <row r="162" spans="1:46" x14ac:dyDescent="0.25">
      <c r="A162" t="s">
        <v>990</v>
      </c>
      <c r="B162" t="s">
        <v>452</v>
      </c>
      <c r="C162" t="s">
        <v>793</v>
      </c>
      <c r="D162" t="s">
        <v>910</v>
      </c>
      <c r="E162" s="31">
        <v>25.576086956521738</v>
      </c>
      <c r="F162" s="31">
        <v>92.99967391304348</v>
      </c>
      <c r="G162" s="31">
        <v>0.75543478260869557</v>
      </c>
      <c r="H162" s="36">
        <v>8.1229831334144447E-3</v>
      </c>
      <c r="I162" s="31">
        <v>30.907608695652172</v>
      </c>
      <c r="J162" s="31">
        <v>0.26902173913043476</v>
      </c>
      <c r="K162" s="36">
        <v>8.7040618955512572E-3</v>
      </c>
      <c r="L162" s="31">
        <v>22.447282608695648</v>
      </c>
      <c r="M162" s="31">
        <v>0.26902173913043476</v>
      </c>
      <c r="N162" s="36">
        <v>1.1984601602789144E-2</v>
      </c>
      <c r="O162" s="31">
        <v>3.9820652173913045</v>
      </c>
      <c r="P162" s="31">
        <v>0</v>
      </c>
      <c r="Q162" s="36">
        <v>0</v>
      </c>
      <c r="R162" s="31">
        <v>4.4782608695652177</v>
      </c>
      <c r="S162" s="31">
        <v>0</v>
      </c>
      <c r="T162" s="36">
        <v>0</v>
      </c>
      <c r="U162" s="31">
        <v>0.48641304347826086</v>
      </c>
      <c r="V162" s="31">
        <v>0.48641304347826086</v>
      </c>
      <c r="W162" s="36">
        <v>1</v>
      </c>
      <c r="X162" s="31">
        <v>0</v>
      </c>
      <c r="Y162" s="31">
        <v>0</v>
      </c>
      <c r="Z162" s="36" t="s">
        <v>1136</v>
      </c>
      <c r="AA162" s="31">
        <v>49.782717391304352</v>
      </c>
      <c r="AB162" s="31">
        <v>0</v>
      </c>
      <c r="AC162" s="36">
        <v>0</v>
      </c>
      <c r="AD162" s="31">
        <v>5.0489130434782608</v>
      </c>
      <c r="AE162" s="31">
        <v>0</v>
      </c>
      <c r="AF162" s="36">
        <v>0</v>
      </c>
      <c r="AG162" s="31">
        <v>6.7740217391304327</v>
      </c>
      <c r="AH162" s="31">
        <v>0</v>
      </c>
      <c r="AI162" s="36">
        <v>0</v>
      </c>
      <c r="AJ162" t="s">
        <v>109</v>
      </c>
      <c r="AK162" s="37">
        <v>5</v>
      </c>
      <c r="AT162"/>
    </row>
    <row r="163" spans="1:46" x14ac:dyDescent="0.25">
      <c r="A163" t="s">
        <v>990</v>
      </c>
      <c r="B163" t="s">
        <v>653</v>
      </c>
      <c r="C163" t="s">
        <v>793</v>
      </c>
      <c r="D163" t="s">
        <v>910</v>
      </c>
      <c r="E163" s="31">
        <v>27.391304347826086</v>
      </c>
      <c r="F163" s="31">
        <v>117.80869565217394</v>
      </c>
      <c r="G163" s="31">
        <v>32.806521739130439</v>
      </c>
      <c r="H163" s="36">
        <v>0.27847283731916145</v>
      </c>
      <c r="I163" s="31">
        <v>18.473913043478255</v>
      </c>
      <c r="J163" s="31">
        <v>3.732608695652174</v>
      </c>
      <c r="K163" s="36">
        <v>0.20204754059778779</v>
      </c>
      <c r="L163" s="31">
        <v>13.527173913043468</v>
      </c>
      <c r="M163" s="31">
        <v>3.580434782608696</v>
      </c>
      <c r="N163" s="36">
        <v>0.26468461229409423</v>
      </c>
      <c r="O163" s="31">
        <v>0</v>
      </c>
      <c r="P163" s="31">
        <v>0</v>
      </c>
      <c r="Q163" s="36" t="s">
        <v>1136</v>
      </c>
      <c r="R163" s="31">
        <v>4.9467391304347856</v>
      </c>
      <c r="S163" s="31">
        <v>0.15217391304347827</v>
      </c>
      <c r="T163" s="36">
        <v>3.0762469786860015E-2</v>
      </c>
      <c r="U163" s="31">
        <v>22.860869565217374</v>
      </c>
      <c r="V163" s="31">
        <v>4.8652173913043502</v>
      </c>
      <c r="W163" s="36">
        <v>0.21281856219094739</v>
      </c>
      <c r="X163" s="31">
        <v>8.6956521739130432E-2</v>
      </c>
      <c r="Y163" s="31">
        <v>0</v>
      </c>
      <c r="Z163" s="36">
        <v>0</v>
      </c>
      <c r="AA163" s="31">
        <v>74.061956521739162</v>
      </c>
      <c r="AB163" s="31">
        <v>24.208695652173915</v>
      </c>
      <c r="AC163" s="36">
        <v>0.32687086311402019</v>
      </c>
      <c r="AD163" s="31">
        <v>2.2597826086956525</v>
      </c>
      <c r="AE163" s="31">
        <v>0</v>
      </c>
      <c r="AF163" s="36">
        <v>0</v>
      </c>
      <c r="AG163" s="31">
        <v>6.5217391304347824E-2</v>
      </c>
      <c r="AH163" s="31">
        <v>0</v>
      </c>
      <c r="AI163" s="36">
        <v>0</v>
      </c>
      <c r="AJ163" t="s">
        <v>316</v>
      </c>
      <c r="AK163" s="37">
        <v>5</v>
      </c>
      <c r="AT163"/>
    </row>
    <row r="164" spans="1:46" x14ac:dyDescent="0.25">
      <c r="A164" t="s">
        <v>990</v>
      </c>
      <c r="B164" t="s">
        <v>576</v>
      </c>
      <c r="C164" t="s">
        <v>793</v>
      </c>
      <c r="D164" t="s">
        <v>910</v>
      </c>
      <c r="E164" s="31">
        <v>20.880434782608695</v>
      </c>
      <c r="F164" s="31">
        <v>113.29021739130432</v>
      </c>
      <c r="G164" s="31">
        <v>35.05652173913041</v>
      </c>
      <c r="H164" s="36">
        <v>0.3094399723680043</v>
      </c>
      <c r="I164" s="31">
        <v>23.013043478260855</v>
      </c>
      <c r="J164" s="31">
        <v>13.03804347826086</v>
      </c>
      <c r="K164" s="36">
        <v>0.56655016058945773</v>
      </c>
      <c r="L164" s="31">
        <v>15.730434782608681</v>
      </c>
      <c r="M164" s="31">
        <v>13.03804347826086</v>
      </c>
      <c r="N164" s="36">
        <v>0.82884190160309579</v>
      </c>
      <c r="O164" s="31">
        <v>0.20652173913043478</v>
      </c>
      <c r="P164" s="31">
        <v>0</v>
      </c>
      <c r="Q164" s="36">
        <v>0</v>
      </c>
      <c r="R164" s="31">
        <v>7.0760869565217392</v>
      </c>
      <c r="S164" s="31">
        <v>0</v>
      </c>
      <c r="T164" s="36">
        <v>0</v>
      </c>
      <c r="U164" s="31">
        <v>23.552173913043465</v>
      </c>
      <c r="V164" s="31">
        <v>1.2489130434782607</v>
      </c>
      <c r="W164" s="36">
        <v>5.3027505999630818E-2</v>
      </c>
      <c r="X164" s="31">
        <v>0.26956521739130435</v>
      </c>
      <c r="Y164" s="31">
        <v>0</v>
      </c>
      <c r="Z164" s="36">
        <v>0</v>
      </c>
      <c r="AA164" s="31">
        <v>64.604347826086965</v>
      </c>
      <c r="AB164" s="31">
        <v>20.769565217391289</v>
      </c>
      <c r="AC164" s="36">
        <v>0.32148866007133697</v>
      </c>
      <c r="AD164" s="31">
        <v>1.7532608695652174</v>
      </c>
      <c r="AE164" s="31">
        <v>0</v>
      </c>
      <c r="AF164" s="36">
        <v>0</v>
      </c>
      <c r="AG164" s="31">
        <v>9.7826086956521743E-2</v>
      </c>
      <c r="AH164" s="31">
        <v>0</v>
      </c>
      <c r="AI164" s="36">
        <v>0</v>
      </c>
      <c r="AJ164" t="s">
        <v>237</v>
      </c>
      <c r="AK164" s="37">
        <v>5</v>
      </c>
      <c r="AT164"/>
    </row>
    <row r="165" spans="1:46" x14ac:dyDescent="0.25">
      <c r="A165" t="s">
        <v>990</v>
      </c>
      <c r="B165" t="s">
        <v>418</v>
      </c>
      <c r="C165" t="s">
        <v>735</v>
      </c>
      <c r="D165" t="s">
        <v>882</v>
      </c>
      <c r="E165" s="31">
        <v>37.771739130434781</v>
      </c>
      <c r="F165" s="31">
        <v>153.27500000000001</v>
      </c>
      <c r="G165" s="31">
        <v>6.7586956521739143</v>
      </c>
      <c r="H165" s="36">
        <v>4.4095225262919029E-2</v>
      </c>
      <c r="I165" s="31">
        <v>38.570652173913039</v>
      </c>
      <c r="J165" s="31">
        <v>2.4755434782608696</v>
      </c>
      <c r="K165" s="36">
        <v>6.4182048752994228E-2</v>
      </c>
      <c r="L165" s="31">
        <v>34.470108695652172</v>
      </c>
      <c r="M165" s="31">
        <v>2.4755434782608696</v>
      </c>
      <c r="N165" s="36">
        <v>7.1817106819077658E-2</v>
      </c>
      <c r="O165" s="31">
        <v>0</v>
      </c>
      <c r="P165" s="31">
        <v>0</v>
      </c>
      <c r="Q165" s="36" t="s">
        <v>1136</v>
      </c>
      <c r="R165" s="31">
        <v>4.1005434782608692</v>
      </c>
      <c r="S165" s="31">
        <v>0</v>
      </c>
      <c r="T165" s="36">
        <v>0</v>
      </c>
      <c r="U165" s="31">
        <v>12.926630434782609</v>
      </c>
      <c r="V165" s="31">
        <v>0</v>
      </c>
      <c r="W165" s="36">
        <v>0</v>
      </c>
      <c r="X165" s="31">
        <v>0</v>
      </c>
      <c r="Y165" s="31">
        <v>0</v>
      </c>
      <c r="Z165" s="36" t="s">
        <v>1136</v>
      </c>
      <c r="AA165" s="31">
        <v>101.65815217391304</v>
      </c>
      <c r="AB165" s="31">
        <v>4.1635869565217396</v>
      </c>
      <c r="AC165" s="36">
        <v>4.0956744417297963E-2</v>
      </c>
      <c r="AD165" s="31">
        <v>0</v>
      </c>
      <c r="AE165" s="31">
        <v>0</v>
      </c>
      <c r="AF165" s="36" t="s">
        <v>1136</v>
      </c>
      <c r="AG165" s="31">
        <v>0.11956521739130435</v>
      </c>
      <c r="AH165" s="31">
        <v>0.11956521739130435</v>
      </c>
      <c r="AI165" s="36">
        <v>1</v>
      </c>
      <c r="AJ165" t="s">
        <v>74</v>
      </c>
      <c r="AK165" s="37">
        <v>5</v>
      </c>
      <c r="AT165"/>
    </row>
    <row r="166" spans="1:46" x14ac:dyDescent="0.25">
      <c r="A166" t="s">
        <v>990</v>
      </c>
      <c r="B166" t="s">
        <v>648</v>
      </c>
      <c r="C166" t="s">
        <v>833</v>
      </c>
      <c r="D166" t="s">
        <v>913</v>
      </c>
      <c r="E166" s="31">
        <v>81.402173913043484</v>
      </c>
      <c r="F166" s="31">
        <v>261.72673913043474</v>
      </c>
      <c r="G166" s="31">
        <v>7.6180434782608693</v>
      </c>
      <c r="H166" s="36">
        <v>2.9106859710135782E-2</v>
      </c>
      <c r="I166" s="31">
        <v>59.000978260869559</v>
      </c>
      <c r="J166" s="31">
        <v>3.2581521739130435</v>
      </c>
      <c r="K166" s="36">
        <v>5.5222002582860641E-2</v>
      </c>
      <c r="L166" s="31">
        <v>37.514673913043474</v>
      </c>
      <c r="M166" s="31">
        <v>3.2581521739130435</v>
      </c>
      <c r="N166" s="36">
        <v>8.6850073159778066E-2</v>
      </c>
      <c r="O166" s="31">
        <v>13.089565217391305</v>
      </c>
      <c r="P166" s="31">
        <v>0</v>
      </c>
      <c r="Q166" s="36">
        <v>0</v>
      </c>
      <c r="R166" s="31">
        <v>8.3967391304347831</v>
      </c>
      <c r="S166" s="31">
        <v>0</v>
      </c>
      <c r="T166" s="36">
        <v>0</v>
      </c>
      <c r="U166" s="31">
        <v>28.04206521739129</v>
      </c>
      <c r="V166" s="31">
        <v>4.1080434782608686</v>
      </c>
      <c r="W166" s="36">
        <v>0.14649575366200626</v>
      </c>
      <c r="X166" s="31">
        <v>0</v>
      </c>
      <c r="Y166" s="31">
        <v>0</v>
      </c>
      <c r="Z166" s="36" t="s">
        <v>1136</v>
      </c>
      <c r="AA166" s="31">
        <v>144.13858695652175</v>
      </c>
      <c r="AB166" s="31">
        <v>0.25184782608695655</v>
      </c>
      <c r="AC166" s="36">
        <v>1.7472616556378788E-3</v>
      </c>
      <c r="AD166" s="31">
        <v>0</v>
      </c>
      <c r="AE166" s="31">
        <v>0</v>
      </c>
      <c r="AF166" s="36" t="s">
        <v>1136</v>
      </c>
      <c r="AG166" s="31">
        <v>30.545108695652161</v>
      </c>
      <c r="AH166" s="31">
        <v>0</v>
      </c>
      <c r="AI166" s="36">
        <v>0</v>
      </c>
      <c r="AJ166" t="s">
        <v>311</v>
      </c>
      <c r="AK166" s="37">
        <v>5</v>
      </c>
      <c r="AT166"/>
    </row>
    <row r="167" spans="1:46" x14ac:dyDescent="0.25">
      <c r="A167" t="s">
        <v>990</v>
      </c>
      <c r="B167" t="s">
        <v>386</v>
      </c>
      <c r="C167" t="s">
        <v>703</v>
      </c>
      <c r="D167" t="s">
        <v>874</v>
      </c>
      <c r="E167" s="31">
        <v>29.043478260869566</v>
      </c>
      <c r="F167" s="31">
        <v>84.5994565217391</v>
      </c>
      <c r="G167" s="31">
        <v>18.422934782608696</v>
      </c>
      <c r="H167" s="36">
        <v>0.21776658550843819</v>
      </c>
      <c r="I167" s="31">
        <v>16.525217391304345</v>
      </c>
      <c r="J167" s="31">
        <v>0.57065217391304346</v>
      </c>
      <c r="K167" s="36">
        <v>3.4532203746579671E-2</v>
      </c>
      <c r="L167" s="31">
        <v>10.435760869565215</v>
      </c>
      <c r="M167" s="31">
        <v>0.57065217391304346</v>
      </c>
      <c r="N167" s="36">
        <v>5.4682373527481815E-2</v>
      </c>
      <c r="O167" s="31">
        <v>6.0894565217391303</v>
      </c>
      <c r="P167" s="31">
        <v>0</v>
      </c>
      <c r="Q167" s="36">
        <v>0</v>
      </c>
      <c r="R167" s="31">
        <v>0</v>
      </c>
      <c r="S167" s="31">
        <v>0</v>
      </c>
      <c r="T167" s="36" t="s">
        <v>1136</v>
      </c>
      <c r="U167" s="31">
        <v>18.674347826086954</v>
      </c>
      <c r="V167" s="31">
        <v>6.6036956521739141</v>
      </c>
      <c r="W167" s="36">
        <v>0.35362389699890584</v>
      </c>
      <c r="X167" s="31">
        <v>0</v>
      </c>
      <c r="Y167" s="31">
        <v>0</v>
      </c>
      <c r="Z167" s="36" t="s">
        <v>1136</v>
      </c>
      <c r="AA167" s="31">
        <v>49.185760869565208</v>
      </c>
      <c r="AB167" s="31">
        <v>11.248586956521738</v>
      </c>
      <c r="AC167" s="36">
        <v>0.2286960038363878</v>
      </c>
      <c r="AD167" s="31">
        <v>0.21413043478260868</v>
      </c>
      <c r="AE167" s="31">
        <v>0</v>
      </c>
      <c r="AF167" s="36">
        <v>0</v>
      </c>
      <c r="AG167" s="31">
        <v>0</v>
      </c>
      <c r="AH167" s="31">
        <v>0</v>
      </c>
      <c r="AI167" s="36" t="s">
        <v>1136</v>
      </c>
      <c r="AJ167" t="s">
        <v>41</v>
      </c>
      <c r="AK167" s="37">
        <v>5</v>
      </c>
      <c r="AT167"/>
    </row>
    <row r="168" spans="1:46" x14ac:dyDescent="0.25">
      <c r="A168" t="s">
        <v>990</v>
      </c>
      <c r="B168" t="s">
        <v>595</v>
      </c>
      <c r="C168" t="s">
        <v>725</v>
      </c>
      <c r="D168" t="s">
        <v>909</v>
      </c>
      <c r="E168" s="31">
        <v>84.130434782608702</v>
      </c>
      <c r="F168" s="31">
        <v>319.991847826087</v>
      </c>
      <c r="G168" s="31">
        <v>0.3641304347826087</v>
      </c>
      <c r="H168" s="36">
        <v>1.1379365982489363E-3</v>
      </c>
      <c r="I168" s="31">
        <v>60.654891304347828</v>
      </c>
      <c r="J168" s="31">
        <v>0</v>
      </c>
      <c r="K168" s="36">
        <v>0</v>
      </c>
      <c r="L168" s="31">
        <v>39.331521739130437</v>
      </c>
      <c r="M168" s="31">
        <v>0</v>
      </c>
      <c r="N168" s="36">
        <v>0</v>
      </c>
      <c r="O168" s="31">
        <v>17.008152173913043</v>
      </c>
      <c r="P168" s="31">
        <v>0</v>
      </c>
      <c r="Q168" s="36">
        <v>0</v>
      </c>
      <c r="R168" s="31">
        <v>4.3152173913043477</v>
      </c>
      <c r="S168" s="31">
        <v>0</v>
      </c>
      <c r="T168" s="36">
        <v>0</v>
      </c>
      <c r="U168" s="31">
        <v>52.836956521739133</v>
      </c>
      <c r="V168" s="31">
        <v>0</v>
      </c>
      <c r="W168" s="36">
        <v>0</v>
      </c>
      <c r="X168" s="31">
        <v>10.904891304347826</v>
      </c>
      <c r="Y168" s="31">
        <v>0</v>
      </c>
      <c r="Z168" s="36">
        <v>0</v>
      </c>
      <c r="AA168" s="31">
        <v>175.90760869565219</v>
      </c>
      <c r="AB168" s="31">
        <v>0.3641304347826087</v>
      </c>
      <c r="AC168" s="36">
        <v>2.0700095776562547E-3</v>
      </c>
      <c r="AD168" s="31">
        <v>0</v>
      </c>
      <c r="AE168" s="31">
        <v>0</v>
      </c>
      <c r="AF168" s="36" t="s">
        <v>1136</v>
      </c>
      <c r="AG168" s="31">
        <v>19.6875</v>
      </c>
      <c r="AH168" s="31">
        <v>0</v>
      </c>
      <c r="AI168" s="36">
        <v>0</v>
      </c>
      <c r="AJ168" t="s">
        <v>258</v>
      </c>
      <c r="AK168" s="37">
        <v>5</v>
      </c>
      <c r="AT168"/>
    </row>
    <row r="169" spans="1:46" x14ac:dyDescent="0.25">
      <c r="A169" t="s">
        <v>990</v>
      </c>
      <c r="B169" t="s">
        <v>665</v>
      </c>
      <c r="C169" t="s">
        <v>745</v>
      </c>
      <c r="D169" t="s">
        <v>919</v>
      </c>
      <c r="E169" s="31">
        <v>49.282608695652172</v>
      </c>
      <c r="F169" s="31">
        <v>267.25326086956522</v>
      </c>
      <c r="G169" s="31">
        <v>9.7826086956521743E-2</v>
      </c>
      <c r="H169" s="36">
        <v>3.6604263176517958E-4</v>
      </c>
      <c r="I169" s="31">
        <v>73.769565217391289</v>
      </c>
      <c r="J169" s="31">
        <v>0</v>
      </c>
      <c r="K169" s="36">
        <v>0</v>
      </c>
      <c r="L169" s="31">
        <v>55.763043478260855</v>
      </c>
      <c r="M169" s="31">
        <v>0</v>
      </c>
      <c r="N169" s="36">
        <v>0</v>
      </c>
      <c r="O169" s="31">
        <v>12.821739130434782</v>
      </c>
      <c r="P169" s="31">
        <v>0</v>
      </c>
      <c r="Q169" s="36">
        <v>0</v>
      </c>
      <c r="R169" s="31">
        <v>5.1847826086956523</v>
      </c>
      <c r="S169" s="31">
        <v>0</v>
      </c>
      <c r="T169" s="36">
        <v>0</v>
      </c>
      <c r="U169" s="31">
        <v>19.848913043478262</v>
      </c>
      <c r="V169" s="31">
        <v>0</v>
      </c>
      <c r="W169" s="36">
        <v>0</v>
      </c>
      <c r="X169" s="31">
        <v>0</v>
      </c>
      <c r="Y169" s="31">
        <v>0</v>
      </c>
      <c r="Z169" s="36" t="s">
        <v>1136</v>
      </c>
      <c r="AA169" s="31">
        <v>166.93478260869568</v>
      </c>
      <c r="AB169" s="31">
        <v>9.7826086956521743E-2</v>
      </c>
      <c r="AC169" s="36">
        <v>5.8601380388071354E-4</v>
      </c>
      <c r="AD169" s="31">
        <v>0</v>
      </c>
      <c r="AE169" s="31">
        <v>0</v>
      </c>
      <c r="AF169" s="36" t="s">
        <v>1136</v>
      </c>
      <c r="AG169" s="31">
        <v>6.7</v>
      </c>
      <c r="AH169" s="31">
        <v>0</v>
      </c>
      <c r="AI169" s="36">
        <v>0</v>
      </c>
      <c r="AJ169" t="s">
        <v>328</v>
      </c>
      <c r="AK169" s="37">
        <v>5</v>
      </c>
      <c r="AT169"/>
    </row>
    <row r="170" spans="1:46" x14ac:dyDescent="0.25">
      <c r="A170" t="s">
        <v>990</v>
      </c>
      <c r="B170" t="s">
        <v>411</v>
      </c>
      <c r="C170" t="s">
        <v>684</v>
      </c>
      <c r="D170" t="s">
        <v>883</v>
      </c>
      <c r="E170" s="31">
        <v>40.260869565217391</v>
      </c>
      <c r="F170" s="31">
        <v>117.64195652173913</v>
      </c>
      <c r="G170" s="31">
        <v>0</v>
      </c>
      <c r="H170" s="36">
        <v>0</v>
      </c>
      <c r="I170" s="31">
        <v>31.042391304347831</v>
      </c>
      <c r="J170" s="31">
        <v>0</v>
      </c>
      <c r="K170" s="36">
        <v>0</v>
      </c>
      <c r="L170" s="31">
        <v>20.487934782608701</v>
      </c>
      <c r="M170" s="31">
        <v>0</v>
      </c>
      <c r="N170" s="36">
        <v>0</v>
      </c>
      <c r="O170" s="31">
        <v>5.5166304347826083</v>
      </c>
      <c r="P170" s="31">
        <v>0</v>
      </c>
      <c r="Q170" s="36">
        <v>0</v>
      </c>
      <c r="R170" s="31">
        <v>5.0378260869565219</v>
      </c>
      <c r="S170" s="31">
        <v>0</v>
      </c>
      <c r="T170" s="36">
        <v>0</v>
      </c>
      <c r="U170" s="31">
        <v>15.776630434782607</v>
      </c>
      <c r="V170" s="31">
        <v>0</v>
      </c>
      <c r="W170" s="36">
        <v>0</v>
      </c>
      <c r="X170" s="31">
        <v>0</v>
      </c>
      <c r="Y170" s="31">
        <v>0</v>
      </c>
      <c r="Z170" s="36" t="s">
        <v>1136</v>
      </c>
      <c r="AA170" s="31">
        <v>70.822934782608698</v>
      </c>
      <c r="AB170" s="31">
        <v>0</v>
      </c>
      <c r="AC170" s="36">
        <v>0</v>
      </c>
      <c r="AD170" s="31">
        <v>0</v>
      </c>
      <c r="AE170" s="31">
        <v>0</v>
      </c>
      <c r="AF170" s="36" t="s">
        <v>1136</v>
      </c>
      <c r="AG170" s="31">
        <v>0</v>
      </c>
      <c r="AH170" s="31">
        <v>0</v>
      </c>
      <c r="AI170" s="36" t="s">
        <v>1136</v>
      </c>
      <c r="AJ170" t="s">
        <v>67</v>
      </c>
      <c r="AK170" s="37">
        <v>5</v>
      </c>
      <c r="AT170"/>
    </row>
    <row r="171" spans="1:46" x14ac:dyDescent="0.25">
      <c r="A171" t="s">
        <v>990</v>
      </c>
      <c r="B171" t="s">
        <v>536</v>
      </c>
      <c r="C171" t="s">
        <v>824</v>
      </c>
      <c r="D171" t="s">
        <v>935</v>
      </c>
      <c r="E171" s="31">
        <v>90.847826086956516</v>
      </c>
      <c r="F171" s="31">
        <v>456.98097826086956</v>
      </c>
      <c r="G171" s="31">
        <v>4.7527173913043477</v>
      </c>
      <c r="H171" s="36">
        <v>1.0400252127324299E-2</v>
      </c>
      <c r="I171" s="31">
        <v>103.65489130434783</v>
      </c>
      <c r="J171" s="31">
        <v>0.88315217391304346</v>
      </c>
      <c r="K171" s="36">
        <v>8.5201205924760777E-3</v>
      </c>
      <c r="L171" s="31">
        <v>61.4375</v>
      </c>
      <c r="M171" s="31">
        <v>0.88315217391304346</v>
      </c>
      <c r="N171" s="36">
        <v>1.4374806492989518E-2</v>
      </c>
      <c r="O171" s="31">
        <v>37.782608695652172</v>
      </c>
      <c r="P171" s="31">
        <v>0</v>
      </c>
      <c r="Q171" s="36">
        <v>0</v>
      </c>
      <c r="R171" s="31">
        <v>4.4347826086956523</v>
      </c>
      <c r="S171" s="31">
        <v>0</v>
      </c>
      <c r="T171" s="36">
        <v>0</v>
      </c>
      <c r="U171" s="31">
        <v>92.3125</v>
      </c>
      <c r="V171" s="31">
        <v>1.3097826086956521</v>
      </c>
      <c r="W171" s="36">
        <v>1.4188572606046333E-2</v>
      </c>
      <c r="X171" s="31">
        <v>0</v>
      </c>
      <c r="Y171" s="31">
        <v>0</v>
      </c>
      <c r="Z171" s="36" t="s">
        <v>1136</v>
      </c>
      <c r="AA171" s="31">
        <v>258.85869565217394</v>
      </c>
      <c r="AB171" s="31">
        <v>2.5597826086956523</v>
      </c>
      <c r="AC171" s="36">
        <v>9.8887255931135835E-3</v>
      </c>
      <c r="AD171" s="31">
        <v>2.1548913043478262</v>
      </c>
      <c r="AE171" s="31">
        <v>0</v>
      </c>
      <c r="AF171" s="36">
        <v>0</v>
      </c>
      <c r="AG171" s="31">
        <v>0</v>
      </c>
      <c r="AH171" s="31">
        <v>0</v>
      </c>
      <c r="AI171" s="36" t="s">
        <v>1136</v>
      </c>
      <c r="AJ171" t="s">
        <v>194</v>
      </c>
      <c r="AK171" s="37">
        <v>5</v>
      </c>
      <c r="AT171"/>
    </row>
    <row r="172" spans="1:46" x14ac:dyDescent="0.25">
      <c r="A172" t="s">
        <v>990</v>
      </c>
      <c r="B172" t="s">
        <v>456</v>
      </c>
      <c r="C172" t="s">
        <v>792</v>
      </c>
      <c r="D172" t="s">
        <v>913</v>
      </c>
      <c r="E172" s="31">
        <v>33.163043478260867</v>
      </c>
      <c r="F172" s="31">
        <v>189.87141304347827</v>
      </c>
      <c r="G172" s="31">
        <v>3.7117391304347827</v>
      </c>
      <c r="H172" s="36">
        <v>1.9548699148222166E-2</v>
      </c>
      <c r="I172" s="31">
        <v>50.837826086956525</v>
      </c>
      <c r="J172" s="31">
        <v>1.1601086956521738</v>
      </c>
      <c r="K172" s="36">
        <v>2.2819793546400742E-2</v>
      </c>
      <c r="L172" s="31">
        <v>30.663913043478264</v>
      </c>
      <c r="M172" s="31">
        <v>1.1601086956521738</v>
      </c>
      <c r="N172" s="36">
        <v>3.7833028485544533E-2</v>
      </c>
      <c r="O172" s="31">
        <v>15.043478260869565</v>
      </c>
      <c r="P172" s="31">
        <v>0</v>
      </c>
      <c r="Q172" s="36">
        <v>0</v>
      </c>
      <c r="R172" s="31">
        <v>5.1304347826086953</v>
      </c>
      <c r="S172" s="31">
        <v>0</v>
      </c>
      <c r="T172" s="36">
        <v>0</v>
      </c>
      <c r="U172" s="31">
        <v>30.526739130434795</v>
      </c>
      <c r="V172" s="31">
        <v>0</v>
      </c>
      <c r="W172" s="36">
        <v>0</v>
      </c>
      <c r="X172" s="31">
        <v>0</v>
      </c>
      <c r="Y172" s="31">
        <v>0</v>
      </c>
      <c r="Z172" s="36" t="s">
        <v>1136</v>
      </c>
      <c r="AA172" s="31">
        <v>84.765000000000001</v>
      </c>
      <c r="AB172" s="31">
        <v>2.5516304347826089</v>
      </c>
      <c r="AC172" s="36">
        <v>3.0102405884299049E-2</v>
      </c>
      <c r="AD172" s="31">
        <v>0</v>
      </c>
      <c r="AE172" s="31">
        <v>0</v>
      </c>
      <c r="AF172" s="36" t="s">
        <v>1136</v>
      </c>
      <c r="AG172" s="31">
        <v>23.741847826086971</v>
      </c>
      <c r="AH172" s="31">
        <v>0</v>
      </c>
      <c r="AI172" s="36">
        <v>0</v>
      </c>
      <c r="AJ172" t="s">
        <v>113</v>
      </c>
      <c r="AK172" s="37">
        <v>5</v>
      </c>
      <c r="AT172"/>
    </row>
    <row r="173" spans="1:46" x14ac:dyDescent="0.25">
      <c r="A173" t="s">
        <v>990</v>
      </c>
      <c r="B173" t="s">
        <v>607</v>
      </c>
      <c r="C173" t="s">
        <v>855</v>
      </c>
      <c r="D173" t="s">
        <v>913</v>
      </c>
      <c r="E173" s="31">
        <v>16.228260869565219</v>
      </c>
      <c r="F173" s="31">
        <v>87.03010869565216</v>
      </c>
      <c r="G173" s="31">
        <v>0.68663043478260866</v>
      </c>
      <c r="H173" s="36">
        <v>7.8895734484692344E-3</v>
      </c>
      <c r="I173" s="31">
        <v>29.496413043478263</v>
      </c>
      <c r="J173" s="31">
        <v>0</v>
      </c>
      <c r="K173" s="36">
        <v>0</v>
      </c>
      <c r="L173" s="31">
        <v>18.713804347826088</v>
      </c>
      <c r="M173" s="31">
        <v>0</v>
      </c>
      <c r="N173" s="36">
        <v>0</v>
      </c>
      <c r="O173" s="31">
        <v>5.1304347826086953</v>
      </c>
      <c r="P173" s="31">
        <v>0</v>
      </c>
      <c r="Q173" s="36">
        <v>0</v>
      </c>
      <c r="R173" s="31">
        <v>5.6521739130434785</v>
      </c>
      <c r="S173" s="31">
        <v>0</v>
      </c>
      <c r="T173" s="36">
        <v>0</v>
      </c>
      <c r="U173" s="31">
        <v>12.202065217391304</v>
      </c>
      <c r="V173" s="31">
        <v>9.4239130434782603E-2</v>
      </c>
      <c r="W173" s="36">
        <v>7.7232115019731156E-3</v>
      </c>
      <c r="X173" s="31">
        <v>0</v>
      </c>
      <c r="Y173" s="31">
        <v>0</v>
      </c>
      <c r="Z173" s="36" t="s">
        <v>1136</v>
      </c>
      <c r="AA173" s="31">
        <v>45.331630434782603</v>
      </c>
      <c r="AB173" s="31">
        <v>0.59239130434782605</v>
      </c>
      <c r="AC173" s="36">
        <v>1.3067946126492924E-2</v>
      </c>
      <c r="AD173" s="31">
        <v>0</v>
      </c>
      <c r="AE173" s="31">
        <v>0</v>
      </c>
      <c r="AF173" s="36" t="s">
        <v>1136</v>
      </c>
      <c r="AG173" s="31">
        <v>0</v>
      </c>
      <c r="AH173" s="31">
        <v>0</v>
      </c>
      <c r="AI173" s="36" t="s">
        <v>1136</v>
      </c>
      <c r="AJ173" t="s">
        <v>270</v>
      </c>
      <c r="AK173" s="37">
        <v>5</v>
      </c>
      <c r="AT173"/>
    </row>
    <row r="174" spans="1:46" x14ac:dyDescent="0.25">
      <c r="A174" t="s">
        <v>990</v>
      </c>
      <c r="B174" t="s">
        <v>348</v>
      </c>
      <c r="C174" t="s">
        <v>730</v>
      </c>
      <c r="D174" t="s">
        <v>913</v>
      </c>
      <c r="E174" s="31">
        <v>90.173913043478265</v>
      </c>
      <c r="F174" s="31">
        <v>369.76521739130436</v>
      </c>
      <c r="G174" s="31">
        <v>5.2051086956521742</v>
      </c>
      <c r="H174" s="36">
        <v>1.4076793735155092E-2</v>
      </c>
      <c r="I174" s="31">
        <v>84.410869565217396</v>
      </c>
      <c r="J174" s="31">
        <v>0.18532608695652175</v>
      </c>
      <c r="K174" s="36">
        <v>2.1955239640474903E-3</v>
      </c>
      <c r="L174" s="31">
        <v>57.802173913043482</v>
      </c>
      <c r="M174" s="31">
        <v>0.18532608695652175</v>
      </c>
      <c r="N174" s="36">
        <v>3.2062130956410544E-3</v>
      </c>
      <c r="O174" s="31">
        <v>21.391304347826086</v>
      </c>
      <c r="P174" s="31">
        <v>0</v>
      </c>
      <c r="Q174" s="36">
        <v>0</v>
      </c>
      <c r="R174" s="31">
        <v>5.2173913043478262</v>
      </c>
      <c r="S174" s="31">
        <v>0</v>
      </c>
      <c r="T174" s="36">
        <v>0</v>
      </c>
      <c r="U174" s="31">
        <v>55.932282608695679</v>
      </c>
      <c r="V174" s="31">
        <v>0.25891304347826088</v>
      </c>
      <c r="W174" s="36">
        <v>4.6290448271104206E-3</v>
      </c>
      <c r="X174" s="31">
        <v>0</v>
      </c>
      <c r="Y174" s="31">
        <v>0</v>
      </c>
      <c r="Z174" s="36" t="s">
        <v>1136</v>
      </c>
      <c r="AA174" s="31">
        <v>216.16663043478263</v>
      </c>
      <c r="AB174" s="31">
        <v>4.7608695652173916</v>
      </c>
      <c r="AC174" s="36">
        <v>2.2024072613065705E-2</v>
      </c>
      <c r="AD174" s="31">
        <v>0</v>
      </c>
      <c r="AE174" s="31">
        <v>0</v>
      </c>
      <c r="AF174" s="36" t="s">
        <v>1136</v>
      </c>
      <c r="AG174" s="31">
        <v>13.255434782608695</v>
      </c>
      <c r="AH174" s="31">
        <v>0</v>
      </c>
      <c r="AI174" s="36">
        <v>0</v>
      </c>
      <c r="AJ174" t="s">
        <v>2</v>
      </c>
      <c r="AK174" s="37">
        <v>5</v>
      </c>
      <c r="AT174"/>
    </row>
    <row r="175" spans="1:46" x14ac:dyDescent="0.25">
      <c r="A175" t="s">
        <v>990</v>
      </c>
      <c r="B175" t="s">
        <v>457</v>
      </c>
      <c r="C175" t="s">
        <v>749</v>
      </c>
      <c r="D175" t="s">
        <v>913</v>
      </c>
      <c r="E175" s="31">
        <v>9.6630434782608692</v>
      </c>
      <c r="F175" s="31">
        <v>63.226195652173935</v>
      </c>
      <c r="G175" s="31">
        <v>8.9673913043478257E-2</v>
      </c>
      <c r="H175" s="36">
        <v>1.4183031592917763E-3</v>
      </c>
      <c r="I175" s="31">
        <v>12.889999999999999</v>
      </c>
      <c r="J175" s="31">
        <v>8.9673913043478257E-2</v>
      </c>
      <c r="K175" s="36">
        <v>6.9568590413869869E-3</v>
      </c>
      <c r="L175" s="31">
        <v>6.5856521739130418</v>
      </c>
      <c r="M175" s="31">
        <v>8.9673913043478257E-2</v>
      </c>
      <c r="N175" s="36">
        <v>1.3616557734204796E-2</v>
      </c>
      <c r="O175" s="31">
        <v>1.0434782608695652</v>
      </c>
      <c r="P175" s="31">
        <v>0</v>
      </c>
      <c r="Q175" s="36">
        <v>0</v>
      </c>
      <c r="R175" s="31">
        <v>5.2608695652173916</v>
      </c>
      <c r="S175" s="31">
        <v>0</v>
      </c>
      <c r="T175" s="36">
        <v>0</v>
      </c>
      <c r="U175" s="31">
        <v>20.13043478260871</v>
      </c>
      <c r="V175" s="31">
        <v>0</v>
      </c>
      <c r="W175" s="36">
        <v>0</v>
      </c>
      <c r="X175" s="31">
        <v>0</v>
      </c>
      <c r="Y175" s="31">
        <v>0</v>
      </c>
      <c r="Z175" s="36" t="s">
        <v>1136</v>
      </c>
      <c r="AA175" s="31">
        <v>30.118804347826089</v>
      </c>
      <c r="AB175" s="31">
        <v>0</v>
      </c>
      <c r="AC175" s="36">
        <v>0</v>
      </c>
      <c r="AD175" s="31">
        <v>0</v>
      </c>
      <c r="AE175" s="31">
        <v>0</v>
      </c>
      <c r="AF175" s="36" t="s">
        <v>1136</v>
      </c>
      <c r="AG175" s="31">
        <v>8.6956521739130432E-2</v>
      </c>
      <c r="AH175" s="31">
        <v>0</v>
      </c>
      <c r="AI175" s="36">
        <v>0</v>
      </c>
      <c r="AJ175" t="s">
        <v>114</v>
      </c>
      <c r="AK175" s="37">
        <v>5</v>
      </c>
      <c r="AT175"/>
    </row>
    <row r="176" spans="1:46" x14ac:dyDescent="0.25">
      <c r="A176" t="s">
        <v>990</v>
      </c>
      <c r="B176" t="s">
        <v>567</v>
      </c>
      <c r="C176" t="s">
        <v>840</v>
      </c>
      <c r="D176" t="s">
        <v>920</v>
      </c>
      <c r="E176" s="31">
        <v>37.119565217391305</v>
      </c>
      <c r="F176" s="31">
        <v>105.1383695652174</v>
      </c>
      <c r="G176" s="31">
        <v>30.78902173913044</v>
      </c>
      <c r="H176" s="36">
        <v>0.29284286855934161</v>
      </c>
      <c r="I176" s="31">
        <v>19.336521739130436</v>
      </c>
      <c r="J176" s="31">
        <v>2.4709782608695652</v>
      </c>
      <c r="K176" s="36">
        <v>0.12778814588298781</v>
      </c>
      <c r="L176" s="31">
        <v>15.131630434782609</v>
      </c>
      <c r="M176" s="31">
        <v>2.4709782608695652</v>
      </c>
      <c r="N176" s="36">
        <v>0.16329887724389594</v>
      </c>
      <c r="O176" s="31">
        <v>0.9114130434782608</v>
      </c>
      <c r="P176" s="31">
        <v>0</v>
      </c>
      <c r="Q176" s="36">
        <v>0</v>
      </c>
      <c r="R176" s="31">
        <v>3.2934782608695654</v>
      </c>
      <c r="S176" s="31">
        <v>0</v>
      </c>
      <c r="T176" s="36">
        <v>0</v>
      </c>
      <c r="U176" s="31">
        <v>29.111304347826088</v>
      </c>
      <c r="V176" s="31">
        <v>5.4193478260869572</v>
      </c>
      <c r="W176" s="36">
        <v>0.18615956747714918</v>
      </c>
      <c r="X176" s="31">
        <v>0</v>
      </c>
      <c r="Y176" s="31">
        <v>0</v>
      </c>
      <c r="Z176" s="36" t="s">
        <v>1136</v>
      </c>
      <c r="AA176" s="31">
        <v>56.690543478260885</v>
      </c>
      <c r="AB176" s="31">
        <v>22.898695652173917</v>
      </c>
      <c r="AC176" s="36">
        <v>0.40392443337493977</v>
      </c>
      <c r="AD176" s="31">
        <v>0</v>
      </c>
      <c r="AE176" s="31">
        <v>0</v>
      </c>
      <c r="AF176" s="36" t="s">
        <v>1136</v>
      </c>
      <c r="AG176" s="31">
        <v>0</v>
      </c>
      <c r="AH176" s="31">
        <v>0</v>
      </c>
      <c r="AI176" s="36" t="s">
        <v>1136</v>
      </c>
      <c r="AJ176" t="s">
        <v>228</v>
      </c>
      <c r="AK176" s="37">
        <v>5</v>
      </c>
      <c r="AT176"/>
    </row>
    <row r="177" spans="1:46" x14ac:dyDescent="0.25">
      <c r="A177" t="s">
        <v>990</v>
      </c>
      <c r="B177" t="s">
        <v>494</v>
      </c>
      <c r="C177" t="s">
        <v>812</v>
      </c>
      <c r="D177" t="s">
        <v>934</v>
      </c>
      <c r="E177" s="31">
        <v>72.282608695652172</v>
      </c>
      <c r="F177" s="31">
        <v>271.24369565217393</v>
      </c>
      <c r="G177" s="31">
        <v>2.3551086956521741</v>
      </c>
      <c r="H177" s="36">
        <v>8.6826301713283666E-3</v>
      </c>
      <c r="I177" s="31">
        <v>57.707391304347823</v>
      </c>
      <c r="J177" s="31">
        <v>0.58239130434782604</v>
      </c>
      <c r="K177" s="36">
        <v>1.0092144024953476E-2</v>
      </c>
      <c r="L177" s="31">
        <v>46.49</v>
      </c>
      <c r="M177" s="31">
        <v>0.58239130434782604</v>
      </c>
      <c r="N177" s="36">
        <v>1.2527238209245558E-2</v>
      </c>
      <c r="O177" s="31">
        <v>1.9130434782608696</v>
      </c>
      <c r="P177" s="31">
        <v>0</v>
      </c>
      <c r="Q177" s="36">
        <v>0</v>
      </c>
      <c r="R177" s="31">
        <v>9.304347826086957</v>
      </c>
      <c r="S177" s="31">
        <v>0</v>
      </c>
      <c r="T177" s="36">
        <v>0</v>
      </c>
      <c r="U177" s="31">
        <v>40.821630434782612</v>
      </c>
      <c r="V177" s="31">
        <v>1.631413043478261</v>
      </c>
      <c r="W177" s="36">
        <v>3.9964426361770056E-2</v>
      </c>
      <c r="X177" s="31">
        <v>0</v>
      </c>
      <c r="Y177" s="31">
        <v>0</v>
      </c>
      <c r="Z177" s="36" t="s">
        <v>1136</v>
      </c>
      <c r="AA177" s="31">
        <v>129.63043478260869</v>
      </c>
      <c r="AB177" s="31">
        <v>0.14130434782608695</v>
      </c>
      <c r="AC177" s="36">
        <v>1.0900553412711723E-3</v>
      </c>
      <c r="AD177" s="31">
        <v>30.190217391304348</v>
      </c>
      <c r="AE177" s="31">
        <v>0</v>
      </c>
      <c r="AF177" s="36">
        <v>0</v>
      </c>
      <c r="AG177" s="31">
        <v>12.894021739130435</v>
      </c>
      <c r="AH177" s="31">
        <v>0</v>
      </c>
      <c r="AI177" s="36">
        <v>0</v>
      </c>
      <c r="AJ177" t="s">
        <v>152</v>
      </c>
      <c r="AK177" s="37">
        <v>5</v>
      </c>
      <c r="AT177"/>
    </row>
    <row r="178" spans="1:46" x14ac:dyDescent="0.25">
      <c r="A178" t="s">
        <v>990</v>
      </c>
      <c r="B178" t="s">
        <v>573</v>
      </c>
      <c r="C178" t="s">
        <v>739</v>
      </c>
      <c r="D178" t="s">
        <v>914</v>
      </c>
      <c r="E178" s="31">
        <v>98.336956521739125</v>
      </c>
      <c r="F178" s="31">
        <v>438.32184782608698</v>
      </c>
      <c r="G178" s="31">
        <v>57.676630434782609</v>
      </c>
      <c r="H178" s="36">
        <v>0.13158511427353486</v>
      </c>
      <c r="I178" s="31">
        <v>90.706304347826091</v>
      </c>
      <c r="J178" s="31">
        <v>13.130434782608695</v>
      </c>
      <c r="K178" s="36">
        <v>0.14475768665712799</v>
      </c>
      <c r="L178" s="31">
        <v>56.149239130434779</v>
      </c>
      <c r="M178" s="31">
        <v>10.206521739130435</v>
      </c>
      <c r="N178" s="36">
        <v>0.18177488951222773</v>
      </c>
      <c r="O178" s="31">
        <v>27.633152173913043</v>
      </c>
      <c r="P178" s="31">
        <v>0</v>
      </c>
      <c r="Q178" s="36">
        <v>0</v>
      </c>
      <c r="R178" s="31">
        <v>6.9239130434782608</v>
      </c>
      <c r="S178" s="31">
        <v>2.9239130434782608</v>
      </c>
      <c r="T178" s="36">
        <v>0.42229199372056514</v>
      </c>
      <c r="U178" s="31">
        <v>108.68141304347827</v>
      </c>
      <c r="V178" s="31">
        <v>17.559782608695652</v>
      </c>
      <c r="W178" s="36">
        <v>0.16157116582272277</v>
      </c>
      <c r="X178" s="31">
        <v>0</v>
      </c>
      <c r="Y178" s="31">
        <v>0</v>
      </c>
      <c r="Z178" s="36" t="s">
        <v>1136</v>
      </c>
      <c r="AA178" s="31">
        <v>229.09717391304349</v>
      </c>
      <c r="AB178" s="31">
        <v>26.986413043478262</v>
      </c>
      <c r="AC178" s="36">
        <v>0.11779461344958043</v>
      </c>
      <c r="AD178" s="31">
        <v>0</v>
      </c>
      <c r="AE178" s="31">
        <v>0</v>
      </c>
      <c r="AF178" s="36" t="s">
        <v>1136</v>
      </c>
      <c r="AG178" s="31">
        <v>9.8369565217391308</v>
      </c>
      <c r="AH178" s="31">
        <v>0</v>
      </c>
      <c r="AI178" s="36">
        <v>0</v>
      </c>
      <c r="AJ178" t="s">
        <v>234</v>
      </c>
      <c r="AK178" s="37">
        <v>5</v>
      </c>
      <c r="AT178"/>
    </row>
    <row r="179" spans="1:46" x14ac:dyDescent="0.25">
      <c r="A179" t="s">
        <v>990</v>
      </c>
      <c r="B179" t="s">
        <v>344</v>
      </c>
      <c r="C179" t="s">
        <v>777</v>
      </c>
      <c r="D179" t="s">
        <v>914</v>
      </c>
      <c r="E179" s="31">
        <v>161</v>
      </c>
      <c r="F179" s="31">
        <v>664.66489130434786</v>
      </c>
      <c r="G179" s="31">
        <v>0</v>
      </c>
      <c r="H179" s="36">
        <v>0</v>
      </c>
      <c r="I179" s="31">
        <v>124.88315217391303</v>
      </c>
      <c r="J179" s="31">
        <v>0</v>
      </c>
      <c r="K179" s="36">
        <v>0</v>
      </c>
      <c r="L179" s="31">
        <v>59.201086956521742</v>
      </c>
      <c r="M179" s="31">
        <v>0</v>
      </c>
      <c r="N179" s="36">
        <v>0</v>
      </c>
      <c r="O179" s="31">
        <v>56.551630434782609</v>
      </c>
      <c r="P179" s="31">
        <v>0</v>
      </c>
      <c r="Q179" s="36">
        <v>0</v>
      </c>
      <c r="R179" s="31">
        <v>9.1304347826086953</v>
      </c>
      <c r="S179" s="31">
        <v>0</v>
      </c>
      <c r="T179" s="36">
        <v>0</v>
      </c>
      <c r="U179" s="31">
        <v>147.25271739130434</v>
      </c>
      <c r="V179" s="31">
        <v>0</v>
      </c>
      <c r="W179" s="36">
        <v>0</v>
      </c>
      <c r="X179" s="31">
        <v>0</v>
      </c>
      <c r="Y179" s="31">
        <v>0</v>
      </c>
      <c r="Z179" s="36" t="s">
        <v>1136</v>
      </c>
      <c r="AA179" s="31">
        <v>376.17847826086955</v>
      </c>
      <c r="AB179" s="31">
        <v>0</v>
      </c>
      <c r="AC179" s="36">
        <v>0</v>
      </c>
      <c r="AD179" s="31">
        <v>0</v>
      </c>
      <c r="AE179" s="31">
        <v>0</v>
      </c>
      <c r="AF179" s="36" t="s">
        <v>1136</v>
      </c>
      <c r="AG179" s="31">
        <v>16.350543478260871</v>
      </c>
      <c r="AH179" s="31">
        <v>0</v>
      </c>
      <c r="AI179" s="36">
        <v>0</v>
      </c>
      <c r="AJ179" t="s">
        <v>202</v>
      </c>
      <c r="AK179" s="37">
        <v>5</v>
      </c>
      <c r="AT179"/>
    </row>
    <row r="180" spans="1:46" x14ac:dyDescent="0.25">
      <c r="A180" t="s">
        <v>990</v>
      </c>
      <c r="B180" t="s">
        <v>388</v>
      </c>
      <c r="C180" t="s">
        <v>756</v>
      </c>
      <c r="D180" t="s">
        <v>924</v>
      </c>
      <c r="E180" s="31">
        <v>20.782608695652176</v>
      </c>
      <c r="F180" s="31">
        <v>94.097934782608689</v>
      </c>
      <c r="G180" s="31">
        <v>0</v>
      </c>
      <c r="H180" s="36">
        <v>0</v>
      </c>
      <c r="I180" s="31">
        <v>20.532608695652172</v>
      </c>
      <c r="J180" s="31">
        <v>0</v>
      </c>
      <c r="K180" s="36">
        <v>0</v>
      </c>
      <c r="L180" s="31">
        <v>11.576086956521738</v>
      </c>
      <c r="M180" s="31">
        <v>0</v>
      </c>
      <c r="N180" s="36">
        <v>0</v>
      </c>
      <c r="O180" s="31">
        <v>3.8858695652173911</v>
      </c>
      <c r="P180" s="31">
        <v>0</v>
      </c>
      <c r="Q180" s="36">
        <v>0</v>
      </c>
      <c r="R180" s="31">
        <v>5.0706521739130439</v>
      </c>
      <c r="S180" s="31">
        <v>0</v>
      </c>
      <c r="T180" s="36">
        <v>0</v>
      </c>
      <c r="U180" s="31">
        <v>11.692934782608695</v>
      </c>
      <c r="V180" s="31">
        <v>0</v>
      </c>
      <c r="W180" s="36">
        <v>0</v>
      </c>
      <c r="X180" s="31">
        <v>0</v>
      </c>
      <c r="Y180" s="31">
        <v>0</v>
      </c>
      <c r="Z180" s="36" t="s">
        <v>1136</v>
      </c>
      <c r="AA180" s="31">
        <v>61.872391304347829</v>
      </c>
      <c r="AB180" s="31">
        <v>0</v>
      </c>
      <c r="AC180" s="36">
        <v>0</v>
      </c>
      <c r="AD180" s="31">
        <v>0</v>
      </c>
      <c r="AE180" s="31">
        <v>0</v>
      </c>
      <c r="AF180" s="36" t="s">
        <v>1136</v>
      </c>
      <c r="AG180" s="31">
        <v>0</v>
      </c>
      <c r="AH180" s="31">
        <v>0</v>
      </c>
      <c r="AI180" s="36" t="s">
        <v>1136</v>
      </c>
      <c r="AJ180" t="s">
        <v>43</v>
      </c>
      <c r="AK180" s="37">
        <v>5</v>
      </c>
      <c r="AT180"/>
    </row>
    <row r="181" spans="1:46" x14ac:dyDescent="0.25">
      <c r="A181" t="s">
        <v>990</v>
      </c>
      <c r="B181" t="s">
        <v>470</v>
      </c>
      <c r="C181" t="s">
        <v>780</v>
      </c>
      <c r="D181" t="s">
        <v>930</v>
      </c>
      <c r="E181" s="31">
        <v>122.94565217391305</v>
      </c>
      <c r="F181" s="31">
        <v>489.33152173913044</v>
      </c>
      <c r="G181" s="31">
        <v>44.133152173913039</v>
      </c>
      <c r="H181" s="36">
        <v>9.0190699379144118E-2</v>
      </c>
      <c r="I181" s="31">
        <v>84.97282608695653</v>
      </c>
      <c r="J181" s="31">
        <v>0.17119565217391305</v>
      </c>
      <c r="K181" s="36">
        <v>2.0147105852254556E-3</v>
      </c>
      <c r="L181" s="31">
        <v>58.260869565217391</v>
      </c>
      <c r="M181" s="31">
        <v>0.17119565217391305</v>
      </c>
      <c r="N181" s="36">
        <v>2.9384328358208959E-3</v>
      </c>
      <c r="O181" s="31">
        <v>21.233695652173914</v>
      </c>
      <c r="P181" s="31">
        <v>0</v>
      </c>
      <c r="Q181" s="36">
        <v>0</v>
      </c>
      <c r="R181" s="31">
        <v>5.4782608695652177</v>
      </c>
      <c r="S181" s="31">
        <v>0</v>
      </c>
      <c r="T181" s="36">
        <v>0</v>
      </c>
      <c r="U181" s="31">
        <v>84.388586956521735</v>
      </c>
      <c r="V181" s="31">
        <v>5.4239130434782608</v>
      </c>
      <c r="W181" s="36">
        <v>6.4273063918853651E-2</v>
      </c>
      <c r="X181" s="31">
        <v>5.1576086956521738</v>
      </c>
      <c r="Y181" s="31">
        <v>0</v>
      </c>
      <c r="Z181" s="36">
        <v>0</v>
      </c>
      <c r="AA181" s="31">
        <v>294.19293478260869</v>
      </c>
      <c r="AB181" s="31">
        <v>38.538043478260867</v>
      </c>
      <c r="AC181" s="36">
        <v>0.13099581574499136</v>
      </c>
      <c r="AD181" s="31">
        <v>15.339673913043478</v>
      </c>
      <c r="AE181" s="31">
        <v>0</v>
      </c>
      <c r="AF181" s="36">
        <v>0</v>
      </c>
      <c r="AG181" s="31">
        <v>5.2798913043478262</v>
      </c>
      <c r="AH181" s="31">
        <v>0</v>
      </c>
      <c r="AI181" s="36">
        <v>0</v>
      </c>
      <c r="AJ181" t="s">
        <v>127</v>
      </c>
      <c r="AK181" s="37">
        <v>5</v>
      </c>
      <c r="AT181"/>
    </row>
    <row r="182" spans="1:46" x14ac:dyDescent="0.25">
      <c r="A182" t="s">
        <v>990</v>
      </c>
      <c r="B182" t="s">
        <v>359</v>
      </c>
      <c r="C182" t="s">
        <v>743</v>
      </c>
      <c r="D182" t="s">
        <v>917</v>
      </c>
      <c r="E182" s="31">
        <v>108.30434782608695</v>
      </c>
      <c r="F182" s="31">
        <v>338.54076086956525</v>
      </c>
      <c r="G182" s="31">
        <v>0</v>
      </c>
      <c r="H182" s="36">
        <v>0</v>
      </c>
      <c r="I182" s="31">
        <v>69.209239130434781</v>
      </c>
      <c r="J182" s="31">
        <v>0</v>
      </c>
      <c r="K182" s="36">
        <v>0</v>
      </c>
      <c r="L182" s="31">
        <v>46.690217391304351</v>
      </c>
      <c r="M182" s="31">
        <v>0</v>
      </c>
      <c r="N182" s="36">
        <v>0</v>
      </c>
      <c r="O182" s="31">
        <v>16.953804347826086</v>
      </c>
      <c r="P182" s="31">
        <v>0</v>
      </c>
      <c r="Q182" s="36">
        <v>0</v>
      </c>
      <c r="R182" s="31">
        <v>5.5652173913043477</v>
      </c>
      <c r="S182" s="31">
        <v>0</v>
      </c>
      <c r="T182" s="36">
        <v>0</v>
      </c>
      <c r="U182" s="31">
        <v>60.654891304347828</v>
      </c>
      <c r="V182" s="31">
        <v>0</v>
      </c>
      <c r="W182" s="36">
        <v>0</v>
      </c>
      <c r="X182" s="31">
        <v>8.7826086956521738</v>
      </c>
      <c r="Y182" s="31">
        <v>0</v>
      </c>
      <c r="Z182" s="36">
        <v>0</v>
      </c>
      <c r="AA182" s="31">
        <v>199.89402173913044</v>
      </c>
      <c r="AB182" s="31">
        <v>0</v>
      </c>
      <c r="AC182" s="36">
        <v>0</v>
      </c>
      <c r="AD182" s="31">
        <v>0</v>
      </c>
      <c r="AE182" s="31">
        <v>0</v>
      </c>
      <c r="AF182" s="36" t="s">
        <v>1136</v>
      </c>
      <c r="AG182" s="31">
        <v>0</v>
      </c>
      <c r="AH182" s="31">
        <v>0</v>
      </c>
      <c r="AI182" s="36" t="s">
        <v>1136</v>
      </c>
      <c r="AJ182" t="s">
        <v>14</v>
      </c>
      <c r="AK182" s="37">
        <v>5</v>
      </c>
      <c r="AT182"/>
    </row>
    <row r="183" spans="1:46" x14ac:dyDescent="0.25">
      <c r="A183" t="s">
        <v>990</v>
      </c>
      <c r="B183" t="s">
        <v>630</v>
      </c>
      <c r="C183" t="s">
        <v>867</v>
      </c>
      <c r="D183" t="s">
        <v>936</v>
      </c>
      <c r="E183" s="31">
        <v>51.554347826086953</v>
      </c>
      <c r="F183" s="31">
        <v>167.84239130434781</v>
      </c>
      <c r="G183" s="31">
        <v>4.1684782608695645</v>
      </c>
      <c r="H183" s="36">
        <v>2.4835670109769125E-2</v>
      </c>
      <c r="I183" s="31">
        <v>37.676630434782609</v>
      </c>
      <c r="J183" s="31">
        <v>3.7391304347826084</v>
      </c>
      <c r="K183" s="36">
        <v>9.92426974395961E-2</v>
      </c>
      <c r="L183" s="31">
        <v>25.779891304347824</v>
      </c>
      <c r="M183" s="31">
        <v>2.2635869565217392</v>
      </c>
      <c r="N183" s="36">
        <v>8.7804363866343424E-2</v>
      </c>
      <c r="O183" s="31">
        <v>4.2581521739130439</v>
      </c>
      <c r="P183" s="31">
        <v>0.51902173913043481</v>
      </c>
      <c r="Q183" s="36">
        <v>0.12188895979578812</v>
      </c>
      <c r="R183" s="31">
        <v>7.6385869565217392</v>
      </c>
      <c r="S183" s="31">
        <v>0.95652173913043481</v>
      </c>
      <c r="T183" s="36">
        <v>0.12522234080398434</v>
      </c>
      <c r="U183" s="31">
        <v>16.619565217391305</v>
      </c>
      <c r="V183" s="31">
        <v>0</v>
      </c>
      <c r="W183" s="36">
        <v>0</v>
      </c>
      <c r="X183" s="31">
        <v>1.6331521739130435</v>
      </c>
      <c r="Y183" s="31">
        <v>0</v>
      </c>
      <c r="Z183" s="36">
        <v>0</v>
      </c>
      <c r="AA183" s="31">
        <v>103.97010869565217</v>
      </c>
      <c r="AB183" s="31">
        <v>0.42934782608695654</v>
      </c>
      <c r="AC183" s="36">
        <v>4.12953137659758E-3</v>
      </c>
      <c r="AD183" s="31">
        <v>7.9429347826086953</v>
      </c>
      <c r="AE183" s="31">
        <v>0</v>
      </c>
      <c r="AF183" s="36">
        <v>0</v>
      </c>
      <c r="AG183" s="31">
        <v>0</v>
      </c>
      <c r="AH183" s="31">
        <v>0</v>
      </c>
      <c r="AI183" s="36" t="s">
        <v>1136</v>
      </c>
      <c r="AJ183" t="s">
        <v>293</v>
      </c>
      <c r="AK183" s="37">
        <v>5</v>
      </c>
      <c r="AT183"/>
    </row>
    <row r="184" spans="1:46" x14ac:dyDescent="0.25">
      <c r="A184" t="s">
        <v>990</v>
      </c>
      <c r="B184" t="s">
        <v>417</v>
      </c>
      <c r="C184" t="s">
        <v>739</v>
      </c>
      <c r="D184" t="s">
        <v>914</v>
      </c>
      <c r="E184" s="31">
        <v>66.304347826086953</v>
      </c>
      <c r="F184" s="31">
        <v>191.02554347826089</v>
      </c>
      <c r="G184" s="31">
        <v>8.6956521739130432E-2</v>
      </c>
      <c r="H184" s="36">
        <v>4.5520886974482691E-4</v>
      </c>
      <c r="I184" s="31">
        <v>35.827173913043481</v>
      </c>
      <c r="J184" s="31">
        <v>0</v>
      </c>
      <c r="K184" s="36">
        <v>0</v>
      </c>
      <c r="L184" s="31">
        <v>14.138913043478263</v>
      </c>
      <c r="M184" s="31">
        <v>0</v>
      </c>
      <c r="N184" s="36">
        <v>0</v>
      </c>
      <c r="O184" s="31">
        <v>16.036086956521739</v>
      </c>
      <c r="P184" s="31">
        <v>0</v>
      </c>
      <c r="Q184" s="36">
        <v>0</v>
      </c>
      <c r="R184" s="31">
        <v>5.6521739130434785</v>
      </c>
      <c r="S184" s="31">
        <v>0</v>
      </c>
      <c r="T184" s="36">
        <v>0</v>
      </c>
      <c r="U184" s="31">
        <v>54.815760869565217</v>
      </c>
      <c r="V184" s="31">
        <v>8.6956521739130432E-2</v>
      </c>
      <c r="W184" s="36">
        <v>1.5863415988340388E-3</v>
      </c>
      <c r="X184" s="31">
        <v>0</v>
      </c>
      <c r="Y184" s="31">
        <v>0</v>
      </c>
      <c r="Z184" s="36" t="s">
        <v>1136</v>
      </c>
      <c r="AA184" s="31">
        <v>97.642499999999984</v>
      </c>
      <c r="AB184" s="31">
        <v>0</v>
      </c>
      <c r="AC184" s="36">
        <v>0</v>
      </c>
      <c r="AD184" s="31">
        <v>9.5108695652173919E-2</v>
      </c>
      <c r="AE184" s="31">
        <v>0</v>
      </c>
      <c r="AF184" s="36">
        <v>0</v>
      </c>
      <c r="AG184" s="31">
        <v>2.645</v>
      </c>
      <c r="AH184" s="31">
        <v>0</v>
      </c>
      <c r="AI184" s="36">
        <v>0</v>
      </c>
      <c r="AJ184" t="s">
        <v>73</v>
      </c>
      <c r="AK184" s="37">
        <v>5</v>
      </c>
      <c r="AT184"/>
    </row>
    <row r="185" spans="1:46" x14ac:dyDescent="0.25">
      <c r="A185" t="s">
        <v>990</v>
      </c>
      <c r="B185" t="s">
        <v>340</v>
      </c>
      <c r="C185" t="s">
        <v>738</v>
      </c>
      <c r="D185" t="s">
        <v>914</v>
      </c>
      <c r="E185" s="31">
        <v>108.05434782608695</v>
      </c>
      <c r="F185" s="31">
        <v>468.5715217391305</v>
      </c>
      <c r="G185" s="31">
        <v>112.71434782608696</v>
      </c>
      <c r="H185" s="36">
        <v>0.24054886521430302</v>
      </c>
      <c r="I185" s="31">
        <v>58.075869565217388</v>
      </c>
      <c r="J185" s="31">
        <v>21.298913043478262</v>
      </c>
      <c r="K185" s="36">
        <v>0.366742903772801</v>
      </c>
      <c r="L185" s="31">
        <v>55.809782608695649</v>
      </c>
      <c r="M185" s="31">
        <v>21.298913043478262</v>
      </c>
      <c r="N185" s="36">
        <v>0.38163404421073138</v>
      </c>
      <c r="O185" s="31">
        <v>2.2660869565217392</v>
      </c>
      <c r="P185" s="31">
        <v>0</v>
      </c>
      <c r="Q185" s="36">
        <v>0</v>
      </c>
      <c r="R185" s="31">
        <v>0</v>
      </c>
      <c r="S185" s="31">
        <v>0</v>
      </c>
      <c r="T185" s="36" t="s">
        <v>1136</v>
      </c>
      <c r="U185" s="31">
        <v>124.51608695652173</v>
      </c>
      <c r="V185" s="31">
        <v>50.722500000000004</v>
      </c>
      <c r="W185" s="36">
        <v>0.40735700293658583</v>
      </c>
      <c r="X185" s="31">
        <v>0</v>
      </c>
      <c r="Y185" s="31">
        <v>0</v>
      </c>
      <c r="Z185" s="36" t="s">
        <v>1136</v>
      </c>
      <c r="AA185" s="31">
        <v>276.18380434782614</v>
      </c>
      <c r="AB185" s="31">
        <v>40.692934782608695</v>
      </c>
      <c r="AC185" s="36">
        <v>0.14734004725114139</v>
      </c>
      <c r="AD185" s="31">
        <v>0</v>
      </c>
      <c r="AE185" s="31">
        <v>0</v>
      </c>
      <c r="AF185" s="36" t="s">
        <v>1136</v>
      </c>
      <c r="AG185" s="31">
        <v>9.7957608695652176</v>
      </c>
      <c r="AH185" s="31">
        <v>0</v>
      </c>
      <c r="AI185" s="36">
        <v>0</v>
      </c>
      <c r="AJ185" t="s">
        <v>3</v>
      </c>
      <c r="AK185" s="37">
        <v>5</v>
      </c>
      <c r="AT185"/>
    </row>
    <row r="186" spans="1:46" x14ac:dyDescent="0.25">
      <c r="A186" t="s">
        <v>990</v>
      </c>
      <c r="B186" t="s">
        <v>486</v>
      </c>
      <c r="C186" t="s">
        <v>808</v>
      </c>
      <c r="D186" t="s">
        <v>916</v>
      </c>
      <c r="E186" s="31">
        <v>88.119565217391298</v>
      </c>
      <c r="F186" s="31">
        <v>345.86141304347825</v>
      </c>
      <c r="G186" s="31">
        <v>0</v>
      </c>
      <c r="H186" s="36">
        <v>0</v>
      </c>
      <c r="I186" s="31">
        <v>66.633152173913032</v>
      </c>
      <c r="J186" s="31">
        <v>0</v>
      </c>
      <c r="K186" s="36">
        <v>0</v>
      </c>
      <c r="L186" s="31">
        <v>55.970108695652172</v>
      </c>
      <c r="M186" s="31">
        <v>0</v>
      </c>
      <c r="N186" s="36">
        <v>0</v>
      </c>
      <c r="O186" s="31">
        <v>5.0543478260869561</v>
      </c>
      <c r="P186" s="31">
        <v>0</v>
      </c>
      <c r="Q186" s="36">
        <v>0</v>
      </c>
      <c r="R186" s="31">
        <v>5.6086956521739131</v>
      </c>
      <c r="S186" s="31">
        <v>0</v>
      </c>
      <c r="T186" s="36">
        <v>0</v>
      </c>
      <c r="U186" s="31">
        <v>37.040760869565219</v>
      </c>
      <c r="V186" s="31">
        <v>0</v>
      </c>
      <c r="W186" s="36">
        <v>0</v>
      </c>
      <c r="X186" s="31">
        <v>2.4565217391304346</v>
      </c>
      <c r="Y186" s="31">
        <v>0</v>
      </c>
      <c r="Z186" s="36">
        <v>0</v>
      </c>
      <c r="AA186" s="31">
        <v>212.72826086956522</v>
      </c>
      <c r="AB186" s="31">
        <v>0</v>
      </c>
      <c r="AC186" s="36">
        <v>0</v>
      </c>
      <c r="AD186" s="31">
        <v>0</v>
      </c>
      <c r="AE186" s="31">
        <v>0</v>
      </c>
      <c r="AF186" s="36" t="s">
        <v>1136</v>
      </c>
      <c r="AG186" s="31">
        <v>27.002717391304348</v>
      </c>
      <c r="AH186" s="31">
        <v>0</v>
      </c>
      <c r="AI186" s="36">
        <v>0</v>
      </c>
      <c r="AJ186" t="s">
        <v>143</v>
      </c>
      <c r="AK186" s="37">
        <v>5</v>
      </c>
      <c r="AT186"/>
    </row>
    <row r="187" spans="1:46" x14ac:dyDescent="0.25">
      <c r="A187" t="s">
        <v>990</v>
      </c>
      <c r="B187" t="s">
        <v>597</v>
      </c>
      <c r="C187" t="s">
        <v>851</v>
      </c>
      <c r="D187" t="s">
        <v>940</v>
      </c>
      <c r="E187" s="31">
        <v>31.195652173913043</v>
      </c>
      <c r="F187" s="31">
        <v>110.6103260869565</v>
      </c>
      <c r="G187" s="31">
        <v>0</v>
      </c>
      <c r="H187" s="36">
        <v>0</v>
      </c>
      <c r="I187" s="31">
        <v>28.979891304347817</v>
      </c>
      <c r="J187" s="31">
        <v>0</v>
      </c>
      <c r="K187" s="36">
        <v>0</v>
      </c>
      <c r="L187" s="31">
        <v>22.335869565217383</v>
      </c>
      <c r="M187" s="31">
        <v>0</v>
      </c>
      <c r="N187" s="36">
        <v>0</v>
      </c>
      <c r="O187" s="31">
        <v>0</v>
      </c>
      <c r="P187" s="31">
        <v>0</v>
      </c>
      <c r="Q187" s="36" t="s">
        <v>1136</v>
      </c>
      <c r="R187" s="31">
        <v>6.6440217391304346</v>
      </c>
      <c r="S187" s="31">
        <v>0</v>
      </c>
      <c r="T187" s="36">
        <v>0</v>
      </c>
      <c r="U187" s="31">
        <v>17.363043478260874</v>
      </c>
      <c r="V187" s="31">
        <v>0</v>
      </c>
      <c r="W187" s="36">
        <v>0</v>
      </c>
      <c r="X187" s="31">
        <v>0</v>
      </c>
      <c r="Y187" s="31">
        <v>0</v>
      </c>
      <c r="Z187" s="36" t="s">
        <v>1136</v>
      </c>
      <c r="AA187" s="31">
        <v>63.558695652173888</v>
      </c>
      <c r="AB187" s="31">
        <v>0</v>
      </c>
      <c r="AC187" s="36">
        <v>0</v>
      </c>
      <c r="AD187" s="31">
        <v>0</v>
      </c>
      <c r="AE187" s="31">
        <v>0</v>
      </c>
      <c r="AF187" s="36" t="s">
        <v>1136</v>
      </c>
      <c r="AG187" s="31">
        <v>0.70869565217391306</v>
      </c>
      <c r="AH187" s="31">
        <v>0</v>
      </c>
      <c r="AI187" s="36">
        <v>0</v>
      </c>
      <c r="AJ187" t="s">
        <v>260</v>
      </c>
      <c r="AK187" s="37">
        <v>5</v>
      </c>
      <c r="AT187"/>
    </row>
    <row r="188" spans="1:46" x14ac:dyDescent="0.25">
      <c r="A188" t="s">
        <v>990</v>
      </c>
      <c r="B188" t="s">
        <v>547</v>
      </c>
      <c r="C188" t="s">
        <v>830</v>
      </c>
      <c r="D188" t="s">
        <v>922</v>
      </c>
      <c r="E188" s="31">
        <v>30.532608695652176</v>
      </c>
      <c r="F188" s="31">
        <v>127.69978260869567</v>
      </c>
      <c r="G188" s="31">
        <v>0</v>
      </c>
      <c r="H188" s="36">
        <v>0</v>
      </c>
      <c r="I188" s="31">
        <v>36.092826086956542</v>
      </c>
      <c r="J188" s="31">
        <v>0</v>
      </c>
      <c r="K188" s="36">
        <v>0</v>
      </c>
      <c r="L188" s="31">
        <v>21.83293478260871</v>
      </c>
      <c r="M188" s="31">
        <v>0</v>
      </c>
      <c r="N188" s="36">
        <v>0</v>
      </c>
      <c r="O188" s="31">
        <v>11.047934782608696</v>
      </c>
      <c r="P188" s="31">
        <v>0</v>
      </c>
      <c r="Q188" s="36">
        <v>0</v>
      </c>
      <c r="R188" s="31">
        <v>3.2119565217391304</v>
      </c>
      <c r="S188" s="31">
        <v>0</v>
      </c>
      <c r="T188" s="36">
        <v>0</v>
      </c>
      <c r="U188" s="31">
        <v>13.098478260869559</v>
      </c>
      <c r="V188" s="31">
        <v>0</v>
      </c>
      <c r="W188" s="36">
        <v>0</v>
      </c>
      <c r="X188" s="31">
        <v>0</v>
      </c>
      <c r="Y188" s="31">
        <v>0</v>
      </c>
      <c r="Z188" s="36" t="s">
        <v>1136</v>
      </c>
      <c r="AA188" s="31">
        <v>71.934456521739136</v>
      </c>
      <c r="AB188" s="31">
        <v>0</v>
      </c>
      <c r="AC188" s="36">
        <v>0</v>
      </c>
      <c r="AD188" s="31">
        <v>2.446195652173913</v>
      </c>
      <c r="AE188" s="31">
        <v>0</v>
      </c>
      <c r="AF188" s="36">
        <v>0</v>
      </c>
      <c r="AG188" s="31">
        <v>4.1278260869565226</v>
      </c>
      <c r="AH188" s="31">
        <v>0</v>
      </c>
      <c r="AI188" s="36">
        <v>0</v>
      </c>
      <c r="AJ188" t="s">
        <v>207</v>
      </c>
      <c r="AK188" s="37">
        <v>5</v>
      </c>
      <c r="AT188"/>
    </row>
    <row r="189" spans="1:46" x14ac:dyDescent="0.25">
      <c r="A189" t="s">
        <v>990</v>
      </c>
      <c r="B189" t="s">
        <v>541</v>
      </c>
      <c r="C189" t="s">
        <v>689</v>
      </c>
      <c r="D189" t="s">
        <v>889</v>
      </c>
      <c r="E189" s="31">
        <v>92.869565217391298</v>
      </c>
      <c r="F189" s="31">
        <v>182.33586956521742</v>
      </c>
      <c r="G189" s="31">
        <v>1.2336956521739131</v>
      </c>
      <c r="H189" s="36">
        <v>6.7660611985764438E-3</v>
      </c>
      <c r="I189" s="31">
        <v>45.358695652173914</v>
      </c>
      <c r="J189" s="31">
        <v>0.52717391304347827</v>
      </c>
      <c r="K189" s="36">
        <v>1.1622334052240594E-2</v>
      </c>
      <c r="L189" s="31">
        <v>44.335869565217394</v>
      </c>
      <c r="M189" s="31">
        <v>0.52717391304347827</v>
      </c>
      <c r="N189" s="36">
        <v>1.1890460663414155E-2</v>
      </c>
      <c r="O189" s="31">
        <v>0</v>
      </c>
      <c r="P189" s="31">
        <v>0</v>
      </c>
      <c r="Q189" s="36" t="s">
        <v>1136</v>
      </c>
      <c r="R189" s="31">
        <v>1.0228260869565218</v>
      </c>
      <c r="S189" s="31">
        <v>0</v>
      </c>
      <c r="T189" s="36">
        <v>0</v>
      </c>
      <c r="U189" s="31">
        <v>8.2760869565217359</v>
      </c>
      <c r="V189" s="31">
        <v>0</v>
      </c>
      <c r="W189" s="36">
        <v>0</v>
      </c>
      <c r="X189" s="31">
        <v>0</v>
      </c>
      <c r="Y189" s="31">
        <v>0</v>
      </c>
      <c r="Z189" s="36" t="s">
        <v>1136</v>
      </c>
      <c r="AA189" s="31">
        <v>96.955434782608734</v>
      </c>
      <c r="AB189" s="31">
        <v>0.70652173913043481</v>
      </c>
      <c r="AC189" s="36">
        <v>7.287077209385753E-3</v>
      </c>
      <c r="AD189" s="31">
        <v>0</v>
      </c>
      <c r="AE189" s="31">
        <v>0</v>
      </c>
      <c r="AF189" s="36" t="s">
        <v>1136</v>
      </c>
      <c r="AG189" s="31">
        <v>31.745652173913037</v>
      </c>
      <c r="AH189" s="31">
        <v>0</v>
      </c>
      <c r="AI189" s="36">
        <v>0</v>
      </c>
      <c r="AJ189" t="s">
        <v>200</v>
      </c>
      <c r="AK189" s="37">
        <v>5</v>
      </c>
      <c r="AT189"/>
    </row>
    <row r="190" spans="1:46" x14ac:dyDescent="0.25">
      <c r="A190" t="s">
        <v>990</v>
      </c>
      <c r="B190" t="s">
        <v>381</v>
      </c>
      <c r="C190" t="s">
        <v>724</v>
      </c>
      <c r="D190" t="s">
        <v>906</v>
      </c>
      <c r="E190" s="31">
        <v>65.826086956521735</v>
      </c>
      <c r="F190" s="31">
        <v>203.83217391304348</v>
      </c>
      <c r="G190" s="31">
        <v>8.2606521739130443</v>
      </c>
      <c r="H190" s="36">
        <v>4.0526733416664185E-2</v>
      </c>
      <c r="I190" s="31">
        <v>45.537499999999994</v>
      </c>
      <c r="J190" s="31">
        <v>0</v>
      </c>
      <c r="K190" s="36">
        <v>0</v>
      </c>
      <c r="L190" s="31">
        <v>31.175434782608683</v>
      </c>
      <c r="M190" s="31">
        <v>0</v>
      </c>
      <c r="N190" s="36">
        <v>0</v>
      </c>
      <c r="O190" s="31">
        <v>8.7968478260869585</v>
      </c>
      <c r="P190" s="31">
        <v>0</v>
      </c>
      <c r="Q190" s="36">
        <v>0</v>
      </c>
      <c r="R190" s="31">
        <v>5.5652173913043477</v>
      </c>
      <c r="S190" s="31">
        <v>0</v>
      </c>
      <c r="T190" s="36">
        <v>0</v>
      </c>
      <c r="U190" s="31">
        <v>23.140000000000008</v>
      </c>
      <c r="V190" s="31">
        <v>0</v>
      </c>
      <c r="W190" s="36">
        <v>0</v>
      </c>
      <c r="X190" s="31">
        <v>0</v>
      </c>
      <c r="Y190" s="31">
        <v>0</v>
      </c>
      <c r="Z190" s="36" t="s">
        <v>1136</v>
      </c>
      <c r="AA190" s="31">
        <v>126.15108695652174</v>
      </c>
      <c r="AB190" s="31">
        <v>8.2606521739130443</v>
      </c>
      <c r="AC190" s="36">
        <v>6.5482211633738019E-2</v>
      </c>
      <c r="AD190" s="31">
        <v>0.10054347826086957</v>
      </c>
      <c r="AE190" s="31">
        <v>0</v>
      </c>
      <c r="AF190" s="36">
        <v>0</v>
      </c>
      <c r="AG190" s="31">
        <v>8.9030434782608641</v>
      </c>
      <c r="AH190" s="31">
        <v>0</v>
      </c>
      <c r="AI190" s="36">
        <v>0</v>
      </c>
      <c r="AJ190" t="s">
        <v>36</v>
      </c>
      <c r="AK190" s="37">
        <v>5</v>
      </c>
      <c r="AT190"/>
    </row>
    <row r="191" spans="1:46" x14ac:dyDescent="0.25">
      <c r="A191" t="s">
        <v>990</v>
      </c>
      <c r="B191" t="s">
        <v>343</v>
      </c>
      <c r="C191" t="s">
        <v>810</v>
      </c>
      <c r="D191" t="s">
        <v>934</v>
      </c>
      <c r="E191" s="31">
        <v>49.423913043478258</v>
      </c>
      <c r="F191" s="31">
        <v>182.99619565217392</v>
      </c>
      <c r="G191" s="31">
        <v>0</v>
      </c>
      <c r="H191" s="36">
        <v>0</v>
      </c>
      <c r="I191" s="31">
        <v>60.044565217391316</v>
      </c>
      <c r="J191" s="31">
        <v>0</v>
      </c>
      <c r="K191" s="36">
        <v>0</v>
      </c>
      <c r="L191" s="31">
        <v>37.020652173913064</v>
      </c>
      <c r="M191" s="31">
        <v>0</v>
      </c>
      <c r="N191" s="36">
        <v>0</v>
      </c>
      <c r="O191" s="31">
        <v>22.849999999999994</v>
      </c>
      <c r="P191" s="31">
        <v>0</v>
      </c>
      <c r="Q191" s="36">
        <v>0</v>
      </c>
      <c r="R191" s="31">
        <v>0.17391304347826086</v>
      </c>
      <c r="S191" s="31">
        <v>0</v>
      </c>
      <c r="T191" s="36">
        <v>0</v>
      </c>
      <c r="U191" s="31">
        <v>9.4315217391304262</v>
      </c>
      <c r="V191" s="31">
        <v>0</v>
      </c>
      <c r="W191" s="36">
        <v>0</v>
      </c>
      <c r="X191" s="31">
        <v>0</v>
      </c>
      <c r="Y191" s="31">
        <v>0</v>
      </c>
      <c r="Z191" s="36" t="s">
        <v>1136</v>
      </c>
      <c r="AA191" s="31">
        <v>113.52010869565218</v>
      </c>
      <c r="AB191" s="31">
        <v>0</v>
      </c>
      <c r="AC191" s="36">
        <v>0</v>
      </c>
      <c r="AD191" s="31">
        <v>0</v>
      </c>
      <c r="AE191" s="31">
        <v>0</v>
      </c>
      <c r="AF191" s="36" t="s">
        <v>1136</v>
      </c>
      <c r="AG191" s="31">
        <v>0</v>
      </c>
      <c r="AH191" s="31">
        <v>0</v>
      </c>
      <c r="AI191" s="36" t="s">
        <v>1136</v>
      </c>
      <c r="AJ191" t="s">
        <v>147</v>
      </c>
      <c r="AK191" s="37">
        <v>5</v>
      </c>
      <c r="AT191"/>
    </row>
    <row r="192" spans="1:46" x14ac:dyDescent="0.25">
      <c r="A192" t="s">
        <v>990</v>
      </c>
      <c r="B192" t="s">
        <v>562</v>
      </c>
      <c r="C192" t="s">
        <v>838</v>
      </c>
      <c r="D192" t="s">
        <v>913</v>
      </c>
      <c r="E192" s="31">
        <v>48.043478260869563</v>
      </c>
      <c r="F192" s="31">
        <v>225.09065217391301</v>
      </c>
      <c r="G192" s="31">
        <v>6.6718478260869567</v>
      </c>
      <c r="H192" s="36">
        <v>2.964071480379403E-2</v>
      </c>
      <c r="I192" s="31">
        <v>54.531195652173906</v>
      </c>
      <c r="J192" s="31">
        <v>9.5652173913043481E-2</v>
      </c>
      <c r="K192" s="36">
        <v>1.7540817282488885E-3</v>
      </c>
      <c r="L192" s="31">
        <v>33.797499999999992</v>
      </c>
      <c r="M192" s="31">
        <v>9.5652173913043481E-2</v>
      </c>
      <c r="N192" s="36">
        <v>2.8301553047723501E-3</v>
      </c>
      <c r="O192" s="31">
        <v>20.733695652173914</v>
      </c>
      <c r="P192" s="31">
        <v>0</v>
      </c>
      <c r="Q192" s="36">
        <v>0</v>
      </c>
      <c r="R192" s="31">
        <v>0</v>
      </c>
      <c r="S192" s="31">
        <v>0</v>
      </c>
      <c r="T192" s="36" t="s">
        <v>1136</v>
      </c>
      <c r="U192" s="31">
        <v>38.968369565217387</v>
      </c>
      <c r="V192" s="31">
        <v>3.453043478260871</v>
      </c>
      <c r="W192" s="36">
        <v>8.861144350629975E-2</v>
      </c>
      <c r="X192" s="31">
        <v>0</v>
      </c>
      <c r="Y192" s="31">
        <v>0</v>
      </c>
      <c r="Z192" s="36" t="s">
        <v>1136</v>
      </c>
      <c r="AA192" s="31">
        <v>127.49</v>
      </c>
      <c r="AB192" s="31">
        <v>3.1231521739130428</v>
      </c>
      <c r="AC192" s="36">
        <v>2.4497232519515591E-2</v>
      </c>
      <c r="AD192" s="31">
        <v>0</v>
      </c>
      <c r="AE192" s="31">
        <v>0</v>
      </c>
      <c r="AF192" s="36" t="s">
        <v>1136</v>
      </c>
      <c r="AG192" s="31">
        <v>4.1010869565217396</v>
      </c>
      <c r="AH192" s="31">
        <v>0</v>
      </c>
      <c r="AI192" s="36">
        <v>0</v>
      </c>
      <c r="AJ192" t="s">
        <v>223</v>
      </c>
      <c r="AK192" s="37">
        <v>5</v>
      </c>
      <c r="AT192"/>
    </row>
    <row r="193" spans="1:46" x14ac:dyDescent="0.25">
      <c r="A193" t="s">
        <v>990</v>
      </c>
      <c r="B193" t="s">
        <v>582</v>
      </c>
      <c r="C193" t="s">
        <v>804</v>
      </c>
      <c r="D193" t="s">
        <v>926</v>
      </c>
      <c r="E193" s="31">
        <v>32.423913043478258</v>
      </c>
      <c r="F193" s="31">
        <v>92.733260869565214</v>
      </c>
      <c r="G193" s="31">
        <v>27.633586956521739</v>
      </c>
      <c r="H193" s="36">
        <v>0.29799002749822423</v>
      </c>
      <c r="I193" s="31">
        <v>31.148152173913044</v>
      </c>
      <c r="J193" s="31">
        <v>11.536847826086955</v>
      </c>
      <c r="K193" s="36">
        <v>0.37038626759211757</v>
      </c>
      <c r="L193" s="31">
        <v>26.291956521739127</v>
      </c>
      <c r="M193" s="31">
        <v>11.536847826086955</v>
      </c>
      <c r="N193" s="36">
        <v>0.4387976154056043</v>
      </c>
      <c r="O193" s="31">
        <v>0</v>
      </c>
      <c r="P193" s="31">
        <v>0</v>
      </c>
      <c r="Q193" s="36" t="s">
        <v>1136</v>
      </c>
      <c r="R193" s="31">
        <v>4.8561956521739154</v>
      </c>
      <c r="S193" s="31">
        <v>0</v>
      </c>
      <c r="T193" s="36">
        <v>0</v>
      </c>
      <c r="U193" s="31">
        <v>15.61293478260869</v>
      </c>
      <c r="V193" s="31">
        <v>1.0839130434782609</v>
      </c>
      <c r="W193" s="36">
        <v>6.9424042216946674E-2</v>
      </c>
      <c r="X193" s="31">
        <v>0</v>
      </c>
      <c r="Y193" s="31">
        <v>0</v>
      </c>
      <c r="Z193" s="36" t="s">
        <v>1136</v>
      </c>
      <c r="AA193" s="31">
        <v>45.220326086956518</v>
      </c>
      <c r="AB193" s="31">
        <v>15.012826086956522</v>
      </c>
      <c r="AC193" s="36">
        <v>0.33199287546240991</v>
      </c>
      <c r="AD193" s="31">
        <v>0</v>
      </c>
      <c r="AE193" s="31">
        <v>0</v>
      </c>
      <c r="AF193" s="36" t="s">
        <v>1136</v>
      </c>
      <c r="AG193" s="31">
        <v>0.75184782608695655</v>
      </c>
      <c r="AH193" s="31">
        <v>0</v>
      </c>
      <c r="AI193" s="36">
        <v>0</v>
      </c>
      <c r="AJ193" t="s">
        <v>245</v>
      </c>
      <c r="AK193" s="37">
        <v>5</v>
      </c>
      <c r="AT193"/>
    </row>
    <row r="194" spans="1:46" x14ac:dyDescent="0.25">
      <c r="A194" t="s">
        <v>990</v>
      </c>
      <c r="B194" t="s">
        <v>367</v>
      </c>
      <c r="C194" t="s">
        <v>720</v>
      </c>
      <c r="D194" t="s">
        <v>920</v>
      </c>
      <c r="E194" s="31">
        <v>36.467391304347828</v>
      </c>
      <c r="F194" s="31">
        <v>101.95380434782609</v>
      </c>
      <c r="G194" s="31">
        <v>16.277173913043477</v>
      </c>
      <c r="H194" s="36">
        <v>0.15965244276233373</v>
      </c>
      <c r="I194" s="31">
        <v>27.252717391304348</v>
      </c>
      <c r="J194" s="31">
        <v>9.3722826086956523</v>
      </c>
      <c r="K194" s="36">
        <v>0.34390268222155751</v>
      </c>
      <c r="L194" s="31">
        <v>15.798913043478262</v>
      </c>
      <c r="M194" s="31">
        <v>0.65217391304347827</v>
      </c>
      <c r="N194" s="36">
        <v>4.1279669762641899E-2</v>
      </c>
      <c r="O194" s="31">
        <v>0.95652173913043481</v>
      </c>
      <c r="P194" s="31">
        <v>0.95652173913043481</v>
      </c>
      <c r="Q194" s="36">
        <v>1</v>
      </c>
      <c r="R194" s="31">
        <v>10.497282608695652</v>
      </c>
      <c r="S194" s="31">
        <v>7.7635869565217392</v>
      </c>
      <c r="T194" s="36">
        <v>0.7395806368107688</v>
      </c>
      <c r="U194" s="31">
        <v>23.983695652173914</v>
      </c>
      <c r="V194" s="31">
        <v>3.035326086956522</v>
      </c>
      <c r="W194" s="36">
        <v>0.12655789712213913</v>
      </c>
      <c r="X194" s="31">
        <v>2.1304347826086958</v>
      </c>
      <c r="Y194" s="31">
        <v>0</v>
      </c>
      <c r="Z194" s="36">
        <v>0</v>
      </c>
      <c r="AA194" s="31">
        <v>48.586956521739133</v>
      </c>
      <c r="AB194" s="31">
        <v>3.8695652173913042</v>
      </c>
      <c r="AC194" s="36">
        <v>7.9642058165548091E-2</v>
      </c>
      <c r="AD194" s="31">
        <v>0</v>
      </c>
      <c r="AE194" s="31">
        <v>0</v>
      </c>
      <c r="AF194" s="36" t="s">
        <v>1136</v>
      </c>
      <c r="AG194" s="31">
        <v>0</v>
      </c>
      <c r="AH194" s="31">
        <v>0</v>
      </c>
      <c r="AI194" s="36" t="s">
        <v>1136</v>
      </c>
      <c r="AJ194" t="s">
        <v>22</v>
      </c>
      <c r="AK194" s="37">
        <v>5</v>
      </c>
      <c r="AT194"/>
    </row>
    <row r="195" spans="1:46" x14ac:dyDescent="0.25">
      <c r="A195" t="s">
        <v>990</v>
      </c>
      <c r="B195" t="s">
        <v>568</v>
      </c>
      <c r="C195" t="s">
        <v>814</v>
      </c>
      <c r="D195" t="s">
        <v>898</v>
      </c>
      <c r="E195" s="31">
        <v>20.423913043478262</v>
      </c>
      <c r="F195" s="31">
        <v>73.578804347826093</v>
      </c>
      <c r="G195" s="31">
        <v>0</v>
      </c>
      <c r="H195" s="36">
        <v>0</v>
      </c>
      <c r="I195" s="31">
        <v>20.203804347826086</v>
      </c>
      <c r="J195" s="31">
        <v>0</v>
      </c>
      <c r="K195" s="36">
        <v>0</v>
      </c>
      <c r="L195" s="31">
        <v>15.608695652173912</v>
      </c>
      <c r="M195" s="31">
        <v>0</v>
      </c>
      <c r="N195" s="36">
        <v>0</v>
      </c>
      <c r="O195" s="31">
        <v>0</v>
      </c>
      <c r="P195" s="31">
        <v>0</v>
      </c>
      <c r="Q195" s="36" t="s">
        <v>1136</v>
      </c>
      <c r="R195" s="31">
        <v>4.5951086956521738</v>
      </c>
      <c r="S195" s="31">
        <v>0</v>
      </c>
      <c r="T195" s="36">
        <v>0</v>
      </c>
      <c r="U195" s="31">
        <v>12.472826086956522</v>
      </c>
      <c r="V195" s="31">
        <v>0</v>
      </c>
      <c r="W195" s="36">
        <v>0</v>
      </c>
      <c r="X195" s="31">
        <v>0</v>
      </c>
      <c r="Y195" s="31">
        <v>0</v>
      </c>
      <c r="Z195" s="36" t="s">
        <v>1136</v>
      </c>
      <c r="AA195" s="31">
        <v>40.902173913043477</v>
      </c>
      <c r="AB195" s="31">
        <v>0</v>
      </c>
      <c r="AC195" s="36">
        <v>0</v>
      </c>
      <c r="AD195" s="31">
        <v>0</v>
      </c>
      <c r="AE195" s="31">
        <v>0</v>
      </c>
      <c r="AF195" s="36" t="s">
        <v>1136</v>
      </c>
      <c r="AG195" s="31">
        <v>0</v>
      </c>
      <c r="AH195" s="31">
        <v>0</v>
      </c>
      <c r="AI195" s="36" t="s">
        <v>1136</v>
      </c>
      <c r="AJ195" t="s">
        <v>229</v>
      </c>
      <c r="AK195" s="37">
        <v>5</v>
      </c>
      <c r="AT195"/>
    </row>
    <row r="196" spans="1:46" x14ac:dyDescent="0.25">
      <c r="A196" t="s">
        <v>990</v>
      </c>
      <c r="B196" t="s">
        <v>629</v>
      </c>
      <c r="C196" t="s">
        <v>866</v>
      </c>
      <c r="D196" t="s">
        <v>941</v>
      </c>
      <c r="E196" s="31">
        <v>46.652173913043477</v>
      </c>
      <c r="F196" s="31">
        <v>168.50543478260866</v>
      </c>
      <c r="G196" s="31">
        <v>0</v>
      </c>
      <c r="H196" s="36">
        <v>0</v>
      </c>
      <c r="I196" s="31">
        <v>32.095108695652172</v>
      </c>
      <c r="J196" s="31">
        <v>0</v>
      </c>
      <c r="K196" s="36">
        <v>0</v>
      </c>
      <c r="L196" s="31">
        <v>26.616847826086957</v>
      </c>
      <c r="M196" s="31">
        <v>0</v>
      </c>
      <c r="N196" s="36">
        <v>0</v>
      </c>
      <c r="O196" s="31">
        <v>0</v>
      </c>
      <c r="P196" s="31">
        <v>0</v>
      </c>
      <c r="Q196" s="36" t="s">
        <v>1136</v>
      </c>
      <c r="R196" s="31">
        <v>5.4782608695652177</v>
      </c>
      <c r="S196" s="31">
        <v>0</v>
      </c>
      <c r="T196" s="36">
        <v>0</v>
      </c>
      <c r="U196" s="31">
        <v>29.451086956521738</v>
      </c>
      <c r="V196" s="31">
        <v>0</v>
      </c>
      <c r="W196" s="36">
        <v>0</v>
      </c>
      <c r="X196" s="31">
        <v>0</v>
      </c>
      <c r="Y196" s="31">
        <v>0</v>
      </c>
      <c r="Z196" s="36" t="s">
        <v>1136</v>
      </c>
      <c r="AA196" s="31">
        <v>101.4945652173913</v>
      </c>
      <c r="AB196" s="31">
        <v>0</v>
      </c>
      <c r="AC196" s="36">
        <v>0</v>
      </c>
      <c r="AD196" s="31">
        <v>0</v>
      </c>
      <c r="AE196" s="31">
        <v>0</v>
      </c>
      <c r="AF196" s="36" t="s">
        <v>1136</v>
      </c>
      <c r="AG196" s="31">
        <v>5.4646739130434785</v>
      </c>
      <c r="AH196" s="31">
        <v>0</v>
      </c>
      <c r="AI196" s="36">
        <v>0</v>
      </c>
      <c r="AJ196" t="s">
        <v>292</v>
      </c>
      <c r="AK196" s="37">
        <v>5</v>
      </c>
      <c r="AT196"/>
    </row>
    <row r="197" spans="1:46" x14ac:dyDescent="0.25">
      <c r="A197" t="s">
        <v>990</v>
      </c>
      <c r="B197" t="s">
        <v>475</v>
      </c>
      <c r="C197" t="s">
        <v>801</v>
      </c>
      <c r="D197" t="s">
        <v>928</v>
      </c>
      <c r="E197" s="31">
        <v>44.836956521739133</v>
      </c>
      <c r="F197" s="31">
        <v>141.41032608695653</v>
      </c>
      <c r="G197" s="31">
        <v>8.6956521739130432E-2</v>
      </c>
      <c r="H197" s="36">
        <v>6.1492342281750222E-4</v>
      </c>
      <c r="I197" s="31">
        <v>23.614130434782609</v>
      </c>
      <c r="J197" s="31">
        <v>8.6956521739130432E-2</v>
      </c>
      <c r="K197" s="36">
        <v>3.6823935558112772E-3</v>
      </c>
      <c r="L197" s="31">
        <v>22.483695652173914</v>
      </c>
      <c r="M197" s="31">
        <v>0</v>
      </c>
      <c r="N197" s="36">
        <v>0</v>
      </c>
      <c r="O197" s="31">
        <v>8.6956521739130432E-2</v>
      </c>
      <c r="P197" s="31">
        <v>8.6956521739130432E-2</v>
      </c>
      <c r="Q197" s="36">
        <v>1</v>
      </c>
      <c r="R197" s="31">
        <v>1.0434782608695652</v>
      </c>
      <c r="S197" s="31">
        <v>0</v>
      </c>
      <c r="T197" s="36">
        <v>0</v>
      </c>
      <c r="U197" s="31">
        <v>38.491847826086953</v>
      </c>
      <c r="V197" s="31">
        <v>0</v>
      </c>
      <c r="W197" s="36">
        <v>0</v>
      </c>
      <c r="X197" s="31">
        <v>0</v>
      </c>
      <c r="Y197" s="31">
        <v>0</v>
      </c>
      <c r="Z197" s="36" t="s">
        <v>1136</v>
      </c>
      <c r="AA197" s="31">
        <v>78.603260869565219</v>
      </c>
      <c r="AB197" s="31">
        <v>0</v>
      </c>
      <c r="AC197" s="36">
        <v>0</v>
      </c>
      <c r="AD197" s="31">
        <v>0</v>
      </c>
      <c r="AE197" s="31">
        <v>0</v>
      </c>
      <c r="AF197" s="36" t="s">
        <v>1136</v>
      </c>
      <c r="AG197" s="31">
        <v>0.70108695652173914</v>
      </c>
      <c r="AH197" s="31">
        <v>0</v>
      </c>
      <c r="AI197" s="36">
        <v>0</v>
      </c>
      <c r="AJ197" t="s">
        <v>132</v>
      </c>
      <c r="AK197" s="37">
        <v>5</v>
      </c>
      <c r="AT197"/>
    </row>
    <row r="198" spans="1:46" x14ac:dyDescent="0.25">
      <c r="A198" t="s">
        <v>990</v>
      </c>
      <c r="B198" t="s">
        <v>502</v>
      </c>
      <c r="C198" t="s">
        <v>788</v>
      </c>
      <c r="D198" t="s">
        <v>876</v>
      </c>
      <c r="E198" s="31">
        <v>30.760869565217391</v>
      </c>
      <c r="F198" s="31">
        <v>102.06793478260869</v>
      </c>
      <c r="G198" s="31">
        <v>1.6195652173913042</v>
      </c>
      <c r="H198" s="36">
        <v>1.5867522163946646E-2</v>
      </c>
      <c r="I198" s="31">
        <v>33.758152173913047</v>
      </c>
      <c r="J198" s="31">
        <v>0.20108695652173914</v>
      </c>
      <c r="K198" s="36">
        <v>5.9566932302986394E-3</v>
      </c>
      <c r="L198" s="31">
        <v>19.103260869565219</v>
      </c>
      <c r="M198" s="31">
        <v>0.20108695652173914</v>
      </c>
      <c r="N198" s="36">
        <v>1.0526315789473684E-2</v>
      </c>
      <c r="O198" s="31">
        <v>5.4809782608695654</v>
      </c>
      <c r="P198" s="31">
        <v>0</v>
      </c>
      <c r="Q198" s="36">
        <v>0</v>
      </c>
      <c r="R198" s="31">
        <v>9.1739130434782616</v>
      </c>
      <c r="S198" s="31">
        <v>0</v>
      </c>
      <c r="T198" s="36">
        <v>0</v>
      </c>
      <c r="U198" s="31">
        <v>13.475543478260869</v>
      </c>
      <c r="V198" s="31">
        <v>0.35869565217391303</v>
      </c>
      <c r="W198" s="36">
        <v>2.6618269812462188E-2</v>
      </c>
      <c r="X198" s="31">
        <v>0</v>
      </c>
      <c r="Y198" s="31">
        <v>0</v>
      </c>
      <c r="Z198" s="36" t="s">
        <v>1136</v>
      </c>
      <c r="AA198" s="31">
        <v>54.834239130434781</v>
      </c>
      <c r="AB198" s="31">
        <v>1.0597826086956521</v>
      </c>
      <c r="AC198" s="36">
        <v>1.93270231428713E-2</v>
      </c>
      <c r="AD198" s="31">
        <v>0</v>
      </c>
      <c r="AE198" s="31">
        <v>0</v>
      </c>
      <c r="AF198" s="36" t="s">
        <v>1136</v>
      </c>
      <c r="AG198" s="31">
        <v>0</v>
      </c>
      <c r="AH198" s="31">
        <v>0</v>
      </c>
      <c r="AI198" s="36" t="s">
        <v>1136</v>
      </c>
      <c r="AJ198" t="s">
        <v>160</v>
      </c>
      <c r="AK198" s="37">
        <v>5</v>
      </c>
      <c r="AT198"/>
    </row>
    <row r="199" spans="1:46" x14ac:dyDescent="0.25">
      <c r="A199" t="s">
        <v>990</v>
      </c>
      <c r="B199" t="s">
        <v>644</v>
      </c>
      <c r="C199" t="s">
        <v>872</v>
      </c>
      <c r="D199" t="s">
        <v>905</v>
      </c>
      <c r="E199" s="31">
        <v>23.097826086956523</v>
      </c>
      <c r="F199" s="31">
        <v>76.351413043478246</v>
      </c>
      <c r="G199" s="31">
        <v>11.783695652173909</v>
      </c>
      <c r="H199" s="36">
        <v>0.15433500419257065</v>
      </c>
      <c r="I199" s="31">
        <v>26.144565217391289</v>
      </c>
      <c r="J199" s="31">
        <v>0</v>
      </c>
      <c r="K199" s="36">
        <v>0</v>
      </c>
      <c r="L199" s="31">
        <v>19.947826086956503</v>
      </c>
      <c r="M199" s="31">
        <v>0</v>
      </c>
      <c r="N199" s="36">
        <v>0</v>
      </c>
      <c r="O199" s="31">
        <v>4.5880434782608699</v>
      </c>
      <c r="P199" s="31">
        <v>0</v>
      </c>
      <c r="Q199" s="36">
        <v>0</v>
      </c>
      <c r="R199" s="31">
        <v>1.6086956521739131</v>
      </c>
      <c r="S199" s="31">
        <v>0</v>
      </c>
      <c r="T199" s="36">
        <v>0</v>
      </c>
      <c r="U199" s="31">
        <v>7.4019565217391294</v>
      </c>
      <c r="V199" s="31">
        <v>0</v>
      </c>
      <c r="W199" s="36">
        <v>0</v>
      </c>
      <c r="X199" s="31">
        <v>0</v>
      </c>
      <c r="Y199" s="31">
        <v>0</v>
      </c>
      <c r="Z199" s="36" t="s">
        <v>1136</v>
      </c>
      <c r="AA199" s="31">
        <v>42.804891304347827</v>
      </c>
      <c r="AB199" s="31">
        <v>11.783695652173909</v>
      </c>
      <c r="AC199" s="36">
        <v>0.27528853112581092</v>
      </c>
      <c r="AD199" s="31">
        <v>0</v>
      </c>
      <c r="AE199" s="31">
        <v>0</v>
      </c>
      <c r="AF199" s="36" t="s">
        <v>1136</v>
      </c>
      <c r="AG199" s="31">
        <v>0</v>
      </c>
      <c r="AH199" s="31">
        <v>0</v>
      </c>
      <c r="AI199" s="36" t="s">
        <v>1136</v>
      </c>
      <c r="AJ199" t="s">
        <v>307</v>
      </c>
      <c r="AK199" s="37">
        <v>5</v>
      </c>
      <c r="AT199"/>
    </row>
    <row r="200" spans="1:46" x14ac:dyDescent="0.25">
      <c r="A200" t="s">
        <v>990</v>
      </c>
      <c r="B200" t="s">
        <v>451</v>
      </c>
      <c r="C200" t="s">
        <v>792</v>
      </c>
      <c r="D200" t="s">
        <v>913</v>
      </c>
      <c r="E200" s="31">
        <v>45.260869565217391</v>
      </c>
      <c r="F200" s="31">
        <v>118.16880434782611</v>
      </c>
      <c r="G200" s="31">
        <v>0.41847826086956519</v>
      </c>
      <c r="H200" s="36">
        <v>3.54135986379102E-3</v>
      </c>
      <c r="I200" s="31">
        <v>15.178043478260872</v>
      </c>
      <c r="J200" s="31">
        <v>9.2391304347826081E-2</v>
      </c>
      <c r="K200" s="36">
        <v>6.0871682493304101E-3</v>
      </c>
      <c r="L200" s="31">
        <v>13.451086956521742</v>
      </c>
      <c r="M200" s="31">
        <v>9.2391304347826081E-2</v>
      </c>
      <c r="N200" s="36">
        <v>6.8686868686868669E-3</v>
      </c>
      <c r="O200" s="31">
        <v>1.7269565217391303</v>
      </c>
      <c r="P200" s="31">
        <v>0</v>
      </c>
      <c r="Q200" s="36">
        <v>0</v>
      </c>
      <c r="R200" s="31">
        <v>0</v>
      </c>
      <c r="S200" s="31">
        <v>0</v>
      </c>
      <c r="T200" s="36" t="s">
        <v>1136</v>
      </c>
      <c r="U200" s="31">
        <v>29.536195652173909</v>
      </c>
      <c r="V200" s="31">
        <v>0</v>
      </c>
      <c r="W200" s="36">
        <v>0</v>
      </c>
      <c r="X200" s="31">
        <v>0</v>
      </c>
      <c r="Y200" s="31">
        <v>0</v>
      </c>
      <c r="Z200" s="36" t="s">
        <v>1136</v>
      </c>
      <c r="AA200" s="31">
        <v>60.505108695652204</v>
      </c>
      <c r="AB200" s="31">
        <v>0.32608695652173914</v>
      </c>
      <c r="AC200" s="36">
        <v>5.3894119612609044E-3</v>
      </c>
      <c r="AD200" s="31">
        <v>7.4743478260869587</v>
      </c>
      <c r="AE200" s="31">
        <v>0</v>
      </c>
      <c r="AF200" s="36">
        <v>0</v>
      </c>
      <c r="AG200" s="31">
        <v>5.4751086956521728</v>
      </c>
      <c r="AH200" s="31">
        <v>0</v>
      </c>
      <c r="AI200" s="36">
        <v>0</v>
      </c>
      <c r="AJ200" t="s">
        <v>108</v>
      </c>
      <c r="AK200" s="37">
        <v>5</v>
      </c>
      <c r="AT200"/>
    </row>
    <row r="201" spans="1:46" x14ac:dyDescent="0.25">
      <c r="A201" t="s">
        <v>990</v>
      </c>
      <c r="B201" t="s">
        <v>450</v>
      </c>
      <c r="C201" t="s">
        <v>739</v>
      </c>
      <c r="D201" t="s">
        <v>914</v>
      </c>
      <c r="E201" s="31">
        <v>47.032608695652172</v>
      </c>
      <c r="F201" s="31">
        <v>151.75619565217391</v>
      </c>
      <c r="G201" s="31">
        <v>11.583260869565216</v>
      </c>
      <c r="H201" s="36">
        <v>7.6328092041224579E-2</v>
      </c>
      <c r="I201" s="31">
        <v>26.641195652173909</v>
      </c>
      <c r="J201" s="31">
        <v>3.4257608695652175</v>
      </c>
      <c r="K201" s="36">
        <v>0.12858885593168476</v>
      </c>
      <c r="L201" s="31">
        <v>12.667282608695649</v>
      </c>
      <c r="M201" s="31">
        <v>3.4257608695652175</v>
      </c>
      <c r="N201" s="36">
        <v>0.27044165472502774</v>
      </c>
      <c r="O201" s="31">
        <v>7.6684782608695663</v>
      </c>
      <c r="P201" s="31">
        <v>0</v>
      </c>
      <c r="Q201" s="36">
        <v>0</v>
      </c>
      <c r="R201" s="31">
        <v>6.3054347826086961</v>
      </c>
      <c r="S201" s="31">
        <v>0</v>
      </c>
      <c r="T201" s="36">
        <v>0</v>
      </c>
      <c r="U201" s="31">
        <v>36.079565217391306</v>
      </c>
      <c r="V201" s="31">
        <v>6.4356521739130423</v>
      </c>
      <c r="W201" s="36">
        <v>0.17837388380752681</v>
      </c>
      <c r="X201" s="31">
        <v>0</v>
      </c>
      <c r="Y201" s="31">
        <v>0</v>
      </c>
      <c r="Z201" s="36" t="s">
        <v>1136</v>
      </c>
      <c r="AA201" s="31">
        <v>77.056086956521739</v>
      </c>
      <c r="AB201" s="31">
        <v>1.7218478260869565</v>
      </c>
      <c r="AC201" s="36">
        <v>2.234538365617365E-2</v>
      </c>
      <c r="AD201" s="31">
        <v>0</v>
      </c>
      <c r="AE201" s="31">
        <v>0</v>
      </c>
      <c r="AF201" s="36" t="s">
        <v>1136</v>
      </c>
      <c r="AG201" s="31">
        <v>11.979347826086952</v>
      </c>
      <c r="AH201" s="31">
        <v>0</v>
      </c>
      <c r="AI201" s="36">
        <v>0</v>
      </c>
      <c r="AJ201" t="s">
        <v>107</v>
      </c>
      <c r="AK201" s="37">
        <v>5</v>
      </c>
      <c r="AT201"/>
    </row>
    <row r="202" spans="1:46" x14ac:dyDescent="0.25">
      <c r="A202" t="s">
        <v>990</v>
      </c>
      <c r="B202" t="s">
        <v>624</v>
      </c>
      <c r="C202" t="s">
        <v>721</v>
      </c>
      <c r="D202" t="s">
        <v>900</v>
      </c>
      <c r="E202" s="31">
        <v>13.141304347826088</v>
      </c>
      <c r="F202" s="31">
        <v>88.695652173913047</v>
      </c>
      <c r="G202" s="31">
        <v>11.608695652173912</v>
      </c>
      <c r="H202" s="36">
        <v>0.13088235294117645</v>
      </c>
      <c r="I202" s="31">
        <v>32.192934782608695</v>
      </c>
      <c r="J202" s="31">
        <v>0</v>
      </c>
      <c r="K202" s="36">
        <v>0</v>
      </c>
      <c r="L202" s="31">
        <v>21.673913043478262</v>
      </c>
      <c r="M202" s="31">
        <v>0</v>
      </c>
      <c r="N202" s="36">
        <v>0</v>
      </c>
      <c r="O202" s="31">
        <v>5.9864130434782608</v>
      </c>
      <c r="P202" s="31">
        <v>0</v>
      </c>
      <c r="Q202" s="36">
        <v>0</v>
      </c>
      <c r="R202" s="31">
        <v>4.5326086956521738</v>
      </c>
      <c r="S202" s="31">
        <v>0</v>
      </c>
      <c r="T202" s="36">
        <v>0</v>
      </c>
      <c r="U202" s="31">
        <v>11.608695652173912</v>
      </c>
      <c r="V202" s="31">
        <v>11.608695652173912</v>
      </c>
      <c r="W202" s="36">
        <v>1</v>
      </c>
      <c r="X202" s="31">
        <v>0</v>
      </c>
      <c r="Y202" s="31">
        <v>0</v>
      </c>
      <c r="Z202" s="36" t="s">
        <v>1136</v>
      </c>
      <c r="AA202" s="31">
        <v>44.894021739130437</v>
      </c>
      <c r="AB202" s="31">
        <v>0</v>
      </c>
      <c r="AC202" s="36">
        <v>0</v>
      </c>
      <c r="AD202" s="31">
        <v>0</v>
      </c>
      <c r="AE202" s="31">
        <v>0</v>
      </c>
      <c r="AF202" s="36" t="s">
        <v>1136</v>
      </c>
      <c r="AG202" s="31">
        <v>0</v>
      </c>
      <c r="AH202" s="31">
        <v>0</v>
      </c>
      <c r="AI202" s="36" t="s">
        <v>1136</v>
      </c>
      <c r="AJ202" t="s">
        <v>287</v>
      </c>
      <c r="AK202" s="37">
        <v>5</v>
      </c>
      <c r="AT202"/>
    </row>
    <row r="203" spans="1:46" x14ac:dyDescent="0.25">
      <c r="A203" t="s">
        <v>990</v>
      </c>
      <c r="B203" t="s">
        <v>600</v>
      </c>
      <c r="C203" t="s">
        <v>739</v>
      </c>
      <c r="D203" t="s">
        <v>914</v>
      </c>
      <c r="E203" s="31">
        <v>85.684782608695656</v>
      </c>
      <c r="F203" s="31">
        <v>359.86521739130433</v>
      </c>
      <c r="G203" s="31">
        <v>3.8641304347826084</v>
      </c>
      <c r="H203" s="36">
        <v>1.0737715811475311E-2</v>
      </c>
      <c r="I203" s="31">
        <v>95.359782608695653</v>
      </c>
      <c r="J203" s="31">
        <v>0</v>
      </c>
      <c r="K203" s="36">
        <v>0</v>
      </c>
      <c r="L203" s="31">
        <v>58.733695652173914</v>
      </c>
      <c r="M203" s="31">
        <v>0</v>
      </c>
      <c r="N203" s="36">
        <v>0</v>
      </c>
      <c r="O203" s="31">
        <v>32.104347826086958</v>
      </c>
      <c r="P203" s="31">
        <v>0</v>
      </c>
      <c r="Q203" s="36">
        <v>0</v>
      </c>
      <c r="R203" s="31">
        <v>4.5217391304347823</v>
      </c>
      <c r="S203" s="31">
        <v>0</v>
      </c>
      <c r="T203" s="36">
        <v>0</v>
      </c>
      <c r="U203" s="31">
        <v>74.293478260869563</v>
      </c>
      <c r="V203" s="31">
        <v>1.1141304347826086</v>
      </c>
      <c r="W203" s="36">
        <v>1.4996342355523043E-2</v>
      </c>
      <c r="X203" s="31">
        <v>0</v>
      </c>
      <c r="Y203" s="31">
        <v>0</v>
      </c>
      <c r="Z203" s="36" t="s">
        <v>1136</v>
      </c>
      <c r="AA203" s="31">
        <v>186.83695652173913</v>
      </c>
      <c r="AB203" s="31">
        <v>2.75</v>
      </c>
      <c r="AC203" s="36">
        <v>1.4718715457560068E-2</v>
      </c>
      <c r="AD203" s="31">
        <v>3.375</v>
      </c>
      <c r="AE203" s="31">
        <v>0</v>
      </c>
      <c r="AF203" s="36">
        <v>0</v>
      </c>
      <c r="AG203" s="31">
        <v>0</v>
      </c>
      <c r="AH203" s="31">
        <v>0</v>
      </c>
      <c r="AI203" s="36" t="s">
        <v>1136</v>
      </c>
      <c r="AJ203" t="s">
        <v>263</v>
      </c>
      <c r="AK203" s="37">
        <v>5</v>
      </c>
      <c r="AT203"/>
    </row>
    <row r="204" spans="1:46" x14ac:dyDescent="0.25">
      <c r="A204" t="s">
        <v>990</v>
      </c>
      <c r="B204" t="s">
        <v>413</v>
      </c>
      <c r="C204" t="s">
        <v>769</v>
      </c>
      <c r="D204" t="s">
        <v>894</v>
      </c>
      <c r="E204" s="31">
        <v>25.326086956521738</v>
      </c>
      <c r="F204" s="31">
        <v>77.07369565217391</v>
      </c>
      <c r="G204" s="31">
        <v>0</v>
      </c>
      <c r="H204" s="36">
        <v>0</v>
      </c>
      <c r="I204" s="31">
        <v>23.689891304347825</v>
      </c>
      <c r="J204" s="31">
        <v>0</v>
      </c>
      <c r="K204" s="36">
        <v>0</v>
      </c>
      <c r="L204" s="31">
        <v>13.004999999999997</v>
      </c>
      <c r="M204" s="31">
        <v>0</v>
      </c>
      <c r="N204" s="36">
        <v>0</v>
      </c>
      <c r="O204" s="31">
        <v>3.0954347826086952</v>
      </c>
      <c r="P204" s="31">
        <v>0</v>
      </c>
      <c r="Q204" s="36">
        <v>0</v>
      </c>
      <c r="R204" s="31">
        <v>7.5894565217391303</v>
      </c>
      <c r="S204" s="31">
        <v>0</v>
      </c>
      <c r="T204" s="36">
        <v>0</v>
      </c>
      <c r="U204" s="31">
        <v>17.149673913043475</v>
      </c>
      <c r="V204" s="31">
        <v>0</v>
      </c>
      <c r="W204" s="36">
        <v>0</v>
      </c>
      <c r="X204" s="31">
        <v>0</v>
      </c>
      <c r="Y204" s="31">
        <v>0</v>
      </c>
      <c r="Z204" s="36" t="s">
        <v>1136</v>
      </c>
      <c r="AA204" s="31">
        <v>36.234130434782607</v>
      </c>
      <c r="AB204" s="31">
        <v>0</v>
      </c>
      <c r="AC204" s="36">
        <v>0</v>
      </c>
      <c r="AD204" s="31">
        <v>0</v>
      </c>
      <c r="AE204" s="31">
        <v>0</v>
      </c>
      <c r="AF204" s="36" t="s">
        <v>1136</v>
      </c>
      <c r="AG204" s="31">
        <v>0</v>
      </c>
      <c r="AH204" s="31">
        <v>0</v>
      </c>
      <c r="AI204" s="36" t="s">
        <v>1136</v>
      </c>
      <c r="AJ204" t="s">
        <v>69</v>
      </c>
      <c r="AK204" s="37">
        <v>5</v>
      </c>
      <c r="AT204"/>
    </row>
    <row r="205" spans="1:46" x14ac:dyDescent="0.25">
      <c r="A205" t="s">
        <v>990</v>
      </c>
      <c r="B205" t="s">
        <v>633</v>
      </c>
      <c r="C205" t="s">
        <v>870</v>
      </c>
      <c r="D205" t="s">
        <v>890</v>
      </c>
      <c r="E205" s="31">
        <v>42.641304347826086</v>
      </c>
      <c r="F205" s="31">
        <v>179.38271739130437</v>
      </c>
      <c r="G205" s="31">
        <v>0</v>
      </c>
      <c r="H205" s="36">
        <v>0</v>
      </c>
      <c r="I205" s="31">
        <v>50.967608695652181</v>
      </c>
      <c r="J205" s="31">
        <v>0</v>
      </c>
      <c r="K205" s="36">
        <v>0</v>
      </c>
      <c r="L205" s="31">
        <v>39.141521739130447</v>
      </c>
      <c r="M205" s="31">
        <v>0</v>
      </c>
      <c r="N205" s="36">
        <v>0</v>
      </c>
      <c r="O205" s="31">
        <v>5.9130434782608692</v>
      </c>
      <c r="P205" s="31">
        <v>0</v>
      </c>
      <c r="Q205" s="36">
        <v>0</v>
      </c>
      <c r="R205" s="31">
        <v>5.9130434782608692</v>
      </c>
      <c r="S205" s="31">
        <v>0</v>
      </c>
      <c r="T205" s="36">
        <v>0</v>
      </c>
      <c r="U205" s="31">
        <v>37.926739130434775</v>
      </c>
      <c r="V205" s="31">
        <v>0</v>
      </c>
      <c r="W205" s="36">
        <v>0</v>
      </c>
      <c r="X205" s="31">
        <v>5.7391304347826084</v>
      </c>
      <c r="Y205" s="31">
        <v>0</v>
      </c>
      <c r="Z205" s="36">
        <v>0</v>
      </c>
      <c r="AA205" s="31">
        <v>84.749239130434802</v>
      </c>
      <c r="AB205" s="31">
        <v>0</v>
      </c>
      <c r="AC205" s="36">
        <v>0</v>
      </c>
      <c r="AD205" s="31">
        <v>0</v>
      </c>
      <c r="AE205" s="31">
        <v>0</v>
      </c>
      <c r="AF205" s="36" t="s">
        <v>1136</v>
      </c>
      <c r="AG205" s="31">
        <v>0</v>
      </c>
      <c r="AH205" s="31">
        <v>0</v>
      </c>
      <c r="AI205" s="36" t="s">
        <v>1136</v>
      </c>
      <c r="AJ205" t="s">
        <v>296</v>
      </c>
      <c r="AK205" s="37">
        <v>5</v>
      </c>
      <c r="AT205"/>
    </row>
    <row r="206" spans="1:46" x14ac:dyDescent="0.25">
      <c r="A206" t="s">
        <v>990</v>
      </c>
      <c r="B206" t="s">
        <v>379</v>
      </c>
      <c r="C206" t="s">
        <v>693</v>
      </c>
      <c r="D206" t="s">
        <v>895</v>
      </c>
      <c r="E206" s="31">
        <v>25.206521739130434</v>
      </c>
      <c r="F206" s="31">
        <v>76.341630434782587</v>
      </c>
      <c r="G206" s="31">
        <v>8.7306521739130414</v>
      </c>
      <c r="H206" s="36">
        <v>0.11436292523738402</v>
      </c>
      <c r="I206" s="31">
        <v>17.429891304347823</v>
      </c>
      <c r="J206" s="31">
        <v>0.54434782608695653</v>
      </c>
      <c r="K206" s="36">
        <v>3.1230706869134116E-2</v>
      </c>
      <c r="L206" s="31">
        <v>10.286304347826086</v>
      </c>
      <c r="M206" s="31">
        <v>0</v>
      </c>
      <c r="N206" s="36">
        <v>0</v>
      </c>
      <c r="O206" s="31">
        <v>0.72739130434782606</v>
      </c>
      <c r="P206" s="31">
        <v>0</v>
      </c>
      <c r="Q206" s="36">
        <v>0</v>
      </c>
      <c r="R206" s="31">
        <v>6.4161956521739123</v>
      </c>
      <c r="S206" s="31">
        <v>0.54434782608695653</v>
      </c>
      <c r="T206" s="36">
        <v>8.4839655084788843E-2</v>
      </c>
      <c r="U206" s="31">
        <v>13.803804347826086</v>
      </c>
      <c r="V206" s="31">
        <v>7.6856521739130415</v>
      </c>
      <c r="W206" s="36">
        <v>0.55677782589865732</v>
      </c>
      <c r="X206" s="31">
        <v>0</v>
      </c>
      <c r="Y206" s="31">
        <v>0</v>
      </c>
      <c r="Z206" s="36" t="s">
        <v>1136</v>
      </c>
      <c r="AA206" s="31">
        <v>45.107934782608687</v>
      </c>
      <c r="AB206" s="31">
        <v>0.50065217391304351</v>
      </c>
      <c r="AC206" s="36">
        <v>1.1098982392474093E-2</v>
      </c>
      <c r="AD206" s="31">
        <v>0</v>
      </c>
      <c r="AE206" s="31">
        <v>0</v>
      </c>
      <c r="AF206" s="36" t="s">
        <v>1136</v>
      </c>
      <c r="AG206" s="31">
        <v>0</v>
      </c>
      <c r="AH206" s="31">
        <v>0</v>
      </c>
      <c r="AI206" s="36" t="s">
        <v>1136</v>
      </c>
      <c r="AJ206" t="s">
        <v>34</v>
      </c>
      <c r="AK206" s="37">
        <v>5</v>
      </c>
      <c r="AT206"/>
    </row>
    <row r="207" spans="1:46" x14ac:dyDescent="0.25">
      <c r="A207" t="s">
        <v>990</v>
      </c>
      <c r="B207" t="s">
        <v>617</v>
      </c>
      <c r="C207" t="s">
        <v>859</v>
      </c>
      <c r="D207" t="s">
        <v>899</v>
      </c>
      <c r="E207" s="31">
        <v>33.239130434782609</v>
      </c>
      <c r="F207" s="31">
        <v>130.25815217391303</v>
      </c>
      <c r="G207" s="31">
        <v>1.5244565217391304</v>
      </c>
      <c r="H207" s="36">
        <v>1.1703348284134767E-2</v>
      </c>
      <c r="I207" s="31">
        <v>28.744565217391305</v>
      </c>
      <c r="J207" s="31">
        <v>0</v>
      </c>
      <c r="K207" s="36">
        <v>0</v>
      </c>
      <c r="L207" s="31">
        <v>21.274456521739129</v>
      </c>
      <c r="M207" s="31">
        <v>0</v>
      </c>
      <c r="N207" s="36">
        <v>0</v>
      </c>
      <c r="O207" s="31">
        <v>1.7228260869565217</v>
      </c>
      <c r="P207" s="31">
        <v>0</v>
      </c>
      <c r="Q207" s="36">
        <v>0</v>
      </c>
      <c r="R207" s="31">
        <v>5.7472826086956523</v>
      </c>
      <c r="S207" s="31">
        <v>0</v>
      </c>
      <c r="T207" s="36">
        <v>0</v>
      </c>
      <c r="U207" s="31">
        <v>25.725543478260871</v>
      </c>
      <c r="V207" s="31">
        <v>0.86956521739130432</v>
      </c>
      <c r="W207" s="36">
        <v>3.3801626703285091E-2</v>
      </c>
      <c r="X207" s="31">
        <v>0.65489130434782605</v>
      </c>
      <c r="Y207" s="31">
        <v>0.65489130434782605</v>
      </c>
      <c r="Z207" s="36">
        <v>1</v>
      </c>
      <c r="AA207" s="31">
        <v>58.983695652173914</v>
      </c>
      <c r="AB207" s="31">
        <v>0</v>
      </c>
      <c r="AC207" s="36">
        <v>0</v>
      </c>
      <c r="AD207" s="31">
        <v>14.883152173913043</v>
      </c>
      <c r="AE207" s="31">
        <v>0</v>
      </c>
      <c r="AF207" s="36">
        <v>0</v>
      </c>
      <c r="AG207" s="31">
        <v>1.2663043478260869</v>
      </c>
      <c r="AH207" s="31">
        <v>0</v>
      </c>
      <c r="AI207" s="36">
        <v>0</v>
      </c>
      <c r="AJ207" t="s">
        <v>280</v>
      </c>
      <c r="AK207" s="37">
        <v>5</v>
      </c>
      <c r="AT207"/>
    </row>
    <row r="208" spans="1:46" x14ac:dyDescent="0.25">
      <c r="A208" t="s">
        <v>990</v>
      </c>
      <c r="B208" t="s">
        <v>583</v>
      </c>
      <c r="C208" t="s">
        <v>804</v>
      </c>
      <c r="D208" t="s">
        <v>926</v>
      </c>
      <c r="E208" s="31">
        <v>27.282608695652176</v>
      </c>
      <c r="F208" s="31">
        <v>77.350652173913019</v>
      </c>
      <c r="G208" s="31">
        <v>7.0778260869565228</v>
      </c>
      <c r="H208" s="36">
        <v>9.1503121021435457E-2</v>
      </c>
      <c r="I208" s="31">
        <v>30.904347826086955</v>
      </c>
      <c r="J208" s="31">
        <v>1.9591304347826088</v>
      </c>
      <c r="K208" s="36">
        <v>6.3393359594822743E-2</v>
      </c>
      <c r="L208" s="31">
        <v>24.041195652173911</v>
      </c>
      <c r="M208" s="31">
        <v>1.9591304347826088</v>
      </c>
      <c r="N208" s="36">
        <v>8.1490557421816726E-2</v>
      </c>
      <c r="O208" s="31">
        <v>6.8631521739130452</v>
      </c>
      <c r="P208" s="31">
        <v>0</v>
      </c>
      <c r="Q208" s="36">
        <v>0</v>
      </c>
      <c r="R208" s="31">
        <v>0</v>
      </c>
      <c r="S208" s="31">
        <v>0</v>
      </c>
      <c r="T208" s="36" t="s">
        <v>1136</v>
      </c>
      <c r="U208" s="31">
        <v>8.6141304347826058</v>
      </c>
      <c r="V208" s="31">
        <v>1.6458695652173916</v>
      </c>
      <c r="W208" s="36">
        <v>0.19106624605678244</v>
      </c>
      <c r="X208" s="31">
        <v>0</v>
      </c>
      <c r="Y208" s="31">
        <v>0</v>
      </c>
      <c r="Z208" s="36" t="s">
        <v>1136</v>
      </c>
      <c r="AA208" s="31">
        <v>37.832173913043462</v>
      </c>
      <c r="AB208" s="31">
        <v>3.4728260869565224</v>
      </c>
      <c r="AC208" s="36">
        <v>9.1795573126163668E-2</v>
      </c>
      <c r="AD208" s="31">
        <v>0</v>
      </c>
      <c r="AE208" s="31">
        <v>0</v>
      </c>
      <c r="AF208" s="36" t="s">
        <v>1136</v>
      </c>
      <c r="AG208" s="31">
        <v>0</v>
      </c>
      <c r="AH208" s="31">
        <v>0</v>
      </c>
      <c r="AI208" s="36" t="s">
        <v>1136</v>
      </c>
      <c r="AJ208" t="s">
        <v>246</v>
      </c>
      <c r="AK208" s="37">
        <v>5</v>
      </c>
      <c r="AT208"/>
    </row>
    <row r="209" spans="1:46" x14ac:dyDescent="0.25">
      <c r="A209" t="s">
        <v>990</v>
      </c>
      <c r="B209" t="s">
        <v>620</v>
      </c>
      <c r="C209" t="s">
        <v>696</v>
      </c>
      <c r="D209" t="s">
        <v>877</v>
      </c>
      <c r="E209" s="31">
        <v>63.293478260869563</v>
      </c>
      <c r="F209" s="31">
        <v>227.44891304347831</v>
      </c>
      <c r="G209" s="31">
        <v>0</v>
      </c>
      <c r="H209" s="36">
        <v>0</v>
      </c>
      <c r="I209" s="31">
        <v>51.773913043478274</v>
      </c>
      <c r="J209" s="31">
        <v>0</v>
      </c>
      <c r="K209" s="36">
        <v>0</v>
      </c>
      <c r="L209" s="31">
        <v>37.378260869565231</v>
      </c>
      <c r="M209" s="31">
        <v>0</v>
      </c>
      <c r="N209" s="36">
        <v>0</v>
      </c>
      <c r="O209" s="31">
        <v>9.0826086956521763</v>
      </c>
      <c r="P209" s="31">
        <v>0</v>
      </c>
      <c r="Q209" s="36">
        <v>0</v>
      </c>
      <c r="R209" s="31">
        <v>5.3130434782608695</v>
      </c>
      <c r="S209" s="31">
        <v>0</v>
      </c>
      <c r="T209" s="36">
        <v>0</v>
      </c>
      <c r="U209" s="31">
        <v>27.06739130434784</v>
      </c>
      <c r="V209" s="31">
        <v>0</v>
      </c>
      <c r="W209" s="36">
        <v>0</v>
      </c>
      <c r="X209" s="31">
        <v>0</v>
      </c>
      <c r="Y209" s="31">
        <v>0</v>
      </c>
      <c r="Z209" s="36" t="s">
        <v>1136</v>
      </c>
      <c r="AA209" s="31">
        <v>143.41521739130437</v>
      </c>
      <c r="AB209" s="31">
        <v>0</v>
      </c>
      <c r="AC209" s="36">
        <v>0</v>
      </c>
      <c r="AD209" s="31">
        <v>0</v>
      </c>
      <c r="AE209" s="31">
        <v>0</v>
      </c>
      <c r="AF209" s="36" t="s">
        <v>1136</v>
      </c>
      <c r="AG209" s="31">
        <v>5.1923913043478267</v>
      </c>
      <c r="AH209" s="31">
        <v>0</v>
      </c>
      <c r="AI209" s="36">
        <v>0</v>
      </c>
      <c r="AJ209" t="s">
        <v>283</v>
      </c>
      <c r="AK209" s="37">
        <v>5</v>
      </c>
      <c r="AT209"/>
    </row>
    <row r="210" spans="1:46" x14ac:dyDescent="0.25">
      <c r="A210" t="s">
        <v>990</v>
      </c>
      <c r="B210" t="s">
        <v>360</v>
      </c>
      <c r="C210" t="s">
        <v>745</v>
      </c>
      <c r="D210" t="s">
        <v>919</v>
      </c>
      <c r="E210" s="31">
        <v>77.326086956521735</v>
      </c>
      <c r="F210" s="31">
        <v>251.63423913043479</v>
      </c>
      <c r="G210" s="31">
        <v>5.4746739130434783</v>
      </c>
      <c r="H210" s="36">
        <v>2.1756474524143261E-2</v>
      </c>
      <c r="I210" s="31">
        <v>55.59021739130435</v>
      </c>
      <c r="J210" s="31">
        <v>2.3260869565217392</v>
      </c>
      <c r="K210" s="36">
        <v>4.1843458537825312E-2</v>
      </c>
      <c r="L210" s="31">
        <v>39.503260869565224</v>
      </c>
      <c r="M210" s="31">
        <v>2.3260869565217392</v>
      </c>
      <c r="N210" s="36">
        <v>5.8883416338772247E-2</v>
      </c>
      <c r="O210" s="31">
        <v>11.043478260869565</v>
      </c>
      <c r="P210" s="31">
        <v>0</v>
      </c>
      <c r="Q210" s="36">
        <v>0</v>
      </c>
      <c r="R210" s="31">
        <v>5.0434782608695654</v>
      </c>
      <c r="S210" s="31">
        <v>0</v>
      </c>
      <c r="T210" s="36">
        <v>0</v>
      </c>
      <c r="U210" s="31">
        <v>44.379347826086949</v>
      </c>
      <c r="V210" s="31">
        <v>2.6576086956521738</v>
      </c>
      <c r="W210" s="36">
        <v>5.9883906047172364E-2</v>
      </c>
      <c r="X210" s="31">
        <v>0</v>
      </c>
      <c r="Y210" s="31">
        <v>0</v>
      </c>
      <c r="Z210" s="36" t="s">
        <v>1136</v>
      </c>
      <c r="AA210" s="31">
        <v>97.953913043478266</v>
      </c>
      <c r="AB210" s="31">
        <v>9.2391304347826081E-2</v>
      </c>
      <c r="AC210" s="36">
        <v>9.4321198078954594E-4</v>
      </c>
      <c r="AD210" s="31">
        <v>53.710760869565242</v>
      </c>
      <c r="AE210" s="31">
        <v>0.39858695652173914</v>
      </c>
      <c r="AF210" s="36">
        <v>7.4209888310778922E-3</v>
      </c>
      <c r="AG210" s="31">
        <v>0</v>
      </c>
      <c r="AH210" s="31">
        <v>0</v>
      </c>
      <c r="AI210" s="36" t="s">
        <v>1136</v>
      </c>
      <c r="AJ210" t="s">
        <v>15</v>
      </c>
      <c r="AK210" s="37">
        <v>5</v>
      </c>
      <c r="AT210"/>
    </row>
    <row r="211" spans="1:46" x14ac:dyDescent="0.25">
      <c r="A211" t="s">
        <v>990</v>
      </c>
      <c r="B211" t="s">
        <v>638</v>
      </c>
      <c r="C211" t="s">
        <v>752</v>
      </c>
      <c r="D211" t="s">
        <v>913</v>
      </c>
      <c r="E211" s="31">
        <v>34.304347826086953</v>
      </c>
      <c r="F211" s="31">
        <v>114.76902173913042</v>
      </c>
      <c r="G211" s="31">
        <v>0</v>
      </c>
      <c r="H211" s="36">
        <v>0</v>
      </c>
      <c r="I211" s="31">
        <v>31.301630434782609</v>
      </c>
      <c r="J211" s="31">
        <v>0</v>
      </c>
      <c r="K211" s="36">
        <v>0</v>
      </c>
      <c r="L211" s="31">
        <v>23.959239130434781</v>
      </c>
      <c r="M211" s="31">
        <v>0</v>
      </c>
      <c r="N211" s="36">
        <v>0</v>
      </c>
      <c r="O211" s="31">
        <v>1.6032608695652173</v>
      </c>
      <c r="P211" s="31">
        <v>0</v>
      </c>
      <c r="Q211" s="36">
        <v>0</v>
      </c>
      <c r="R211" s="31">
        <v>5.7391304347826084</v>
      </c>
      <c r="S211" s="31">
        <v>0</v>
      </c>
      <c r="T211" s="36">
        <v>0</v>
      </c>
      <c r="U211" s="31">
        <v>11.725543478260869</v>
      </c>
      <c r="V211" s="31">
        <v>0</v>
      </c>
      <c r="W211" s="36">
        <v>0</v>
      </c>
      <c r="X211" s="31">
        <v>0</v>
      </c>
      <c r="Y211" s="31">
        <v>0</v>
      </c>
      <c r="Z211" s="36" t="s">
        <v>1136</v>
      </c>
      <c r="AA211" s="31">
        <v>69.733695652173907</v>
      </c>
      <c r="AB211" s="31">
        <v>0</v>
      </c>
      <c r="AC211" s="36">
        <v>0</v>
      </c>
      <c r="AD211" s="31">
        <v>0</v>
      </c>
      <c r="AE211" s="31">
        <v>0</v>
      </c>
      <c r="AF211" s="36" t="s">
        <v>1136</v>
      </c>
      <c r="AG211" s="31">
        <v>2.0081521739130435</v>
      </c>
      <c r="AH211" s="31">
        <v>0</v>
      </c>
      <c r="AI211" s="36">
        <v>0</v>
      </c>
      <c r="AJ211" t="s">
        <v>301</v>
      </c>
      <c r="AK211" s="37">
        <v>5</v>
      </c>
      <c r="AT211"/>
    </row>
    <row r="212" spans="1:46" x14ac:dyDescent="0.25">
      <c r="A212" t="s">
        <v>990</v>
      </c>
      <c r="B212" t="s">
        <v>635</v>
      </c>
      <c r="C212" t="s">
        <v>716</v>
      </c>
      <c r="D212" t="s">
        <v>915</v>
      </c>
      <c r="E212" s="31">
        <v>76.652173913043484</v>
      </c>
      <c r="F212" s="31">
        <v>255.19565217391306</v>
      </c>
      <c r="G212" s="31">
        <v>0</v>
      </c>
      <c r="H212" s="36">
        <v>0</v>
      </c>
      <c r="I212" s="31">
        <v>54.051630434782609</v>
      </c>
      <c r="J212" s="31">
        <v>0</v>
      </c>
      <c r="K212" s="36">
        <v>0</v>
      </c>
      <c r="L212" s="31">
        <v>42.826086956521742</v>
      </c>
      <c r="M212" s="31">
        <v>0</v>
      </c>
      <c r="N212" s="36">
        <v>0</v>
      </c>
      <c r="O212" s="31">
        <v>11.225543478260869</v>
      </c>
      <c r="P212" s="31">
        <v>0</v>
      </c>
      <c r="Q212" s="36">
        <v>0</v>
      </c>
      <c r="R212" s="31">
        <v>0</v>
      </c>
      <c r="S212" s="31">
        <v>0</v>
      </c>
      <c r="T212" s="36" t="s">
        <v>1136</v>
      </c>
      <c r="U212" s="31">
        <v>27.073369565217391</v>
      </c>
      <c r="V212" s="31">
        <v>0</v>
      </c>
      <c r="W212" s="36">
        <v>0</v>
      </c>
      <c r="X212" s="31">
        <v>11.440217391304348</v>
      </c>
      <c r="Y212" s="31">
        <v>0</v>
      </c>
      <c r="Z212" s="36">
        <v>0</v>
      </c>
      <c r="AA212" s="31">
        <v>153.3233695652174</v>
      </c>
      <c r="AB212" s="31">
        <v>0</v>
      </c>
      <c r="AC212" s="36">
        <v>0</v>
      </c>
      <c r="AD212" s="31">
        <v>9.3070652173913047</v>
      </c>
      <c r="AE212" s="31">
        <v>0</v>
      </c>
      <c r="AF212" s="36">
        <v>0</v>
      </c>
      <c r="AG212" s="31">
        <v>0</v>
      </c>
      <c r="AH212" s="31">
        <v>0</v>
      </c>
      <c r="AI212" s="36" t="s">
        <v>1136</v>
      </c>
      <c r="AJ212" t="s">
        <v>298</v>
      </c>
      <c r="AK212" s="37">
        <v>5</v>
      </c>
      <c r="AT212"/>
    </row>
    <row r="213" spans="1:46" x14ac:dyDescent="0.25">
      <c r="A213" t="s">
        <v>990</v>
      </c>
      <c r="B213" t="s">
        <v>464</v>
      </c>
      <c r="C213" t="s">
        <v>795</v>
      </c>
      <c r="D213" t="s">
        <v>903</v>
      </c>
      <c r="E213" s="31">
        <v>21.391304347826086</v>
      </c>
      <c r="F213" s="31">
        <v>131.00478260869568</v>
      </c>
      <c r="G213" s="31">
        <v>8.3940217391304355</v>
      </c>
      <c r="H213" s="36">
        <v>6.4074162576208626E-2</v>
      </c>
      <c r="I213" s="31">
        <v>63.670543478260875</v>
      </c>
      <c r="J213" s="31">
        <v>0.30434782608695654</v>
      </c>
      <c r="K213" s="36">
        <v>4.7800412790707601E-3</v>
      </c>
      <c r="L213" s="31">
        <v>50.836956521739133</v>
      </c>
      <c r="M213" s="31">
        <v>0.30434782608695654</v>
      </c>
      <c r="N213" s="36">
        <v>5.9867436390848832E-3</v>
      </c>
      <c r="O213" s="31">
        <v>11.179347826086957</v>
      </c>
      <c r="P213" s="31">
        <v>0</v>
      </c>
      <c r="Q213" s="36">
        <v>0</v>
      </c>
      <c r="R213" s="31">
        <v>1.6542391304347819</v>
      </c>
      <c r="S213" s="31">
        <v>0</v>
      </c>
      <c r="T213" s="36">
        <v>0</v>
      </c>
      <c r="U213" s="31">
        <v>5.3342391304347823</v>
      </c>
      <c r="V213" s="31">
        <v>5.1603260869565215</v>
      </c>
      <c r="W213" s="36">
        <v>0.96739684156902706</v>
      </c>
      <c r="X213" s="31">
        <v>0</v>
      </c>
      <c r="Y213" s="31">
        <v>0</v>
      </c>
      <c r="Z213" s="36" t="s">
        <v>1136</v>
      </c>
      <c r="AA213" s="31">
        <v>62</v>
      </c>
      <c r="AB213" s="31">
        <v>2.9293478260869565</v>
      </c>
      <c r="AC213" s="36">
        <v>4.7247545582047683E-2</v>
      </c>
      <c r="AD213" s="31">
        <v>0</v>
      </c>
      <c r="AE213" s="31">
        <v>0</v>
      </c>
      <c r="AF213" s="36" t="s">
        <v>1136</v>
      </c>
      <c r="AG213" s="31">
        <v>0</v>
      </c>
      <c r="AH213" s="31">
        <v>0</v>
      </c>
      <c r="AI213" s="36" t="s">
        <v>1136</v>
      </c>
      <c r="AJ213" t="s">
        <v>121</v>
      </c>
      <c r="AK213" s="37">
        <v>5</v>
      </c>
      <c r="AT213"/>
    </row>
    <row r="214" spans="1:46" x14ac:dyDescent="0.25">
      <c r="A214" t="s">
        <v>990</v>
      </c>
      <c r="B214" t="s">
        <v>656</v>
      </c>
      <c r="C214" t="s">
        <v>795</v>
      </c>
      <c r="D214" t="s">
        <v>903</v>
      </c>
      <c r="E214" s="31">
        <v>41.673913043478258</v>
      </c>
      <c r="F214" s="31">
        <v>170.31239130434784</v>
      </c>
      <c r="G214" s="31">
        <v>38.945652173913047</v>
      </c>
      <c r="H214" s="36">
        <v>0.22867186512763629</v>
      </c>
      <c r="I214" s="31">
        <v>23.026521739130434</v>
      </c>
      <c r="J214" s="31">
        <v>1.0543478260869565</v>
      </c>
      <c r="K214" s="36">
        <v>4.5788410339683921E-2</v>
      </c>
      <c r="L214" s="31">
        <v>14.970108695652174</v>
      </c>
      <c r="M214" s="31">
        <v>1.0543478260869565</v>
      </c>
      <c r="N214" s="36">
        <v>7.0430205118896347E-2</v>
      </c>
      <c r="O214" s="31">
        <v>6.4021739130434785</v>
      </c>
      <c r="P214" s="31">
        <v>0</v>
      </c>
      <c r="Q214" s="36">
        <v>0</v>
      </c>
      <c r="R214" s="31">
        <v>1.6542391304347819</v>
      </c>
      <c r="S214" s="31">
        <v>0</v>
      </c>
      <c r="T214" s="36">
        <v>0</v>
      </c>
      <c r="U214" s="31">
        <v>37.046195652173914</v>
      </c>
      <c r="V214" s="31">
        <v>14.934782608695652</v>
      </c>
      <c r="W214" s="36">
        <v>0.40313944106212868</v>
      </c>
      <c r="X214" s="31">
        <v>0</v>
      </c>
      <c r="Y214" s="31">
        <v>0</v>
      </c>
      <c r="Z214" s="36" t="s">
        <v>1136</v>
      </c>
      <c r="AA214" s="31">
        <v>110.23967391304348</v>
      </c>
      <c r="AB214" s="31">
        <v>22.956521739130434</v>
      </c>
      <c r="AC214" s="36">
        <v>0.20824192347700909</v>
      </c>
      <c r="AD214" s="31">
        <v>0</v>
      </c>
      <c r="AE214" s="31">
        <v>0</v>
      </c>
      <c r="AF214" s="36" t="s">
        <v>1136</v>
      </c>
      <c r="AG214" s="31">
        <v>0</v>
      </c>
      <c r="AH214" s="31">
        <v>0</v>
      </c>
      <c r="AI214" s="36" t="s">
        <v>1136</v>
      </c>
      <c r="AJ214" t="s">
        <v>319</v>
      </c>
      <c r="AK214" s="37">
        <v>5</v>
      </c>
      <c r="AT214"/>
    </row>
    <row r="215" spans="1:46" x14ac:dyDescent="0.25">
      <c r="A215" t="s">
        <v>990</v>
      </c>
      <c r="B215" t="s">
        <v>657</v>
      </c>
      <c r="C215" t="s">
        <v>795</v>
      </c>
      <c r="D215" t="s">
        <v>903</v>
      </c>
      <c r="E215" s="31">
        <v>43.228260869565219</v>
      </c>
      <c r="F215" s="31">
        <v>156.8866304347826</v>
      </c>
      <c r="G215" s="31">
        <v>27.591847826086958</v>
      </c>
      <c r="H215" s="36">
        <v>0.17587125014809227</v>
      </c>
      <c r="I215" s="31">
        <v>34.484999999999999</v>
      </c>
      <c r="J215" s="31">
        <v>1.2119565217391304</v>
      </c>
      <c r="K215" s="36">
        <v>3.5144454740876623E-2</v>
      </c>
      <c r="L215" s="31">
        <v>26.241847826086957</v>
      </c>
      <c r="M215" s="31">
        <v>1.2119565217391304</v>
      </c>
      <c r="N215" s="36">
        <v>4.6184115149632388E-2</v>
      </c>
      <c r="O215" s="31">
        <v>6.5951086956521738</v>
      </c>
      <c r="P215" s="31">
        <v>0</v>
      </c>
      <c r="Q215" s="36">
        <v>0</v>
      </c>
      <c r="R215" s="31">
        <v>1.6480434782608682</v>
      </c>
      <c r="S215" s="31">
        <v>0</v>
      </c>
      <c r="T215" s="36">
        <v>0</v>
      </c>
      <c r="U215" s="31">
        <v>16.203804347826086</v>
      </c>
      <c r="V215" s="31">
        <v>8.9728260869565215</v>
      </c>
      <c r="W215" s="36">
        <v>0.55374811336575547</v>
      </c>
      <c r="X215" s="31">
        <v>0</v>
      </c>
      <c r="Y215" s="31">
        <v>0</v>
      </c>
      <c r="Z215" s="36" t="s">
        <v>1136</v>
      </c>
      <c r="AA215" s="31">
        <v>106.19782608695652</v>
      </c>
      <c r="AB215" s="31">
        <v>17.407065217391306</v>
      </c>
      <c r="AC215" s="36">
        <v>0.16391169065116376</v>
      </c>
      <c r="AD215" s="31">
        <v>0</v>
      </c>
      <c r="AE215" s="31">
        <v>0</v>
      </c>
      <c r="AF215" s="36" t="s">
        <v>1136</v>
      </c>
      <c r="AG215" s="31">
        <v>0</v>
      </c>
      <c r="AH215" s="31">
        <v>0</v>
      </c>
      <c r="AI215" s="36" t="s">
        <v>1136</v>
      </c>
      <c r="AJ215" t="s">
        <v>320</v>
      </c>
      <c r="AK215" s="37">
        <v>5</v>
      </c>
      <c r="AT215"/>
    </row>
    <row r="216" spans="1:46" x14ac:dyDescent="0.25">
      <c r="A216" t="s">
        <v>990</v>
      </c>
      <c r="B216" t="s">
        <v>598</v>
      </c>
      <c r="C216" t="s">
        <v>852</v>
      </c>
      <c r="D216" t="s">
        <v>895</v>
      </c>
      <c r="E216" s="31">
        <v>67.5</v>
      </c>
      <c r="F216" s="31">
        <v>270.76413043478266</v>
      </c>
      <c r="G216" s="31">
        <v>0.65217391304347827</v>
      </c>
      <c r="H216" s="36">
        <v>2.4086422082431761E-3</v>
      </c>
      <c r="I216" s="31">
        <v>76.144565217391317</v>
      </c>
      <c r="J216" s="31">
        <v>0.65217391304347827</v>
      </c>
      <c r="K216" s="36">
        <v>8.5649436854952667E-3</v>
      </c>
      <c r="L216" s="31">
        <v>57.927173913043482</v>
      </c>
      <c r="M216" s="31">
        <v>0.65217391304347827</v>
      </c>
      <c r="N216" s="36">
        <v>1.1258514251402623E-2</v>
      </c>
      <c r="O216" s="31">
        <v>13.347826086956522</v>
      </c>
      <c r="P216" s="31">
        <v>0</v>
      </c>
      <c r="Q216" s="36">
        <v>0</v>
      </c>
      <c r="R216" s="31">
        <v>4.8695652173913047</v>
      </c>
      <c r="S216" s="31">
        <v>0</v>
      </c>
      <c r="T216" s="36">
        <v>0</v>
      </c>
      <c r="U216" s="31">
        <v>34.220652173913052</v>
      </c>
      <c r="V216" s="31">
        <v>0</v>
      </c>
      <c r="W216" s="36">
        <v>0</v>
      </c>
      <c r="X216" s="31">
        <v>0</v>
      </c>
      <c r="Y216" s="31">
        <v>0</v>
      </c>
      <c r="Z216" s="36" t="s">
        <v>1136</v>
      </c>
      <c r="AA216" s="31">
        <v>160.3989130434783</v>
      </c>
      <c r="AB216" s="31">
        <v>0</v>
      </c>
      <c r="AC216" s="36">
        <v>0</v>
      </c>
      <c r="AD216" s="31">
        <v>0</v>
      </c>
      <c r="AE216" s="31">
        <v>0</v>
      </c>
      <c r="AF216" s="36" t="s">
        <v>1136</v>
      </c>
      <c r="AG216" s="31">
        <v>0</v>
      </c>
      <c r="AH216" s="31">
        <v>0</v>
      </c>
      <c r="AI216" s="36" t="s">
        <v>1136</v>
      </c>
      <c r="AJ216" t="s">
        <v>261</v>
      </c>
      <c r="AK216" s="37">
        <v>5</v>
      </c>
      <c r="AT216"/>
    </row>
    <row r="217" spans="1:46" x14ac:dyDescent="0.25">
      <c r="A217" t="s">
        <v>990</v>
      </c>
      <c r="B217" t="s">
        <v>503</v>
      </c>
      <c r="C217" t="s">
        <v>815</v>
      </c>
      <c r="D217" t="s">
        <v>934</v>
      </c>
      <c r="E217" s="31">
        <v>32.565217391304351</v>
      </c>
      <c r="F217" s="31">
        <v>116.98749999999998</v>
      </c>
      <c r="G217" s="31">
        <v>0.36684782608695654</v>
      </c>
      <c r="H217" s="36">
        <v>3.1357865249446019E-3</v>
      </c>
      <c r="I217" s="31">
        <v>34.271304347826074</v>
      </c>
      <c r="J217" s="31">
        <v>0</v>
      </c>
      <c r="K217" s="36">
        <v>0</v>
      </c>
      <c r="L217" s="31">
        <v>25.411847826086944</v>
      </c>
      <c r="M217" s="31">
        <v>0</v>
      </c>
      <c r="N217" s="36">
        <v>0</v>
      </c>
      <c r="O217" s="31">
        <v>3.815978260869564</v>
      </c>
      <c r="P217" s="31">
        <v>0</v>
      </c>
      <c r="Q217" s="36">
        <v>0</v>
      </c>
      <c r="R217" s="31">
        <v>5.0434782608695654</v>
      </c>
      <c r="S217" s="31">
        <v>0</v>
      </c>
      <c r="T217" s="36">
        <v>0</v>
      </c>
      <c r="U217" s="31">
        <v>13.10369565217391</v>
      </c>
      <c r="V217" s="31">
        <v>0</v>
      </c>
      <c r="W217" s="36">
        <v>0</v>
      </c>
      <c r="X217" s="31">
        <v>0</v>
      </c>
      <c r="Y217" s="31">
        <v>0</v>
      </c>
      <c r="Z217" s="36" t="s">
        <v>1136</v>
      </c>
      <c r="AA217" s="31">
        <v>69.53858695652174</v>
      </c>
      <c r="AB217" s="31">
        <v>0.36684782608695654</v>
      </c>
      <c r="AC217" s="36">
        <v>5.2754570108869804E-3</v>
      </c>
      <c r="AD217" s="31">
        <v>0</v>
      </c>
      <c r="AE217" s="31">
        <v>0</v>
      </c>
      <c r="AF217" s="36" t="s">
        <v>1136</v>
      </c>
      <c r="AG217" s="31">
        <v>7.3913043478260873E-2</v>
      </c>
      <c r="AH217" s="31">
        <v>0</v>
      </c>
      <c r="AI217" s="36">
        <v>0</v>
      </c>
      <c r="AJ217" t="s">
        <v>161</v>
      </c>
      <c r="AK217" s="37">
        <v>5</v>
      </c>
      <c r="AT217"/>
    </row>
    <row r="218" spans="1:46" x14ac:dyDescent="0.25">
      <c r="A218" t="s">
        <v>990</v>
      </c>
      <c r="B218" t="s">
        <v>626</v>
      </c>
      <c r="C218" t="s">
        <v>864</v>
      </c>
      <c r="D218" t="s">
        <v>935</v>
      </c>
      <c r="E218" s="31">
        <v>41.010869565217391</v>
      </c>
      <c r="F218" s="31">
        <v>202.88499999999999</v>
      </c>
      <c r="G218" s="31">
        <v>8.6956521739130432E-2</v>
      </c>
      <c r="H218" s="36">
        <v>4.2860005293210657E-4</v>
      </c>
      <c r="I218" s="31">
        <v>57.458152173913042</v>
      </c>
      <c r="J218" s="31">
        <v>8.6956521739130432E-2</v>
      </c>
      <c r="K218" s="36">
        <v>1.5133887611967121E-3</v>
      </c>
      <c r="L218" s="31">
        <v>43.481304347826089</v>
      </c>
      <c r="M218" s="31">
        <v>8.6956521739130432E-2</v>
      </c>
      <c r="N218" s="36">
        <v>1.9998600097993137E-3</v>
      </c>
      <c r="O218" s="31">
        <v>8.6724999999999994</v>
      </c>
      <c r="P218" s="31">
        <v>0</v>
      </c>
      <c r="Q218" s="36">
        <v>0</v>
      </c>
      <c r="R218" s="31">
        <v>5.3043478260869561</v>
      </c>
      <c r="S218" s="31">
        <v>0</v>
      </c>
      <c r="T218" s="36">
        <v>0</v>
      </c>
      <c r="U218" s="31">
        <v>26.777717391304353</v>
      </c>
      <c r="V218" s="31">
        <v>0</v>
      </c>
      <c r="W218" s="36">
        <v>0</v>
      </c>
      <c r="X218" s="31">
        <v>0</v>
      </c>
      <c r="Y218" s="31">
        <v>0</v>
      </c>
      <c r="Z218" s="36" t="s">
        <v>1136</v>
      </c>
      <c r="AA218" s="31">
        <v>118.64913043478261</v>
      </c>
      <c r="AB218" s="31">
        <v>0</v>
      </c>
      <c r="AC218" s="36">
        <v>0</v>
      </c>
      <c r="AD218" s="31">
        <v>0</v>
      </c>
      <c r="AE218" s="31">
        <v>0</v>
      </c>
      <c r="AF218" s="36" t="s">
        <v>1136</v>
      </c>
      <c r="AG218" s="31">
        <v>0</v>
      </c>
      <c r="AH218" s="31">
        <v>0</v>
      </c>
      <c r="AI218" s="36" t="s">
        <v>1136</v>
      </c>
      <c r="AJ218" t="s">
        <v>289</v>
      </c>
      <c r="AK218" s="37">
        <v>5</v>
      </c>
      <c r="AT218"/>
    </row>
    <row r="219" spans="1:46" x14ac:dyDescent="0.25">
      <c r="A219" t="s">
        <v>990</v>
      </c>
      <c r="B219" t="s">
        <v>590</v>
      </c>
      <c r="C219" t="s">
        <v>846</v>
      </c>
      <c r="D219" t="s">
        <v>896</v>
      </c>
      <c r="E219" s="31">
        <v>39.902173913043477</v>
      </c>
      <c r="F219" s="31">
        <v>141.63858695652175</v>
      </c>
      <c r="G219" s="31">
        <v>0</v>
      </c>
      <c r="H219" s="36">
        <v>0</v>
      </c>
      <c r="I219" s="31">
        <v>30.614130434782609</v>
      </c>
      <c r="J219" s="31">
        <v>0</v>
      </c>
      <c r="K219" s="36">
        <v>0</v>
      </c>
      <c r="L219" s="31">
        <v>20.975543478260871</v>
      </c>
      <c r="M219" s="31">
        <v>0</v>
      </c>
      <c r="N219" s="36">
        <v>0</v>
      </c>
      <c r="O219" s="31">
        <v>3.8994565217391304</v>
      </c>
      <c r="P219" s="31">
        <v>0</v>
      </c>
      <c r="Q219" s="36">
        <v>0</v>
      </c>
      <c r="R219" s="31">
        <v>5.7391304347826084</v>
      </c>
      <c r="S219" s="31">
        <v>0</v>
      </c>
      <c r="T219" s="36">
        <v>0</v>
      </c>
      <c r="U219" s="31">
        <v>12.073369565217391</v>
      </c>
      <c r="V219" s="31">
        <v>0</v>
      </c>
      <c r="W219" s="36">
        <v>0</v>
      </c>
      <c r="X219" s="31">
        <v>0</v>
      </c>
      <c r="Y219" s="31">
        <v>0</v>
      </c>
      <c r="Z219" s="36" t="s">
        <v>1136</v>
      </c>
      <c r="AA219" s="31">
        <v>90.6875</v>
      </c>
      <c r="AB219" s="31">
        <v>0</v>
      </c>
      <c r="AC219" s="36">
        <v>0</v>
      </c>
      <c r="AD219" s="31">
        <v>1.0543478260869565</v>
      </c>
      <c r="AE219" s="31">
        <v>0</v>
      </c>
      <c r="AF219" s="36">
        <v>0</v>
      </c>
      <c r="AG219" s="31">
        <v>7.2092391304347823</v>
      </c>
      <c r="AH219" s="31">
        <v>0</v>
      </c>
      <c r="AI219" s="36">
        <v>0</v>
      </c>
      <c r="AJ219" t="s">
        <v>253</v>
      </c>
      <c r="AK219" s="37">
        <v>5</v>
      </c>
      <c r="AT219"/>
    </row>
    <row r="220" spans="1:46" x14ac:dyDescent="0.25">
      <c r="A220" t="s">
        <v>990</v>
      </c>
      <c r="B220" t="s">
        <v>356</v>
      </c>
      <c r="C220" t="s">
        <v>744</v>
      </c>
      <c r="D220" t="s">
        <v>918</v>
      </c>
      <c r="E220" s="31">
        <v>121.42391304347827</v>
      </c>
      <c r="F220" s="31">
        <v>553.49728260869563</v>
      </c>
      <c r="G220" s="31">
        <v>2.9701086956521738</v>
      </c>
      <c r="H220" s="36">
        <v>5.3660763818996794E-3</v>
      </c>
      <c r="I220" s="31">
        <v>179.78804347826087</v>
      </c>
      <c r="J220" s="31">
        <v>0.16304347826086957</v>
      </c>
      <c r="K220" s="36">
        <v>9.0686496780629361E-4</v>
      </c>
      <c r="L220" s="31">
        <v>147.26630434782609</v>
      </c>
      <c r="M220" s="31">
        <v>0.16304347826086957</v>
      </c>
      <c r="N220" s="36">
        <v>1.1071336310292652E-3</v>
      </c>
      <c r="O220" s="31">
        <v>27.913043478260871</v>
      </c>
      <c r="P220" s="31">
        <v>0</v>
      </c>
      <c r="Q220" s="36">
        <v>0</v>
      </c>
      <c r="R220" s="31">
        <v>4.6086956521739131</v>
      </c>
      <c r="S220" s="31">
        <v>0</v>
      </c>
      <c r="T220" s="36">
        <v>0</v>
      </c>
      <c r="U220" s="31">
        <v>46.529891304347828</v>
      </c>
      <c r="V220" s="31">
        <v>0</v>
      </c>
      <c r="W220" s="36">
        <v>0</v>
      </c>
      <c r="X220" s="31">
        <v>0</v>
      </c>
      <c r="Y220" s="31">
        <v>0</v>
      </c>
      <c r="Z220" s="36" t="s">
        <v>1136</v>
      </c>
      <c r="AA220" s="31">
        <v>327.17934782608694</v>
      </c>
      <c r="AB220" s="31">
        <v>2.8070652173913042</v>
      </c>
      <c r="AC220" s="36">
        <v>8.5795917011345334E-3</v>
      </c>
      <c r="AD220" s="31">
        <v>0</v>
      </c>
      <c r="AE220" s="31">
        <v>0</v>
      </c>
      <c r="AF220" s="36" t="s">
        <v>1136</v>
      </c>
      <c r="AG220" s="31">
        <v>0</v>
      </c>
      <c r="AH220" s="31">
        <v>0</v>
      </c>
      <c r="AI220" s="36" t="s">
        <v>1136</v>
      </c>
      <c r="AJ220" t="s">
        <v>11</v>
      </c>
      <c r="AK220" s="37">
        <v>5</v>
      </c>
      <c r="AT220"/>
    </row>
    <row r="221" spans="1:46" x14ac:dyDescent="0.25">
      <c r="A221" t="s">
        <v>990</v>
      </c>
      <c r="B221" t="s">
        <v>559</v>
      </c>
      <c r="C221" t="s">
        <v>837</v>
      </c>
      <c r="D221" t="s">
        <v>938</v>
      </c>
      <c r="E221" s="31">
        <v>46.293478260869563</v>
      </c>
      <c r="F221" s="31">
        <v>157.75</v>
      </c>
      <c r="G221" s="31">
        <v>0</v>
      </c>
      <c r="H221" s="36">
        <v>0</v>
      </c>
      <c r="I221" s="31">
        <v>42.752717391304351</v>
      </c>
      <c r="J221" s="31">
        <v>0</v>
      </c>
      <c r="K221" s="36">
        <v>0</v>
      </c>
      <c r="L221" s="31">
        <v>27.991847826086957</v>
      </c>
      <c r="M221" s="31">
        <v>0</v>
      </c>
      <c r="N221" s="36">
        <v>0</v>
      </c>
      <c r="O221" s="31">
        <v>5.1304347826086953</v>
      </c>
      <c r="P221" s="31">
        <v>0</v>
      </c>
      <c r="Q221" s="36">
        <v>0</v>
      </c>
      <c r="R221" s="31">
        <v>9.6304347826086953</v>
      </c>
      <c r="S221" s="31">
        <v>0</v>
      </c>
      <c r="T221" s="36">
        <v>0</v>
      </c>
      <c r="U221" s="31">
        <v>10</v>
      </c>
      <c r="V221" s="31">
        <v>0</v>
      </c>
      <c r="W221" s="36">
        <v>0</v>
      </c>
      <c r="X221" s="31">
        <v>6.9782608695652177</v>
      </c>
      <c r="Y221" s="31">
        <v>0</v>
      </c>
      <c r="Z221" s="36">
        <v>0</v>
      </c>
      <c r="AA221" s="31">
        <v>80.997282608695656</v>
      </c>
      <c r="AB221" s="31">
        <v>0</v>
      </c>
      <c r="AC221" s="36">
        <v>0</v>
      </c>
      <c r="AD221" s="31">
        <v>0.13043478260869565</v>
      </c>
      <c r="AE221" s="31">
        <v>0</v>
      </c>
      <c r="AF221" s="36">
        <v>0</v>
      </c>
      <c r="AG221" s="31">
        <v>16.891304347826086</v>
      </c>
      <c r="AH221" s="31">
        <v>0</v>
      </c>
      <c r="AI221" s="36">
        <v>0</v>
      </c>
      <c r="AJ221" t="s">
        <v>220</v>
      </c>
      <c r="AK221" s="37">
        <v>5</v>
      </c>
      <c r="AT221"/>
    </row>
    <row r="222" spans="1:46" x14ac:dyDescent="0.25">
      <c r="A222" t="s">
        <v>990</v>
      </c>
      <c r="B222" t="s">
        <v>670</v>
      </c>
      <c r="C222" t="s">
        <v>724</v>
      </c>
      <c r="D222" t="s">
        <v>906</v>
      </c>
      <c r="E222" s="31">
        <v>17.326086956521738</v>
      </c>
      <c r="F222" s="31">
        <v>122.56673913043478</v>
      </c>
      <c r="G222" s="31">
        <v>17.576086956521738</v>
      </c>
      <c r="H222" s="36">
        <v>0.143400135152632</v>
      </c>
      <c r="I222" s="31">
        <v>23.368695652173912</v>
      </c>
      <c r="J222" s="31">
        <v>4.5978260869565215</v>
      </c>
      <c r="K222" s="36">
        <v>0.19675150703281982</v>
      </c>
      <c r="L222" s="31">
        <v>14.46108695652174</v>
      </c>
      <c r="M222" s="31">
        <v>4.5978260869565215</v>
      </c>
      <c r="N222" s="36">
        <v>0.31794470918957918</v>
      </c>
      <c r="O222" s="31">
        <v>4.8206521739130439</v>
      </c>
      <c r="P222" s="31">
        <v>0</v>
      </c>
      <c r="Q222" s="36">
        <v>0</v>
      </c>
      <c r="R222" s="31">
        <v>4.0869565217391308</v>
      </c>
      <c r="S222" s="31">
        <v>0</v>
      </c>
      <c r="T222" s="36">
        <v>0</v>
      </c>
      <c r="U222" s="31">
        <v>14.143695652173916</v>
      </c>
      <c r="V222" s="31">
        <v>0</v>
      </c>
      <c r="W222" s="36">
        <v>0</v>
      </c>
      <c r="X222" s="31">
        <v>0</v>
      </c>
      <c r="Y222" s="31">
        <v>0</v>
      </c>
      <c r="Z222" s="36" t="s">
        <v>1136</v>
      </c>
      <c r="AA222" s="31">
        <v>85.054347826086953</v>
      </c>
      <c r="AB222" s="31">
        <v>12.978260869565217</v>
      </c>
      <c r="AC222" s="36">
        <v>0.15258785942492012</v>
      </c>
      <c r="AD222" s="31">
        <v>0</v>
      </c>
      <c r="AE222" s="31">
        <v>0</v>
      </c>
      <c r="AF222" s="36" t="s">
        <v>1136</v>
      </c>
      <c r="AG222" s="31">
        <v>0</v>
      </c>
      <c r="AH222" s="31">
        <v>0</v>
      </c>
      <c r="AI222" s="36" t="s">
        <v>1136</v>
      </c>
      <c r="AJ222" t="s">
        <v>333</v>
      </c>
      <c r="AK222" s="37">
        <v>5</v>
      </c>
      <c r="AT222"/>
    </row>
    <row r="223" spans="1:46" x14ac:dyDescent="0.25">
      <c r="A223" t="s">
        <v>990</v>
      </c>
      <c r="B223" t="s">
        <v>369</v>
      </c>
      <c r="C223" t="s">
        <v>677</v>
      </c>
      <c r="D223" t="s">
        <v>915</v>
      </c>
      <c r="E223" s="31">
        <v>68.445652173913047</v>
      </c>
      <c r="F223" s="31">
        <v>283.23750000000007</v>
      </c>
      <c r="G223" s="31">
        <v>0</v>
      </c>
      <c r="H223" s="36">
        <v>0</v>
      </c>
      <c r="I223" s="31">
        <v>77.821739130434779</v>
      </c>
      <c r="J223" s="31">
        <v>0</v>
      </c>
      <c r="K223" s="36">
        <v>0</v>
      </c>
      <c r="L223" s="31">
        <v>61.810869565217388</v>
      </c>
      <c r="M223" s="31">
        <v>0</v>
      </c>
      <c r="N223" s="36">
        <v>0</v>
      </c>
      <c r="O223" s="31">
        <v>9.2826086956521738</v>
      </c>
      <c r="P223" s="31">
        <v>0</v>
      </c>
      <c r="Q223" s="36">
        <v>0</v>
      </c>
      <c r="R223" s="31">
        <v>6.7282608695652177</v>
      </c>
      <c r="S223" s="31">
        <v>0</v>
      </c>
      <c r="T223" s="36">
        <v>0</v>
      </c>
      <c r="U223" s="31">
        <v>34.671739130434773</v>
      </c>
      <c r="V223" s="31">
        <v>0</v>
      </c>
      <c r="W223" s="36">
        <v>0</v>
      </c>
      <c r="X223" s="31">
        <v>0</v>
      </c>
      <c r="Y223" s="31">
        <v>0</v>
      </c>
      <c r="Z223" s="36" t="s">
        <v>1136</v>
      </c>
      <c r="AA223" s="31">
        <v>165.60163043478266</v>
      </c>
      <c r="AB223" s="31">
        <v>0</v>
      </c>
      <c r="AC223" s="36">
        <v>0</v>
      </c>
      <c r="AD223" s="31">
        <v>0</v>
      </c>
      <c r="AE223" s="31">
        <v>0</v>
      </c>
      <c r="AF223" s="36" t="s">
        <v>1136</v>
      </c>
      <c r="AG223" s="31">
        <v>5.1423913043478287</v>
      </c>
      <c r="AH223" s="31">
        <v>0</v>
      </c>
      <c r="AI223" s="36">
        <v>0</v>
      </c>
      <c r="AJ223" t="s">
        <v>24</v>
      </c>
      <c r="AK223" s="37">
        <v>5</v>
      </c>
      <c r="AT223"/>
    </row>
    <row r="224" spans="1:46" x14ac:dyDescent="0.25">
      <c r="A224" t="s">
        <v>990</v>
      </c>
      <c r="B224" t="s">
        <v>667</v>
      </c>
      <c r="C224" t="s">
        <v>721</v>
      </c>
      <c r="D224" t="s">
        <v>900</v>
      </c>
      <c r="E224" s="31">
        <v>16.228260869565219</v>
      </c>
      <c r="F224" s="31">
        <v>63.768478260869543</v>
      </c>
      <c r="G224" s="31">
        <v>0</v>
      </c>
      <c r="H224" s="36">
        <v>0</v>
      </c>
      <c r="I224" s="31">
        <v>22.291304347826085</v>
      </c>
      <c r="J224" s="31">
        <v>0</v>
      </c>
      <c r="K224" s="36">
        <v>0</v>
      </c>
      <c r="L224" s="31">
        <v>9.9271739130434771</v>
      </c>
      <c r="M224" s="31">
        <v>0</v>
      </c>
      <c r="N224" s="36">
        <v>0</v>
      </c>
      <c r="O224" s="31">
        <v>9.2934782608695645</v>
      </c>
      <c r="P224" s="31">
        <v>0</v>
      </c>
      <c r="Q224" s="36">
        <v>0</v>
      </c>
      <c r="R224" s="31">
        <v>3.0706521739130435</v>
      </c>
      <c r="S224" s="31">
        <v>0</v>
      </c>
      <c r="T224" s="36">
        <v>0</v>
      </c>
      <c r="U224" s="31">
        <v>11.663043478260867</v>
      </c>
      <c r="V224" s="31">
        <v>0</v>
      </c>
      <c r="W224" s="36">
        <v>0</v>
      </c>
      <c r="X224" s="31">
        <v>0</v>
      </c>
      <c r="Y224" s="31">
        <v>0</v>
      </c>
      <c r="Z224" s="36" t="s">
        <v>1136</v>
      </c>
      <c r="AA224" s="31">
        <v>27.692391304347808</v>
      </c>
      <c r="AB224" s="31">
        <v>0</v>
      </c>
      <c r="AC224" s="36">
        <v>0</v>
      </c>
      <c r="AD224" s="31">
        <v>0</v>
      </c>
      <c r="AE224" s="31">
        <v>0</v>
      </c>
      <c r="AF224" s="36" t="s">
        <v>1136</v>
      </c>
      <c r="AG224" s="31">
        <v>2.1217391304347823</v>
      </c>
      <c r="AH224" s="31">
        <v>0</v>
      </c>
      <c r="AI224" s="36">
        <v>0</v>
      </c>
      <c r="AJ224" t="s">
        <v>330</v>
      </c>
      <c r="AK224" s="37">
        <v>5</v>
      </c>
      <c r="AT224"/>
    </row>
    <row r="225" spans="1:46" x14ac:dyDescent="0.25">
      <c r="A225" t="s">
        <v>990</v>
      </c>
      <c r="B225" t="s">
        <v>668</v>
      </c>
      <c r="C225" t="s">
        <v>677</v>
      </c>
      <c r="D225" t="s">
        <v>915</v>
      </c>
      <c r="E225" s="31">
        <v>11.706521739130435</v>
      </c>
      <c r="F225" s="31">
        <v>53.454891304347811</v>
      </c>
      <c r="G225" s="31">
        <v>0</v>
      </c>
      <c r="H225" s="36">
        <v>0</v>
      </c>
      <c r="I225" s="31">
        <v>11.947826086956521</v>
      </c>
      <c r="J225" s="31">
        <v>0</v>
      </c>
      <c r="K225" s="36">
        <v>0</v>
      </c>
      <c r="L225" s="31">
        <v>7.5836956521739127</v>
      </c>
      <c r="M225" s="31">
        <v>0</v>
      </c>
      <c r="N225" s="36">
        <v>0</v>
      </c>
      <c r="O225" s="31">
        <v>0</v>
      </c>
      <c r="P225" s="31">
        <v>0</v>
      </c>
      <c r="Q225" s="36" t="s">
        <v>1136</v>
      </c>
      <c r="R225" s="31">
        <v>4.3641304347826084</v>
      </c>
      <c r="S225" s="31">
        <v>0</v>
      </c>
      <c r="T225" s="36">
        <v>0</v>
      </c>
      <c r="U225" s="31">
        <v>6.6679347826086959</v>
      </c>
      <c r="V225" s="31">
        <v>0</v>
      </c>
      <c r="W225" s="36">
        <v>0</v>
      </c>
      <c r="X225" s="31">
        <v>0</v>
      </c>
      <c r="Y225" s="31">
        <v>0</v>
      </c>
      <c r="Z225" s="36" t="s">
        <v>1136</v>
      </c>
      <c r="AA225" s="31">
        <v>34.839130434782589</v>
      </c>
      <c r="AB225" s="31">
        <v>0</v>
      </c>
      <c r="AC225" s="36">
        <v>0</v>
      </c>
      <c r="AD225" s="31">
        <v>0</v>
      </c>
      <c r="AE225" s="31">
        <v>0</v>
      </c>
      <c r="AF225" s="36" t="s">
        <v>1136</v>
      </c>
      <c r="AG225" s="31">
        <v>0</v>
      </c>
      <c r="AH225" s="31">
        <v>0</v>
      </c>
      <c r="AI225" s="36" t="s">
        <v>1136</v>
      </c>
      <c r="AJ225" t="s">
        <v>331</v>
      </c>
      <c r="AK225" s="37">
        <v>5</v>
      </c>
      <c r="AT225"/>
    </row>
    <row r="226" spans="1:46" x14ac:dyDescent="0.25">
      <c r="A226" t="s">
        <v>990</v>
      </c>
      <c r="B226" t="s">
        <v>540</v>
      </c>
      <c r="C226" t="s">
        <v>827</v>
      </c>
      <c r="D226" t="s">
        <v>912</v>
      </c>
      <c r="E226" s="31">
        <v>57.065217391304351</v>
      </c>
      <c r="F226" s="31">
        <v>212.71293478260864</v>
      </c>
      <c r="G226" s="31">
        <v>0</v>
      </c>
      <c r="H226" s="36">
        <v>0</v>
      </c>
      <c r="I226" s="31">
        <v>53.868804347826085</v>
      </c>
      <c r="J226" s="31">
        <v>0</v>
      </c>
      <c r="K226" s="36">
        <v>0</v>
      </c>
      <c r="L226" s="31">
        <v>47.805652173913039</v>
      </c>
      <c r="M226" s="31">
        <v>0</v>
      </c>
      <c r="N226" s="36">
        <v>0</v>
      </c>
      <c r="O226" s="31">
        <v>0</v>
      </c>
      <c r="P226" s="31">
        <v>0</v>
      </c>
      <c r="Q226" s="36" t="s">
        <v>1136</v>
      </c>
      <c r="R226" s="31">
        <v>6.0631521739130445</v>
      </c>
      <c r="S226" s="31">
        <v>0</v>
      </c>
      <c r="T226" s="36">
        <v>0</v>
      </c>
      <c r="U226" s="31">
        <v>44.180652173913025</v>
      </c>
      <c r="V226" s="31">
        <v>0</v>
      </c>
      <c r="W226" s="36">
        <v>0</v>
      </c>
      <c r="X226" s="31">
        <v>0</v>
      </c>
      <c r="Y226" s="31">
        <v>0</v>
      </c>
      <c r="Z226" s="36" t="s">
        <v>1136</v>
      </c>
      <c r="AA226" s="31">
        <v>110.95184782608692</v>
      </c>
      <c r="AB226" s="31">
        <v>0</v>
      </c>
      <c r="AC226" s="36">
        <v>0</v>
      </c>
      <c r="AD226" s="31">
        <v>3.711630434782609</v>
      </c>
      <c r="AE226" s="31">
        <v>0</v>
      </c>
      <c r="AF226" s="36">
        <v>0</v>
      </c>
      <c r="AG226" s="31">
        <v>0</v>
      </c>
      <c r="AH226" s="31">
        <v>0</v>
      </c>
      <c r="AI226" s="36" t="s">
        <v>1136</v>
      </c>
      <c r="AJ226" t="s">
        <v>199</v>
      </c>
      <c r="AK226" s="37">
        <v>5</v>
      </c>
      <c r="AT226"/>
    </row>
    <row r="227" spans="1:46" x14ac:dyDescent="0.25">
      <c r="A227" t="s">
        <v>990</v>
      </c>
      <c r="B227" t="s">
        <v>491</v>
      </c>
      <c r="C227" t="s">
        <v>811</v>
      </c>
      <c r="D227" t="s">
        <v>881</v>
      </c>
      <c r="E227" s="31">
        <v>23.717391304347824</v>
      </c>
      <c r="F227" s="31">
        <v>82.290760869565219</v>
      </c>
      <c r="G227" s="31">
        <v>2.902173913043478</v>
      </c>
      <c r="H227" s="36">
        <v>3.5267311693029088E-2</v>
      </c>
      <c r="I227" s="31">
        <v>29.309782608695652</v>
      </c>
      <c r="J227" s="31">
        <v>2.902173913043478</v>
      </c>
      <c r="K227" s="36">
        <v>9.9017244576302607E-2</v>
      </c>
      <c r="L227" s="31">
        <v>24.25</v>
      </c>
      <c r="M227" s="31">
        <v>0.19565217391304349</v>
      </c>
      <c r="N227" s="36">
        <v>8.0681308830121024E-3</v>
      </c>
      <c r="O227" s="31">
        <v>0</v>
      </c>
      <c r="P227" s="31">
        <v>0</v>
      </c>
      <c r="Q227" s="36" t="s">
        <v>1136</v>
      </c>
      <c r="R227" s="31">
        <v>5.0597826086956523</v>
      </c>
      <c r="S227" s="31">
        <v>2.7065217391304346</v>
      </c>
      <c r="T227" s="36">
        <v>0.53490870032223414</v>
      </c>
      <c r="U227" s="31">
        <v>3.9456521739130435</v>
      </c>
      <c r="V227" s="31">
        <v>0</v>
      </c>
      <c r="W227" s="36">
        <v>0</v>
      </c>
      <c r="X227" s="31">
        <v>0</v>
      </c>
      <c r="Y227" s="31">
        <v>0</v>
      </c>
      <c r="Z227" s="36" t="s">
        <v>1136</v>
      </c>
      <c r="AA227" s="31">
        <v>48.970108695652172</v>
      </c>
      <c r="AB227" s="31">
        <v>0</v>
      </c>
      <c r="AC227" s="36">
        <v>0</v>
      </c>
      <c r="AD227" s="31">
        <v>0</v>
      </c>
      <c r="AE227" s="31">
        <v>0</v>
      </c>
      <c r="AF227" s="36" t="s">
        <v>1136</v>
      </c>
      <c r="AG227" s="31">
        <v>6.5217391304347824E-2</v>
      </c>
      <c r="AH227" s="31">
        <v>0</v>
      </c>
      <c r="AI227" s="36">
        <v>0</v>
      </c>
      <c r="AJ227" t="s">
        <v>149</v>
      </c>
      <c r="AK227" s="37">
        <v>5</v>
      </c>
      <c r="AT227"/>
    </row>
    <row r="228" spans="1:46" x14ac:dyDescent="0.25">
      <c r="A228" t="s">
        <v>990</v>
      </c>
      <c r="B228" t="s">
        <v>487</v>
      </c>
      <c r="C228" t="s">
        <v>809</v>
      </c>
      <c r="D228" t="s">
        <v>892</v>
      </c>
      <c r="E228" s="31">
        <v>10.25</v>
      </c>
      <c r="F228" s="31">
        <v>108.91576086956522</v>
      </c>
      <c r="G228" s="31">
        <v>0</v>
      </c>
      <c r="H228" s="36">
        <v>0</v>
      </c>
      <c r="I228" s="31">
        <v>30.059782608695649</v>
      </c>
      <c r="J228" s="31">
        <v>0</v>
      </c>
      <c r="K228" s="36">
        <v>0</v>
      </c>
      <c r="L228" s="31">
        <v>18.842391304347824</v>
      </c>
      <c r="M228" s="31">
        <v>0</v>
      </c>
      <c r="N228" s="36">
        <v>0</v>
      </c>
      <c r="O228" s="31">
        <v>7.1304347826086953</v>
      </c>
      <c r="P228" s="31">
        <v>0</v>
      </c>
      <c r="Q228" s="36">
        <v>0</v>
      </c>
      <c r="R228" s="31">
        <v>4.0869565217391308</v>
      </c>
      <c r="S228" s="31">
        <v>0</v>
      </c>
      <c r="T228" s="36">
        <v>0</v>
      </c>
      <c r="U228" s="31">
        <v>25.641304347826086</v>
      </c>
      <c r="V228" s="31">
        <v>0</v>
      </c>
      <c r="W228" s="36">
        <v>0</v>
      </c>
      <c r="X228" s="31">
        <v>0</v>
      </c>
      <c r="Y228" s="31">
        <v>0</v>
      </c>
      <c r="Z228" s="36" t="s">
        <v>1136</v>
      </c>
      <c r="AA228" s="31">
        <v>53.214673913043477</v>
      </c>
      <c r="AB228" s="31">
        <v>0</v>
      </c>
      <c r="AC228" s="36">
        <v>0</v>
      </c>
      <c r="AD228" s="31">
        <v>0</v>
      </c>
      <c r="AE228" s="31">
        <v>0</v>
      </c>
      <c r="AF228" s="36" t="s">
        <v>1136</v>
      </c>
      <c r="AG228" s="31">
        <v>0</v>
      </c>
      <c r="AH228" s="31">
        <v>0</v>
      </c>
      <c r="AI228" s="36" t="s">
        <v>1136</v>
      </c>
      <c r="AJ228" t="s">
        <v>144</v>
      </c>
      <c r="AK228" s="37">
        <v>5</v>
      </c>
      <c r="AT228"/>
    </row>
    <row r="229" spans="1:46" x14ac:dyDescent="0.25">
      <c r="A229" t="s">
        <v>990</v>
      </c>
      <c r="B229" t="s">
        <v>479</v>
      </c>
      <c r="C229" t="s">
        <v>675</v>
      </c>
      <c r="D229" t="s">
        <v>929</v>
      </c>
      <c r="E229" s="31">
        <v>55.597826086956523</v>
      </c>
      <c r="F229" s="31">
        <v>176.32065217391298</v>
      </c>
      <c r="G229" s="31">
        <v>6.9417391304347813</v>
      </c>
      <c r="H229" s="36">
        <v>3.9369971950806035E-2</v>
      </c>
      <c r="I229" s="31">
        <v>64.341086956521721</v>
      </c>
      <c r="J229" s="31">
        <v>0</v>
      </c>
      <c r="K229" s="36">
        <v>0</v>
      </c>
      <c r="L229" s="31">
        <v>43.623913043478247</v>
      </c>
      <c r="M229" s="31">
        <v>0</v>
      </c>
      <c r="N229" s="36">
        <v>0</v>
      </c>
      <c r="O229" s="31">
        <v>15.065</v>
      </c>
      <c r="P229" s="31">
        <v>0</v>
      </c>
      <c r="Q229" s="36">
        <v>0</v>
      </c>
      <c r="R229" s="31">
        <v>5.6521739130434785</v>
      </c>
      <c r="S229" s="31">
        <v>0</v>
      </c>
      <c r="T229" s="36">
        <v>0</v>
      </c>
      <c r="U229" s="31">
        <v>15.760000000000002</v>
      </c>
      <c r="V229" s="31">
        <v>0</v>
      </c>
      <c r="W229" s="36">
        <v>0</v>
      </c>
      <c r="X229" s="31">
        <v>0</v>
      </c>
      <c r="Y229" s="31">
        <v>0</v>
      </c>
      <c r="Z229" s="36" t="s">
        <v>1136</v>
      </c>
      <c r="AA229" s="31">
        <v>93.178695652173886</v>
      </c>
      <c r="AB229" s="31">
        <v>6.9417391304347813</v>
      </c>
      <c r="AC229" s="36">
        <v>7.4499209093326996E-2</v>
      </c>
      <c r="AD229" s="31">
        <v>3.0408695652173914</v>
      </c>
      <c r="AE229" s="31">
        <v>0</v>
      </c>
      <c r="AF229" s="36">
        <v>0</v>
      </c>
      <c r="AG229" s="31">
        <v>0</v>
      </c>
      <c r="AH229" s="31">
        <v>0</v>
      </c>
      <c r="AI229" s="36" t="s">
        <v>1136</v>
      </c>
      <c r="AJ229" t="s">
        <v>136</v>
      </c>
      <c r="AK229" s="37">
        <v>5</v>
      </c>
      <c r="AT229"/>
    </row>
    <row r="230" spans="1:46" x14ac:dyDescent="0.25">
      <c r="A230" t="s">
        <v>990</v>
      </c>
      <c r="B230" t="s">
        <v>426</v>
      </c>
      <c r="C230" t="s">
        <v>677</v>
      </c>
      <c r="D230" t="s">
        <v>915</v>
      </c>
      <c r="E230" s="31">
        <v>45.315217391304351</v>
      </c>
      <c r="F230" s="31">
        <v>243.5307608695652</v>
      </c>
      <c r="G230" s="31">
        <v>19.791630434782608</v>
      </c>
      <c r="H230" s="36">
        <v>8.1269529829059189E-2</v>
      </c>
      <c r="I230" s="31">
        <v>72.934021739130429</v>
      </c>
      <c r="J230" s="31">
        <v>3.6758695652173907</v>
      </c>
      <c r="K230" s="36">
        <v>5.0399929656494175E-2</v>
      </c>
      <c r="L230" s="31">
        <v>61.203043478260874</v>
      </c>
      <c r="M230" s="31">
        <v>3.6758695652173907</v>
      </c>
      <c r="N230" s="36">
        <v>6.0060241391803465E-2</v>
      </c>
      <c r="O230" s="31">
        <v>9.1222826086956523</v>
      </c>
      <c r="P230" s="31">
        <v>0</v>
      </c>
      <c r="Q230" s="36">
        <v>0</v>
      </c>
      <c r="R230" s="31">
        <v>2.6086956521739131</v>
      </c>
      <c r="S230" s="31">
        <v>0</v>
      </c>
      <c r="T230" s="36">
        <v>0</v>
      </c>
      <c r="U230" s="31">
        <v>11.611413043478262</v>
      </c>
      <c r="V230" s="31">
        <v>4.5353260869565215</v>
      </c>
      <c r="W230" s="36">
        <v>0.39059208986660421</v>
      </c>
      <c r="X230" s="31">
        <v>0</v>
      </c>
      <c r="Y230" s="31">
        <v>0</v>
      </c>
      <c r="Z230" s="36" t="s">
        <v>1136</v>
      </c>
      <c r="AA230" s="31">
        <v>139.94728260869564</v>
      </c>
      <c r="AB230" s="31">
        <v>11.580434782608695</v>
      </c>
      <c r="AC230" s="36">
        <v>8.2748550502324242E-2</v>
      </c>
      <c r="AD230" s="31">
        <v>0</v>
      </c>
      <c r="AE230" s="31">
        <v>0</v>
      </c>
      <c r="AF230" s="36" t="s">
        <v>1136</v>
      </c>
      <c r="AG230" s="31">
        <v>19.038043478260871</v>
      </c>
      <c r="AH230" s="31">
        <v>0</v>
      </c>
      <c r="AI230" s="36">
        <v>0</v>
      </c>
      <c r="AJ230" t="s">
        <v>82</v>
      </c>
      <c r="AK230" s="37">
        <v>5</v>
      </c>
      <c r="AT230"/>
    </row>
    <row r="231" spans="1:46" x14ac:dyDescent="0.25">
      <c r="A231" t="s">
        <v>990</v>
      </c>
      <c r="B231" t="s">
        <v>642</v>
      </c>
      <c r="C231" t="s">
        <v>677</v>
      </c>
      <c r="D231" t="s">
        <v>915</v>
      </c>
      <c r="E231" s="31">
        <v>19.826086956521738</v>
      </c>
      <c r="F231" s="31">
        <v>151.21423913043478</v>
      </c>
      <c r="G231" s="31">
        <v>23.312065217391307</v>
      </c>
      <c r="H231" s="36">
        <v>0.15416580707907226</v>
      </c>
      <c r="I231" s="31">
        <v>47.774999999999991</v>
      </c>
      <c r="J231" s="31">
        <v>4.2913043478260864</v>
      </c>
      <c r="K231" s="36">
        <v>8.9823220258002864E-2</v>
      </c>
      <c r="L231" s="31">
        <v>38.20978260869564</v>
      </c>
      <c r="M231" s="31">
        <v>4.2913043478260864</v>
      </c>
      <c r="N231" s="36">
        <v>0.1123090490143089</v>
      </c>
      <c r="O231" s="31">
        <v>9.5652173913043477</v>
      </c>
      <c r="P231" s="31">
        <v>0</v>
      </c>
      <c r="Q231" s="36">
        <v>0</v>
      </c>
      <c r="R231" s="31">
        <v>0</v>
      </c>
      <c r="S231" s="31">
        <v>0</v>
      </c>
      <c r="T231" s="36" t="s">
        <v>1136</v>
      </c>
      <c r="U231" s="31">
        <v>14.029891304347826</v>
      </c>
      <c r="V231" s="31">
        <v>1.5869565217391304</v>
      </c>
      <c r="W231" s="36">
        <v>0.11311253147394924</v>
      </c>
      <c r="X231" s="31">
        <v>0</v>
      </c>
      <c r="Y231" s="31">
        <v>0</v>
      </c>
      <c r="Z231" s="36" t="s">
        <v>1136</v>
      </c>
      <c r="AA231" s="31">
        <v>77.615869565217395</v>
      </c>
      <c r="AB231" s="31">
        <v>17.43380434782609</v>
      </c>
      <c r="AC231" s="36">
        <v>0.22461649203294937</v>
      </c>
      <c r="AD231" s="31">
        <v>0</v>
      </c>
      <c r="AE231" s="31">
        <v>0</v>
      </c>
      <c r="AF231" s="36" t="s">
        <v>1136</v>
      </c>
      <c r="AG231" s="31">
        <v>11.793478260869565</v>
      </c>
      <c r="AH231" s="31">
        <v>0</v>
      </c>
      <c r="AI231" s="36">
        <v>0</v>
      </c>
      <c r="AJ231" t="s">
        <v>305</v>
      </c>
      <c r="AK231" s="37">
        <v>5</v>
      </c>
      <c r="AT231"/>
    </row>
    <row r="232" spans="1:46" x14ac:dyDescent="0.25">
      <c r="A232" t="s">
        <v>990</v>
      </c>
      <c r="B232" t="s">
        <v>554</v>
      </c>
      <c r="C232" t="s">
        <v>748</v>
      </c>
      <c r="D232" t="s">
        <v>893</v>
      </c>
      <c r="E232" s="31">
        <v>70.565217391304344</v>
      </c>
      <c r="F232" s="31">
        <v>329.28010869565225</v>
      </c>
      <c r="G232" s="31">
        <v>2.3559782608695654</v>
      </c>
      <c r="H232" s="36">
        <v>7.1549364770380174E-3</v>
      </c>
      <c r="I232" s="31">
        <v>94.668260869565216</v>
      </c>
      <c r="J232" s="31">
        <v>0</v>
      </c>
      <c r="K232" s="36">
        <v>0</v>
      </c>
      <c r="L232" s="31">
        <v>69.195543478260873</v>
      </c>
      <c r="M232" s="31">
        <v>0</v>
      </c>
      <c r="N232" s="36">
        <v>0</v>
      </c>
      <c r="O232" s="31">
        <v>18.891195652173913</v>
      </c>
      <c r="P232" s="31">
        <v>0</v>
      </c>
      <c r="Q232" s="36">
        <v>0</v>
      </c>
      <c r="R232" s="31">
        <v>6.5815217391304346</v>
      </c>
      <c r="S232" s="31">
        <v>0</v>
      </c>
      <c r="T232" s="36">
        <v>0</v>
      </c>
      <c r="U232" s="31">
        <v>39.135869565217391</v>
      </c>
      <c r="V232" s="31">
        <v>0</v>
      </c>
      <c r="W232" s="36">
        <v>0</v>
      </c>
      <c r="X232" s="31">
        <v>0</v>
      </c>
      <c r="Y232" s="31">
        <v>0</v>
      </c>
      <c r="Z232" s="36" t="s">
        <v>1136</v>
      </c>
      <c r="AA232" s="31">
        <v>191.39173913043479</v>
      </c>
      <c r="AB232" s="31">
        <v>2.3559782608695654</v>
      </c>
      <c r="AC232" s="36">
        <v>1.2309717606275316E-2</v>
      </c>
      <c r="AD232" s="31">
        <v>0</v>
      </c>
      <c r="AE232" s="31">
        <v>0</v>
      </c>
      <c r="AF232" s="36" t="s">
        <v>1136</v>
      </c>
      <c r="AG232" s="31">
        <v>4.0842391304347823</v>
      </c>
      <c r="AH232" s="31">
        <v>0</v>
      </c>
      <c r="AI232" s="36">
        <v>0</v>
      </c>
      <c r="AJ232" t="s">
        <v>215</v>
      </c>
      <c r="AK232" s="37">
        <v>5</v>
      </c>
      <c r="AT232"/>
    </row>
    <row r="233" spans="1:46" x14ac:dyDescent="0.25">
      <c r="A233" t="s">
        <v>990</v>
      </c>
      <c r="B233" t="s">
        <v>444</v>
      </c>
      <c r="C233" t="s">
        <v>786</v>
      </c>
      <c r="D233" t="s">
        <v>892</v>
      </c>
      <c r="E233" s="31">
        <v>37.369565217391305</v>
      </c>
      <c r="F233" s="31">
        <v>127.83423913043478</v>
      </c>
      <c r="G233" s="31">
        <v>0</v>
      </c>
      <c r="H233" s="36">
        <v>0</v>
      </c>
      <c r="I233" s="31">
        <v>38.817934782608695</v>
      </c>
      <c r="J233" s="31">
        <v>0</v>
      </c>
      <c r="K233" s="36">
        <v>0</v>
      </c>
      <c r="L233" s="31">
        <v>20.535326086956523</v>
      </c>
      <c r="M233" s="31">
        <v>0</v>
      </c>
      <c r="N233" s="36">
        <v>0</v>
      </c>
      <c r="O233" s="31">
        <v>10.891304347826088</v>
      </c>
      <c r="P233" s="31">
        <v>0</v>
      </c>
      <c r="Q233" s="36">
        <v>0</v>
      </c>
      <c r="R233" s="31">
        <v>7.3913043478260869</v>
      </c>
      <c r="S233" s="31">
        <v>0</v>
      </c>
      <c r="T233" s="36">
        <v>0</v>
      </c>
      <c r="U233" s="31">
        <v>22.073369565217391</v>
      </c>
      <c r="V233" s="31">
        <v>0</v>
      </c>
      <c r="W233" s="36">
        <v>0</v>
      </c>
      <c r="X233" s="31">
        <v>0</v>
      </c>
      <c r="Y233" s="31">
        <v>0</v>
      </c>
      <c r="Z233" s="36" t="s">
        <v>1136</v>
      </c>
      <c r="AA233" s="31">
        <v>62.698369565217391</v>
      </c>
      <c r="AB233" s="31">
        <v>0</v>
      </c>
      <c r="AC233" s="36">
        <v>0</v>
      </c>
      <c r="AD233" s="31">
        <v>4.2445652173913047</v>
      </c>
      <c r="AE233" s="31">
        <v>0</v>
      </c>
      <c r="AF233" s="36">
        <v>0</v>
      </c>
      <c r="AG233" s="31">
        <v>0</v>
      </c>
      <c r="AH233" s="31">
        <v>0</v>
      </c>
      <c r="AI233" s="36" t="s">
        <v>1136</v>
      </c>
      <c r="AJ233" t="s">
        <v>100</v>
      </c>
      <c r="AK233" s="37">
        <v>5</v>
      </c>
      <c r="AT233"/>
    </row>
    <row r="234" spans="1:46" x14ac:dyDescent="0.25">
      <c r="A234" t="s">
        <v>990</v>
      </c>
      <c r="B234" t="s">
        <v>472</v>
      </c>
      <c r="C234" t="s">
        <v>800</v>
      </c>
      <c r="D234" t="s">
        <v>919</v>
      </c>
      <c r="E234" s="31">
        <v>49.152173913043477</v>
      </c>
      <c r="F234" s="31">
        <v>209.24728260869566</v>
      </c>
      <c r="G234" s="31">
        <v>0</v>
      </c>
      <c r="H234" s="36">
        <v>0</v>
      </c>
      <c r="I234" s="31">
        <v>66.873043478260868</v>
      </c>
      <c r="J234" s="31">
        <v>0</v>
      </c>
      <c r="K234" s="36">
        <v>0</v>
      </c>
      <c r="L234" s="31">
        <v>55.799673913043478</v>
      </c>
      <c r="M234" s="31">
        <v>0</v>
      </c>
      <c r="N234" s="36">
        <v>0</v>
      </c>
      <c r="O234" s="31">
        <v>5.0652173913043477</v>
      </c>
      <c r="P234" s="31">
        <v>0</v>
      </c>
      <c r="Q234" s="36">
        <v>0</v>
      </c>
      <c r="R234" s="31">
        <v>6.0081521739130439</v>
      </c>
      <c r="S234" s="31">
        <v>0</v>
      </c>
      <c r="T234" s="36">
        <v>0</v>
      </c>
      <c r="U234" s="31">
        <v>19.817934782608695</v>
      </c>
      <c r="V234" s="31">
        <v>0</v>
      </c>
      <c r="W234" s="36">
        <v>0</v>
      </c>
      <c r="X234" s="31">
        <v>0</v>
      </c>
      <c r="Y234" s="31">
        <v>0</v>
      </c>
      <c r="Z234" s="36" t="s">
        <v>1136</v>
      </c>
      <c r="AA234" s="31">
        <v>122.12152173913044</v>
      </c>
      <c r="AB234" s="31">
        <v>0</v>
      </c>
      <c r="AC234" s="36">
        <v>0</v>
      </c>
      <c r="AD234" s="31">
        <v>0.43478260869565216</v>
      </c>
      <c r="AE234" s="31">
        <v>0</v>
      </c>
      <c r="AF234" s="36">
        <v>0</v>
      </c>
      <c r="AG234" s="31">
        <v>0</v>
      </c>
      <c r="AH234" s="31">
        <v>0</v>
      </c>
      <c r="AI234" s="36" t="s">
        <v>1136</v>
      </c>
      <c r="AJ234" t="s">
        <v>129</v>
      </c>
      <c r="AK234" s="37">
        <v>5</v>
      </c>
      <c r="AT234"/>
    </row>
    <row r="235" spans="1:46" x14ac:dyDescent="0.25">
      <c r="A235" t="s">
        <v>990</v>
      </c>
      <c r="B235" t="s">
        <v>378</v>
      </c>
      <c r="C235" t="s">
        <v>684</v>
      </c>
      <c r="D235" t="s">
        <v>883</v>
      </c>
      <c r="E235" s="31">
        <v>49.076086956521742</v>
      </c>
      <c r="F235" s="31">
        <v>232.48326086956519</v>
      </c>
      <c r="G235" s="31">
        <v>0</v>
      </c>
      <c r="H235" s="36">
        <v>0</v>
      </c>
      <c r="I235" s="31">
        <v>49.345326086956518</v>
      </c>
      <c r="J235" s="31">
        <v>0</v>
      </c>
      <c r="K235" s="36">
        <v>0</v>
      </c>
      <c r="L235" s="31">
        <v>45.725543478260867</v>
      </c>
      <c r="M235" s="31">
        <v>0</v>
      </c>
      <c r="N235" s="36">
        <v>0</v>
      </c>
      <c r="O235" s="31">
        <v>0</v>
      </c>
      <c r="P235" s="31">
        <v>0</v>
      </c>
      <c r="Q235" s="36" t="s">
        <v>1136</v>
      </c>
      <c r="R235" s="31">
        <v>3.6197826086956546</v>
      </c>
      <c r="S235" s="31">
        <v>0</v>
      </c>
      <c r="T235" s="36">
        <v>0</v>
      </c>
      <c r="U235" s="31">
        <v>24.57489130434783</v>
      </c>
      <c r="V235" s="31">
        <v>0</v>
      </c>
      <c r="W235" s="36">
        <v>0</v>
      </c>
      <c r="X235" s="31">
        <v>0</v>
      </c>
      <c r="Y235" s="31">
        <v>0</v>
      </c>
      <c r="Z235" s="36" t="s">
        <v>1136</v>
      </c>
      <c r="AA235" s="31">
        <v>158.56304347826085</v>
      </c>
      <c r="AB235" s="31">
        <v>0</v>
      </c>
      <c r="AC235" s="36">
        <v>0</v>
      </c>
      <c r="AD235" s="31">
        <v>0</v>
      </c>
      <c r="AE235" s="31">
        <v>0</v>
      </c>
      <c r="AF235" s="36" t="s">
        <v>1136</v>
      </c>
      <c r="AG235" s="31">
        <v>0</v>
      </c>
      <c r="AH235" s="31">
        <v>0</v>
      </c>
      <c r="AI235" s="36" t="s">
        <v>1136</v>
      </c>
      <c r="AJ235" t="s">
        <v>33</v>
      </c>
      <c r="AK235" s="37">
        <v>5</v>
      </c>
      <c r="AT235"/>
    </row>
    <row r="236" spans="1:46" x14ac:dyDescent="0.25">
      <c r="A236" t="s">
        <v>990</v>
      </c>
      <c r="B236" t="s">
        <v>587</v>
      </c>
      <c r="C236" t="s">
        <v>844</v>
      </c>
      <c r="D236" t="s">
        <v>939</v>
      </c>
      <c r="E236" s="31">
        <v>62.347826086956523</v>
      </c>
      <c r="F236" s="31">
        <v>283.21086956521742</v>
      </c>
      <c r="G236" s="31">
        <v>0</v>
      </c>
      <c r="H236" s="36">
        <v>0</v>
      </c>
      <c r="I236" s="31">
        <v>67.498913043478254</v>
      </c>
      <c r="J236" s="31">
        <v>0</v>
      </c>
      <c r="K236" s="36">
        <v>0</v>
      </c>
      <c r="L236" s="31">
        <v>63.248913043478254</v>
      </c>
      <c r="M236" s="31">
        <v>0</v>
      </c>
      <c r="N236" s="36">
        <v>0</v>
      </c>
      <c r="O236" s="31">
        <v>0</v>
      </c>
      <c r="P236" s="31">
        <v>0</v>
      </c>
      <c r="Q236" s="36" t="s">
        <v>1136</v>
      </c>
      <c r="R236" s="31">
        <v>4.2500000000000009</v>
      </c>
      <c r="S236" s="31">
        <v>0</v>
      </c>
      <c r="T236" s="36">
        <v>0</v>
      </c>
      <c r="U236" s="31">
        <v>28.458695652173905</v>
      </c>
      <c r="V236" s="31">
        <v>0</v>
      </c>
      <c r="W236" s="36">
        <v>0</v>
      </c>
      <c r="X236" s="31">
        <v>0</v>
      </c>
      <c r="Y236" s="31">
        <v>0</v>
      </c>
      <c r="Z236" s="36" t="s">
        <v>1136</v>
      </c>
      <c r="AA236" s="31">
        <v>187.17934782608697</v>
      </c>
      <c r="AB236" s="31">
        <v>0</v>
      </c>
      <c r="AC236" s="36">
        <v>0</v>
      </c>
      <c r="AD236" s="31">
        <v>7.3913043478260873E-2</v>
      </c>
      <c r="AE236" s="31">
        <v>0</v>
      </c>
      <c r="AF236" s="36">
        <v>0</v>
      </c>
      <c r="AG236" s="31">
        <v>0</v>
      </c>
      <c r="AH236" s="31">
        <v>0</v>
      </c>
      <c r="AI236" s="36" t="s">
        <v>1136</v>
      </c>
      <c r="AJ236" t="s">
        <v>250</v>
      </c>
      <c r="AK236" s="37">
        <v>5</v>
      </c>
      <c r="AT236"/>
    </row>
    <row r="237" spans="1:46" x14ac:dyDescent="0.25">
      <c r="A237" t="s">
        <v>990</v>
      </c>
      <c r="B237" t="s">
        <v>602</v>
      </c>
      <c r="C237" t="s">
        <v>728</v>
      </c>
      <c r="D237" t="s">
        <v>892</v>
      </c>
      <c r="E237" s="31">
        <v>127.26086956521739</v>
      </c>
      <c r="F237" s="31">
        <v>638.20652173913049</v>
      </c>
      <c r="G237" s="31">
        <v>15.940217391304348</v>
      </c>
      <c r="H237" s="36">
        <v>2.4976581793408836E-2</v>
      </c>
      <c r="I237" s="31">
        <v>162.6141304347826</v>
      </c>
      <c r="J237" s="31">
        <v>1.576086956521739</v>
      </c>
      <c r="K237" s="36">
        <v>9.6921894321713841E-3</v>
      </c>
      <c r="L237" s="31">
        <v>106.85326086956522</v>
      </c>
      <c r="M237" s="31">
        <v>1.576086956521739</v>
      </c>
      <c r="N237" s="36">
        <v>1.4750012715528203E-2</v>
      </c>
      <c r="O237" s="31">
        <v>50.380434782608695</v>
      </c>
      <c r="P237" s="31">
        <v>0</v>
      </c>
      <c r="Q237" s="36">
        <v>0</v>
      </c>
      <c r="R237" s="31">
        <v>5.3804347826086953</v>
      </c>
      <c r="S237" s="31">
        <v>0</v>
      </c>
      <c r="T237" s="36">
        <v>0</v>
      </c>
      <c r="U237" s="31">
        <v>63.592391304347828</v>
      </c>
      <c r="V237" s="31">
        <v>8.875</v>
      </c>
      <c r="W237" s="36">
        <v>0.1395607213058713</v>
      </c>
      <c r="X237" s="31">
        <v>4.1603260869565215</v>
      </c>
      <c r="Y237" s="31">
        <v>0</v>
      </c>
      <c r="Z237" s="36">
        <v>0</v>
      </c>
      <c r="AA237" s="31">
        <v>407.8396739130435</v>
      </c>
      <c r="AB237" s="31">
        <v>5.4891304347826084</v>
      </c>
      <c r="AC237" s="36">
        <v>1.3459039877402804E-2</v>
      </c>
      <c r="AD237" s="31">
        <v>0</v>
      </c>
      <c r="AE237" s="31">
        <v>0</v>
      </c>
      <c r="AF237" s="36" t="s">
        <v>1136</v>
      </c>
      <c r="AG237" s="31">
        <v>0</v>
      </c>
      <c r="AH237" s="31">
        <v>0</v>
      </c>
      <c r="AI237" s="36" t="s">
        <v>1136</v>
      </c>
      <c r="AJ237" t="s">
        <v>265</v>
      </c>
      <c r="AK237" s="37">
        <v>5</v>
      </c>
      <c r="AT237"/>
    </row>
    <row r="238" spans="1:46" x14ac:dyDescent="0.25">
      <c r="A238" t="s">
        <v>990</v>
      </c>
      <c r="B238" t="s">
        <v>483</v>
      </c>
      <c r="C238" t="s">
        <v>805</v>
      </c>
      <c r="D238" t="s">
        <v>911</v>
      </c>
      <c r="E238" s="31">
        <v>40.836956521739133</v>
      </c>
      <c r="F238" s="31">
        <v>164.37934782608693</v>
      </c>
      <c r="G238" s="31">
        <v>1.125</v>
      </c>
      <c r="H238" s="36">
        <v>6.8439254375814171E-3</v>
      </c>
      <c r="I238" s="31">
        <v>35.810869565217388</v>
      </c>
      <c r="J238" s="31">
        <v>0.10326086956521739</v>
      </c>
      <c r="K238" s="36">
        <v>2.8835063437139563E-3</v>
      </c>
      <c r="L238" s="31">
        <v>21.663043478260867</v>
      </c>
      <c r="M238" s="31">
        <v>0.10326086956521739</v>
      </c>
      <c r="N238" s="36">
        <v>4.7666833918715507E-3</v>
      </c>
      <c r="O238" s="31">
        <v>9.2782608695652158</v>
      </c>
      <c r="P238" s="31">
        <v>0</v>
      </c>
      <c r="Q238" s="36">
        <v>0</v>
      </c>
      <c r="R238" s="31">
        <v>4.8695652173913047</v>
      </c>
      <c r="S238" s="31">
        <v>0</v>
      </c>
      <c r="T238" s="36">
        <v>0</v>
      </c>
      <c r="U238" s="31">
        <v>18.040217391304342</v>
      </c>
      <c r="V238" s="31">
        <v>0</v>
      </c>
      <c r="W238" s="36">
        <v>0</v>
      </c>
      <c r="X238" s="31">
        <v>0.17391304347826086</v>
      </c>
      <c r="Y238" s="31">
        <v>0</v>
      </c>
      <c r="Z238" s="36">
        <v>0</v>
      </c>
      <c r="AA238" s="31">
        <v>93.540217391304338</v>
      </c>
      <c r="AB238" s="31">
        <v>1.0217391304347827</v>
      </c>
      <c r="AC238" s="36">
        <v>1.0922992900054617E-2</v>
      </c>
      <c r="AD238" s="31">
        <v>16.814130434782609</v>
      </c>
      <c r="AE238" s="31">
        <v>0</v>
      </c>
      <c r="AF238" s="36">
        <v>0</v>
      </c>
      <c r="AG238" s="31">
        <v>0</v>
      </c>
      <c r="AH238" s="31">
        <v>0</v>
      </c>
      <c r="AI238" s="36" t="s">
        <v>1136</v>
      </c>
      <c r="AJ238" t="s">
        <v>140</v>
      </c>
      <c r="AK238" s="37">
        <v>5</v>
      </c>
      <c r="AT238"/>
    </row>
    <row r="239" spans="1:46" x14ac:dyDescent="0.25">
      <c r="A239" t="s">
        <v>990</v>
      </c>
      <c r="B239" t="s">
        <v>485</v>
      </c>
      <c r="C239" t="s">
        <v>807</v>
      </c>
      <c r="D239" t="s">
        <v>875</v>
      </c>
      <c r="E239" s="31">
        <v>76.847826086956516</v>
      </c>
      <c r="F239" s="31">
        <v>265.79152173913042</v>
      </c>
      <c r="G239" s="31">
        <v>63.441630434782603</v>
      </c>
      <c r="H239" s="36">
        <v>0.23868944358973729</v>
      </c>
      <c r="I239" s="31">
        <v>66.98489130434784</v>
      </c>
      <c r="J239" s="31">
        <v>0</v>
      </c>
      <c r="K239" s="36">
        <v>0</v>
      </c>
      <c r="L239" s="31">
        <v>48.093586956521754</v>
      </c>
      <c r="M239" s="31">
        <v>0</v>
      </c>
      <c r="N239" s="36">
        <v>0</v>
      </c>
      <c r="O239" s="31">
        <v>13.673913043478262</v>
      </c>
      <c r="P239" s="31">
        <v>0</v>
      </c>
      <c r="Q239" s="36">
        <v>0</v>
      </c>
      <c r="R239" s="31">
        <v>5.2173913043478262</v>
      </c>
      <c r="S239" s="31">
        <v>0</v>
      </c>
      <c r="T239" s="36">
        <v>0</v>
      </c>
      <c r="U239" s="31">
        <v>49.701413043478261</v>
      </c>
      <c r="V239" s="31">
        <v>14.025217391304347</v>
      </c>
      <c r="W239" s="36">
        <v>0.2821895099649428</v>
      </c>
      <c r="X239" s="31">
        <v>13.715543478260866</v>
      </c>
      <c r="Y239" s="31">
        <v>0</v>
      </c>
      <c r="Z239" s="36">
        <v>0</v>
      </c>
      <c r="AA239" s="31">
        <v>134.16652173913045</v>
      </c>
      <c r="AB239" s="31">
        <v>49.416413043478258</v>
      </c>
      <c r="AC239" s="36">
        <v>0.36832148887009325</v>
      </c>
      <c r="AD239" s="31">
        <v>0</v>
      </c>
      <c r="AE239" s="31">
        <v>0</v>
      </c>
      <c r="AF239" s="36" t="s">
        <v>1136</v>
      </c>
      <c r="AG239" s="31">
        <v>1.2231521739130435</v>
      </c>
      <c r="AH239" s="31">
        <v>0</v>
      </c>
      <c r="AI239" s="36">
        <v>0</v>
      </c>
      <c r="AJ239" t="s">
        <v>142</v>
      </c>
      <c r="AK239" s="37">
        <v>5</v>
      </c>
      <c r="AT239"/>
    </row>
    <row r="240" spans="1:46" x14ac:dyDescent="0.25">
      <c r="A240" t="s">
        <v>990</v>
      </c>
      <c r="B240" t="s">
        <v>545</v>
      </c>
      <c r="C240" t="s">
        <v>720</v>
      </c>
      <c r="D240" t="s">
        <v>892</v>
      </c>
      <c r="E240" s="31">
        <v>31.978260869565219</v>
      </c>
      <c r="F240" s="31">
        <v>166.26836956521743</v>
      </c>
      <c r="G240" s="31">
        <v>0</v>
      </c>
      <c r="H240" s="36">
        <v>0</v>
      </c>
      <c r="I240" s="31">
        <v>64.806413043478287</v>
      </c>
      <c r="J240" s="31">
        <v>0</v>
      </c>
      <c r="K240" s="36">
        <v>0</v>
      </c>
      <c r="L240" s="31">
        <v>48.179021739130455</v>
      </c>
      <c r="M240" s="31">
        <v>0</v>
      </c>
      <c r="N240" s="36">
        <v>0</v>
      </c>
      <c r="O240" s="31">
        <v>11.793152173913041</v>
      </c>
      <c r="P240" s="31">
        <v>0</v>
      </c>
      <c r="Q240" s="36">
        <v>0</v>
      </c>
      <c r="R240" s="31">
        <v>4.8342391304347823</v>
      </c>
      <c r="S240" s="31">
        <v>0</v>
      </c>
      <c r="T240" s="36">
        <v>0</v>
      </c>
      <c r="U240" s="31">
        <v>20.763586956521738</v>
      </c>
      <c r="V240" s="31">
        <v>0</v>
      </c>
      <c r="W240" s="36">
        <v>0</v>
      </c>
      <c r="X240" s="31">
        <v>0</v>
      </c>
      <c r="Y240" s="31">
        <v>0</v>
      </c>
      <c r="Z240" s="36" t="s">
        <v>1136</v>
      </c>
      <c r="AA240" s="31">
        <v>80.698369565217391</v>
      </c>
      <c r="AB240" s="31">
        <v>0</v>
      </c>
      <c r="AC240" s="36">
        <v>0</v>
      </c>
      <c r="AD240" s="31">
        <v>0</v>
      </c>
      <c r="AE240" s="31">
        <v>0</v>
      </c>
      <c r="AF240" s="36" t="s">
        <v>1136</v>
      </c>
      <c r="AG240" s="31">
        <v>0</v>
      </c>
      <c r="AH240" s="31">
        <v>0</v>
      </c>
      <c r="AI240" s="36" t="s">
        <v>1136</v>
      </c>
      <c r="AJ240" t="s">
        <v>205</v>
      </c>
      <c r="AK240" s="37">
        <v>5</v>
      </c>
      <c r="AT240"/>
    </row>
    <row r="241" spans="1:46" x14ac:dyDescent="0.25">
      <c r="A241" t="s">
        <v>990</v>
      </c>
      <c r="B241" t="s">
        <v>639</v>
      </c>
      <c r="C241" t="s">
        <v>871</v>
      </c>
      <c r="D241" t="s">
        <v>940</v>
      </c>
      <c r="E241" s="31">
        <v>35.847826086956523</v>
      </c>
      <c r="F241" s="31">
        <v>107.64652173913038</v>
      </c>
      <c r="G241" s="31">
        <v>0</v>
      </c>
      <c r="H241" s="36">
        <v>0</v>
      </c>
      <c r="I241" s="31">
        <v>25.632391304347831</v>
      </c>
      <c r="J241" s="31">
        <v>0</v>
      </c>
      <c r="K241" s="36">
        <v>0</v>
      </c>
      <c r="L241" s="31">
        <v>20.853260869565219</v>
      </c>
      <c r="M241" s="31">
        <v>0</v>
      </c>
      <c r="N241" s="36">
        <v>0</v>
      </c>
      <c r="O241" s="31">
        <v>0</v>
      </c>
      <c r="P241" s="31">
        <v>0</v>
      </c>
      <c r="Q241" s="36" t="s">
        <v>1136</v>
      </c>
      <c r="R241" s="31">
        <v>4.779130434782612</v>
      </c>
      <c r="S241" s="31">
        <v>0</v>
      </c>
      <c r="T241" s="36">
        <v>0</v>
      </c>
      <c r="U241" s="31">
        <v>10.717391304347826</v>
      </c>
      <c r="V241" s="31">
        <v>0</v>
      </c>
      <c r="W241" s="36">
        <v>0</v>
      </c>
      <c r="X241" s="31">
        <v>0</v>
      </c>
      <c r="Y241" s="31">
        <v>0</v>
      </c>
      <c r="Z241" s="36" t="s">
        <v>1136</v>
      </c>
      <c r="AA241" s="31">
        <v>71.29673913043473</v>
      </c>
      <c r="AB241" s="31">
        <v>0</v>
      </c>
      <c r="AC241" s="36">
        <v>0</v>
      </c>
      <c r="AD241" s="31">
        <v>0</v>
      </c>
      <c r="AE241" s="31">
        <v>0</v>
      </c>
      <c r="AF241" s="36" t="s">
        <v>1136</v>
      </c>
      <c r="AG241" s="31">
        <v>0</v>
      </c>
      <c r="AH241" s="31">
        <v>0</v>
      </c>
      <c r="AI241" s="36" t="s">
        <v>1136</v>
      </c>
      <c r="AJ241" t="s">
        <v>302</v>
      </c>
      <c r="AK241" s="37">
        <v>5</v>
      </c>
      <c r="AT241"/>
    </row>
    <row r="242" spans="1:46" x14ac:dyDescent="0.25">
      <c r="A242" t="s">
        <v>990</v>
      </c>
      <c r="B242" t="s">
        <v>394</v>
      </c>
      <c r="C242" t="s">
        <v>759</v>
      </c>
      <c r="D242" t="s">
        <v>884</v>
      </c>
      <c r="E242" s="31">
        <v>91.510869565217391</v>
      </c>
      <c r="F242" s="31">
        <v>443.74184782608694</v>
      </c>
      <c r="G242" s="31">
        <v>36.252717391304344</v>
      </c>
      <c r="H242" s="36">
        <v>8.1697765421287594E-2</v>
      </c>
      <c r="I242" s="31">
        <v>137.96467391304347</v>
      </c>
      <c r="J242" s="31">
        <v>11.198369565217391</v>
      </c>
      <c r="K242" s="36">
        <v>8.1168383526028634E-2</v>
      </c>
      <c r="L242" s="31">
        <v>99.910326086956516</v>
      </c>
      <c r="M242" s="31">
        <v>11.198369565217391</v>
      </c>
      <c r="N242" s="36">
        <v>0.11208420594554899</v>
      </c>
      <c r="O242" s="31">
        <v>32.75</v>
      </c>
      <c r="P242" s="31">
        <v>0</v>
      </c>
      <c r="Q242" s="36">
        <v>0</v>
      </c>
      <c r="R242" s="31">
        <v>5.3043478260869561</v>
      </c>
      <c r="S242" s="31">
        <v>0</v>
      </c>
      <c r="T242" s="36">
        <v>0</v>
      </c>
      <c r="U242" s="31">
        <v>45.970108695652172</v>
      </c>
      <c r="V242" s="31">
        <v>11.214673913043478</v>
      </c>
      <c r="W242" s="36">
        <v>0.24395578412248037</v>
      </c>
      <c r="X242" s="31">
        <v>0</v>
      </c>
      <c r="Y242" s="31">
        <v>0</v>
      </c>
      <c r="Z242" s="36" t="s">
        <v>1136</v>
      </c>
      <c r="AA242" s="31">
        <v>250.04347826086956</v>
      </c>
      <c r="AB242" s="31">
        <v>13.839673913043478</v>
      </c>
      <c r="AC242" s="36">
        <v>5.5349069727003999E-2</v>
      </c>
      <c r="AD242" s="31">
        <v>0</v>
      </c>
      <c r="AE242" s="31">
        <v>0</v>
      </c>
      <c r="AF242" s="36" t="s">
        <v>1136</v>
      </c>
      <c r="AG242" s="31">
        <v>9.7635869565217384</v>
      </c>
      <c r="AH242" s="31">
        <v>0</v>
      </c>
      <c r="AI242" s="36">
        <v>0</v>
      </c>
      <c r="AJ242" t="s">
        <v>49</v>
      </c>
      <c r="AK242" s="37">
        <v>5</v>
      </c>
      <c r="AT242"/>
    </row>
    <row r="243" spans="1:46" x14ac:dyDescent="0.25">
      <c r="A243" t="s">
        <v>990</v>
      </c>
      <c r="B243" t="s">
        <v>631</v>
      </c>
      <c r="C243" t="s">
        <v>868</v>
      </c>
      <c r="D243" t="s">
        <v>926</v>
      </c>
      <c r="E243" s="31">
        <v>37.945652173913047</v>
      </c>
      <c r="F243" s="31">
        <v>167.20456521739135</v>
      </c>
      <c r="G243" s="31">
        <v>78.916195652173911</v>
      </c>
      <c r="H243" s="36">
        <v>0.47197392935755589</v>
      </c>
      <c r="I243" s="31">
        <v>55.82565217391307</v>
      </c>
      <c r="J243" s="31">
        <v>22.304456521739123</v>
      </c>
      <c r="K243" s="36">
        <v>0.39953776898573945</v>
      </c>
      <c r="L243" s="31">
        <v>39.475326086956535</v>
      </c>
      <c r="M243" s="31">
        <v>19.137391304347819</v>
      </c>
      <c r="N243" s="36">
        <v>0.48479374843394163</v>
      </c>
      <c r="O243" s="31">
        <v>11.785108695652186</v>
      </c>
      <c r="P243" s="31">
        <v>1.8627173913043475</v>
      </c>
      <c r="Q243" s="36">
        <v>0.15805686985233741</v>
      </c>
      <c r="R243" s="31">
        <v>4.5652173913043477</v>
      </c>
      <c r="S243" s="31">
        <v>1.3043478260869565</v>
      </c>
      <c r="T243" s="36">
        <v>0.28571428571428575</v>
      </c>
      <c r="U243" s="31">
        <v>32.924456521739145</v>
      </c>
      <c r="V243" s="31">
        <v>29.196086956521743</v>
      </c>
      <c r="W243" s="36">
        <v>0.88675987520839838</v>
      </c>
      <c r="X243" s="31">
        <v>0</v>
      </c>
      <c r="Y243" s="31">
        <v>0</v>
      </c>
      <c r="Z243" s="36" t="s">
        <v>1136</v>
      </c>
      <c r="AA243" s="31">
        <v>78.454456521739118</v>
      </c>
      <c r="AB243" s="31">
        <v>27.415652173913042</v>
      </c>
      <c r="AC243" s="36">
        <v>0.34944671583208758</v>
      </c>
      <c r="AD243" s="31">
        <v>0</v>
      </c>
      <c r="AE243" s="31">
        <v>0</v>
      </c>
      <c r="AF243" s="36" t="s">
        <v>1136</v>
      </c>
      <c r="AG243" s="31">
        <v>0</v>
      </c>
      <c r="AH243" s="31">
        <v>0</v>
      </c>
      <c r="AI243" s="36" t="s">
        <v>1136</v>
      </c>
      <c r="AJ243" t="s">
        <v>294</v>
      </c>
      <c r="AK243" s="37">
        <v>5</v>
      </c>
      <c r="AT243"/>
    </row>
    <row r="244" spans="1:46" x14ac:dyDescent="0.25">
      <c r="A244" t="s">
        <v>990</v>
      </c>
      <c r="B244" t="s">
        <v>420</v>
      </c>
      <c r="C244" t="s">
        <v>772</v>
      </c>
      <c r="D244" t="s">
        <v>891</v>
      </c>
      <c r="E244" s="31">
        <v>67.815217391304344</v>
      </c>
      <c r="F244" s="31">
        <v>320.97021739130435</v>
      </c>
      <c r="G244" s="31">
        <v>0</v>
      </c>
      <c r="H244" s="36">
        <v>0</v>
      </c>
      <c r="I244" s="31">
        <v>68.781956521739133</v>
      </c>
      <c r="J244" s="31">
        <v>0</v>
      </c>
      <c r="K244" s="36">
        <v>0</v>
      </c>
      <c r="L244" s="31">
        <v>53.925978260869563</v>
      </c>
      <c r="M244" s="31">
        <v>0</v>
      </c>
      <c r="N244" s="36">
        <v>0</v>
      </c>
      <c r="O244" s="31">
        <v>9.2228260869565215</v>
      </c>
      <c r="P244" s="31">
        <v>0</v>
      </c>
      <c r="Q244" s="36">
        <v>0</v>
      </c>
      <c r="R244" s="31">
        <v>5.6331521739130439</v>
      </c>
      <c r="S244" s="31">
        <v>0</v>
      </c>
      <c r="T244" s="36">
        <v>0</v>
      </c>
      <c r="U244" s="31">
        <v>30.022608695652178</v>
      </c>
      <c r="V244" s="31">
        <v>0</v>
      </c>
      <c r="W244" s="36">
        <v>0</v>
      </c>
      <c r="X244" s="31">
        <v>0</v>
      </c>
      <c r="Y244" s="31">
        <v>0</v>
      </c>
      <c r="Z244" s="36" t="s">
        <v>1136</v>
      </c>
      <c r="AA244" s="31">
        <v>214.67021739130433</v>
      </c>
      <c r="AB244" s="31">
        <v>0</v>
      </c>
      <c r="AC244" s="36">
        <v>0</v>
      </c>
      <c r="AD244" s="31">
        <v>0</v>
      </c>
      <c r="AE244" s="31">
        <v>0</v>
      </c>
      <c r="AF244" s="36" t="s">
        <v>1136</v>
      </c>
      <c r="AG244" s="31">
        <v>7.4954347826086964</v>
      </c>
      <c r="AH244" s="31">
        <v>0</v>
      </c>
      <c r="AI244" s="36">
        <v>0</v>
      </c>
      <c r="AJ244" t="s">
        <v>76</v>
      </c>
      <c r="AK244" s="37">
        <v>5</v>
      </c>
      <c r="AT244"/>
    </row>
    <row r="245" spans="1:46" x14ac:dyDescent="0.25">
      <c r="A245" t="s">
        <v>990</v>
      </c>
      <c r="B245" t="s">
        <v>445</v>
      </c>
      <c r="C245" t="s">
        <v>788</v>
      </c>
      <c r="D245" t="s">
        <v>876</v>
      </c>
      <c r="E245" s="31">
        <v>44.467391304347828</v>
      </c>
      <c r="F245" s="31">
        <v>154.97010869565219</v>
      </c>
      <c r="G245" s="31">
        <v>1.0380434782608696</v>
      </c>
      <c r="H245" s="36">
        <v>6.6983464553122098E-3</v>
      </c>
      <c r="I245" s="31">
        <v>48.146739130434781</v>
      </c>
      <c r="J245" s="31">
        <v>0.30434782608695654</v>
      </c>
      <c r="K245" s="36">
        <v>6.3212552206795359E-3</v>
      </c>
      <c r="L245" s="31">
        <v>35.546195652173914</v>
      </c>
      <c r="M245" s="31">
        <v>0.30434782608695654</v>
      </c>
      <c r="N245" s="36">
        <v>8.5620365415488113E-3</v>
      </c>
      <c r="O245" s="31">
        <v>5.4864130434782608</v>
      </c>
      <c r="P245" s="31">
        <v>0</v>
      </c>
      <c r="Q245" s="36">
        <v>0</v>
      </c>
      <c r="R245" s="31">
        <v>7.1141304347826084</v>
      </c>
      <c r="S245" s="31">
        <v>0</v>
      </c>
      <c r="T245" s="36">
        <v>0</v>
      </c>
      <c r="U245" s="31">
        <v>18.815217391304348</v>
      </c>
      <c r="V245" s="31">
        <v>0.73369565217391308</v>
      </c>
      <c r="W245" s="36">
        <v>3.8994800693240905E-2</v>
      </c>
      <c r="X245" s="31">
        <v>0</v>
      </c>
      <c r="Y245" s="31">
        <v>0</v>
      </c>
      <c r="Z245" s="36" t="s">
        <v>1136</v>
      </c>
      <c r="AA245" s="31">
        <v>76.247282608695656</v>
      </c>
      <c r="AB245" s="31">
        <v>0</v>
      </c>
      <c r="AC245" s="36">
        <v>0</v>
      </c>
      <c r="AD245" s="31">
        <v>11.760869565217391</v>
      </c>
      <c r="AE245" s="31">
        <v>0</v>
      </c>
      <c r="AF245" s="36">
        <v>0</v>
      </c>
      <c r="AG245" s="31">
        <v>0</v>
      </c>
      <c r="AH245" s="31">
        <v>0</v>
      </c>
      <c r="AI245" s="36" t="s">
        <v>1136</v>
      </c>
      <c r="AJ245" t="s">
        <v>102</v>
      </c>
      <c r="AK245" s="37">
        <v>5</v>
      </c>
      <c r="AT245"/>
    </row>
    <row r="246" spans="1:46" x14ac:dyDescent="0.25">
      <c r="A246" t="s">
        <v>990</v>
      </c>
      <c r="B246" t="s">
        <v>508</v>
      </c>
      <c r="C246" t="s">
        <v>766</v>
      </c>
      <c r="D246" t="s">
        <v>924</v>
      </c>
      <c r="E246" s="31">
        <v>47.510869565217391</v>
      </c>
      <c r="F246" s="31">
        <v>138.08032608695657</v>
      </c>
      <c r="G246" s="31">
        <v>8.6141304347826093</v>
      </c>
      <c r="H246" s="36">
        <v>6.2384922449834235E-2</v>
      </c>
      <c r="I246" s="31">
        <v>27.897608695652174</v>
      </c>
      <c r="J246" s="31">
        <v>5.9782608695652177</v>
      </c>
      <c r="K246" s="36">
        <v>0.21429295015156358</v>
      </c>
      <c r="L246" s="31">
        <v>19.482608695652175</v>
      </c>
      <c r="M246" s="31">
        <v>5.9782608695652177</v>
      </c>
      <c r="N246" s="36">
        <v>0.30685114929703189</v>
      </c>
      <c r="O246" s="31">
        <v>2.6758695652173916</v>
      </c>
      <c r="P246" s="31">
        <v>0</v>
      </c>
      <c r="Q246" s="36">
        <v>0</v>
      </c>
      <c r="R246" s="31">
        <v>5.7391304347826084</v>
      </c>
      <c r="S246" s="31">
        <v>0</v>
      </c>
      <c r="T246" s="36">
        <v>0</v>
      </c>
      <c r="U246" s="31">
        <v>23.475543478260875</v>
      </c>
      <c r="V246" s="31">
        <v>2.3315217391304346</v>
      </c>
      <c r="W246" s="36">
        <v>9.9317050584558364E-2</v>
      </c>
      <c r="X246" s="31">
        <v>0</v>
      </c>
      <c r="Y246" s="31">
        <v>0</v>
      </c>
      <c r="Z246" s="36" t="s">
        <v>1136</v>
      </c>
      <c r="AA246" s="31">
        <v>74.908695652173932</v>
      </c>
      <c r="AB246" s="31">
        <v>0.30434782608695654</v>
      </c>
      <c r="AC246" s="36">
        <v>4.0629171745313131E-3</v>
      </c>
      <c r="AD246" s="31">
        <v>11.310543478260872</v>
      </c>
      <c r="AE246" s="31">
        <v>0</v>
      </c>
      <c r="AF246" s="36">
        <v>0</v>
      </c>
      <c r="AG246" s="31">
        <v>0.48793478260869561</v>
      </c>
      <c r="AH246" s="31">
        <v>0</v>
      </c>
      <c r="AI246" s="36">
        <v>0</v>
      </c>
      <c r="AJ246" t="s">
        <v>166</v>
      </c>
      <c r="AK246" s="37">
        <v>5</v>
      </c>
      <c r="AT246"/>
    </row>
    <row r="247" spans="1:46" x14ac:dyDescent="0.25">
      <c r="A247" t="s">
        <v>990</v>
      </c>
      <c r="B247" t="s">
        <v>612</v>
      </c>
      <c r="C247" t="s">
        <v>857</v>
      </c>
      <c r="D247" t="s">
        <v>941</v>
      </c>
      <c r="E247" s="31">
        <v>21.304347826086957</v>
      </c>
      <c r="F247" s="31">
        <v>87.989130434782595</v>
      </c>
      <c r="G247" s="31">
        <v>20.467391304347828</v>
      </c>
      <c r="H247" s="36">
        <v>0.23261272390364429</v>
      </c>
      <c r="I247" s="31">
        <v>21.138586956521735</v>
      </c>
      <c r="J247" s="31">
        <v>6.9157608695652177</v>
      </c>
      <c r="K247" s="36">
        <v>0.32716287440545067</v>
      </c>
      <c r="L247" s="31">
        <v>17.894021739130434</v>
      </c>
      <c r="M247" s="31">
        <v>6.9157608695652177</v>
      </c>
      <c r="N247" s="36">
        <v>0.38648443432042523</v>
      </c>
      <c r="O247" s="31">
        <v>1.3369565217391304</v>
      </c>
      <c r="P247" s="31">
        <v>0</v>
      </c>
      <c r="Q247" s="36">
        <v>0</v>
      </c>
      <c r="R247" s="31">
        <v>1.9076086956521738</v>
      </c>
      <c r="S247" s="31">
        <v>0</v>
      </c>
      <c r="T247" s="36">
        <v>0</v>
      </c>
      <c r="U247" s="31">
        <v>5.7228260869565215</v>
      </c>
      <c r="V247" s="31">
        <v>0.19021739130434784</v>
      </c>
      <c r="W247" s="36">
        <v>3.3238366571699908E-2</v>
      </c>
      <c r="X247" s="31">
        <v>5.5271739130434785</v>
      </c>
      <c r="Y247" s="31">
        <v>0</v>
      </c>
      <c r="Z247" s="36">
        <v>0</v>
      </c>
      <c r="AA247" s="31">
        <v>53.804347826086953</v>
      </c>
      <c r="AB247" s="31">
        <v>13.361413043478262</v>
      </c>
      <c r="AC247" s="36">
        <v>0.24833333333333335</v>
      </c>
      <c r="AD247" s="31">
        <v>1.7961956521739131</v>
      </c>
      <c r="AE247" s="31">
        <v>0</v>
      </c>
      <c r="AF247" s="36">
        <v>0</v>
      </c>
      <c r="AG247" s="31">
        <v>0</v>
      </c>
      <c r="AH247" s="31">
        <v>0</v>
      </c>
      <c r="AI247" s="36" t="s">
        <v>1136</v>
      </c>
      <c r="AJ247" t="s">
        <v>275</v>
      </c>
      <c r="AK247" s="37">
        <v>5</v>
      </c>
      <c r="AT247"/>
    </row>
    <row r="248" spans="1:46" x14ac:dyDescent="0.25">
      <c r="A248" t="s">
        <v>990</v>
      </c>
      <c r="B248" t="s">
        <v>606</v>
      </c>
      <c r="C248" t="s">
        <v>693</v>
      </c>
      <c r="D248" t="s">
        <v>895</v>
      </c>
      <c r="E248" s="31">
        <v>77.336956521739125</v>
      </c>
      <c r="F248" s="31">
        <v>351.15576086956526</v>
      </c>
      <c r="G248" s="31">
        <v>0</v>
      </c>
      <c r="H248" s="36">
        <v>0</v>
      </c>
      <c r="I248" s="31">
        <v>74.525326086956525</v>
      </c>
      <c r="J248" s="31">
        <v>0</v>
      </c>
      <c r="K248" s="36">
        <v>0</v>
      </c>
      <c r="L248" s="31">
        <v>40.010869565217391</v>
      </c>
      <c r="M248" s="31">
        <v>0</v>
      </c>
      <c r="N248" s="36">
        <v>0</v>
      </c>
      <c r="O248" s="31">
        <v>29.123152173913041</v>
      </c>
      <c r="P248" s="31">
        <v>0</v>
      </c>
      <c r="Q248" s="36">
        <v>0</v>
      </c>
      <c r="R248" s="31">
        <v>5.3913043478260869</v>
      </c>
      <c r="S248" s="31">
        <v>0</v>
      </c>
      <c r="T248" s="36">
        <v>0</v>
      </c>
      <c r="U248" s="31">
        <v>38.790760869565219</v>
      </c>
      <c r="V248" s="31">
        <v>0</v>
      </c>
      <c r="W248" s="36">
        <v>0</v>
      </c>
      <c r="X248" s="31">
        <v>0</v>
      </c>
      <c r="Y248" s="31">
        <v>0</v>
      </c>
      <c r="Z248" s="36" t="s">
        <v>1136</v>
      </c>
      <c r="AA248" s="31">
        <v>222.85054347826087</v>
      </c>
      <c r="AB248" s="31">
        <v>0</v>
      </c>
      <c r="AC248" s="36">
        <v>0</v>
      </c>
      <c r="AD248" s="31">
        <v>0</v>
      </c>
      <c r="AE248" s="31">
        <v>0</v>
      </c>
      <c r="AF248" s="36" t="s">
        <v>1136</v>
      </c>
      <c r="AG248" s="31">
        <v>14.989130434782609</v>
      </c>
      <c r="AH248" s="31">
        <v>0</v>
      </c>
      <c r="AI248" s="36">
        <v>0</v>
      </c>
      <c r="AJ248" t="s">
        <v>269</v>
      </c>
      <c r="AK248" s="37">
        <v>5</v>
      </c>
      <c r="AT248"/>
    </row>
    <row r="249" spans="1:46" x14ac:dyDescent="0.25">
      <c r="A249" t="s">
        <v>990</v>
      </c>
      <c r="B249" t="s">
        <v>469</v>
      </c>
      <c r="C249" t="s">
        <v>798</v>
      </c>
      <c r="D249" t="s">
        <v>901</v>
      </c>
      <c r="E249" s="31">
        <v>41.804347826086953</v>
      </c>
      <c r="F249" s="31">
        <v>144.45380434782609</v>
      </c>
      <c r="G249" s="31">
        <v>0</v>
      </c>
      <c r="H249" s="36">
        <v>0</v>
      </c>
      <c r="I249" s="31">
        <v>24.483695652173914</v>
      </c>
      <c r="J249" s="31">
        <v>0</v>
      </c>
      <c r="K249" s="36">
        <v>0</v>
      </c>
      <c r="L249" s="31">
        <v>11.456521739130435</v>
      </c>
      <c r="M249" s="31">
        <v>0</v>
      </c>
      <c r="N249" s="36">
        <v>0</v>
      </c>
      <c r="O249" s="31">
        <v>9.179347826086957</v>
      </c>
      <c r="P249" s="31">
        <v>0</v>
      </c>
      <c r="Q249" s="36">
        <v>0</v>
      </c>
      <c r="R249" s="31">
        <v>3.847826086956522</v>
      </c>
      <c r="S249" s="31">
        <v>0</v>
      </c>
      <c r="T249" s="36">
        <v>0</v>
      </c>
      <c r="U249" s="31">
        <v>25.877717391304348</v>
      </c>
      <c r="V249" s="31">
        <v>0</v>
      </c>
      <c r="W249" s="36">
        <v>0</v>
      </c>
      <c r="X249" s="31">
        <v>0</v>
      </c>
      <c r="Y249" s="31">
        <v>0</v>
      </c>
      <c r="Z249" s="36" t="s">
        <v>1136</v>
      </c>
      <c r="AA249" s="31">
        <v>91.584239130434781</v>
      </c>
      <c r="AB249" s="31">
        <v>0</v>
      </c>
      <c r="AC249" s="36">
        <v>0</v>
      </c>
      <c r="AD249" s="31">
        <v>0</v>
      </c>
      <c r="AE249" s="31">
        <v>0</v>
      </c>
      <c r="AF249" s="36" t="s">
        <v>1136</v>
      </c>
      <c r="AG249" s="31">
        <v>2.5081521739130435</v>
      </c>
      <c r="AH249" s="31">
        <v>0</v>
      </c>
      <c r="AI249" s="36">
        <v>0</v>
      </c>
      <c r="AJ249" t="s">
        <v>126</v>
      </c>
      <c r="AK249" s="37">
        <v>5</v>
      </c>
      <c r="AT249"/>
    </row>
    <row r="250" spans="1:46" x14ac:dyDescent="0.25">
      <c r="A250" t="s">
        <v>990</v>
      </c>
      <c r="B250" t="s">
        <v>637</v>
      </c>
      <c r="C250" t="s">
        <v>691</v>
      </c>
      <c r="D250" t="s">
        <v>926</v>
      </c>
      <c r="E250" s="31">
        <v>23.934782608695652</v>
      </c>
      <c r="F250" s="31">
        <v>55.252499999999998</v>
      </c>
      <c r="G250" s="31">
        <v>2.4432608695652176</v>
      </c>
      <c r="H250" s="36">
        <v>4.4219915290081312E-2</v>
      </c>
      <c r="I250" s="31">
        <v>12.784347826086957</v>
      </c>
      <c r="J250" s="31">
        <v>1.1086956521739131</v>
      </c>
      <c r="K250" s="36">
        <v>8.6722894844238882E-2</v>
      </c>
      <c r="L250" s="31">
        <v>4.9110869565217383</v>
      </c>
      <c r="M250" s="31">
        <v>1.1086956521739131</v>
      </c>
      <c r="N250" s="36">
        <v>0.22575361869771152</v>
      </c>
      <c r="O250" s="31">
        <v>0.75706521739130439</v>
      </c>
      <c r="P250" s="31">
        <v>0</v>
      </c>
      <c r="Q250" s="36">
        <v>0</v>
      </c>
      <c r="R250" s="31">
        <v>7.1161956521739134</v>
      </c>
      <c r="S250" s="31">
        <v>0</v>
      </c>
      <c r="T250" s="36">
        <v>0</v>
      </c>
      <c r="U250" s="31">
        <v>7.6114130434782608</v>
      </c>
      <c r="V250" s="31">
        <v>0.66663043478260875</v>
      </c>
      <c r="W250" s="36">
        <v>8.7583006069260991E-2</v>
      </c>
      <c r="X250" s="31">
        <v>0</v>
      </c>
      <c r="Y250" s="31">
        <v>0</v>
      </c>
      <c r="Z250" s="36" t="s">
        <v>1136</v>
      </c>
      <c r="AA250" s="31">
        <v>34.620108695652171</v>
      </c>
      <c r="AB250" s="31">
        <v>0.66793478260869565</v>
      </c>
      <c r="AC250" s="36">
        <v>1.9293260702343763E-2</v>
      </c>
      <c r="AD250" s="31">
        <v>0.2366304347826087</v>
      </c>
      <c r="AE250" s="31">
        <v>0</v>
      </c>
      <c r="AF250" s="36">
        <v>0</v>
      </c>
      <c r="AG250" s="31">
        <v>0</v>
      </c>
      <c r="AH250" s="31">
        <v>0</v>
      </c>
      <c r="AI250" s="36" t="s">
        <v>1136</v>
      </c>
      <c r="AJ250" t="s">
        <v>300</v>
      </c>
      <c r="AK250" s="37">
        <v>5</v>
      </c>
      <c r="AT250"/>
    </row>
    <row r="251" spans="1:46" x14ac:dyDescent="0.25">
      <c r="A251" t="s">
        <v>990</v>
      </c>
      <c r="B251" t="s">
        <v>586</v>
      </c>
      <c r="C251" t="s">
        <v>768</v>
      </c>
      <c r="D251" t="s">
        <v>904</v>
      </c>
      <c r="E251" s="31">
        <v>37.630434782608695</v>
      </c>
      <c r="F251" s="31">
        <v>178.68206521739131</v>
      </c>
      <c r="G251" s="31">
        <v>0</v>
      </c>
      <c r="H251" s="36">
        <v>0</v>
      </c>
      <c r="I251" s="31">
        <v>35.353260869565219</v>
      </c>
      <c r="J251" s="31">
        <v>0</v>
      </c>
      <c r="K251" s="36">
        <v>0</v>
      </c>
      <c r="L251" s="31">
        <v>28.396739130434781</v>
      </c>
      <c r="M251" s="31">
        <v>0</v>
      </c>
      <c r="N251" s="36">
        <v>0</v>
      </c>
      <c r="O251" s="31">
        <v>4</v>
      </c>
      <c r="P251" s="31">
        <v>0</v>
      </c>
      <c r="Q251" s="36">
        <v>0</v>
      </c>
      <c r="R251" s="31">
        <v>2.9565217391304346</v>
      </c>
      <c r="S251" s="31">
        <v>0</v>
      </c>
      <c r="T251" s="36">
        <v>0</v>
      </c>
      <c r="U251" s="31">
        <v>32.6875</v>
      </c>
      <c r="V251" s="31">
        <v>0</v>
      </c>
      <c r="W251" s="36">
        <v>0</v>
      </c>
      <c r="X251" s="31">
        <v>0</v>
      </c>
      <c r="Y251" s="31">
        <v>0</v>
      </c>
      <c r="Z251" s="36" t="s">
        <v>1136</v>
      </c>
      <c r="AA251" s="31">
        <v>110.64130434782609</v>
      </c>
      <c r="AB251" s="31">
        <v>0</v>
      </c>
      <c r="AC251" s="36">
        <v>0</v>
      </c>
      <c r="AD251" s="31">
        <v>0</v>
      </c>
      <c r="AE251" s="31">
        <v>0</v>
      </c>
      <c r="AF251" s="36" t="s">
        <v>1136</v>
      </c>
      <c r="AG251" s="31">
        <v>0</v>
      </c>
      <c r="AH251" s="31">
        <v>0</v>
      </c>
      <c r="AI251" s="36" t="s">
        <v>1136</v>
      </c>
      <c r="AJ251" t="s">
        <v>249</v>
      </c>
      <c r="AK251" s="37">
        <v>5</v>
      </c>
      <c r="AT251"/>
    </row>
    <row r="252" spans="1:46" x14ac:dyDescent="0.25">
      <c r="A252" t="s">
        <v>990</v>
      </c>
      <c r="B252" t="s">
        <v>527</v>
      </c>
      <c r="C252" t="s">
        <v>819</v>
      </c>
      <c r="D252" t="s">
        <v>880</v>
      </c>
      <c r="E252" s="31">
        <v>50.760869565217391</v>
      </c>
      <c r="F252" s="31">
        <v>226.5614130434783</v>
      </c>
      <c r="G252" s="31">
        <v>15.453804347826088</v>
      </c>
      <c r="H252" s="36">
        <v>6.8210222297918066E-2</v>
      </c>
      <c r="I252" s="31">
        <v>34.786413043478262</v>
      </c>
      <c r="J252" s="31">
        <v>0</v>
      </c>
      <c r="K252" s="36">
        <v>0</v>
      </c>
      <c r="L252" s="31">
        <v>29.405978260869571</v>
      </c>
      <c r="M252" s="31">
        <v>0</v>
      </c>
      <c r="N252" s="36">
        <v>0</v>
      </c>
      <c r="O252" s="31">
        <v>0</v>
      </c>
      <c r="P252" s="31">
        <v>0</v>
      </c>
      <c r="Q252" s="36" t="s">
        <v>1136</v>
      </c>
      <c r="R252" s="31">
        <v>5.3804347826086953</v>
      </c>
      <c r="S252" s="31">
        <v>0</v>
      </c>
      <c r="T252" s="36">
        <v>0</v>
      </c>
      <c r="U252" s="31">
        <v>47.948913043478271</v>
      </c>
      <c r="V252" s="31">
        <v>0</v>
      </c>
      <c r="W252" s="36">
        <v>0</v>
      </c>
      <c r="X252" s="31">
        <v>0</v>
      </c>
      <c r="Y252" s="31">
        <v>0</v>
      </c>
      <c r="Z252" s="36" t="s">
        <v>1136</v>
      </c>
      <c r="AA252" s="31">
        <v>139.08369565217393</v>
      </c>
      <c r="AB252" s="31">
        <v>15.453804347826088</v>
      </c>
      <c r="AC252" s="36">
        <v>0.11111154528474408</v>
      </c>
      <c r="AD252" s="31">
        <v>4.7054347826086955</v>
      </c>
      <c r="AE252" s="31">
        <v>0</v>
      </c>
      <c r="AF252" s="36">
        <v>0</v>
      </c>
      <c r="AG252" s="31">
        <v>3.6956521739130437E-2</v>
      </c>
      <c r="AH252" s="31">
        <v>0</v>
      </c>
      <c r="AI252" s="36">
        <v>0</v>
      </c>
      <c r="AJ252" t="s">
        <v>185</v>
      </c>
      <c r="AK252" s="37">
        <v>5</v>
      </c>
      <c r="AT252"/>
    </row>
    <row r="253" spans="1:46" x14ac:dyDescent="0.25">
      <c r="A253" t="s">
        <v>990</v>
      </c>
      <c r="B253" t="s">
        <v>440</v>
      </c>
      <c r="C253" t="s">
        <v>680</v>
      </c>
      <c r="D253" t="s">
        <v>901</v>
      </c>
      <c r="E253" s="31">
        <v>37.532608695652172</v>
      </c>
      <c r="F253" s="31">
        <v>128.52510869565216</v>
      </c>
      <c r="G253" s="31">
        <v>26.872282608695652</v>
      </c>
      <c r="H253" s="36">
        <v>0.2090819675735836</v>
      </c>
      <c r="I253" s="31">
        <v>46.253586956521737</v>
      </c>
      <c r="J253" s="31">
        <v>12.331521739130435</v>
      </c>
      <c r="K253" s="36">
        <v>0.26660682015260861</v>
      </c>
      <c r="L253" s="31">
        <v>31.279673913043478</v>
      </c>
      <c r="M253" s="31">
        <v>12.331521739130435</v>
      </c>
      <c r="N253" s="36">
        <v>0.39423434443120103</v>
      </c>
      <c r="O253" s="31">
        <v>4.9684782608695652</v>
      </c>
      <c r="P253" s="31">
        <v>0</v>
      </c>
      <c r="Q253" s="36">
        <v>0</v>
      </c>
      <c r="R253" s="31">
        <v>10.005434782608695</v>
      </c>
      <c r="S253" s="31">
        <v>0</v>
      </c>
      <c r="T253" s="36">
        <v>0</v>
      </c>
      <c r="U253" s="31">
        <v>9.5111956521739121</v>
      </c>
      <c r="V253" s="31">
        <v>7.1059782608695654</v>
      </c>
      <c r="W253" s="36">
        <v>0.74711724169457061</v>
      </c>
      <c r="X253" s="31">
        <v>0</v>
      </c>
      <c r="Y253" s="31">
        <v>0</v>
      </c>
      <c r="Z253" s="36" t="s">
        <v>1136</v>
      </c>
      <c r="AA253" s="31">
        <v>65.150434782608684</v>
      </c>
      <c r="AB253" s="31">
        <v>7.4347826086956523</v>
      </c>
      <c r="AC253" s="36">
        <v>0.11411716028455883</v>
      </c>
      <c r="AD253" s="31">
        <v>7.6098913043478262</v>
      </c>
      <c r="AE253" s="31">
        <v>0</v>
      </c>
      <c r="AF253" s="36">
        <v>0</v>
      </c>
      <c r="AG253" s="31">
        <v>0</v>
      </c>
      <c r="AH253" s="31">
        <v>0</v>
      </c>
      <c r="AI253" s="36" t="s">
        <v>1136</v>
      </c>
      <c r="AJ253" t="s">
        <v>96</v>
      </c>
      <c r="AK253" s="37">
        <v>5</v>
      </c>
      <c r="AT253"/>
    </row>
    <row r="254" spans="1:46" x14ac:dyDescent="0.25">
      <c r="A254" t="s">
        <v>990</v>
      </c>
      <c r="B254" t="s">
        <v>654</v>
      </c>
      <c r="C254" t="s">
        <v>717</v>
      </c>
      <c r="D254" t="s">
        <v>918</v>
      </c>
      <c r="E254" s="31">
        <v>18.086956521739129</v>
      </c>
      <c r="F254" s="31">
        <v>107.52717391304348</v>
      </c>
      <c r="G254" s="31">
        <v>0</v>
      </c>
      <c r="H254" s="36">
        <v>0</v>
      </c>
      <c r="I254" s="31">
        <v>36.521739130434781</v>
      </c>
      <c r="J254" s="31">
        <v>0</v>
      </c>
      <c r="K254" s="36">
        <v>0</v>
      </c>
      <c r="L254" s="31">
        <v>28.586956521739129</v>
      </c>
      <c r="M254" s="31">
        <v>0</v>
      </c>
      <c r="N254" s="36">
        <v>0</v>
      </c>
      <c r="O254" s="31">
        <v>5.9456521739130439</v>
      </c>
      <c r="P254" s="31">
        <v>0</v>
      </c>
      <c r="Q254" s="36">
        <v>0</v>
      </c>
      <c r="R254" s="31">
        <v>1.9891304347826086</v>
      </c>
      <c r="S254" s="31">
        <v>0</v>
      </c>
      <c r="T254" s="36">
        <v>0</v>
      </c>
      <c r="U254" s="31">
        <v>6.2255434782608692</v>
      </c>
      <c r="V254" s="31">
        <v>0</v>
      </c>
      <c r="W254" s="36">
        <v>0</v>
      </c>
      <c r="X254" s="31">
        <v>4.9619565217391308</v>
      </c>
      <c r="Y254" s="31">
        <v>0</v>
      </c>
      <c r="Z254" s="36">
        <v>0</v>
      </c>
      <c r="AA254" s="31">
        <v>52.956521739130437</v>
      </c>
      <c r="AB254" s="31">
        <v>0</v>
      </c>
      <c r="AC254" s="36">
        <v>0</v>
      </c>
      <c r="AD254" s="31">
        <v>0</v>
      </c>
      <c r="AE254" s="31">
        <v>0</v>
      </c>
      <c r="AF254" s="36" t="s">
        <v>1136</v>
      </c>
      <c r="AG254" s="31">
        <v>6.8614130434782608</v>
      </c>
      <c r="AH254" s="31">
        <v>0</v>
      </c>
      <c r="AI254" s="36">
        <v>0</v>
      </c>
      <c r="AJ254" t="s">
        <v>317</v>
      </c>
      <c r="AK254" s="37">
        <v>5</v>
      </c>
      <c r="AT254"/>
    </row>
    <row r="255" spans="1:46" x14ac:dyDescent="0.25">
      <c r="A255" t="s">
        <v>990</v>
      </c>
      <c r="B255" t="s">
        <v>414</v>
      </c>
      <c r="C255" t="s">
        <v>715</v>
      </c>
      <c r="D255" t="s">
        <v>889</v>
      </c>
      <c r="E255" s="31">
        <v>56.141304347826086</v>
      </c>
      <c r="F255" s="31">
        <v>226.2165217391304</v>
      </c>
      <c r="G255" s="31">
        <v>5.0084782608695653</v>
      </c>
      <c r="H255" s="36">
        <v>2.2140196579652435E-2</v>
      </c>
      <c r="I255" s="31">
        <v>59.734891304347826</v>
      </c>
      <c r="J255" s="31">
        <v>1.3275000000000001</v>
      </c>
      <c r="K255" s="36">
        <v>2.2223192693804694E-2</v>
      </c>
      <c r="L255" s="31">
        <v>39.422391304347826</v>
      </c>
      <c r="M255" s="31">
        <v>1.3275000000000001</v>
      </c>
      <c r="N255" s="36">
        <v>3.3673756362252748E-2</v>
      </c>
      <c r="O255" s="31">
        <v>14.747282608695652</v>
      </c>
      <c r="P255" s="31">
        <v>0</v>
      </c>
      <c r="Q255" s="36">
        <v>0</v>
      </c>
      <c r="R255" s="31">
        <v>5.5652173913043477</v>
      </c>
      <c r="S255" s="31">
        <v>0</v>
      </c>
      <c r="T255" s="36">
        <v>0</v>
      </c>
      <c r="U255" s="31">
        <v>14.817934782608695</v>
      </c>
      <c r="V255" s="31">
        <v>3.6809782608695651</v>
      </c>
      <c r="W255" s="36">
        <v>0.24841371721987895</v>
      </c>
      <c r="X255" s="31">
        <v>0</v>
      </c>
      <c r="Y255" s="31">
        <v>0</v>
      </c>
      <c r="Z255" s="36" t="s">
        <v>1136</v>
      </c>
      <c r="AA255" s="31">
        <v>140.27815217391301</v>
      </c>
      <c r="AB255" s="31">
        <v>0</v>
      </c>
      <c r="AC255" s="36">
        <v>0</v>
      </c>
      <c r="AD255" s="31">
        <v>11.385543478260873</v>
      </c>
      <c r="AE255" s="31">
        <v>0</v>
      </c>
      <c r="AF255" s="36">
        <v>0</v>
      </c>
      <c r="AG255" s="31">
        <v>0</v>
      </c>
      <c r="AH255" s="31">
        <v>0</v>
      </c>
      <c r="AI255" s="36" t="s">
        <v>1136</v>
      </c>
      <c r="AJ255" t="s">
        <v>70</v>
      </c>
      <c r="AK255" s="37">
        <v>5</v>
      </c>
      <c r="AT255"/>
    </row>
    <row r="256" spans="1:46" x14ac:dyDescent="0.25">
      <c r="A256" t="s">
        <v>990</v>
      </c>
      <c r="B256" t="s">
        <v>662</v>
      </c>
      <c r="C256" t="s">
        <v>720</v>
      </c>
      <c r="D256" t="s">
        <v>920</v>
      </c>
      <c r="E256" s="31">
        <v>8.9021739130434785</v>
      </c>
      <c r="F256" s="31">
        <v>57.805978260869573</v>
      </c>
      <c r="G256" s="31">
        <v>0</v>
      </c>
      <c r="H256" s="36">
        <v>0</v>
      </c>
      <c r="I256" s="31">
        <v>34.184782608695656</v>
      </c>
      <c r="J256" s="31">
        <v>0</v>
      </c>
      <c r="K256" s="36">
        <v>0</v>
      </c>
      <c r="L256" s="31">
        <v>28.532608695652176</v>
      </c>
      <c r="M256" s="31">
        <v>0</v>
      </c>
      <c r="N256" s="36">
        <v>0</v>
      </c>
      <c r="O256" s="31">
        <v>0</v>
      </c>
      <c r="P256" s="31">
        <v>0</v>
      </c>
      <c r="Q256" s="36" t="s">
        <v>1136</v>
      </c>
      <c r="R256" s="31">
        <v>5.6521739130434785</v>
      </c>
      <c r="S256" s="31">
        <v>0</v>
      </c>
      <c r="T256" s="36">
        <v>0</v>
      </c>
      <c r="U256" s="31">
        <v>0.79076086956521741</v>
      </c>
      <c r="V256" s="31">
        <v>0</v>
      </c>
      <c r="W256" s="36">
        <v>0</v>
      </c>
      <c r="X256" s="31">
        <v>0</v>
      </c>
      <c r="Y256" s="31">
        <v>0</v>
      </c>
      <c r="Z256" s="36" t="s">
        <v>1136</v>
      </c>
      <c r="AA256" s="31">
        <v>21.618478260869562</v>
      </c>
      <c r="AB256" s="31">
        <v>0</v>
      </c>
      <c r="AC256" s="36">
        <v>0</v>
      </c>
      <c r="AD256" s="31">
        <v>1.2119565217391304</v>
      </c>
      <c r="AE256" s="31">
        <v>0</v>
      </c>
      <c r="AF256" s="36">
        <v>0</v>
      </c>
      <c r="AG256" s="31">
        <v>0</v>
      </c>
      <c r="AH256" s="31">
        <v>0</v>
      </c>
      <c r="AI256" s="36" t="s">
        <v>1136</v>
      </c>
      <c r="AJ256" t="s">
        <v>325</v>
      </c>
      <c r="AK256" s="37">
        <v>5</v>
      </c>
      <c r="AT256"/>
    </row>
    <row r="257" spans="1:46" x14ac:dyDescent="0.25">
      <c r="A257" t="s">
        <v>990</v>
      </c>
      <c r="B257" t="s">
        <v>570</v>
      </c>
      <c r="C257" t="s">
        <v>720</v>
      </c>
      <c r="D257" t="s">
        <v>920</v>
      </c>
      <c r="E257" s="31">
        <v>77.434782608695656</v>
      </c>
      <c r="F257" s="31">
        <v>338.10054347826087</v>
      </c>
      <c r="G257" s="31">
        <v>0</v>
      </c>
      <c r="H257" s="36">
        <v>0</v>
      </c>
      <c r="I257" s="31">
        <v>88.823369565217391</v>
      </c>
      <c r="J257" s="31">
        <v>0</v>
      </c>
      <c r="K257" s="36">
        <v>0</v>
      </c>
      <c r="L257" s="31">
        <v>70.301630434782609</v>
      </c>
      <c r="M257" s="31">
        <v>0</v>
      </c>
      <c r="N257" s="36">
        <v>0</v>
      </c>
      <c r="O257" s="31">
        <v>13.913043478260869</v>
      </c>
      <c r="P257" s="31">
        <v>0</v>
      </c>
      <c r="Q257" s="36">
        <v>0</v>
      </c>
      <c r="R257" s="31">
        <v>4.6086956521739131</v>
      </c>
      <c r="S257" s="31">
        <v>0</v>
      </c>
      <c r="T257" s="36">
        <v>0</v>
      </c>
      <c r="U257" s="31">
        <v>25.472826086956523</v>
      </c>
      <c r="V257" s="31">
        <v>0</v>
      </c>
      <c r="W257" s="36">
        <v>0</v>
      </c>
      <c r="X257" s="31">
        <v>5</v>
      </c>
      <c r="Y257" s="31">
        <v>0</v>
      </c>
      <c r="Z257" s="36">
        <v>0</v>
      </c>
      <c r="AA257" s="31">
        <v>218.80434782608697</v>
      </c>
      <c r="AB257" s="31">
        <v>0</v>
      </c>
      <c r="AC257" s="36">
        <v>0</v>
      </c>
      <c r="AD257" s="31">
        <v>0</v>
      </c>
      <c r="AE257" s="31">
        <v>0</v>
      </c>
      <c r="AF257" s="36" t="s">
        <v>1136</v>
      </c>
      <c r="AG257" s="31">
        <v>0</v>
      </c>
      <c r="AH257" s="31">
        <v>0</v>
      </c>
      <c r="AI257" s="36" t="s">
        <v>1136</v>
      </c>
      <c r="AJ257" t="s">
        <v>231</v>
      </c>
      <c r="AK257" s="37">
        <v>5</v>
      </c>
      <c r="AT257"/>
    </row>
    <row r="258" spans="1:46" x14ac:dyDescent="0.25">
      <c r="A258" t="s">
        <v>990</v>
      </c>
      <c r="B258" t="s">
        <v>563</v>
      </c>
      <c r="C258" t="s">
        <v>839</v>
      </c>
      <c r="D258" t="s">
        <v>893</v>
      </c>
      <c r="E258" s="31">
        <v>107.07608695652173</v>
      </c>
      <c r="F258" s="31">
        <v>474.88586956521738</v>
      </c>
      <c r="G258" s="31">
        <v>0</v>
      </c>
      <c r="H258" s="36">
        <v>0</v>
      </c>
      <c r="I258" s="31">
        <v>124.75815217391303</v>
      </c>
      <c r="J258" s="31">
        <v>0</v>
      </c>
      <c r="K258" s="36">
        <v>0</v>
      </c>
      <c r="L258" s="31">
        <v>94.671195652173907</v>
      </c>
      <c r="M258" s="31">
        <v>0</v>
      </c>
      <c r="N258" s="36">
        <v>0</v>
      </c>
      <c r="O258" s="31">
        <v>25.043478260869566</v>
      </c>
      <c r="P258" s="31">
        <v>0</v>
      </c>
      <c r="Q258" s="36">
        <v>0</v>
      </c>
      <c r="R258" s="31">
        <v>5.0434782608695654</v>
      </c>
      <c r="S258" s="31">
        <v>0</v>
      </c>
      <c r="T258" s="36">
        <v>0</v>
      </c>
      <c r="U258" s="31">
        <v>48.032608695652172</v>
      </c>
      <c r="V258" s="31">
        <v>0</v>
      </c>
      <c r="W258" s="36">
        <v>0</v>
      </c>
      <c r="X258" s="31">
        <v>3.7391304347826089</v>
      </c>
      <c r="Y258" s="31">
        <v>0</v>
      </c>
      <c r="Z258" s="36">
        <v>0</v>
      </c>
      <c r="AA258" s="31">
        <v>298.35597826086956</v>
      </c>
      <c r="AB258" s="31">
        <v>0</v>
      </c>
      <c r="AC258" s="36">
        <v>0</v>
      </c>
      <c r="AD258" s="31">
        <v>0</v>
      </c>
      <c r="AE258" s="31">
        <v>0</v>
      </c>
      <c r="AF258" s="36" t="s">
        <v>1136</v>
      </c>
      <c r="AG258" s="31">
        <v>0</v>
      </c>
      <c r="AH258" s="31">
        <v>0</v>
      </c>
      <c r="AI258" s="36" t="s">
        <v>1136</v>
      </c>
      <c r="AJ258" t="s">
        <v>224</v>
      </c>
      <c r="AK258" s="37">
        <v>5</v>
      </c>
      <c r="AT258"/>
    </row>
    <row r="259" spans="1:46" x14ac:dyDescent="0.25">
      <c r="A259" t="s">
        <v>990</v>
      </c>
      <c r="B259" t="s">
        <v>482</v>
      </c>
      <c r="C259" t="s">
        <v>802</v>
      </c>
      <c r="D259" t="s">
        <v>934</v>
      </c>
      <c r="E259" s="31">
        <v>87.369565217391298</v>
      </c>
      <c r="F259" s="31">
        <v>344.26358695652175</v>
      </c>
      <c r="G259" s="31">
        <v>0</v>
      </c>
      <c r="H259" s="36">
        <v>0</v>
      </c>
      <c r="I259" s="31">
        <v>87.423913043478265</v>
      </c>
      <c r="J259" s="31">
        <v>0</v>
      </c>
      <c r="K259" s="36">
        <v>0</v>
      </c>
      <c r="L259" s="31">
        <v>63.529891304347828</v>
      </c>
      <c r="M259" s="31">
        <v>0</v>
      </c>
      <c r="N259" s="36">
        <v>0</v>
      </c>
      <c r="O259" s="31">
        <v>18.9375</v>
      </c>
      <c r="P259" s="31">
        <v>0</v>
      </c>
      <c r="Q259" s="36">
        <v>0</v>
      </c>
      <c r="R259" s="31">
        <v>4.9565217391304346</v>
      </c>
      <c r="S259" s="31">
        <v>0</v>
      </c>
      <c r="T259" s="36">
        <v>0</v>
      </c>
      <c r="U259" s="31">
        <v>37.510869565217391</v>
      </c>
      <c r="V259" s="31">
        <v>0</v>
      </c>
      <c r="W259" s="36">
        <v>0</v>
      </c>
      <c r="X259" s="31">
        <v>4.9130434782608692</v>
      </c>
      <c r="Y259" s="31">
        <v>0</v>
      </c>
      <c r="Z259" s="36">
        <v>0</v>
      </c>
      <c r="AA259" s="31">
        <v>213.35054347826087</v>
      </c>
      <c r="AB259" s="31">
        <v>0</v>
      </c>
      <c r="AC259" s="36">
        <v>0</v>
      </c>
      <c r="AD259" s="31">
        <v>1.0652173913043479</v>
      </c>
      <c r="AE259" s="31">
        <v>0</v>
      </c>
      <c r="AF259" s="36">
        <v>0</v>
      </c>
      <c r="AG259" s="31">
        <v>0</v>
      </c>
      <c r="AH259" s="31">
        <v>0</v>
      </c>
      <c r="AI259" s="36" t="s">
        <v>1136</v>
      </c>
      <c r="AJ259" t="s">
        <v>139</v>
      </c>
      <c r="AK259" s="37">
        <v>5</v>
      </c>
      <c r="AT259"/>
    </row>
    <row r="260" spans="1:46" x14ac:dyDescent="0.25">
      <c r="A260" t="s">
        <v>990</v>
      </c>
      <c r="B260" t="s">
        <v>574</v>
      </c>
      <c r="C260" t="s">
        <v>806</v>
      </c>
      <c r="D260" t="s">
        <v>890</v>
      </c>
      <c r="E260" s="31">
        <v>84.260869565217391</v>
      </c>
      <c r="F260" s="31">
        <v>307.9021739130435</v>
      </c>
      <c r="G260" s="31">
        <v>0</v>
      </c>
      <c r="H260" s="36">
        <v>0</v>
      </c>
      <c r="I260" s="31">
        <v>105.5570652173913</v>
      </c>
      <c r="J260" s="31">
        <v>0</v>
      </c>
      <c r="K260" s="36">
        <v>0</v>
      </c>
      <c r="L260" s="31">
        <v>83.024456521739125</v>
      </c>
      <c r="M260" s="31">
        <v>0</v>
      </c>
      <c r="N260" s="36">
        <v>0</v>
      </c>
      <c r="O260" s="31">
        <v>18.271739130434781</v>
      </c>
      <c r="P260" s="31">
        <v>0</v>
      </c>
      <c r="Q260" s="36">
        <v>0</v>
      </c>
      <c r="R260" s="31">
        <v>4.2608695652173916</v>
      </c>
      <c r="S260" s="31">
        <v>0</v>
      </c>
      <c r="T260" s="36">
        <v>0</v>
      </c>
      <c r="U260" s="31">
        <v>12.290760869565217</v>
      </c>
      <c r="V260" s="31">
        <v>0</v>
      </c>
      <c r="W260" s="36">
        <v>0</v>
      </c>
      <c r="X260" s="31">
        <v>5.1304347826086953</v>
      </c>
      <c r="Y260" s="31">
        <v>0</v>
      </c>
      <c r="Z260" s="36">
        <v>0</v>
      </c>
      <c r="AA260" s="31">
        <v>184.92391304347825</v>
      </c>
      <c r="AB260" s="31">
        <v>0</v>
      </c>
      <c r="AC260" s="36">
        <v>0</v>
      </c>
      <c r="AD260" s="31">
        <v>0</v>
      </c>
      <c r="AE260" s="31">
        <v>0</v>
      </c>
      <c r="AF260" s="36" t="s">
        <v>1136</v>
      </c>
      <c r="AG260" s="31">
        <v>0</v>
      </c>
      <c r="AH260" s="31">
        <v>0</v>
      </c>
      <c r="AI260" s="36" t="s">
        <v>1136</v>
      </c>
      <c r="AJ260" t="s">
        <v>235</v>
      </c>
      <c r="AK260" s="37">
        <v>5</v>
      </c>
      <c r="AT260"/>
    </row>
    <row r="261" spans="1:46" x14ac:dyDescent="0.25">
      <c r="A261" t="s">
        <v>990</v>
      </c>
      <c r="B261" t="s">
        <v>476</v>
      </c>
      <c r="C261" t="s">
        <v>802</v>
      </c>
      <c r="D261" t="s">
        <v>934</v>
      </c>
      <c r="E261" s="31">
        <v>69.282608695652172</v>
      </c>
      <c r="F261" s="31">
        <v>249.87771739130434</v>
      </c>
      <c r="G261" s="31">
        <v>0</v>
      </c>
      <c r="H261" s="36">
        <v>0</v>
      </c>
      <c r="I261" s="31">
        <v>67.239130434782609</v>
      </c>
      <c r="J261" s="31">
        <v>0</v>
      </c>
      <c r="K261" s="36">
        <v>0</v>
      </c>
      <c r="L261" s="31">
        <v>41.760869565217391</v>
      </c>
      <c r="M261" s="31">
        <v>0</v>
      </c>
      <c r="N261" s="36">
        <v>0</v>
      </c>
      <c r="O261" s="31">
        <v>20.086956521739129</v>
      </c>
      <c r="P261" s="31">
        <v>0</v>
      </c>
      <c r="Q261" s="36">
        <v>0</v>
      </c>
      <c r="R261" s="31">
        <v>5.3913043478260869</v>
      </c>
      <c r="S261" s="31">
        <v>0</v>
      </c>
      <c r="T261" s="36">
        <v>0</v>
      </c>
      <c r="U261" s="31">
        <v>32.048913043478258</v>
      </c>
      <c r="V261" s="31">
        <v>0</v>
      </c>
      <c r="W261" s="36">
        <v>0</v>
      </c>
      <c r="X261" s="31">
        <v>4.7391304347826084</v>
      </c>
      <c r="Y261" s="31">
        <v>0</v>
      </c>
      <c r="Z261" s="36">
        <v>0</v>
      </c>
      <c r="AA261" s="31">
        <v>145.66032608695653</v>
      </c>
      <c r="AB261" s="31">
        <v>0</v>
      </c>
      <c r="AC261" s="36">
        <v>0</v>
      </c>
      <c r="AD261" s="31">
        <v>0.19021739130434784</v>
      </c>
      <c r="AE261" s="31">
        <v>0</v>
      </c>
      <c r="AF261" s="36">
        <v>0</v>
      </c>
      <c r="AG261" s="31">
        <v>0</v>
      </c>
      <c r="AH261" s="31">
        <v>0</v>
      </c>
      <c r="AI261" s="36" t="s">
        <v>1136</v>
      </c>
      <c r="AJ261" t="s">
        <v>133</v>
      </c>
      <c r="AK261" s="37">
        <v>5</v>
      </c>
      <c r="AT261"/>
    </row>
    <row r="262" spans="1:46" x14ac:dyDescent="0.25">
      <c r="A262" t="s">
        <v>990</v>
      </c>
      <c r="B262" t="s">
        <v>645</v>
      </c>
      <c r="C262" t="s">
        <v>717</v>
      </c>
      <c r="D262" t="s">
        <v>918</v>
      </c>
      <c r="E262" s="31">
        <v>72</v>
      </c>
      <c r="F262" s="31">
        <v>309.24456521739131</v>
      </c>
      <c r="G262" s="31">
        <v>0</v>
      </c>
      <c r="H262" s="36">
        <v>0</v>
      </c>
      <c r="I262" s="31">
        <v>93.206521739130437</v>
      </c>
      <c r="J262" s="31">
        <v>0</v>
      </c>
      <c r="K262" s="36">
        <v>0</v>
      </c>
      <c r="L262" s="31">
        <v>61.657608695652172</v>
      </c>
      <c r="M262" s="31">
        <v>0</v>
      </c>
      <c r="N262" s="36">
        <v>0</v>
      </c>
      <c r="O262" s="31">
        <v>26.418478260869566</v>
      </c>
      <c r="P262" s="31">
        <v>0</v>
      </c>
      <c r="Q262" s="36">
        <v>0</v>
      </c>
      <c r="R262" s="31">
        <v>5.1304347826086953</v>
      </c>
      <c r="S262" s="31">
        <v>0</v>
      </c>
      <c r="T262" s="36">
        <v>0</v>
      </c>
      <c r="U262" s="31">
        <v>29.146739130434781</v>
      </c>
      <c r="V262" s="31">
        <v>0</v>
      </c>
      <c r="W262" s="36">
        <v>0</v>
      </c>
      <c r="X262" s="31">
        <v>3.1304347826086958</v>
      </c>
      <c r="Y262" s="31">
        <v>0</v>
      </c>
      <c r="Z262" s="36">
        <v>0</v>
      </c>
      <c r="AA262" s="31">
        <v>183.72010869565219</v>
      </c>
      <c r="AB262" s="31">
        <v>0</v>
      </c>
      <c r="AC262" s="36">
        <v>0</v>
      </c>
      <c r="AD262" s="31">
        <v>4.0760869565217392E-2</v>
      </c>
      <c r="AE262" s="31">
        <v>0</v>
      </c>
      <c r="AF262" s="36">
        <v>0</v>
      </c>
      <c r="AG262" s="31">
        <v>0</v>
      </c>
      <c r="AH262" s="31">
        <v>0</v>
      </c>
      <c r="AI262" s="36" t="s">
        <v>1136</v>
      </c>
      <c r="AJ262" t="s">
        <v>308</v>
      </c>
      <c r="AK262" s="37">
        <v>5</v>
      </c>
      <c r="AT262"/>
    </row>
    <row r="263" spans="1:46" x14ac:dyDescent="0.25">
      <c r="A263" t="s">
        <v>990</v>
      </c>
      <c r="B263" t="s">
        <v>397</v>
      </c>
      <c r="C263" t="s">
        <v>760</v>
      </c>
      <c r="D263" t="s">
        <v>888</v>
      </c>
      <c r="E263" s="31">
        <v>28.989130434782609</v>
      </c>
      <c r="F263" s="31">
        <v>97.010869565217391</v>
      </c>
      <c r="G263" s="31">
        <v>2.7629347826086961</v>
      </c>
      <c r="H263" s="36">
        <v>2.8480672268907568E-2</v>
      </c>
      <c r="I263" s="31">
        <v>25.976847826086956</v>
      </c>
      <c r="J263" s="31">
        <v>0</v>
      </c>
      <c r="K263" s="36">
        <v>0</v>
      </c>
      <c r="L263" s="31">
        <v>20.233043478260871</v>
      </c>
      <c r="M263" s="31">
        <v>0</v>
      </c>
      <c r="N263" s="36">
        <v>0</v>
      </c>
      <c r="O263" s="31">
        <v>1.3040217391304347</v>
      </c>
      <c r="P263" s="31">
        <v>0</v>
      </c>
      <c r="Q263" s="36">
        <v>0</v>
      </c>
      <c r="R263" s="31">
        <v>4.4397826086956522</v>
      </c>
      <c r="S263" s="31">
        <v>0</v>
      </c>
      <c r="T263" s="36">
        <v>0</v>
      </c>
      <c r="U263" s="31">
        <v>17.170217391304345</v>
      </c>
      <c r="V263" s="31">
        <v>2.2395652173913048</v>
      </c>
      <c r="W263" s="36">
        <v>0.13043313118012742</v>
      </c>
      <c r="X263" s="31">
        <v>0</v>
      </c>
      <c r="Y263" s="31">
        <v>0</v>
      </c>
      <c r="Z263" s="36" t="s">
        <v>1136</v>
      </c>
      <c r="AA263" s="31">
        <v>51.373586956521748</v>
      </c>
      <c r="AB263" s="31">
        <v>0.52336956521739131</v>
      </c>
      <c r="AC263" s="36">
        <v>1.018752234801761E-2</v>
      </c>
      <c r="AD263" s="31">
        <v>2.4902173913043479</v>
      </c>
      <c r="AE263" s="31">
        <v>0</v>
      </c>
      <c r="AF263" s="36">
        <v>0</v>
      </c>
      <c r="AG263" s="31">
        <v>0</v>
      </c>
      <c r="AH263" s="31">
        <v>0</v>
      </c>
      <c r="AI263" s="36" t="s">
        <v>1136</v>
      </c>
      <c r="AJ263" t="s">
        <v>52</v>
      </c>
      <c r="AK263" s="37">
        <v>5</v>
      </c>
      <c r="AT263"/>
    </row>
    <row r="264" spans="1:46" x14ac:dyDescent="0.25">
      <c r="A264" t="s">
        <v>990</v>
      </c>
      <c r="B264" t="s">
        <v>625</v>
      </c>
      <c r="C264" t="s">
        <v>742</v>
      </c>
      <c r="D264" t="s">
        <v>916</v>
      </c>
      <c r="E264" s="31">
        <v>21.130434782608695</v>
      </c>
      <c r="F264" s="31">
        <v>122.4833695652174</v>
      </c>
      <c r="G264" s="31">
        <v>0</v>
      </c>
      <c r="H264" s="36">
        <v>0</v>
      </c>
      <c r="I264" s="31">
        <v>39.177173913043475</v>
      </c>
      <c r="J264" s="31">
        <v>0</v>
      </c>
      <c r="K264" s="36">
        <v>0</v>
      </c>
      <c r="L264" s="31">
        <v>30.041304347826085</v>
      </c>
      <c r="M264" s="31">
        <v>0</v>
      </c>
      <c r="N264" s="36">
        <v>0</v>
      </c>
      <c r="O264" s="31">
        <v>3.5706521739130435</v>
      </c>
      <c r="P264" s="31">
        <v>0</v>
      </c>
      <c r="Q264" s="36">
        <v>0</v>
      </c>
      <c r="R264" s="31">
        <v>5.5652173913043477</v>
      </c>
      <c r="S264" s="31">
        <v>0</v>
      </c>
      <c r="T264" s="36">
        <v>0</v>
      </c>
      <c r="U264" s="31">
        <v>0</v>
      </c>
      <c r="V264" s="31">
        <v>0</v>
      </c>
      <c r="W264" s="36" t="s">
        <v>1136</v>
      </c>
      <c r="X264" s="31">
        <v>0</v>
      </c>
      <c r="Y264" s="31">
        <v>0</v>
      </c>
      <c r="Z264" s="36" t="s">
        <v>1136</v>
      </c>
      <c r="AA264" s="31">
        <v>60.615978260869568</v>
      </c>
      <c r="AB264" s="31">
        <v>0</v>
      </c>
      <c r="AC264" s="36">
        <v>0</v>
      </c>
      <c r="AD264" s="31">
        <v>8.133152173913043</v>
      </c>
      <c r="AE264" s="31">
        <v>0</v>
      </c>
      <c r="AF264" s="36">
        <v>0</v>
      </c>
      <c r="AG264" s="31">
        <v>14.557065217391305</v>
      </c>
      <c r="AH264" s="31">
        <v>0</v>
      </c>
      <c r="AI264" s="36">
        <v>0</v>
      </c>
      <c r="AJ264" t="s">
        <v>288</v>
      </c>
      <c r="AK264" s="37">
        <v>5</v>
      </c>
      <c r="AT264"/>
    </row>
    <row r="265" spans="1:46" x14ac:dyDescent="0.25">
      <c r="A265" t="s">
        <v>990</v>
      </c>
      <c r="B265" t="s">
        <v>584</v>
      </c>
      <c r="C265" t="s">
        <v>737</v>
      </c>
      <c r="D265" t="s">
        <v>912</v>
      </c>
      <c r="E265" s="31">
        <v>109.23913043478261</v>
      </c>
      <c r="F265" s="31">
        <v>367.53586956521747</v>
      </c>
      <c r="G265" s="31">
        <v>47.014130434782608</v>
      </c>
      <c r="H265" s="36">
        <v>0.12791712136940195</v>
      </c>
      <c r="I265" s="31">
        <v>107.86684782608695</v>
      </c>
      <c r="J265" s="31">
        <v>0</v>
      </c>
      <c r="K265" s="36">
        <v>0</v>
      </c>
      <c r="L265" s="31">
        <v>55.336956521739133</v>
      </c>
      <c r="M265" s="31">
        <v>0</v>
      </c>
      <c r="N265" s="36">
        <v>0</v>
      </c>
      <c r="O265" s="31">
        <v>42.269021739130437</v>
      </c>
      <c r="P265" s="31">
        <v>0</v>
      </c>
      <c r="Q265" s="36">
        <v>0</v>
      </c>
      <c r="R265" s="31">
        <v>10.260869565217391</v>
      </c>
      <c r="S265" s="31">
        <v>0</v>
      </c>
      <c r="T265" s="36">
        <v>0</v>
      </c>
      <c r="U265" s="31">
        <v>71.640326086956534</v>
      </c>
      <c r="V265" s="31">
        <v>3.9310869565217401</v>
      </c>
      <c r="W265" s="36">
        <v>5.4872544155511155E-2</v>
      </c>
      <c r="X265" s="31">
        <v>0</v>
      </c>
      <c r="Y265" s="31">
        <v>0</v>
      </c>
      <c r="Z265" s="36" t="s">
        <v>1136</v>
      </c>
      <c r="AA265" s="31">
        <v>183.25423913043483</v>
      </c>
      <c r="AB265" s="31">
        <v>43.083043478260869</v>
      </c>
      <c r="AC265" s="36">
        <v>0.23509984643572507</v>
      </c>
      <c r="AD265" s="31">
        <v>4.7744565217391308</v>
      </c>
      <c r="AE265" s="31">
        <v>0</v>
      </c>
      <c r="AF265" s="36">
        <v>0</v>
      </c>
      <c r="AG265" s="31">
        <v>0</v>
      </c>
      <c r="AH265" s="31">
        <v>0</v>
      </c>
      <c r="AI265" s="36" t="s">
        <v>1136</v>
      </c>
      <c r="AJ265" t="s">
        <v>247</v>
      </c>
      <c r="AK265" s="37">
        <v>5</v>
      </c>
      <c r="AT265"/>
    </row>
    <row r="266" spans="1:46" x14ac:dyDescent="0.25">
      <c r="A266" t="s">
        <v>990</v>
      </c>
      <c r="B266" t="s">
        <v>391</v>
      </c>
      <c r="C266" t="s">
        <v>757</v>
      </c>
      <c r="D266" t="s">
        <v>883</v>
      </c>
      <c r="E266" s="31">
        <v>47.576086956521742</v>
      </c>
      <c r="F266" s="31">
        <v>108.88923913043479</v>
      </c>
      <c r="G266" s="31">
        <v>5.1036956521739132</v>
      </c>
      <c r="H266" s="36">
        <v>4.6870523597472902E-2</v>
      </c>
      <c r="I266" s="31">
        <v>32.976521739130433</v>
      </c>
      <c r="J266" s="31">
        <v>1.375</v>
      </c>
      <c r="K266" s="36">
        <v>4.1696332041241464E-2</v>
      </c>
      <c r="L266" s="31">
        <v>30.165326086956522</v>
      </c>
      <c r="M266" s="31">
        <v>0</v>
      </c>
      <c r="N266" s="36">
        <v>0</v>
      </c>
      <c r="O266" s="31">
        <v>2.7813043478260866</v>
      </c>
      <c r="P266" s="31">
        <v>1.375</v>
      </c>
      <c r="Q266" s="36">
        <v>0.49437236204470852</v>
      </c>
      <c r="R266" s="31">
        <v>2.9891304347826088E-2</v>
      </c>
      <c r="S266" s="31">
        <v>0</v>
      </c>
      <c r="T266" s="36">
        <v>0</v>
      </c>
      <c r="U266" s="31">
        <v>7.3940217391304399</v>
      </c>
      <c r="V266" s="31">
        <v>0</v>
      </c>
      <c r="W266" s="36">
        <v>0</v>
      </c>
      <c r="X266" s="31">
        <v>1.9997826086956521</v>
      </c>
      <c r="Y266" s="31">
        <v>0</v>
      </c>
      <c r="Z266" s="36">
        <v>0</v>
      </c>
      <c r="AA266" s="31">
        <v>62.652826086956516</v>
      </c>
      <c r="AB266" s="31">
        <v>3.7286956521739132</v>
      </c>
      <c r="AC266" s="36">
        <v>5.9513606728590622E-2</v>
      </c>
      <c r="AD266" s="31">
        <v>0</v>
      </c>
      <c r="AE266" s="31">
        <v>0</v>
      </c>
      <c r="AF266" s="36" t="s">
        <v>1136</v>
      </c>
      <c r="AG266" s="31">
        <v>3.8660869565217393</v>
      </c>
      <c r="AH266" s="31">
        <v>0</v>
      </c>
      <c r="AI266" s="36">
        <v>0</v>
      </c>
      <c r="AJ266" t="s">
        <v>46</v>
      </c>
      <c r="AK266" s="37">
        <v>5</v>
      </c>
      <c r="AT266"/>
    </row>
    <row r="267" spans="1:46" x14ac:dyDescent="0.25">
      <c r="A267" t="s">
        <v>990</v>
      </c>
      <c r="B267" t="s">
        <v>493</v>
      </c>
      <c r="C267" t="s">
        <v>780</v>
      </c>
      <c r="D267" t="s">
        <v>930</v>
      </c>
      <c r="E267" s="31">
        <v>71.663043478260875</v>
      </c>
      <c r="F267" s="31">
        <v>219.43173913043478</v>
      </c>
      <c r="G267" s="31">
        <v>0</v>
      </c>
      <c r="H267" s="36">
        <v>0</v>
      </c>
      <c r="I267" s="31">
        <v>76.895652173913035</v>
      </c>
      <c r="J267" s="31">
        <v>0</v>
      </c>
      <c r="K267" s="36">
        <v>0</v>
      </c>
      <c r="L267" s="31">
        <v>46.708152173913042</v>
      </c>
      <c r="M267" s="31">
        <v>0</v>
      </c>
      <c r="N267" s="36">
        <v>0</v>
      </c>
      <c r="O267" s="31">
        <v>21.116195652173914</v>
      </c>
      <c r="P267" s="31">
        <v>0</v>
      </c>
      <c r="Q267" s="36">
        <v>0</v>
      </c>
      <c r="R267" s="31">
        <v>9.0713043478260893</v>
      </c>
      <c r="S267" s="31">
        <v>0</v>
      </c>
      <c r="T267" s="36">
        <v>0</v>
      </c>
      <c r="U267" s="31">
        <v>29.652282608695653</v>
      </c>
      <c r="V267" s="31">
        <v>0</v>
      </c>
      <c r="W267" s="36">
        <v>0</v>
      </c>
      <c r="X267" s="31">
        <v>0</v>
      </c>
      <c r="Y267" s="31">
        <v>0</v>
      </c>
      <c r="Z267" s="36" t="s">
        <v>1136</v>
      </c>
      <c r="AA267" s="31">
        <v>82.440978260869556</v>
      </c>
      <c r="AB267" s="31">
        <v>0</v>
      </c>
      <c r="AC267" s="36">
        <v>0</v>
      </c>
      <c r="AD267" s="31">
        <v>0</v>
      </c>
      <c r="AE267" s="31">
        <v>0</v>
      </c>
      <c r="AF267" s="36" t="s">
        <v>1136</v>
      </c>
      <c r="AG267" s="31">
        <v>30.442826086956519</v>
      </c>
      <c r="AH267" s="31">
        <v>0</v>
      </c>
      <c r="AI267" s="36">
        <v>0</v>
      </c>
      <c r="AJ267" t="s">
        <v>151</v>
      </c>
      <c r="AK267" s="37">
        <v>5</v>
      </c>
      <c r="AT267"/>
    </row>
    <row r="268" spans="1:46" x14ac:dyDescent="0.25">
      <c r="A268" t="s">
        <v>990</v>
      </c>
      <c r="B268" t="s">
        <v>480</v>
      </c>
      <c r="C268" t="s">
        <v>708</v>
      </c>
      <c r="D268" t="s">
        <v>919</v>
      </c>
      <c r="E268" s="31">
        <v>110.08695652173913</v>
      </c>
      <c r="F268" s="31">
        <v>471.06304347826091</v>
      </c>
      <c r="G268" s="31">
        <v>0</v>
      </c>
      <c r="H268" s="36">
        <v>0</v>
      </c>
      <c r="I268" s="31">
        <v>139.51902173913044</v>
      </c>
      <c r="J268" s="31">
        <v>0</v>
      </c>
      <c r="K268" s="36">
        <v>0</v>
      </c>
      <c r="L268" s="31">
        <v>119.1304347826087</v>
      </c>
      <c r="M268" s="31">
        <v>0</v>
      </c>
      <c r="N268" s="36">
        <v>0</v>
      </c>
      <c r="O268" s="31">
        <v>16.573369565217391</v>
      </c>
      <c r="P268" s="31">
        <v>0</v>
      </c>
      <c r="Q268" s="36">
        <v>0</v>
      </c>
      <c r="R268" s="31">
        <v>3.8152173913043477</v>
      </c>
      <c r="S268" s="31">
        <v>0</v>
      </c>
      <c r="T268" s="36">
        <v>0</v>
      </c>
      <c r="U268" s="31">
        <v>33.445652173913047</v>
      </c>
      <c r="V268" s="31">
        <v>0</v>
      </c>
      <c r="W268" s="36">
        <v>0</v>
      </c>
      <c r="X268" s="31">
        <v>0</v>
      </c>
      <c r="Y268" s="31">
        <v>0</v>
      </c>
      <c r="Z268" s="36" t="s">
        <v>1136</v>
      </c>
      <c r="AA268" s="31">
        <v>295.86195652173916</v>
      </c>
      <c r="AB268" s="31">
        <v>0</v>
      </c>
      <c r="AC268" s="36">
        <v>0</v>
      </c>
      <c r="AD268" s="31">
        <v>0</v>
      </c>
      <c r="AE268" s="31">
        <v>0</v>
      </c>
      <c r="AF268" s="36" t="s">
        <v>1136</v>
      </c>
      <c r="AG268" s="31">
        <v>2.2364130434782608</v>
      </c>
      <c r="AH268" s="31">
        <v>0</v>
      </c>
      <c r="AI268" s="36">
        <v>0</v>
      </c>
      <c r="AJ268" t="s">
        <v>137</v>
      </c>
      <c r="AK268" s="37">
        <v>5</v>
      </c>
      <c r="AT268"/>
    </row>
    <row r="269" spans="1:46" x14ac:dyDescent="0.25">
      <c r="A269" t="s">
        <v>990</v>
      </c>
      <c r="B269" t="s">
        <v>400</v>
      </c>
      <c r="C269" t="s">
        <v>763</v>
      </c>
      <c r="D269" t="s">
        <v>884</v>
      </c>
      <c r="E269" s="31">
        <v>30.554347826086957</v>
      </c>
      <c r="F269" s="31">
        <v>109.565</v>
      </c>
      <c r="G269" s="31">
        <v>4.5841304347826091</v>
      </c>
      <c r="H269" s="36">
        <v>4.1839368728906215E-2</v>
      </c>
      <c r="I269" s="31">
        <v>17.774239130434786</v>
      </c>
      <c r="J269" s="31">
        <v>1.7106521739130438</v>
      </c>
      <c r="K269" s="36">
        <v>9.6243341915204589E-2</v>
      </c>
      <c r="L269" s="31">
        <v>6.3807608695652194</v>
      </c>
      <c r="M269" s="31">
        <v>1.7106521739130438</v>
      </c>
      <c r="N269" s="36">
        <v>0.2680953273256903</v>
      </c>
      <c r="O269" s="31">
        <v>5.4369565217391314</v>
      </c>
      <c r="P269" s="31">
        <v>0</v>
      </c>
      <c r="Q269" s="36">
        <v>0</v>
      </c>
      <c r="R269" s="31">
        <v>5.9565217391304346</v>
      </c>
      <c r="S269" s="31">
        <v>0</v>
      </c>
      <c r="T269" s="36">
        <v>0</v>
      </c>
      <c r="U269" s="31">
        <v>22.516847826086948</v>
      </c>
      <c r="V269" s="31">
        <v>2.8734782608695655</v>
      </c>
      <c r="W269" s="36">
        <v>0.1276145881103522</v>
      </c>
      <c r="X269" s="31">
        <v>0</v>
      </c>
      <c r="Y269" s="31">
        <v>0</v>
      </c>
      <c r="Z269" s="36" t="s">
        <v>1136</v>
      </c>
      <c r="AA269" s="31">
        <v>53.902173913043491</v>
      </c>
      <c r="AB269" s="31">
        <v>0</v>
      </c>
      <c r="AC269" s="36">
        <v>0</v>
      </c>
      <c r="AD269" s="31">
        <v>4.7114130434782604</v>
      </c>
      <c r="AE269" s="31">
        <v>0</v>
      </c>
      <c r="AF269" s="36">
        <v>0</v>
      </c>
      <c r="AG269" s="31">
        <v>10.66032608695652</v>
      </c>
      <c r="AH269" s="31">
        <v>0</v>
      </c>
      <c r="AI269" s="36">
        <v>0</v>
      </c>
      <c r="AJ269" t="s">
        <v>55</v>
      </c>
      <c r="AK269" s="37">
        <v>5</v>
      </c>
      <c r="AT269"/>
    </row>
    <row r="270" spans="1:46" x14ac:dyDescent="0.25">
      <c r="A270" t="s">
        <v>990</v>
      </c>
      <c r="B270" t="s">
        <v>436</v>
      </c>
      <c r="C270" t="s">
        <v>721</v>
      </c>
      <c r="D270" t="s">
        <v>900</v>
      </c>
      <c r="E270" s="31">
        <v>97.630434782608702</v>
      </c>
      <c r="F270" s="31">
        <v>478.86641304347825</v>
      </c>
      <c r="G270" s="31">
        <v>33.216956521739128</v>
      </c>
      <c r="H270" s="36">
        <v>6.9365809789468824E-2</v>
      </c>
      <c r="I270" s="31">
        <v>113.89130434782611</v>
      </c>
      <c r="J270" s="31">
        <v>8.7418478260869552</v>
      </c>
      <c r="K270" s="36">
        <v>7.6756060316854335E-2</v>
      </c>
      <c r="L270" s="31">
        <v>87.741847826086982</v>
      </c>
      <c r="M270" s="31">
        <v>8.7418478260869552</v>
      </c>
      <c r="N270" s="36">
        <v>9.9631453436154691E-2</v>
      </c>
      <c r="O270" s="31">
        <v>23.744565217391305</v>
      </c>
      <c r="P270" s="31">
        <v>0</v>
      </c>
      <c r="Q270" s="36">
        <v>0</v>
      </c>
      <c r="R270" s="31">
        <v>2.4048913043478262</v>
      </c>
      <c r="S270" s="31">
        <v>0</v>
      </c>
      <c r="T270" s="36">
        <v>0</v>
      </c>
      <c r="U270" s="31">
        <v>62.898913043478267</v>
      </c>
      <c r="V270" s="31">
        <v>4.4750000000000005</v>
      </c>
      <c r="W270" s="36">
        <v>7.114590353742202E-2</v>
      </c>
      <c r="X270" s="31">
        <v>0</v>
      </c>
      <c r="Y270" s="31">
        <v>0</v>
      </c>
      <c r="Z270" s="36" t="s">
        <v>1136</v>
      </c>
      <c r="AA270" s="31">
        <v>302.07619565217391</v>
      </c>
      <c r="AB270" s="31">
        <v>20.000108695652173</v>
      </c>
      <c r="AC270" s="36">
        <v>6.6208820766139834E-2</v>
      </c>
      <c r="AD270" s="31">
        <v>0</v>
      </c>
      <c r="AE270" s="31">
        <v>0</v>
      </c>
      <c r="AF270" s="36" t="s">
        <v>1136</v>
      </c>
      <c r="AG270" s="31">
        <v>0</v>
      </c>
      <c r="AH270" s="31">
        <v>0</v>
      </c>
      <c r="AI270" s="36" t="s">
        <v>1136</v>
      </c>
      <c r="AJ270" t="s">
        <v>92</v>
      </c>
      <c r="AK270" s="37">
        <v>5</v>
      </c>
      <c r="AT270"/>
    </row>
    <row r="271" spans="1:46" x14ac:dyDescent="0.25">
      <c r="A271" t="s">
        <v>990</v>
      </c>
      <c r="B271" t="s">
        <v>404</v>
      </c>
      <c r="C271" t="s">
        <v>691</v>
      </c>
      <c r="D271" t="s">
        <v>926</v>
      </c>
      <c r="E271" s="31">
        <v>99.413043478260875</v>
      </c>
      <c r="F271" s="31">
        <v>461.57608695652175</v>
      </c>
      <c r="G271" s="31">
        <v>0</v>
      </c>
      <c r="H271" s="36">
        <v>0</v>
      </c>
      <c r="I271" s="31">
        <v>117.03260869565217</v>
      </c>
      <c r="J271" s="31">
        <v>0</v>
      </c>
      <c r="K271" s="36">
        <v>0</v>
      </c>
      <c r="L271" s="31">
        <v>89.293478260869563</v>
      </c>
      <c r="M271" s="31">
        <v>0</v>
      </c>
      <c r="N271" s="36">
        <v>0</v>
      </c>
      <c r="O271" s="31">
        <v>23.826086956521738</v>
      </c>
      <c r="P271" s="31">
        <v>0</v>
      </c>
      <c r="Q271" s="36">
        <v>0</v>
      </c>
      <c r="R271" s="31">
        <v>3.9130434782608696</v>
      </c>
      <c r="S271" s="31">
        <v>0</v>
      </c>
      <c r="T271" s="36">
        <v>0</v>
      </c>
      <c r="U271" s="31">
        <v>46.796195652173914</v>
      </c>
      <c r="V271" s="31">
        <v>0</v>
      </c>
      <c r="W271" s="36">
        <v>0</v>
      </c>
      <c r="X271" s="31">
        <v>0</v>
      </c>
      <c r="Y271" s="31">
        <v>0</v>
      </c>
      <c r="Z271" s="36" t="s">
        <v>1136</v>
      </c>
      <c r="AA271" s="31">
        <v>296.1603260869565</v>
      </c>
      <c r="AB271" s="31">
        <v>0</v>
      </c>
      <c r="AC271" s="36">
        <v>0</v>
      </c>
      <c r="AD271" s="31">
        <v>0</v>
      </c>
      <c r="AE271" s="31">
        <v>0</v>
      </c>
      <c r="AF271" s="36" t="s">
        <v>1136</v>
      </c>
      <c r="AG271" s="31">
        <v>1.5869565217391304</v>
      </c>
      <c r="AH271" s="31">
        <v>0</v>
      </c>
      <c r="AI271" s="36">
        <v>0</v>
      </c>
      <c r="AJ271" t="s">
        <v>59</v>
      </c>
      <c r="AK271" s="37">
        <v>5</v>
      </c>
      <c r="AT271"/>
    </row>
    <row r="272" spans="1:46" x14ac:dyDescent="0.25">
      <c r="A272" t="s">
        <v>990</v>
      </c>
      <c r="B272" t="s">
        <v>462</v>
      </c>
      <c r="C272" t="s">
        <v>696</v>
      </c>
      <c r="D272" t="s">
        <v>877</v>
      </c>
      <c r="E272" s="31">
        <v>55.760869565217391</v>
      </c>
      <c r="F272" s="31">
        <v>236.52445652173913</v>
      </c>
      <c r="G272" s="31">
        <v>6.8097826086956523</v>
      </c>
      <c r="H272" s="36">
        <v>2.8791029514826347E-2</v>
      </c>
      <c r="I272" s="31">
        <v>46.176630434782609</v>
      </c>
      <c r="J272" s="31">
        <v>0.25815217391304346</v>
      </c>
      <c r="K272" s="36">
        <v>5.5905372800564932E-3</v>
      </c>
      <c r="L272" s="31">
        <v>37.317934782608695</v>
      </c>
      <c r="M272" s="31">
        <v>0.25815217391304346</v>
      </c>
      <c r="N272" s="36">
        <v>6.9176436321269933E-3</v>
      </c>
      <c r="O272" s="31">
        <v>4.1358695652173916</v>
      </c>
      <c r="P272" s="31">
        <v>0</v>
      </c>
      <c r="Q272" s="36">
        <v>0</v>
      </c>
      <c r="R272" s="31">
        <v>4.7228260869565215</v>
      </c>
      <c r="S272" s="31">
        <v>0</v>
      </c>
      <c r="T272" s="36">
        <v>0</v>
      </c>
      <c r="U272" s="31">
        <v>44.725543478260867</v>
      </c>
      <c r="V272" s="31">
        <v>0</v>
      </c>
      <c r="W272" s="36">
        <v>0</v>
      </c>
      <c r="X272" s="31">
        <v>0</v>
      </c>
      <c r="Y272" s="31">
        <v>0</v>
      </c>
      <c r="Z272" s="36" t="s">
        <v>1136</v>
      </c>
      <c r="AA272" s="31">
        <v>145.62228260869566</v>
      </c>
      <c r="AB272" s="31">
        <v>6.5516304347826084</v>
      </c>
      <c r="AC272" s="36">
        <v>4.4990576424266168E-2</v>
      </c>
      <c r="AD272" s="31">
        <v>0</v>
      </c>
      <c r="AE272" s="31">
        <v>0</v>
      </c>
      <c r="AF272" s="36" t="s">
        <v>1136</v>
      </c>
      <c r="AG272" s="31">
        <v>0</v>
      </c>
      <c r="AH272" s="31">
        <v>0</v>
      </c>
      <c r="AI272" s="36" t="s">
        <v>1136</v>
      </c>
      <c r="AJ272" t="s">
        <v>119</v>
      </c>
      <c r="AK272" s="37">
        <v>5</v>
      </c>
      <c r="AT272"/>
    </row>
    <row r="273" spans="1:46" x14ac:dyDescent="0.25">
      <c r="A273" t="s">
        <v>990</v>
      </c>
      <c r="B273" t="s">
        <v>537</v>
      </c>
      <c r="C273" t="s">
        <v>739</v>
      </c>
      <c r="D273" t="s">
        <v>914</v>
      </c>
      <c r="E273" s="31">
        <v>20.315217391304348</v>
      </c>
      <c r="F273" s="31">
        <v>115.42119565217392</v>
      </c>
      <c r="G273" s="31">
        <v>10.284347826086956</v>
      </c>
      <c r="H273" s="36">
        <v>8.9102766333137129E-2</v>
      </c>
      <c r="I273" s="31">
        <v>25.454021739130432</v>
      </c>
      <c r="J273" s="31">
        <v>1.1878260869565218</v>
      </c>
      <c r="K273" s="36">
        <v>4.6665556395376152E-2</v>
      </c>
      <c r="L273" s="31">
        <v>16.812717391304346</v>
      </c>
      <c r="M273" s="31">
        <v>1.1878260869565218</v>
      </c>
      <c r="N273" s="36">
        <v>7.0650452232717223E-2</v>
      </c>
      <c r="O273" s="31">
        <v>4.2391304347826084</v>
      </c>
      <c r="P273" s="31">
        <v>0</v>
      </c>
      <c r="Q273" s="36">
        <v>0</v>
      </c>
      <c r="R273" s="31">
        <v>4.4021739130434785</v>
      </c>
      <c r="S273" s="31">
        <v>0</v>
      </c>
      <c r="T273" s="36">
        <v>0</v>
      </c>
      <c r="U273" s="31">
        <v>20.857826086956525</v>
      </c>
      <c r="V273" s="31">
        <v>0.50271739130434778</v>
      </c>
      <c r="W273" s="36">
        <v>2.4102099097408954E-2</v>
      </c>
      <c r="X273" s="31">
        <v>0</v>
      </c>
      <c r="Y273" s="31">
        <v>0</v>
      </c>
      <c r="Z273" s="36" t="s">
        <v>1136</v>
      </c>
      <c r="AA273" s="31">
        <v>69.10934782608696</v>
      </c>
      <c r="AB273" s="31">
        <v>8.5938043478260866</v>
      </c>
      <c r="AC273" s="36">
        <v>0.12435082399348228</v>
      </c>
      <c r="AD273" s="31">
        <v>0</v>
      </c>
      <c r="AE273" s="31">
        <v>0</v>
      </c>
      <c r="AF273" s="36" t="s">
        <v>1136</v>
      </c>
      <c r="AG273" s="31">
        <v>0</v>
      </c>
      <c r="AH273" s="31">
        <v>0</v>
      </c>
      <c r="AI273" s="36" t="s">
        <v>1136</v>
      </c>
      <c r="AJ273" t="s">
        <v>196</v>
      </c>
      <c r="AK273" s="37">
        <v>5</v>
      </c>
      <c r="AT273"/>
    </row>
    <row r="274" spans="1:46" x14ac:dyDescent="0.25">
      <c r="A274" t="s">
        <v>990</v>
      </c>
      <c r="B274" t="s">
        <v>357</v>
      </c>
      <c r="C274" t="s">
        <v>704</v>
      </c>
      <c r="D274" t="s">
        <v>875</v>
      </c>
      <c r="E274" s="31">
        <v>73.326086956521735</v>
      </c>
      <c r="F274" s="31">
        <v>291.85543478260871</v>
      </c>
      <c r="G274" s="31">
        <v>3.4402173913043486</v>
      </c>
      <c r="H274" s="36">
        <v>1.1787402190631903E-2</v>
      </c>
      <c r="I274" s="31">
        <v>71.66358695652174</v>
      </c>
      <c r="J274" s="31">
        <v>1.0836956521739132</v>
      </c>
      <c r="K274" s="36">
        <v>1.5121984513995801E-2</v>
      </c>
      <c r="L274" s="31">
        <v>61.707065217391317</v>
      </c>
      <c r="M274" s="31">
        <v>1.0836956521739132</v>
      </c>
      <c r="N274" s="36">
        <v>1.7561937978351431E-2</v>
      </c>
      <c r="O274" s="31">
        <v>5.1304347826086953</v>
      </c>
      <c r="P274" s="31">
        <v>0</v>
      </c>
      <c r="Q274" s="36">
        <v>0</v>
      </c>
      <c r="R274" s="31">
        <v>4.8260869565217392</v>
      </c>
      <c r="S274" s="31">
        <v>0</v>
      </c>
      <c r="T274" s="36">
        <v>0</v>
      </c>
      <c r="U274" s="31">
        <v>37.755978260869576</v>
      </c>
      <c r="V274" s="31">
        <v>2.3565217391304354</v>
      </c>
      <c r="W274" s="36">
        <v>6.2414532682702133E-2</v>
      </c>
      <c r="X274" s="31">
        <v>0</v>
      </c>
      <c r="Y274" s="31">
        <v>0</v>
      </c>
      <c r="Z274" s="36" t="s">
        <v>1136</v>
      </c>
      <c r="AA274" s="31">
        <v>177.9032608695652</v>
      </c>
      <c r="AB274" s="31">
        <v>0</v>
      </c>
      <c r="AC274" s="36">
        <v>0</v>
      </c>
      <c r="AD274" s="31">
        <v>0</v>
      </c>
      <c r="AE274" s="31">
        <v>0</v>
      </c>
      <c r="AF274" s="36" t="s">
        <v>1136</v>
      </c>
      <c r="AG274" s="31">
        <v>4.5326086956521738</v>
      </c>
      <c r="AH274" s="31">
        <v>0</v>
      </c>
      <c r="AI274" s="36">
        <v>0</v>
      </c>
      <c r="AJ274" t="s">
        <v>12</v>
      </c>
      <c r="AK274" s="37">
        <v>5</v>
      </c>
      <c r="AT274"/>
    </row>
    <row r="275" spans="1:46" x14ac:dyDescent="0.25">
      <c r="A275" t="s">
        <v>990</v>
      </c>
      <c r="B275" t="s">
        <v>354</v>
      </c>
      <c r="C275" t="s">
        <v>742</v>
      </c>
      <c r="D275" t="s">
        <v>916</v>
      </c>
      <c r="E275" s="31">
        <v>59.184782608695649</v>
      </c>
      <c r="F275" s="31">
        <v>239.03891304347826</v>
      </c>
      <c r="G275" s="31">
        <v>0</v>
      </c>
      <c r="H275" s="36">
        <v>0</v>
      </c>
      <c r="I275" s="31">
        <v>81.563260869565241</v>
      </c>
      <c r="J275" s="31">
        <v>0</v>
      </c>
      <c r="K275" s="36">
        <v>0</v>
      </c>
      <c r="L275" s="31">
        <v>71.867608695652194</v>
      </c>
      <c r="M275" s="31">
        <v>0</v>
      </c>
      <c r="N275" s="36">
        <v>0</v>
      </c>
      <c r="O275" s="31">
        <v>5.0489130434782608</v>
      </c>
      <c r="P275" s="31">
        <v>0</v>
      </c>
      <c r="Q275" s="36">
        <v>0</v>
      </c>
      <c r="R275" s="31">
        <v>4.6467391304347823</v>
      </c>
      <c r="S275" s="31">
        <v>0</v>
      </c>
      <c r="T275" s="36">
        <v>0</v>
      </c>
      <c r="U275" s="31">
        <v>10.459239130434783</v>
      </c>
      <c r="V275" s="31">
        <v>0</v>
      </c>
      <c r="W275" s="36">
        <v>0</v>
      </c>
      <c r="X275" s="31">
        <v>0</v>
      </c>
      <c r="Y275" s="31">
        <v>0</v>
      </c>
      <c r="Z275" s="36" t="s">
        <v>1136</v>
      </c>
      <c r="AA275" s="31">
        <v>147.01641304347825</v>
      </c>
      <c r="AB275" s="31">
        <v>0</v>
      </c>
      <c r="AC275" s="36">
        <v>0</v>
      </c>
      <c r="AD275" s="31">
        <v>0</v>
      </c>
      <c r="AE275" s="31">
        <v>0</v>
      </c>
      <c r="AF275" s="36" t="s">
        <v>1136</v>
      </c>
      <c r="AG275" s="31">
        <v>0</v>
      </c>
      <c r="AH275" s="31">
        <v>0</v>
      </c>
      <c r="AI275" s="36" t="s">
        <v>1136</v>
      </c>
      <c r="AJ275" t="s">
        <v>9</v>
      </c>
      <c r="AK275" s="37">
        <v>5</v>
      </c>
      <c r="AT275"/>
    </row>
    <row r="276" spans="1:46" x14ac:dyDescent="0.25">
      <c r="A276" t="s">
        <v>990</v>
      </c>
      <c r="B276" t="s">
        <v>628</v>
      </c>
      <c r="C276" t="s">
        <v>772</v>
      </c>
      <c r="D276" t="s">
        <v>891</v>
      </c>
      <c r="E276" s="31">
        <v>37.054347826086953</v>
      </c>
      <c r="F276" s="31">
        <v>160.27902173913043</v>
      </c>
      <c r="G276" s="31">
        <v>0</v>
      </c>
      <c r="H276" s="36">
        <v>0</v>
      </c>
      <c r="I276" s="31">
        <v>48.236413043478265</v>
      </c>
      <c r="J276" s="31">
        <v>0</v>
      </c>
      <c r="K276" s="36">
        <v>0</v>
      </c>
      <c r="L276" s="31">
        <v>32.940217391304351</v>
      </c>
      <c r="M276" s="31">
        <v>0</v>
      </c>
      <c r="N276" s="36">
        <v>0</v>
      </c>
      <c r="O276" s="31">
        <v>10.567934782608695</v>
      </c>
      <c r="P276" s="31">
        <v>0</v>
      </c>
      <c r="Q276" s="36">
        <v>0</v>
      </c>
      <c r="R276" s="31">
        <v>4.7282608695652177</v>
      </c>
      <c r="S276" s="31">
        <v>0</v>
      </c>
      <c r="T276" s="36">
        <v>0</v>
      </c>
      <c r="U276" s="31">
        <v>0</v>
      </c>
      <c r="V276" s="31">
        <v>0</v>
      </c>
      <c r="W276" s="36" t="s">
        <v>1136</v>
      </c>
      <c r="X276" s="31">
        <v>11.35869565217391</v>
      </c>
      <c r="Y276" s="31">
        <v>0</v>
      </c>
      <c r="Z276" s="36">
        <v>0</v>
      </c>
      <c r="AA276" s="31">
        <v>100.68391304347826</v>
      </c>
      <c r="AB276" s="31">
        <v>0</v>
      </c>
      <c r="AC276" s="36">
        <v>0</v>
      </c>
      <c r="AD276" s="31">
        <v>0</v>
      </c>
      <c r="AE276" s="31">
        <v>0</v>
      </c>
      <c r="AF276" s="36" t="s">
        <v>1136</v>
      </c>
      <c r="AG276" s="31">
        <v>0</v>
      </c>
      <c r="AH276" s="31">
        <v>0</v>
      </c>
      <c r="AI276" s="36" t="s">
        <v>1136</v>
      </c>
      <c r="AJ276" t="s">
        <v>291</v>
      </c>
      <c r="AK276" s="37">
        <v>5</v>
      </c>
      <c r="AT276"/>
    </row>
    <row r="277" spans="1:46" x14ac:dyDescent="0.25">
      <c r="A277" t="s">
        <v>990</v>
      </c>
      <c r="B277" t="s">
        <v>565</v>
      </c>
      <c r="C277" t="s">
        <v>780</v>
      </c>
      <c r="D277" t="s">
        <v>930</v>
      </c>
      <c r="E277" s="31">
        <v>41.684782608695649</v>
      </c>
      <c r="F277" s="31">
        <v>167.54402173913044</v>
      </c>
      <c r="G277" s="31">
        <v>0</v>
      </c>
      <c r="H277" s="36">
        <v>0</v>
      </c>
      <c r="I277" s="31">
        <v>47.828043478260867</v>
      </c>
      <c r="J277" s="31">
        <v>0</v>
      </c>
      <c r="K277" s="36">
        <v>0</v>
      </c>
      <c r="L277" s="31">
        <v>34.733695652173914</v>
      </c>
      <c r="M277" s="31">
        <v>0</v>
      </c>
      <c r="N277" s="36">
        <v>0</v>
      </c>
      <c r="O277" s="31">
        <v>8.0943478260869508</v>
      </c>
      <c r="P277" s="31">
        <v>0</v>
      </c>
      <c r="Q277" s="36">
        <v>0</v>
      </c>
      <c r="R277" s="31">
        <v>5</v>
      </c>
      <c r="S277" s="31">
        <v>0</v>
      </c>
      <c r="T277" s="36">
        <v>0</v>
      </c>
      <c r="U277" s="31">
        <v>15.255434782608695</v>
      </c>
      <c r="V277" s="31">
        <v>0</v>
      </c>
      <c r="W277" s="36">
        <v>0</v>
      </c>
      <c r="X277" s="31">
        <v>7.3868478260869557</v>
      </c>
      <c r="Y277" s="31">
        <v>0</v>
      </c>
      <c r="Z277" s="36">
        <v>0</v>
      </c>
      <c r="AA277" s="31">
        <v>64.671195652173907</v>
      </c>
      <c r="AB277" s="31">
        <v>0</v>
      </c>
      <c r="AC277" s="36">
        <v>0</v>
      </c>
      <c r="AD277" s="31">
        <v>5.2367391304347821</v>
      </c>
      <c r="AE277" s="31">
        <v>0</v>
      </c>
      <c r="AF277" s="36">
        <v>0</v>
      </c>
      <c r="AG277" s="31">
        <v>27.165760869565219</v>
      </c>
      <c r="AH277" s="31">
        <v>0</v>
      </c>
      <c r="AI277" s="36">
        <v>0</v>
      </c>
      <c r="AJ277" t="s">
        <v>226</v>
      </c>
      <c r="AK277" s="37">
        <v>5</v>
      </c>
      <c r="AT277"/>
    </row>
    <row r="278" spans="1:46" x14ac:dyDescent="0.25">
      <c r="A278" t="s">
        <v>990</v>
      </c>
      <c r="B278" t="s">
        <v>403</v>
      </c>
      <c r="C278" t="s">
        <v>764</v>
      </c>
      <c r="D278" t="s">
        <v>925</v>
      </c>
      <c r="E278" s="31">
        <v>40.695652173913047</v>
      </c>
      <c r="F278" s="31">
        <v>128.83891304347821</v>
      </c>
      <c r="G278" s="31">
        <v>3.8970652173913045</v>
      </c>
      <c r="H278" s="36">
        <v>3.0247579130663681E-2</v>
      </c>
      <c r="I278" s="31">
        <v>32.94478260869564</v>
      </c>
      <c r="J278" s="31">
        <v>0.52717391304347827</v>
      </c>
      <c r="K278" s="36">
        <v>1.6001742045319581E-2</v>
      </c>
      <c r="L278" s="31">
        <v>20.712499999999988</v>
      </c>
      <c r="M278" s="31">
        <v>0.52717391304347827</v>
      </c>
      <c r="N278" s="36">
        <v>2.545196924772377E-2</v>
      </c>
      <c r="O278" s="31">
        <v>12.232282608695654</v>
      </c>
      <c r="P278" s="31">
        <v>0</v>
      </c>
      <c r="Q278" s="36">
        <v>0</v>
      </c>
      <c r="R278" s="31">
        <v>0</v>
      </c>
      <c r="S278" s="31">
        <v>0</v>
      </c>
      <c r="T278" s="36" t="s">
        <v>1136</v>
      </c>
      <c r="U278" s="31">
        <v>35.490869565217388</v>
      </c>
      <c r="V278" s="31">
        <v>1.6669565217391302</v>
      </c>
      <c r="W278" s="36">
        <v>4.696860184493256E-2</v>
      </c>
      <c r="X278" s="31">
        <v>0</v>
      </c>
      <c r="Y278" s="31">
        <v>0</v>
      </c>
      <c r="Z278" s="36" t="s">
        <v>1136</v>
      </c>
      <c r="AA278" s="31">
        <v>60.403260869565202</v>
      </c>
      <c r="AB278" s="31">
        <v>1.7029347826086958</v>
      </c>
      <c r="AC278" s="36">
        <v>2.819276241204946E-2</v>
      </c>
      <c r="AD278" s="31">
        <v>0</v>
      </c>
      <c r="AE278" s="31">
        <v>0</v>
      </c>
      <c r="AF278" s="36" t="s">
        <v>1136</v>
      </c>
      <c r="AG278" s="31">
        <v>0</v>
      </c>
      <c r="AH278" s="31">
        <v>0</v>
      </c>
      <c r="AI278" s="36" t="s">
        <v>1136</v>
      </c>
      <c r="AJ278" t="s">
        <v>58</v>
      </c>
      <c r="AK278" s="37">
        <v>5</v>
      </c>
      <c r="AT278"/>
    </row>
    <row r="279" spans="1:46" x14ac:dyDescent="0.25">
      <c r="A279" t="s">
        <v>990</v>
      </c>
      <c r="B279" t="s">
        <v>481</v>
      </c>
      <c r="C279" t="s">
        <v>804</v>
      </c>
      <c r="D279" t="s">
        <v>926</v>
      </c>
      <c r="E279" s="31">
        <v>26.858695652173914</v>
      </c>
      <c r="F279" s="31">
        <v>89.893152173913052</v>
      </c>
      <c r="G279" s="31">
        <v>0.17847826086956523</v>
      </c>
      <c r="H279" s="36">
        <v>1.9854489085472243E-3</v>
      </c>
      <c r="I279" s="31">
        <v>45.088913043478257</v>
      </c>
      <c r="J279" s="31">
        <v>0</v>
      </c>
      <c r="K279" s="36">
        <v>0</v>
      </c>
      <c r="L279" s="31">
        <v>33.893260869565218</v>
      </c>
      <c r="M279" s="31">
        <v>0</v>
      </c>
      <c r="N279" s="36">
        <v>0</v>
      </c>
      <c r="O279" s="31">
        <v>5.6521739130434785</v>
      </c>
      <c r="P279" s="31">
        <v>0</v>
      </c>
      <c r="Q279" s="36">
        <v>0</v>
      </c>
      <c r="R279" s="31">
        <v>5.5434782608695654</v>
      </c>
      <c r="S279" s="31">
        <v>0</v>
      </c>
      <c r="T279" s="36">
        <v>0</v>
      </c>
      <c r="U279" s="31">
        <v>4.3404347826086953</v>
      </c>
      <c r="V279" s="31">
        <v>0</v>
      </c>
      <c r="W279" s="36">
        <v>0</v>
      </c>
      <c r="X279" s="31">
        <v>0</v>
      </c>
      <c r="Y279" s="31">
        <v>0</v>
      </c>
      <c r="Z279" s="36" t="s">
        <v>1136</v>
      </c>
      <c r="AA279" s="31">
        <v>39.518586956521744</v>
      </c>
      <c r="AB279" s="31">
        <v>0.17847826086956523</v>
      </c>
      <c r="AC279" s="36">
        <v>4.5163118070473164E-3</v>
      </c>
      <c r="AD279" s="31">
        <v>0.94521739130434779</v>
      </c>
      <c r="AE279" s="31">
        <v>0</v>
      </c>
      <c r="AF279" s="36">
        <v>0</v>
      </c>
      <c r="AG279" s="31">
        <v>0</v>
      </c>
      <c r="AH279" s="31">
        <v>0</v>
      </c>
      <c r="AI279" s="36" t="s">
        <v>1136</v>
      </c>
      <c r="AJ279" t="s">
        <v>138</v>
      </c>
      <c r="AK279" s="37">
        <v>5</v>
      </c>
      <c r="AT279"/>
    </row>
    <row r="280" spans="1:46" x14ac:dyDescent="0.25">
      <c r="A280" t="s">
        <v>990</v>
      </c>
      <c r="B280" t="s">
        <v>517</v>
      </c>
      <c r="C280" t="s">
        <v>804</v>
      </c>
      <c r="D280" t="s">
        <v>926</v>
      </c>
      <c r="E280" s="31">
        <v>52.119565217391305</v>
      </c>
      <c r="F280" s="31">
        <v>156.93402173913049</v>
      </c>
      <c r="G280" s="31">
        <v>33.410217391304357</v>
      </c>
      <c r="H280" s="36">
        <v>0.2128933995385765</v>
      </c>
      <c r="I280" s="31">
        <v>27.335869565217394</v>
      </c>
      <c r="J280" s="31">
        <v>5.9709782608695647</v>
      </c>
      <c r="K280" s="36">
        <v>0.21843015626863888</v>
      </c>
      <c r="L280" s="31">
        <v>16.614565217391306</v>
      </c>
      <c r="M280" s="31">
        <v>5.9709782608695647</v>
      </c>
      <c r="N280" s="36">
        <v>0.35938215552095459</v>
      </c>
      <c r="O280" s="31">
        <v>5.1128260869565221</v>
      </c>
      <c r="P280" s="31">
        <v>0</v>
      </c>
      <c r="Q280" s="36">
        <v>0</v>
      </c>
      <c r="R280" s="31">
        <v>5.6084782608695658</v>
      </c>
      <c r="S280" s="31">
        <v>0</v>
      </c>
      <c r="T280" s="36">
        <v>0</v>
      </c>
      <c r="U280" s="31">
        <v>52.420869565217416</v>
      </c>
      <c r="V280" s="31">
        <v>3.3355434782608695</v>
      </c>
      <c r="W280" s="36">
        <v>6.3630067679649627E-2</v>
      </c>
      <c r="X280" s="31">
        <v>0</v>
      </c>
      <c r="Y280" s="31">
        <v>0</v>
      </c>
      <c r="Z280" s="36" t="s">
        <v>1136</v>
      </c>
      <c r="AA280" s="31">
        <v>71.475543478260875</v>
      </c>
      <c r="AB280" s="31">
        <v>24.103695652173919</v>
      </c>
      <c r="AC280" s="36">
        <v>0.33722997376725095</v>
      </c>
      <c r="AD280" s="31">
        <v>5.7017391304347829</v>
      </c>
      <c r="AE280" s="31">
        <v>0</v>
      </c>
      <c r="AF280" s="36">
        <v>0</v>
      </c>
      <c r="AG280" s="31">
        <v>0</v>
      </c>
      <c r="AH280" s="31">
        <v>0</v>
      </c>
      <c r="AI280" s="36" t="s">
        <v>1136</v>
      </c>
      <c r="AJ280" t="s">
        <v>175</v>
      </c>
      <c r="AK280" s="37">
        <v>5</v>
      </c>
      <c r="AT280"/>
    </row>
    <row r="281" spans="1:46" x14ac:dyDescent="0.25">
      <c r="A281" t="s">
        <v>990</v>
      </c>
      <c r="B281" t="s">
        <v>578</v>
      </c>
      <c r="C281" t="s">
        <v>804</v>
      </c>
      <c r="D281" t="s">
        <v>926</v>
      </c>
      <c r="E281" s="31">
        <v>53.239130434782609</v>
      </c>
      <c r="F281" s="31">
        <v>235.59239130434781</v>
      </c>
      <c r="G281" s="31">
        <v>0</v>
      </c>
      <c r="H281" s="36">
        <v>0</v>
      </c>
      <c r="I281" s="31">
        <v>34.790760869565219</v>
      </c>
      <c r="J281" s="31">
        <v>0</v>
      </c>
      <c r="K281" s="36">
        <v>0</v>
      </c>
      <c r="L281" s="31">
        <v>24.470108695652176</v>
      </c>
      <c r="M281" s="31">
        <v>0</v>
      </c>
      <c r="N281" s="36">
        <v>0</v>
      </c>
      <c r="O281" s="31">
        <v>4.6684782608695654</v>
      </c>
      <c r="P281" s="31">
        <v>0</v>
      </c>
      <c r="Q281" s="36">
        <v>0</v>
      </c>
      <c r="R281" s="31">
        <v>5.6521739130434785</v>
      </c>
      <c r="S281" s="31">
        <v>0</v>
      </c>
      <c r="T281" s="36">
        <v>0</v>
      </c>
      <c r="U281" s="31">
        <v>60.730978260869563</v>
      </c>
      <c r="V281" s="31">
        <v>0</v>
      </c>
      <c r="W281" s="36">
        <v>0</v>
      </c>
      <c r="X281" s="31">
        <v>0</v>
      </c>
      <c r="Y281" s="31">
        <v>0</v>
      </c>
      <c r="Z281" s="36" t="s">
        <v>1136</v>
      </c>
      <c r="AA281" s="31">
        <v>106.54619565217391</v>
      </c>
      <c r="AB281" s="31">
        <v>0</v>
      </c>
      <c r="AC281" s="36">
        <v>0</v>
      </c>
      <c r="AD281" s="31">
        <v>17.831521739130434</v>
      </c>
      <c r="AE281" s="31">
        <v>0</v>
      </c>
      <c r="AF281" s="36">
        <v>0</v>
      </c>
      <c r="AG281" s="31">
        <v>15.692934782608695</v>
      </c>
      <c r="AH281" s="31">
        <v>0</v>
      </c>
      <c r="AI281" s="36">
        <v>0</v>
      </c>
      <c r="AJ281" t="s">
        <v>240</v>
      </c>
      <c r="AK281" s="37">
        <v>5</v>
      </c>
      <c r="AT281"/>
    </row>
    <row r="282" spans="1:46" x14ac:dyDescent="0.25">
      <c r="A282" t="s">
        <v>990</v>
      </c>
      <c r="B282" t="s">
        <v>550</v>
      </c>
      <c r="C282" t="s">
        <v>831</v>
      </c>
      <c r="D282" t="s">
        <v>936</v>
      </c>
      <c r="E282" s="31">
        <v>39.869565217391305</v>
      </c>
      <c r="F282" s="31">
        <v>139.13597826086956</v>
      </c>
      <c r="G282" s="31">
        <v>0</v>
      </c>
      <c r="H282" s="36">
        <v>0</v>
      </c>
      <c r="I282" s="31">
        <v>24.940326086956524</v>
      </c>
      <c r="J282" s="31">
        <v>0</v>
      </c>
      <c r="K282" s="36">
        <v>0</v>
      </c>
      <c r="L282" s="31">
        <v>14.923913043478262</v>
      </c>
      <c r="M282" s="31">
        <v>0</v>
      </c>
      <c r="N282" s="36">
        <v>0</v>
      </c>
      <c r="O282" s="31">
        <v>4.625</v>
      </c>
      <c r="P282" s="31">
        <v>0</v>
      </c>
      <c r="Q282" s="36">
        <v>0</v>
      </c>
      <c r="R282" s="31">
        <v>5.391413043478261</v>
      </c>
      <c r="S282" s="31">
        <v>0</v>
      </c>
      <c r="T282" s="36">
        <v>0</v>
      </c>
      <c r="U282" s="31">
        <v>31.046195652173914</v>
      </c>
      <c r="V282" s="31">
        <v>0</v>
      </c>
      <c r="W282" s="36">
        <v>0</v>
      </c>
      <c r="X282" s="31">
        <v>0</v>
      </c>
      <c r="Y282" s="31">
        <v>0</v>
      </c>
      <c r="Z282" s="36" t="s">
        <v>1136</v>
      </c>
      <c r="AA282" s="31">
        <v>83.149456521739125</v>
      </c>
      <c r="AB282" s="31">
        <v>0</v>
      </c>
      <c r="AC282" s="36">
        <v>0</v>
      </c>
      <c r="AD282" s="31">
        <v>0</v>
      </c>
      <c r="AE282" s="31">
        <v>0</v>
      </c>
      <c r="AF282" s="36" t="s">
        <v>1136</v>
      </c>
      <c r="AG282" s="31">
        <v>0</v>
      </c>
      <c r="AH282" s="31">
        <v>0</v>
      </c>
      <c r="AI282" s="36" t="s">
        <v>1136</v>
      </c>
      <c r="AJ282" t="s">
        <v>210</v>
      </c>
      <c r="AK282" s="37">
        <v>5</v>
      </c>
      <c r="AT282"/>
    </row>
    <row r="283" spans="1:46" x14ac:dyDescent="0.25">
      <c r="A283" t="s">
        <v>990</v>
      </c>
      <c r="B283" t="s">
        <v>555</v>
      </c>
      <c r="C283" t="s">
        <v>833</v>
      </c>
      <c r="D283" t="s">
        <v>913</v>
      </c>
      <c r="E283" s="31">
        <v>84.163043478260875</v>
      </c>
      <c r="F283" s="31">
        <v>405.7757608695652</v>
      </c>
      <c r="G283" s="31">
        <v>0</v>
      </c>
      <c r="H283" s="36">
        <v>0</v>
      </c>
      <c r="I283" s="31">
        <v>109.83663043478265</v>
      </c>
      <c r="J283" s="31">
        <v>0</v>
      </c>
      <c r="K283" s="36">
        <v>0</v>
      </c>
      <c r="L283" s="31">
        <v>101.09206521739134</v>
      </c>
      <c r="M283" s="31">
        <v>0</v>
      </c>
      <c r="N283" s="36">
        <v>0</v>
      </c>
      <c r="O283" s="31">
        <v>3.277173913043478</v>
      </c>
      <c r="P283" s="31">
        <v>0</v>
      </c>
      <c r="Q283" s="36">
        <v>0</v>
      </c>
      <c r="R283" s="31">
        <v>5.4673913043478262</v>
      </c>
      <c r="S283" s="31">
        <v>0</v>
      </c>
      <c r="T283" s="36">
        <v>0</v>
      </c>
      <c r="U283" s="31">
        <v>41.240217391304355</v>
      </c>
      <c r="V283" s="31">
        <v>0</v>
      </c>
      <c r="W283" s="36">
        <v>0</v>
      </c>
      <c r="X283" s="31">
        <v>0</v>
      </c>
      <c r="Y283" s="31">
        <v>0</v>
      </c>
      <c r="Z283" s="36" t="s">
        <v>1136</v>
      </c>
      <c r="AA283" s="31">
        <v>254.6989130434782</v>
      </c>
      <c r="AB283" s="31">
        <v>0</v>
      </c>
      <c r="AC283" s="36">
        <v>0</v>
      </c>
      <c r="AD283" s="31">
        <v>0</v>
      </c>
      <c r="AE283" s="31">
        <v>0</v>
      </c>
      <c r="AF283" s="36" t="s">
        <v>1136</v>
      </c>
      <c r="AG283" s="31">
        <v>0</v>
      </c>
      <c r="AH283" s="31">
        <v>0</v>
      </c>
      <c r="AI283" s="36" t="s">
        <v>1136</v>
      </c>
      <c r="AJ283" t="s">
        <v>216</v>
      </c>
      <c r="AK283" s="37">
        <v>5</v>
      </c>
      <c r="AT283"/>
    </row>
    <row r="284" spans="1:46" x14ac:dyDescent="0.25">
      <c r="A284" t="s">
        <v>990</v>
      </c>
      <c r="B284" t="s">
        <v>423</v>
      </c>
      <c r="C284" t="s">
        <v>679</v>
      </c>
      <c r="D284" t="s">
        <v>914</v>
      </c>
      <c r="E284" s="31">
        <v>89.739130434782609</v>
      </c>
      <c r="F284" s="31">
        <v>252.06913043478252</v>
      </c>
      <c r="G284" s="31">
        <v>2.303804347826087</v>
      </c>
      <c r="H284" s="36">
        <v>9.1395735124422429E-3</v>
      </c>
      <c r="I284" s="31">
        <v>45.565217391304344</v>
      </c>
      <c r="J284" s="31">
        <v>0.57065217391304346</v>
      </c>
      <c r="K284" s="36">
        <v>1.2523854961832061E-2</v>
      </c>
      <c r="L284" s="31">
        <v>25.17934782608695</v>
      </c>
      <c r="M284" s="31">
        <v>0</v>
      </c>
      <c r="N284" s="36">
        <v>0</v>
      </c>
      <c r="O284" s="31">
        <v>14.646739130434783</v>
      </c>
      <c r="P284" s="31">
        <v>0.57065217391304346</v>
      </c>
      <c r="Q284" s="36">
        <v>3.896103896103896E-2</v>
      </c>
      <c r="R284" s="31">
        <v>5.7391304347826084</v>
      </c>
      <c r="S284" s="31">
        <v>0</v>
      </c>
      <c r="T284" s="36">
        <v>0</v>
      </c>
      <c r="U284" s="31">
        <v>60.500978260869559</v>
      </c>
      <c r="V284" s="31">
        <v>1.5719565217391305</v>
      </c>
      <c r="W284" s="36">
        <v>2.5982332301489917E-2</v>
      </c>
      <c r="X284" s="31">
        <v>0</v>
      </c>
      <c r="Y284" s="31">
        <v>0</v>
      </c>
      <c r="Z284" s="36" t="s">
        <v>1136</v>
      </c>
      <c r="AA284" s="31">
        <v>138.5789130434782</v>
      </c>
      <c r="AB284" s="31">
        <v>0.16119565217391305</v>
      </c>
      <c r="AC284" s="36">
        <v>1.1632047663942854E-3</v>
      </c>
      <c r="AD284" s="31">
        <v>0</v>
      </c>
      <c r="AE284" s="31">
        <v>0</v>
      </c>
      <c r="AF284" s="36" t="s">
        <v>1136</v>
      </c>
      <c r="AG284" s="31">
        <v>7.4240217391304357</v>
      </c>
      <c r="AH284" s="31">
        <v>0</v>
      </c>
      <c r="AI284" s="36">
        <v>0</v>
      </c>
      <c r="AJ284" t="s">
        <v>79</v>
      </c>
      <c r="AK284" s="37">
        <v>5</v>
      </c>
      <c r="AT284"/>
    </row>
    <row r="285" spans="1:46" x14ac:dyDescent="0.25">
      <c r="A285" t="s">
        <v>990</v>
      </c>
      <c r="B285" t="s">
        <v>518</v>
      </c>
      <c r="C285" t="s">
        <v>716</v>
      </c>
      <c r="D285" t="s">
        <v>915</v>
      </c>
      <c r="E285" s="31">
        <v>57.989130434782609</v>
      </c>
      <c r="F285" s="31">
        <v>245.55869565217398</v>
      </c>
      <c r="G285" s="31">
        <v>0</v>
      </c>
      <c r="H285" s="36">
        <v>0</v>
      </c>
      <c r="I285" s="31">
        <v>69.411956521739143</v>
      </c>
      <c r="J285" s="31">
        <v>0</v>
      </c>
      <c r="K285" s="36">
        <v>0</v>
      </c>
      <c r="L285" s="31">
        <v>53.435869565217402</v>
      </c>
      <c r="M285" s="31">
        <v>0</v>
      </c>
      <c r="N285" s="36">
        <v>0</v>
      </c>
      <c r="O285" s="31">
        <v>10.758695652173907</v>
      </c>
      <c r="P285" s="31">
        <v>0</v>
      </c>
      <c r="Q285" s="36">
        <v>0</v>
      </c>
      <c r="R285" s="31">
        <v>5.2173913043478262</v>
      </c>
      <c r="S285" s="31">
        <v>0</v>
      </c>
      <c r="T285" s="36">
        <v>0</v>
      </c>
      <c r="U285" s="31">
        <v>18.906521739130422</v>
      </c>
      <c r="V285" s="31">
        <v>0</v>
      </c>
      <c r="W285" s="36">
        <v>0</v>
      </c>
      <c r="X285" s="31">
        <v>0</v>
      </c>
      <c r="Y285" s="31">
        <v>0</v>
      </c>
      <c r="Z285" s="36" t="s">
        <v>1136</v>
      </c>
      <c r="AA285" s="31">
        <v>149.88369565217397</v>
      </c>
      <c r="AB285" s="31">
        <v>0</v>
      </c>
      <c r="AC285" s="36">
        <v>0</v>
      </c>
      <c r="AD285" s="31">
        <v>0</v>
      </c>
      <c r="AE285" s="31">
        <v>0</v>
      </c>
      <c r="AF285" s="36" t="s">
        <v>1136</v>
      </c>
      <c r="AG285" s="31">
        <v>7.3565217391304332</v>
      </c>
      <c r="AH285" s="31">
        <v>0</v>
      </c>
      <c r="AI285" s="36">
        <v>0</v>
      </c>
      <c r="AJ285" t="s">
        <v>176</v>
      </c>
      <c r="AK285" s="37">
        <v>5</v>
      </c>
      <c r="AT285"/>
    </row>
    <row r="286" spans="1:46" x14ac:dyDescent="0.25">
      <c r="A286" t="s">
        <v>990</v>
      </c>
      <c r="B286" t="s">
        <v>671</v>
      </c>
      <c r="C286" t="s">
        <v>826</v>
      </c>
      <c r="D286" t="s">
        <v>897</v>
      </c>
      <c r="E286" s="31">
        <v>23</v>
      </c>
      <c r="F286" s="31">
        <v>94.725543478260875</v>
      </c>
      <c r="G286" s="31">
        <v>0</v>
      </c>
      <c r="H286" s="36">
        <v>0</v>
      </c>
      <c r="I286" s="31">
        <v>22.578804347826086</v>
      </c>
      <c r="J286" s="31">
        <v>0</v>
      </c>
      <c r="K286" s="36">
        <v>0</v>
      </c>
      <c r="L286" s="31">
        <v>16.839673913043477</v>
      </c>
      <c r="M286" s="31">
        <v>0</v>
      </c>
      <c r="N286" s="36">
        <v>0</v>
      </c>
      <c r="O286" s="31">
        <v>0</v>
      </c>
      <c r="P286" s="31">
        <v>0</v>
      </c>
      <c r="Q286" s="36" t="s">
        <v>1136</v>
      </c>
      <c r="R286" s="31">
        <v>5.7391304347826084</v>
      </c>
      <c r="S286" s="31">
        <v>0</v>
      </c>
      <c r="T286" s="36">
        <v>0</v>
      </c>
      <c r="U286" s="31">
        <v>8.9211956521739122</v>
      </c>
      <c r="V286" s="31">
        <v>0</v>
      </c>
      <c r="W286" s="36">
        <v>0</v>
      </c>
      <c r="X286" s="31">
        <v>0</v>
      </c>
      <c r="Y286" s="31">
        <v>0</v>
      </c>
      <c r="Z286" s="36" t="s">
        <v>1136</v>
      </c>
      <c r="AA286" s="31">
        <v>63.225543478260867</v>
      </c>
      <c r="AB286" s="31">
        <v>0</v>
      </c>
      <c r="AC286" s="36">
        <v>0</v>
      </c>
      <c r="AD286" s="31">
        <v>0</v>
      </c>
      <c r="AE286" s="31">
        <v>0</v>
      </c>
      <c r="AF286" s="36" t="s">
        <v>1136</v>
      </c>
      <c r="AG286" s="31">
        <v>0</v>
      </c>
      <c r="AH286" s="31">
        <v>0</v>
      </c>
      <c r="AI286" s="36" t="s">
        <v>1136</v>
      </c>
      <c r="AJ286" t="s">
        <v>334</v>
      </c>
      <c r="AK286" s="37">
        <v>5</v>
      </c>
      <c r="AT286"/>
    </row>
    <row r="287" spans="1:46" x14ac:dyDescent="0.25">
      <c r="A287" t="s">
        <v>990</v>
      </c>
      <c r="B287" t="s">
        <v>592</v>
      </c>
      <c r="C287" t="s">
        <v>848</v>
      </c>
      <c r="D287" t="s">
        <v>880</v>
      </c>
      <c r="E287" s="31">
        <v>41.130434782608695</v>
      </c>
      <c r="F287" s="31">
        <v>141.31152173913043</v>
      </c>
      <c r="G287" s="31">
        <v>4.3514130434782601</v>
      </c>
      <c r="H287" s="36">
        <v>3.0793052045050017E-2</v>
      </c>
      <c r="I287" s="31">
        <v>37.690760869565217</v>
      </c>
      <c r="J287" s="31">
        <v>0</v>
      </c>
      <c r="K287" s="36">
        <v>0</v>
      </c>
      <c r="L287" s="31">
        <v>27.415326086956526</v>
      </c>
      <c r="M287" s="31">
        <v>0</v>
      </c>
      <c r="N287" s="36">
        <v>0</v>
      </c>
      <c r="O287" s="31">
        <v>5.158804347826087</v>
      </c>
      <c r="P287" s="31">
        <v>0</v>
      </c>
      <c r="Q287" s="36">
        <v>0</v>
      </c>
      <c r="R287" s="31">
        <v>5.1166304347826088</v>
      </c>
      <c r="S287" s="31">
        <v>0</v>
      </c>
      <c r="T287" s="36">
        <v>0</v>
      </c>
      <c r="U287" s="31">
        <v>19.241739130434784</v>
      </c>
      <c r="V287" s="31">
        <v>0</v>
      </c>
      <c r="W287" s="36">
        <v>0</v>
      </c>
      <c r="X287" s="31">
        <v>0</v>
      </c>
      <c r="Y287" s="31">
        <v>0</v>
      </c>
      <c r="Z287" s="36" t="s">
        <v>1136</v>
      </c>
      <c r="AA287" s="31">
        <v>80.819456521739113</v>
      </c>
      <c r="AB287" s="31">
        <v>4.3514130434782601</v>
      </c>
      <c r="AC287" s="36">
        <v>5.384115695343486E-2</v>
      </c>
      <c r="AD287" s="31">
        <v>3.5595652173913059</v>
      </c>
      <c r="AE287" s="31">
        <v>0</v>
      </c>
      <c r="AF287" s="36">
        <v>0</v>
      </c>
      <c r="AG287" s="31">
        <v>0</v>
      </c>
      <c r="AH287" s="31">
        <v>0</v>
      </c>
      <c r="AI287" s="36" t="s">
        <v>1136</v>
      </c>
      <c r="AJ287" t="s">
        <v>255</v>
      </c>
      <c r="AK287" s="37">
        <v>5</v>
      </c>
      <c r="AT287"/>
    </row>
    <row r="288" spans="1:46" x14ac:dyDescent="0.25">
      <c r="A288" t="s">
        <v>990</v>
      </c>
      <c r="B288" t="s">
        <v>581</v>
      </c>
      <c r="C288" t="s">
        <v>700</v>
      </c>
      <c r="D288" t="s">
        <v>914</v>
      </c>
      <c r="E288" s="31">
        <v>119.5</v>
      </c>
      <c r="F288" s="31">
        <v>364.1758695652174</v>
      </c>
      <c r="G288" s="31">
        <v>41.91771739130435</v>
      </c>
      <c r="H288" s="36">
        <v>0.11510295133323663</v>
      </c>
      <c r="I288" s="31">
        <v>113.03728260869565</v>
      </c>
      <c r="J288" s="31">
        <v>6.2030434782608701</v>
      </c>
      <c r="K288" s="36">
        <v>5.4876084554634254E-2</v>
      </c>
      <c r="L288" s="31">
        <v>70.887826086956522</v>
      </c>
      <c r="M288" s="31">
        <v>6.2030434782608701</v>
      </c>
      <c r="N288" s="36">
        <v>8.7505060045877756E-2</v>
      </c>
      <c r="O288" s="31">
        <v>36.845108695652172</v>
      </c>
      <c r="P288" s="31">
        <v>0</v>
      </c>
      <c r="Q288" s="36">
        <v>0</v>
      </c>
      <c r="R288" s="31">
        <v>5.3043478260869561</v>
      </c>
      <c r="S288" s="31">
        <v>0</v>
      </c>
      <c r="T288" s="36">
        <v>0</v>
      </c>
      <c r="U288" s="31">
        <v>53.102391304347826</v>
      </c>
      <c r="V288" s="31">
        <v>6.0045652173913027</v>
      </c>
      <c r="W288" s="36">
        <v>0.11307523201689923</v>
      </c>
      <c r="X288" s="31">
        <v>11.809782608695652</v>
      </c>
      <c r="Y288" s="31">
        <v>0</v>
      </c>
      <c r="Z288" s="36">
        <v>0</v>
      </c>
      <c r="AA288" s="31">
        <v>177.62586956521739</v>
      </c>
      <c r="AB288" s="31">
        <v>29.710108695652174</v>
      </c>
      <c r="AC288" s="36">
        <v>0.16726228430788212</v>
      </c>
      <c r="AD288" s="31">
        <v>0</v>
      </c>
      <c r="AE288" s="31">
        <v>0</v>
      </c>
      <c r="AF288" s="36" t="s">
        <v>1136</v>
      </c>
      <c r="AG288" s="31">
        <v>8.6005434782608692</v>
      </c>
      <c r="AH288" s="31">
        <v>0</v>
      </c>
      <c r="AI288" s="36">
        <v>0</v>
      </c>
      <c r="AJ288" t="s">
        <v>244</v>
      </c>
      <c r="AK288" s="37">
        <v>5</v>
      </c>
      <c r="AT288"/>
    </row>
    <row r="289" spans="1:46" x14ac:dyDescent="0.25">
      <c r="A289" t="s">
        <v>990</v>
      </c>
      <c r="B289" t="s">
        <v>489</v>
      </c>
      <c r="C289" t="s">
        <v>687</v>
      </c>
      <c r="D289" t="s">
        <v>901</v>
      </c>
      <c r="E289" s="31">
        <v>24.728260869565219</v>
      </c>
      <c r="F289" s="31">
        <v>107.09782608695653</v>
      </c>
      <c r="G289" s="31">
        <v>7.546195652173914</v>
      </c>
      <c r="H289" s="36">
        <v>7.0460773368517207E-2</v>
      </c>
      <c r="I289" s="31">
        <v>39.149456521739133</v>
      </c>
      <c r="J289" s="31">
        <v>0</v>
      </c>
      <c r="K289" s="36">
        <v>0</v>
      </c>
      <c r="L289" s="31">
        <v>33.127717391304351</v>
      </c>
      <c r="M289" s="31">
        <v>0</v>
      </c>
      <c r="N289" s="36">
        <v>0</v>
      </c>
      <c r="O289" s="31">
        <v>3.9864130434782608</v>
      </c>
      <c r="P289" s="31">
        <v>0</v>
      </c>
      <c r="Q289" s="36">
        <v>0</v>
      </c>
      <c r="R289" s="31">
        <v>2.035326086956522</v>
      </c>
      <c r="S289" s="31">
        <v>0</v>
      </c>
      <c r="T289" s="36">
        <v>0</v>
      </c>
      <c r="U289" s="31">
        <v>5.4619565217391308</v>
      </c>
      <c r="V289" s="31">
        <v>3.3967391304347827</v>
      </c>
      <c r="W289" s="36">
        <v>0.62189054726368154</v>
      </c>
      <c r="X289" s="31">
        <v>0</v>
      </c>
      <c r="Y289" s="31">
        <v>0</v>
      </c>
      <c r="Z289" s="36" t="s">
        <v>1136</v>
      </c>
      <c r="AA289" s="31">
        <v>62.486413043478258</v>
      </c>
      <c r="AB289" s="31">
        <v>4.1494565217391308</v>
      </c>
      <c r="AC289" s="36">
        <v>6.6405740378343125E-2</v>
      </c>
      <c r="AD289" s="31">
        <v>0</v>
      </c>
      <c r="AE289" s="31">
        <v>0</v>
      </c>
      <c r="AF289" s="36" t="s">
        <v>1136</v>
      </c>
      <c r="AG289" s="31">
        <v>0</v>
      </c>
      <c r="AH289" s="31">
        <v>0</v>
      </c>
      <c r="AI289" s="36" t="s">
        <v>1136</v>
      </c>
      <c r="AJ289" t="s">
        <v>146</v>
      </c>
      <c r="AK289" s="37">
        <v>5</v>
      </c>
      <c r="AT289"/>
    </row>
    <row r="290" spans="1:46" x14ac:dyDescent="0.25">
      <c r="A290" t="s">
        <v>990</v>
      </c>
      <c r="B290" t="s">
        <v>526</v>
      </c>
      <c r="C290" t="s">
        <v>739</v>
      </c>
      <c r="D290" t="s">
        <v>914</v>
      </c>
      <c r="E290" s="31">
        <v>42.152173913043477</v>
      </c>
      <c r="F290" s="31">
        <v>163.22195652173912</v>
      </c>
      <c r="G290" s="31">
        <v>17.630978260869565</v>
      </c>
      <c r="H290" s="36">
        <v>0.10801842250016983</v>
      </c>
      <c r="I290" s="31">
        <v>22.208695652173912</v>
      </c>
      <c r="J290" s="31">
        <v>0.52717391304347827</v>
      </c>
      <c r="K290" s="36">
        <v>2.3737274862960064E-2</v>
      </c>
      <c r="L290" s="31">
        <v>16.643478260869564</v>
      </c>
      <c r="M290" s="31">
        <v>0.52717391304347827</v>
      </c>
      <c r="N290" s="36">
        <v>3.1674503657262279E-2</v>
      </c>
      <c r="O290" s="31">
        <v>0</v>
      </c>
      <c r="P290" s="31">
        <v>0</v>
      </c>
      <c r="Q290" s="36" t="s">
        <v>1136</v>
      </c>
      <c r="R290" s="31">
        <v>5.5652173913043477</v>
      </c>
      <c r="S290" s="31">
        <v>0</v>
      </c>
      <c r="T290" s="36">
        <v>0</v>
      </c>
      <c r="U290" s="31">
        <v>40.999891304347834</v>
      </c>
      <c r="V290" s="31">
        <v>2.0951086956521738</v>
      </c>
      <c r="W290" s="36">
        <v>5.1100347561897026E-2</v>
      </c>
      <c r="X290" s="31">
        <v>4.1739130434782608</v>
      </c>
      <c r="Y290" s="31">
        <v>0</v>
      </c>
      <c r="Z290" s="36">
        <v>0</v>
      </c>
      <c r="AA290" s="31">
        <v>95.839456521739109</v>
      </c>
      <c r="AB290" s="31">
        <v>15.008695652173913</v>
      </c>
      <c r="AC290" s="36">
        <v>0.15660247039036071</v>
      </c>
      <c r="AD290" s="31">
        <v>0</v>
      </c>
      <c r="AE290" s="31">
        <v>0</v>
      </c>
      <c r="AF290" s="36" t="s">
        <v>1136</v>
      </c>
      <c r="AG290" s="31">
        <v>0</v>
      </c>
      <c r="AH290" s="31">
        <v>0</v>
      </c>
      <c r="AI290" s="36" t="s">
        <v>1136</v>
      </c>
      <c r="AJ290" t="s">
        <v>184</v>
      </c>
      <c r="AK290" s="37">
        <v>5</v>
      </c>
      <c r="AT290"/>
    </row>
    <row r="291" spans="1:46" x14ac:dyDescent="0.25">
      <c r="A291" t="s">
        <v>990</v>
      </c>
      <c r="B291" t="s">
        <v>431</v>
      </c>
      <c r="C291" t="s">
        <v>777</v>
      </c>
      <c r="D291" t="s">
        <v>914</v>
      </c>
      <c r="E291" s="31">
        <v>31.576086956521738</v>
      </c>
      <c r="F291" s="31">
        <v>188.91239130434784</v>
      </c>
      <c r="G291" s="31">
        <v>11.527608695652173</v>
      </c>
      <c r="H291" s="36">
        <v>6.1020924122868081E-2</v>
      </c>
      <c r="I291" s="31">
        <v>53.156413043478267</v>
      </c>
      <c r="J291" s="31">
        <v>2.7816304347826089</v>
      </c>
      <c r="K291" s="36">
        <v>5.2329159842057583E-2</v>
      </c>
      <c r="L291" s="31">
        <v>31.536739130434793</v>
      </c>
      <c r="M291" s="31">
        <v>2.7816304347826089</v>
      </c>
      <c r="N291" s="36">
        <v>8.8202855193046048E-2</v>
      </c>
      <c r="O291" s="31">
        <v>16.141413043478259</v>
      </c>
      <c r="P291" s="31">
        <v>0</v>
      </c>
      <c r="Q291" s="36">
        <v>0</v>
      </c>
      <c r="R291" s="31">
        <v>5.4782608695652177</v>
      </c>
      <c r="S291" s="31">
        <v>0</v>
      </c>
      <c r="T291" s="36">
        <v>0</v>
      </c>
      <c r="U291" s="31">
        <v>28.692826086956526</v>
      </c>
      <c r="V291" s="31">
        <v>3.4552173913043478</v>
      </c>
      <c r="W291" s="36">
        <v>0.12042095054816003</v>
      </c>
      <c r="X291" s="31">
        <v>6.3102173913043478</v>
      </c>
      <c r="Y291" s="31">
        <v>0</v>
      </c>
      <c r="Z291" s="36">
        <v>0</v>
      </c>
      <c r="AA291" s="31">
        <v>95.758369565217379</v>
      </c>
      <c r="AB291" s="31">
        <v>5.2907608695652177</v>
      </c>
      <c r="AC291" s="36">
        <v>5.5251158656809442E-2</v>
      </c>
      <c r="AD291" s="31">
        <v>4.9945652173913047</v>
      </c>
      <c r="AE291" s="31">
        <v>0</v>
      </c>
      <c r="AF291" s="36">
        <v>0</v>
      </c>
      <c r="AG291" s="31">
        <v>0</v>
      </c>
      <c r="AH291" s="31">
        <v>0</v>
      </c>
      <c r="AI291" s="36" t="s">
        <v>1136</v>
      </c>
      <c r="AJ291" t="s">
        <v>87</v>
      </c>
      <c r="AK291" s="37">
        <v>5</v>
      </c>
      <c r="AT291"/>
    </row>
    <row r="292" spans="1:46" x14ac:dyDescent="0.25">
      <c r="A292" t="s">
        <v>990</v>
      </c>
      <c r="B292" t="s">
        <v>490</v>
      </c>
      <c r="C292" t="s">
        <v>736</v>
      </c>
      <c r="D292" t="s">
        <v>911</v>
      </c>
      <c r="E292" s="31">
        <v>28</v>
      </c>
      <c r="F292" s="31">
        <v>142.82065217391303</v>
      </c>
      <c r="G292" s="31">
        <v>0</v>
      </c>
      <c r="H292" s="36">
        <v>0</v>
      </c>
      <c r="I292" s="31">
        <v>47.059782608695649</v>
      </c>
      <c r="J292" s="31">
        <v>0</v>
      </c>
      <c r="K292" s="36">
        <v>0</v>
      </c>
      <c r="L292" s="31">
        <v>27.032608695652176</v>
      </c>
      <c r="M292" s="31">
        <v>0</v>
      </c>
      <c r="N292" s="36">
        <v>0</v>
      </c>
      <c r="O292" s="31">
        <v>15.483695652173912</v>
      </c>
      <c r="P292" s="31">
        <v>0</v>
      </c>
      <c r="Q292" s="36">
        <v>0</v>
      </c>
      <c r="R292" s="31">
        <v>4.5434782608695654</v>
      </c>
      <c r="S292" s="31">
        <v>0</v>
      </c>
      <c r="T292" s="36">
        <v>0</v>
      </c>
      <c r="U292" s="31">
        <v>16.913043478260871</v>
      </c>
      <c r="V292" s="31">
        <v>0</v>
      </c>
      <c r="W292" s="36">
        <v>0</v>
      </c>
      <c r="X292" s="31">
        <v>0</v>
      </c>
      <c r="Y292" s="31">
        <v>0</v>
      </c>
      <c r="Z292" s="36" t="s">
        <v>1136</v>
      </c>
      <c r="AA292" s="31">
        <v>78.847826086956516</v>
      </c>
      <c r="AB292" s="31">
        <v>0</v>
      </c>
      <c r="AC292" s="36">
        <v>0</v>
      </c>
      <c r="AD292" s="31">
        <v>0</v>
      </c>
      <c r="AE292" s="31">
        <v>0</v>
      </c>
      <c r="AF292" s="36" t="s">
        <v>1136</v>
      </c>
      <c r="AG292" s="31">
        <v>0</v>
      </c>
      <c r="AH292" s="31">
        <v>0</v>
      </c>
      <c r="AI292" s="36" t="s">
        <v>1136</v>
      </c>
      <c r="AJ292" t="s">
        <v>148</v>
      </c>
      <c r="AK292" s="37">
        <v>5</v>
      </c>
      <c r="AT292"/>
    </row>
    <row r="293" spans="1:46" x14ac:dyDescent="0.25">
      <c r="A293" t="s">
        <v>990</v>
      </c>
      <c r="B293" t="s">
        <v>619</v>
      </c>
      <c r="C293" t="s">
        <v>861</v>
      </c>
      <c r="D293" t="s">
        <v>883</v>
      </c>
      <c r="E293" s="31">
        <v>37.141304347826086</v>
      </c>
      <c r="F293" s="31">
        <v>109.48695652173915</v>
      </c>
      <c r="G293" s="31">
        <v>0</v>
      </c>
      <c r="H293" s="36">
        <v>0</v>
      </c>
      <c r="I293" s="31">
        <v>32.057608695652178</v>
      </c>
      <c r="J293" s="31">
        <v>0</v>
      </c>
      <c r="K293" s="36">
        <v>0</v>
      </c>
      <c r="L293" s="31">
        <v>27.622826086956529</v>
      </c>
      <c r="M293" s="31">
        <v>0</v>
      </c>
      <c r="N293" s="36">
        <v>0</v>
      </c>
      <c r="O293" s="31">
        <v>0</v>
      </c>
      <c r="P293" s="31">
        <v>0</v>
      </c>
      <c r="Q293" s="36" t="s">
        <v>1136</v>
      </c>
      <c r="R293" s="31">
        <v>4.4347826086956523</v>
      </c>
      <c r="S293" s="31">
        <v>0</v>
      </c>
      <c r="T293" s="36">
        <v>0</v>
      </c>
      <c r="U293" s="31">
        <v>3.5695652173913053</v>
      </c>
      <c r="V293" s="31">
        <v>0</v>
      </c>
      <c r="W293" s="36">
        <v>0</v>
      </c>
      <c r="X293" s="31">
        <v>0</v>
      </c>
      <c r="Y293" s="31">
        <v>0</v>
      </c>
      <c r="Z293" s="36" t="s">
        <v>1136</v>
      </c>
      <c r="AA293" s="31">
        <v>56.725000000000009</v>
      </c>
      <c r="AB293" s="31">
        <v>0</v>
      </c>
      <c r="AC293" s="36">
        <v>0</v>
      </c>
      <c r="AD293" s="31">
        <v>6.2021739130434783</v>
      </c>
      <c r="AE293" s="31">
        <v>0</v>
      </c>
      <c r="AF293" s="36">
        <v>0</v>
      </c>
      <c r="AG293" s="31">
        <v>10.932608695652176</v>
      </c>
      <c r="AH293" s="31">
        <v>0</v>
      </c>
      <c r="AI293" s="36">
        <v>0</v>
      </c>
      <c r="AJ293" t="s">
        <v>282</v>
      </c>
      <c r="AK293" s="37">
        <v>5</v>
      </c>
      <c r="AT293"/>
    </row>
    <row r="294" spans="1:46" x14ac:dyDescent="0.25">
      <c r="A294" t="s">
        <v>990</v>
      </c>
      <c r="B294" t="s">
        <v>603</v>
      </c>
      <c r="C294" t="s">
        <v>721</v>
      </c>
      <c r="D294" t="s">
        <v>900</v>
      </c>
      <c r="E294" s="31">
        <v>28.489130434782609</v>
      </c>
      <c r="F294" s="31">
        <v>105.03369565217392</v>
      </c>
      <c r="G294" s="31">
        <v>8.570652173913043</v>
      </c>
      <c r="H294" s="36">
        <v>8.1599072761329175E-2</v>
      </c>
      <c r="I294" s="31">
        <v>37.607608695652175</v>
      </c>
      <c r="J294" s="31">
        <v>4.2989130434782608</v>
      </c>
      <c r="K294" s="36">
        <v>0.11430966212896326</v>
      </c>
      <c r="L294" s="31">
        <v>33.055978260869566</v>
      </c>
      <c r="M294" s="31">
        <v>3.6657608695652173</v>
      </c>
      <c r="N294" s="36">
        <v>0.11089554938099074</v>
      </c>
      <c r="O294" s="31">
        <v>0</v>
      </c>
      <c r="P294" s="31">
        <v>0</v>
      </c>
      <c r="Q294" s="36" t="s">
        <v>1136</v>
      </c>
      <c r="R294" s="31">
        <v>4.5516304347826084</v>
      </c>
      <c r="S294" s="31">
        <v>0.63315217391304346</v>
      </c>
      <c r="T294" s="36">
        <v>0.13910447761194031</v>
      </c>
      <c r="U294" s="31">
        <v>9.2527173913043494</v>
      </c>
      <c r="V294" s="31">
        <v>2.8451086956521738</v>
      </c>
      <c r="W294" s="36">
        <v>0.30748898678414088</v>
      </c>
      <c r="X294" s="31">
        <v>0</v>
      </c>
      <c r="Y294" s="31">
        <v>0</v>
      </c>
      <c r="Z294" s="36" t="s">
        <v>1136</v>
      </c>
      <c r="AA294" s="31">
        <v>50.08641304347826</v>
      </c>
      <c r="AB294" s="31">
        <v>1.4266304347826086</v>
      </c>
      <c r="AC294" s="36">
        <v>2.8483381981141288E-2</v>
      </c>
      <c r="AD294" s="31">
        <v>0</v>
      </c>
      <c r="AE294" s="31">
        <v>0</v>
      </c>
      <c r="AF294" s="36" t="s">
        <v>1136</v>
      </c>
      <c r="AG294" s="31">
        <v>8.0869565217391273</v>
      </c>
      <c r="AH294" s="31">
        <v>0</v>
      </c>
      <c r="AI294" s="36">
        <v>0</v>
      </c>
      <c r="AJ294" t="s">
        <v>266</v>
      </c>
      <c r="AK294" s="37">
        <v>5</v>
      </c>
      <c r="AT294"/>
    </row>
    <row r="295" spans="1:46" x14ac:dyDescent="0.25">
      <c r="A295" t="s">
        <v>990</v>
      </c>
      <c r="B295" t="s">
        <v>495</v>
      </c>
      <c r="C295" t="s">
        <v>813</v>
      </c>
      <c r="D295" t="s">
        <v>914</v>
      </c>
      <c r="E295" s="31">
        <v>29.586956521739129</v>
      </c>
      <c r="F295" s="31">
        <v>94.929347826086982</v>
      </c>
      <c r="G295" s="31">
        <v>13.58608695652174</v>
      </c>
      <c r="H295" s="36">
        <v>0.14311787942978185</v>
      </c>
      <c r="I295" s="31">
        <v>16.470869565217392</v>
      </c>
      <c r="J295" s="31">
        <v>3.3783695652173913</v>
      </c>
      <c r="K295" s="36">
        <v>0.20511179156877754</v>
      </c>
      <c r="L295" s="31">
        <v>2.5299999999999998</v>
      </c>
      <c r="M295" s="31">
        <v>1.8913043478260869</v>
      </c>
      <c r="N295" s="36">
        <v>0.74755112562295933</v>
      </c>
      <c r="O295" s="31">
        <v>6.7146739130434785</v>
      </c>
      <c r="P295" s="31">
        <v>0</v>
      </c>
      <c r="Q295" s="36">
        <v>0</v>
      </c>
      <c r="R295" s="31">
        <v>7.2261956521739137</v>
      </c>
      <c r="S295" s="31">
        <v>1.4870652173913042</v>
      </c>
      <c r="T295" s="36">
        <v>0.20578811991396034</v>
      </c>
      <c r="U295" s="31">
        <v>28.883695652173916</v>
      </c>
      <c r="V295" s="31">
        <v>5.7343478260869576</v>
      </c>
      <c r="W295" s="36">
        <v>0.19853234486132543</v>
      </c>
      <c r="X295" s="31">
        <v>0</v>
      </c>
      <c r="Y295" s="31">
        <v>0</v>
      </c>
      <c r="Z295" s="36" t="s">
        <v>1136</v>
      </c>
      <c r="AA295" s="31">
        <v>49.574782608695671</v>
      </c>
      <c r="AB295" s="31">
        <v>4.4733695652173919</v>
      </c>
      <c r="AC295" s="36">
        <v>9.0234779253126562E-2</v>
      </c>
      <c r="AD295" s="31">
        <v>0</v>
      </c>
      <c r="AE295" s="31">
        <v>0</v>
      </c>
      <c r="AF295" s="36" t="s">
        <v>1136</v>
      </c>
      <c r="AG295" s="31">
        <v>0</v>
      </c>
      <c r="AH295" s="31">
        <v>0</v>
      </c>
      <c r="AI295" s="36" t="s">
        <v>1136</v>
      </c>
      <c r="AJ295" t="s">
        <v>153</v>
      </c>
      <c r="AK295" s="37">
        <v>5</v>
      </c>
      <c r="AT295"/>
    </row>
    <row r="296" spans="1:46" x14ac:dyDescent="0.25">
      <c r="A296" t="s">
        <v>990</v>
      </c>
      <c r="B296" t="s">
        <v>341</v>
      </c>
      <c r="C296" t="s">
        <v>751</v>
      </c>
      <c r="D296" t="s">
        <v>921</v>
      </c>
      <c r="E296" s="31">
        <v>65.739130434782609</v>
      </c>
      <c r="F296" s="31">
        <v>310.02673913043486</v>
      </c>
      <c r="G296" s="31">
        <v>0</v>
      </c>
      <c r="H296" s="36">
        <v>0</v>
      </c>
      <c r="I296" s="31">
        <v>83.456847826086957</v>
      </c>
      <c r="J296" s="31">
        <v>0</v>
      </c>
      <c r="K296" s="36">
        <v>0</v>
      </c>
      <c r="L296" s="31">
        <v>51.846086956521731</v>
      </c>
      <c r="M296" s="31">
        <v>0</v>
      </c>
      <c r="N296" s="36">
        <v>0</v>
      </c>
      <c r="O296" s="31">
        <v>25.87163043478261</v>
      </c>
      <c r="P296" s="31">
        <v>0</v>
      </c>
      <c r="Q296" s="36">
        <v>0</v>
      </c>
      <c r="R296" s="31">
        <v>5.7391304347826084</v>
      </c>
      <c r="S296" s="31">
        <v>0</v>
      </c>
      <c r="T296" s="36">
        <v>0</v>
      </c>
      <c r="U296" s="31">
        <v>25.710217391304358</v>
      </c>
      <c r="V296" s="31">
        <v>0</v>
      </c>
      <c r="W296" s="36">
        <v>0</v>
      </c>
      <c r="X296" s="31">
        <v>0</v>
      </c>
      <c r="Y296" s="31">
        <v>0</v>
      </c>
      <c r="Z296" s="36" t="s">
        <v>1136</v>
      </c>
      <c r="AA296" s="31">
        <v>200.85967391304357</v>
      </c>
      <c r="AB296" s="31">
        <v>0</v>
      </c>
      <c r="AC296" s="36">
        <v>0</v>
      </c>
      <c r="AD296" s="31">
        <v>0</v>
      </c>
      <c r="AE296" s="31">
        <v>0</v>
      </c>
      <c r="AF296" s="36" t="s">
        <v>1136</v>
      </c>
      <c r="AG296" s="31">
        <v>0</v>
      </c>
      <c r="AH296" s="31">
        <v>0</v>
      </c>
      <c r="AI296" s="36" t="s">
        <v>1136</v>
      </c>
      <c r="AJ296" t="s">
        <v>238</v>
      </c>
      <c r="AK296" s="37">
        <v>5</v>
      </c>
      <c r="AT296"/>
    </row>
    <row r="297" spans="1:46" x14ac:dyDescent="0.25">
      <c r="A297" t="s">
        <v>990</v>
      </c>
      <c r="B297" t="s">
        <v>342</v>
      </c>
      <c r="C297" t="s">
        <v>690</v>
      </c>
      <c r="D297" t="s">
        <v>924</v>
      </c>
      <c r="E297" s="31">
        <v>44.173913043478258</v>
      </c>
      <c r="F297" s="31">
        <v>216.59728260869559</v>
      </c>
      <c r="G297" s="31">
        <v>0.56521739130434789</v>
      </c>
      <c r="H297" s="36">
        <v>2.6095313131211761E-3</v>
      </c>
      <c r="I297" s="31">
        <v>37.492608695652173</v>
      </c>
      <c r="J297" s="31">
        <v>0.27173913043478259</v>
      </c>
      <c r="K297" s="36">
        <v>7.2478053645356182E-3</v>
      </c>
      <c r="L297" s="31">
        <v>17.099456521739125</v>
      </c>
      <c r="M297" s="31">
        <v>0.27173913043478259</v>
      </c>
      <c r="N297" s="36">
        <v>1.5891682293487593E-2</v>
      </c>
      <c r="O297" s="31">
        <v>14.869565217391306</v>
      </c>
      <c r="P297" s="31">
        <v>0</v>
      </c>
      <c r="Q297" s="36">
        <v>0</v>
      </c>
      <c r="R297" s="31">
        <v>5.523586956521739</v>
      </c>
      <c r="S297" s="31">
        <v>0</v>
      </c>
      <c r="T297" s="36">
        <v>0</v>
      </c>
      <c r="U297" s="31">
        <v>42.517282608695645</v>
      </c>
      <c r="V297" s="31">
        <v>0.29347826086956524</v>
      </c>
      <c r="W297" s="36">
        <v>6.9025639190201443E-3</v>
      </c>
      <c r="X297" s="31">
        <v>0</v>
      </c>
      <c r="Y297" s="31">
        <v>0</v>
      </c>
      <c r="Z297" s="36" t="s">
        <v>1136</v>
      </c>
      <c r="AA297" s="31">
        <v>132.4060869565217</v>
      </c>
      <c r="AB297" s="31">
        <v>0</v>
      </c>
      <c r="AC297" s="36">
        <v>0</v>
      </c>
      <c r="AD297" s="31">
        <v>0.26608695652173914</v>
      </c>
      <c r="AE297" s="31">
        <v>0</v>
      </c>
      <c r="AF297" s="36">
        <v>0</v>
      </c>
      <c r="AG297" s="31">
        <v>3.9152173913043482</v>
      </c>
      <c r="AH297" s="31">
        <v>0</v>
      </c>
      <c r="AI297" s="36">
        <v>0</v>
      </c>
      <c r="AJ297" t="s">
        <v>241</v>
      </c>
      <c r="AK297" s="37">
        <v>5</v>
      </c>
      <c r="AT297"/>
    </row>
    <row r="298" spans="1:46" x14ac:dyDescent="0.25">
      <c r="A298" t="s">
        <v>990</v>
      </c>
      <c r="B298" t="s">
        <v>585</v>
      </c>
      <c r="C298" t="s">
        <v>780</v>
      </c>
      <c r="D298" t="s">
        <v>930</v>
      </c>
      <c r="E298" s="31">
        <v>32.195652173913047</v>
      </c>
      <c r="F298" s="31">
        <v>107.71250000000002</v>
      </c>
      <c r="G298" s="31">
        <v>0</v>
      </c>
      <c r="H298" s="36">
        <v>0</v>
      </c>
      <c r="I298" s="31">
        <v>40.948913043478278</v>
      </c>
      <c r="J298" s="31">
        <v>0</v>
      </c>
      <c r="K298" s="36">
        <v>0</v>
      </c>
      <c r="L298" s="31">
        <v>21.260869565217391</v>
      </c>
      <c r="M298" s="31">
        <v>0</v>
      </c>
      <c r="N298" s="36">
        <v>0</v>
      </c>
      <c r="O298" s="31">
        <v>14.976086956521756</v>
      </c>
      <c r="P298" s="31">
        <v>0</v>
      </c>
      <c r="Q298" s="36">
        <v>0</v>
      </c>
      <c r="R298" s="31">
        <v>4.7119565217391308</v>
      </c>
      <c r="S298" s="31">
        <v>0</v>
      </c>
      <c r="T298" s="36">
        <v>0</v>
      </c>
      <c r="U298" s="31">
        <v>11.486413043478262</v>
      </c>
      <c r="V298" s="31">
        <v>0</v>
      </c>
      <c r="W298" s="36">
        <v>0</v>
      </c>
      <c r="X298" s="31">
        <v>0</v>
      </c>
      <c r="Y298" s="31">
        <v>0</v>
      </c>
      <c r="Z298" s="36" t="s">
        <v>1136</v>
      </c>
      <c r="AA298" s="31">
        <v>47.739130434782609</v>
      </c>
      <c r="AB298" s="31">
        <v>0</v>
      </c>
      <c r="AC298" s="36">
        <v>0</v>
      </c>
      <c r="AD298" s="31">
        <v>0</v>
      </c>
      <c r="AE298" s="31">
        <v>0</v>
      </c>
      <c r="AF298" s="36" t="s">
        <v>1136</v>
      </c>
      <c r="AG298" s="31">
        <v>7.5380434782608692</v>
      </c>
      <c r="AH298" s="31">
        <v>0</v>
      </c>
      <c r="AI298" s="36">
        <v>0</v>
      </c>
      <c r="AJ298" t="s">
        <v>248</v>
      </c>
      <c r="AK298" s="37">
        <v>5</v>
      </c>
      <c r="AT298"/>
    </row>
    <row r="299" spans="1:46" x14ac:dyDescent="0.25">
      <c r="A299" t="s">
        <v>990</v>
      </c>
      <c r="B299" t="s">
        <v>589</v>
      </c>
      <c r="C299" t="s">
        <v>845</v>
      </c>
      <c r="D299" t="s">
        <v>920</v>
      </c>
      <c r="E299" s="31">
        <v>119.26086956521739</v>
      </c>
      <c r="F299" s="31">
        <v>505.05978260869563</v>
      </c>
      <c r="G299" s="31">
        <v>0.73369565217391308</v>
      </c>
      <c r="H299" s="36">
        <v>1.4526907060076833E-3</v>
      </c>
      <c r="I299" s="31">
        <v>108.88043478260869</v>
      </c>
      <c r="J299" s="31">
        <v>0</v>
      </c>
      <c r="K299" s="36">
        <v>0</v>
      </c>
      <c r="L299" s="31">
        <v>86.1875</v>
      </c>
      <c r="M299" s="31">
        <v>0</v>
      </c>
      <c r="N299" s="36">
        <v>0</v>
      </c>
      <c r="O299" s="31">
        <v>17.5625</v>
      </c>
      <c r="P299" s="31">
        <v>0</v>
      </c>
      <c r="Q299" s="36">
        <v>0</v>
      </c>
      <c r="R299" s="31">
        <v>5.1304347826086953</v>
      </c>
      <c r="S299" s="31">
        <v>0</v>
      </c>
      <c r="T299" s="36">
        <v>0</v>
      </c>
      <c r="U299" s="31">
        <v>52.630434782608695</v>
      </c>
      <c r="V299" s="31">
        <v>0</v>
      </c>
      <c r="W299" s="36">
        <v>0</v>
      </c>
      <c r="X299" s="31">
        <v>0</v>
      </c>
      <c r="Y299" s="31">
        <v>0</v>
      </c>
      <c r="Z299" s="36" t="s">
        <v>1136</v>
      </c>
      <c r="AA299" s="31">
        <v>329.17934782608694</v>
      </c>
      <c r="AB299" s="31">
        <v>0.73369565217391308</v>
      </c>
      <c r="AC299" s="36">
        <v>2.228862949693738E-3</v>
      </c>
      <c r="AD299" s="31">
        <v>0</v>
      </c>
      <c r="AE299" s="31">
        <v>0</v>
      </c>
      <c r="AF299" s="36" t="s">
        <v>1136</v>
      </c>
      <c r="AG299" s="31">
        <v>14.369565217391305</v>
      </c>
      <c r="AH299" s="31">
        <v>0</v>
      </c>
      <c r="AI299" s="36">
        <v>0</v>
      </c>
      <c r="AJ299" t="s">
        <v>252</v>
      </c>
      <c r="AK299" s="37">
        <v>5</v>
      </c>
      <c r="AT299"/>
    </row>
    <row r="300" spans="1:46" x14ac:dyDescent="0.25">
      <c r="A300" t="s">
        <v>990</v>
      </c>
      <c r="B300" t="s">
        <v>412</v>
      </c>
      <c r="C300" t="s">
        <v>768</v>
      </c>
      <c r="D300" t="s">
        <v>904</v>
      </c>
      <c r="E300" s="31">
        <v>32.097826086956523</v>
      </c>
      <c r="F300" s="31">
        <v>97.209565217391273</v>
      </c>
      <c r="G300" s="31">
        <v>8.1223913043478255</v>
      </c>
      <c r="H300" s="36">
        <v>8.3555474054261988E-2</v>
      </c>
      <c r="I300" s="31">
        <v>27.342065217391298</v>
      </c>
      <c r="J300" s="31">
        <v>0.91847826086956519</v>
      </c>
      <c r="K300" s="36">
        <v>3.3592131887877817E-2</v>
      </c>
      <c r="L300" s="31">
        <v>22.032717391304342</v>
      </c>
      <c r="M300" s="31">
        <v>0.91847826086956519</v>
      </c>
      <c r="N300" s="36">
        <v>4.1687016837608115E-2</v>
      </c>
      <c r="O300" s="31">
        <v>0.68434782608695666</v>
      </c>
      <c r="P300" s="31">
        <v>0</v>
      </c>
      <c r="Q300" s="36">
        <v>0</v>
      </c>
      <c r="R300" s="31">
        <v>4.625</v>
      </c>
      <c r="S300" s="31">
        <v>0</v>
      </c>
      <c r="T300" s="36">
        <v>0</v>
      </c>
      <c r="U300" s="31">
        <v>19.756956521739127</v>
      </c>
      <c r="V300" s="31">
        <v>1.3776086956521738</v>
      </c>
      <c r="W300" s="36">
        <v>6.9727778878105676E-2</v>
      </c>
      <c r="X300" s="31">
        <v>0</v>
      </c>
      <c r="Y300" s="31">
        <v>0</v>
      </c>
      <c r="Z300" s="36" t="s">
        <v>1136</v>
      </c>
      <c r="AA300" s="31">
        <v>50.110543478260851</v>
      </c>
      <c r="AB300" s="31">
        <v>5.8263043478260865</v>
      </c>
      <c r="AC300" s="36">
        <v>0.11626903129385688</v>
      </c>
      <c r="AD300" s="31">
        <v>0</v>
      </c>
      <c r="AE300" s="31">
        <v>0</v>
      </c>
      <c r="AF300" s="36" t="s">
        <v>1136</v>
      </c>
      <c r="AG300" s="31">
        <v>0</v>
      </c>
      <c r="AH300" s="31">
        <v>0</v>
      </c>
      <c r="AI300" s="36" t="s">
        <v>1136</v>
      </c>
      <c r="AJ300" t="s">
        <v>68</v>
      </c>
      <c r="AK300" s="37">
        <v>5</v>
      </c>
      <c r="AT300"/>
    </row>
    <row r="301" spans="1:46" x14ac:dyDescent="0.25">
      <c r="A301" t="s">
        <v>990</v>
      </c>
      <c r="B301" t="s">
        <v>383</v>
      </c>
      <c r="C301" t="s">
        <v>753</v>
      </c>
      <c r="D301" t="s">
        <v>923</v>
      </c>
      <c r="E301" s="31">
        <v>45.347826086956523</v>
      </c>
      <c r="F301" s="31">
        <v>122.83478260869568</v>
      </c>
      <c r="G301" s="31">
        <v>7.9209782608695658</v>
      </c>
      <c r="H301" s="36">
        <v>6.448481523431969E-2</v>
      </c>
      <c r="I301" s="31">
        <v>21.181086956521742</v>
      </c>
      <c r="J301" s="31">
        <v>0.86956521739130432</v>
      </c>
      <c r="K301" s="36">
        <v>4.1053852390873724E-2</v>
      </c>
      <c r="L301" s="31">
        <v>13.980434782608697</v>
      </c>
      <c r="M301" s="31">
        <v>0.52173913043478259</v>
      </c>
      <c r="N301" s="36">
        <v>3.7319234955683407E-2</v>
      </c>
      <c r="O301" s="31">
        <v>0.92391304347826086</v>
      </c>
      <c r="P301" s="31">
        <v>0</v>
      </c>
      <c r="Q301" s="36">
        <v>0</v>
      </c>
      <c r="R301" s="31">
        <v>6.276739130434783</v>
      </c>
      <c r="S301" s="31">
        <v>0.34782608695652173</v>
      </c>
      <c r="T301" s="36">
        <v>5.5415093686142759E-2</v>
      </c>
      <c r="U301" s="31">
        <v>25.013804347826095</v>
      </c>
      <c r="V301" s="31">
        <v>7.0514130434782611</v>
      </c>
      <c r="W301" s="36">
        <v>0.28190086343627641</v>
      </c>
      <c r="X301" s="31">
        <v>0</v>
      </c>
      <c r="Y301" s="31">
        <v>0</v>
      </c>
      <c r="Z301" s="36" t="s">
        <v>1136</v>
      </c>
      <c r="AA301" s="31">
        <v>64.680760869565233</v>
      </c>
      <c r="AB301" s="31">
        <v>0</v>
      </c>
      <c r="AC301" s="36">
        <v>0</v>
      </c>
      <c r="AD301" s="31">
        <v>11.959130434782605</v>
      </c>
      <c r="AE301" s="31">
        <v>0</v>
      </c>
      <c r="AF301" s="36">
        <v>0</v>
      </c>
      <c r="AG301" s="31">
        <v>0</v>
      </c>
      <c r="AH301" s="31">
        <v>0</v>
      </c>
      <c r="AI301" s="36" t="s">
        <v>1136</v>
      </c>
      <c r="AJ301" t="s">
        <v>38</v>
      </c>
      <c r="AK301" s="37">
        <v>5</v>
      </c>
      <c r="AT301"/>
    </row>
    <row r="302" spans="1:46" x14ac:dyDescent="0.25">
      <c r="A302" t="s">
        <v>990</v>
      </c>
      <c r="B302" t="s">
        <v>430</v>
      </c>
      <c r="C302" t="s">
        <v>754</v>
      </c>
      <c r="D302" t="s">
        <v>915</v>
      </c>
      <c r="E302" s="31">
        <v>27.195652173913043</v>
      </c>
      <c r="F302" s="31">
        <v>109.73456521739134</v>
      </c>
      <c r="G302" s="31">
        <v>0</v>
      </c>
      <c r="H302" s="36">
        <v>0</v>
      </c>
      <c r="I302" s="31">
        <v>20.021521739130435</v>
      </c>
      <c r="J302" s="31">
        <v>0</v>
      </c>
      <c r="K302" s="36">
        <v>0</v>
      </c>
      <c r="L302" s="31">
        <v>16.823152173913044</v>
      </c>
      <c r="M302" s="31">
        <v>0</v>
      </c>
      <c r="N302" s="36">
        <v>0</v>
      </c>
      <c r="O302" s="31">
        <v>0</v>
      </c>
      <c r="P302" s="31">
        <v>0</v>
      </c>
      <c r="Q302" s="36" t="s">
        <v>1136</v>
      </c>
      <c r="R302" s="31">
        <v>3.1983695652173911</v>
      </c>
      <c r="S302" s="31">
        <v>0</v>
      </c>
      <c r="T302" s="36">
        <v>0</v>
      </c>
      <c r="U302" s="31">
        <v>17.153478260869573</v>
      </c>
      <c r="V302" s="31">
        <v>0</v>
      </c>
      <c r="W302" s="36">
        <v>0</v>
      </c>
      <c r="X302" s="31">
        <v>0</v>
      </c>
      <c r="Y302" s="31">
        <v>0</v>
      </c>
      <c r="Z302" s="36" t="s">
        <v>1136</v>
      </c>
      <c r="AA302" s="31">
        <v>72.559565217391324</v>
      </c>
      <c r="AB302" s="31">
        <v>0</v>
      </c>
      <c r="AC302" s="36">
        <v>0</v>
      </c>
      <c r="AD302" s="31">
        <v>0</v>
      </c>
      <c r="AE302" s="31">
        <v>0</v>
      </c>
      <c r="AF302" s="36" t="s">
        <v>1136</v>
      </c>
      <c r="AG302" s="31">
        <v>0</v>
      </c>
      <c r="AH302" s="31">
        <v>0</v>
      </c>
      <c r="AI302" s="36" t="s">
        <v>1136</v>
      </c>
      <c r="AJ302" t="s">
        <v>86</v>
      </c>
      <c r="AK302" s="37">
        <v>5</v>
      </c>
      <c r="AT302"/>
    </row>
    <row r="303" spans="1:46" x14ac:dyDescent="0.25">
      <c r="A303" t="s">
        <v>990</v>
      </c>
      <c r="B303" t="s">
        <v>560</v>
      </c>
      <c r="C303" t="s">
        <v>804</v>
      </c>
      <c r="D303" t="s">
        <v>926</v>
      </c>
      <c r="E303" s="31">
        <v>81.521739130434781</v>
      </c>
      <c r="F303" s="31">
        <v>202.75630434782607</v>
      </c>
      <c r="G303" s="31">
        <v>5.1059782608695654</v>
      </c>
      <c r="H303" s="36">
        <v>2.5182833536511493E-2</v>
      </c>
      <c r="I303" s="31">
        <v>57.517500000000005</v>
      </c>
      <c r="J303" s="31">
        <v>0.50271739130434778</v>
      </c>
      <c r="K303" s="36">
        <v>8.7402510767044424E-3</v>
      </c>
      <c r="L303" s="31">
        <v>41.785326086956523</v>
      </c>
      <c r="M303" s="31">
        <v>0.50271739130434778</v>
      </c>
      <c r="N303" s="36">
        <v>1.2030955322884826E-2</v>
      </c>
      <c r="O303" s="31">
        <v>10.360760869565217</v>
      </c>
      <c r="P303" s="31">
        <v>0</v>
      </c>
      <c r="Q303" s="36">
        <v>0</v>
      </c>
      <c r="R303" s="31">
        <v>5.3714130434782614</v>
      </c>
      <c r="S303" s="31">
        <v>0</v>
      </c>
      <c r="T303" s="36">
        <v>0</v>
      </c>
      <c r="U303" s="31">
        <v>30.999347826086961</v>
      </c>
      <c r="V303" s="31">
        <v>4.6032608695652177</v>
      </c>
      <c r="W303" s="36">
        <v>0.14849541014186834</v>
      </c>
      <c r="X303" s="31">
        <v>3.8695652173913042</v>
      </c>
      <c r="Y303" s="31">
        <v>0</v>
      </c>
      <c r="Z303" s="36">
        <v>0</v>
      </c>
      <c r="AA303" s="31">
        <v>99.165869565217392</v>
      </c>
      <c r="AB303" s="31">
        <v>0</v>
      </c>
      <c r="AC303" s="36">
        <v>0</v>
      </c>
      <c r="AD303" s="31">
        <v>7.2281521739130437</v>
      </c>
      <c r="AE303" s="31">
        <v>0</v>
      </c>
      <c r="AF303" s="36">
        <v>0</v>
      </c>
      <c r="AG303" s="31">
        <v>3.975869565217391</v>
      </c>
      <c r="AH303" s="31">
        <v>0</v>
      </c>
      <c r="AI303" s="36">
        <v>0</v>
      </c>
      <c r="AJ303" t="s">
        <v>221</v>
      </c>
      <c r="AK303" s="37">
        <v>5</v>
      </c>
      <c r="AT303"/>
    </row>
    <row r="304" spans="1:46" x14ac:dyDescent="0.25">
      <c r="A304" t="s">
        <v>990</v>
      </c>
      <c r="B304" t="s">
        <v>505</v>
      </c>
      <c r="C304" t="s">
        <v>739</v>
      </c>
      <c r="D304" t="s">
        <v>914</v>
      </c>
      <c r="E304" s="31">
        <v>49.858695652173914</v>
      </c>
      <c r="F304" s="31">
        <v>164.32141304347829</v>
      </c>
      <c r="G304" s="31">
        <v>1.0054347826086956</v>
      </c>
      <c r="H304" s="36">
        <v>6.1187082315477936E-3</v>
      </c>
      <c r="I304" s="31">
        <v>28.020978260869562</v>
      </c>
      <c r="J304" s="31">
        <v>0</v>
      </c>
      <c r="K304" s="36">
        <v>0</v>
      </c>
      <c r="L304" s="31">
        <v>16.949999999999996</v>
      </c>
      <c r="M304" s="31">
        <v>0</v>
      </c>
      <c r="N304" s="36">
        <v>0</v>
      </c>
      <c r="O304" s="31">
        <v>6.8916304347826101</v>
      </c>
      <c r="P304" s="31">
        <v>0</v>
      </c>
      <c r="Q304" s="36">
        <v>0</v>
      </c>
      <c r="R304" s="31">
        <v>4.1793478260869561</v>
      </c>
      <c r="S304" s="31">
        <v>0</v>
      </c>
      <c r="T304" s="36">
        <v>0</v>
      </c>
      <c r="U304" s="31">
        <v>38.448913043478264</v>
      </c>
      <c r="V304" s="31">
        <v>1.0054347826086956</v>
      </c>
      <c r="W304" s="36">
        <v>2.6149888332909276E-2</v>
      </c>
      <c r="X304" s="31">
        <v>0</v>
      </c>
      <c r="Y304" s="31">
        <v>0</v>
      </c>
      <c r="Z304" s="36" t="s">
        <v>1136</v>
      </c>
      <c r="AA304" s="31">
        <v>92.313152173913082</v>
      </c>
      <c r="AB304" s="31">
        <v>0</v>
      </c>
      <c r="AC304" s="36">
        <v>0</v>
      </c>
      <c r="AD304" s="31">
        <v>0</v>
      </c>
      <c r="AE304" s="31">
        <v>0</v>
      </c>
      <c r="AF304" s="36" t="s">
        <v>1136</v>
      </c>
      <c r="AG304" s="31">
        <v>5.5383695652173905</v>
      </c>
      <c r="AH304" s="31">
        <v>0</v>
      </c>
      <c r="AI304" s="36">
        <v>0</v>
      </c>
      <c r="AJ304" t="s">
        <v>163</v>
      </c>
      <c r="AK304" s="37">
        <v>5</v>
      </c>
      <c r="AT304"/>
    </row>
    <row r="305" spans="1:46" x14ac:dyDescent="0.25">
      <c r="A305" t="s">
        <v>990</v>
      </c>
      <c r="B305" t="s">
        <v>636</v>
      </c>
      <c r="C305" t="s">
        <v>724</v>
      </c>
      <c r="D305" t="s">
        <v>918</v>
      </c>
      <c r="E305" s="31">
        <v>69.25</v>
      </c>
      <c r="F305" s="31">
        <v>198.70836956521742</v>
      </c>
      <c r="G305" s="31">
        <v>9.8122826086956501</v>
      </c>
      <c r="H305" s="36">
        <v>4.9380318655753416E-2</v>
      </c>
      <c r="I305" s="31">
        <v>68.618043478260887</v>
      </c>
      <c r="J305" s="31">
        <v>0</v>
      </c>
      <c r="K305" s="36">
        <v>0</v>
      </c>
      <c r="L305" s="31">
        <v>48.765217391304354</v>
      </c>
      <c r="M305" s="31">
        <v>0</v>
      </c>
      <c r="N305" s="36">
        <v>0</v>
      </c>
      <c r="O305" s="31">
        <v>15.918043478260872</v>
      </c>
      <c r="P305" s="31">
        <v>0</v>
      </c>
      <c r="Q305" s="36">
        <v>0</v>
      </c>
      <c r="R305" s="31">
        <v>3.9347826086956523</v>
      </c>
      <c r="S305" s="31">
        <v>0</v>
      </c>
      <c r="T305" s="36">
        <v>0</v>
      </c>
      <c r="U305" s="31">
        <v>14.845978260869567</v>
      </c>
      <c r="V305" s="31">
        <v>1.4184782608695652</v>
      </c>
      <c r="W305" s="36">
        <v>9.554629785551641E-2</v>
      </c>
      <c r="X305" s="31">
        <v>0</v>
      </c>
      <c r="Y305" s="31">
        <v>0</v>
      </c>
      <c r="Z305" s="36" t="s">
        <v>1136</v>
      </c>
      <c r="AA305" s="31">
        <v>111.66206521739132</v>
      </c>
      <c r="AB305" s="31">
        <v>8.3938043478260855</v>
      </c>
      <c r="AC305" s="36">
        <v>7.5171494737128988E-2</v>
      </c>
      <c r="AD305" s="31">
        <v>0</v>
      </c>
      <c r="AE305" s="31">
        <v>0</v>
      </c>
      <c r="AF305" s="36" t="s">
        <v>1136</v>
      </c>
      <c r="AG305" s="31">
        <v>3.5822826086956527</v>
      </c>
      <c r="AH305" s="31">
        <v>0</v>
      </c>
      <c r="AI305" s="36">
        <v>0</v>
      </c>
      <c r="AJ305" t="s">
        <v>299</v>
      </c>
      <c r="AK305" s="37">
        <v>5</v>
      </c>
      <c r="AT305"/>
    </row>
    <row r="306" spans="1:46" x14ac:dyDescent="0.25">
      <c r="A306" t="s">
        <v>990</v>
      </c>
      <c r="B306" t="s">
        <v>521</v>
      </c>
      <c r="C306" t="s">
        <v>701</v>
      </c>
      <c r="D306" t="s">
        <v>879</v>
      </c>
      <c r="E306" s="31">
        <v>53.054347826086953</v>
      </c>
      <c r="F306" s="31">
        <v>209.02173913043478</v>
      </c>
      <c r="G306" s="31">
        <v>11.152173913043478</v>
      </c>
      <c r="H306" s="36">
        <v>5.3354134165366614E-2</v>
      </c>
      <c r="I306" s="31">
        <v>69.453804347826093</v>
      </c>
      <c r="J306" s="31">
        <v>8.7309782608695645</v>
      </c>
      <c r="K306" s="36">
        <v>0.12570914355021712</v>
      </c>
      <c r="L306" s="31">
        <v>56.160326086956523</v>
      </c>
      <c r="M306" s="31">
        <v>8.7309782608695645</v>
      </c>
      <c r="N306" s="36">
        <v>0.15546523443170271</v>
      </c>
      <c r="O306" s="31">
        <v>7.7391304347826084</v>
      </c>
      <c r="P306" s="31">
        <v>0</v>
      </c>
      <c r="Q306" s="36">
        <v>0</v>
      </c>
      <c r="R306" s="31">
        <v>5.5543478260869561</v>
      </c>
      <c r="S306" s="31">
        <v>0</v>
      </c>
      <c r="T306" s="36">
        <v>0</v>
      </c>
      <c r="U306" s="31">
        <v>8.8559782608695645</v>
      </c>
      <c r="V306" s="31">
        <v>2.0842391304347827</v>
      </c>
      <c r="W306" s="36">
        <v>0.23534826633936792</v>
      </c>
      <c r="X306" s="31">
        <v>0</v>
      </c>
      <c r="Y306" s="31">
        <v>0</v>
      </c>
      <c r="Z306" s="36" t="s">
        <v>1136</v>
      </c>
      <c r="AA306" s="31">
        <v>130.71195652173913</v>
      </c>
      <c r="AB306" s="31">
        <v>0.33695652173913043</v>
      </c>
      <c r="AC306" s="36">
        <v>2.5778553906282485E-3</v>
      </c>
      <c r="AD306" s="31">
        <v>0</v>
      </c>
      <c r="AE306" s="31">
        <v>0</v>
      </c>
      <c r="AF306" s="36" t="s">
        <v>1136</v>
      </c>
      <c r="AG306" s="31">
        <v>0</v>
      </c>
      <c r="AH306" s="31">
        <v>0</v>
      </c>
      <c r="AI306" s="36" t="s">
        <v>1136</v>
      </c>
      <c r="AJ306" t="s">
        <v>179</v>
      </c>
      <c r="AK306" s="37">
        <v>5</v>
      </c>
      <c r="AT306"/>
    </row>
    <row r="307" spans="1:46" x14ac:dyDescent="0.25">
      <c r="A307" t="s">
        <v>990</v>
      </c>
      <c r="B307" t="s">
        <v>471</v>
      </c>
      <c r="C307" t="s">
        <v>799</v>
      </c>
      <c r="D307" t="s">
        <v>877</v>
      </c>
      <c r="E307" s="31">
        <v>39.195652173913047</v>
      </c>
      <c r="F307" s="31">
        <v>111.18782608695652</v>
      </c>
      <c r="G307" s="31">
        <v>22.226304347826087</v>
      </c>
      <c r="H307" s="36">
        <v>0.19989872209969811</v>
      </c>
      <c r="I307" s="31">
        <v>27.719891304347826</v>
      </c>
      <c r="J307" s="31">
        <v>2.5326086956521738</v>
      </c>
      <c r="K307" s="36">
        <v>9.1364308317289034E-2</v>
      </c>
      <c r="L307" s="31">
        <v>13.22804347826087</v>
      </c>
      <c r="M307" s="31">
        <v>2.5326086956521738</v>
      </c>
      <c r="N307" s="36">
        <v>0.19145754244112473</v>
      </c>
      <c r="O307" s="31">
        <v>9.3614130434782616</v>
      </c>
      <c r="P307" s="31">
        <v>0</v>
      </c>
      <c r="Q307" s="36">
        <v>0</v>
      </c>
      <c r="R307" s="31">
        <v>5.1304347826086953</v>
      </c>
      <c r="S307" s="31">
        <v>0</v>
      </c>
      <c r="T307" s="36">
        <v>0</v>
      </c>
      <c r="U307" s="31">
        <v>20.332608695652176</v>
      </c>
      <c r="V307" s="31">
        <v>5.0695652173913039</v>
      </c>
      <c r="W307" s="36">
        <v>0.24933176520902378</v>
      </c>
      <c r="X307" s="31">
        <v>0</v>
      </c>
      <c r="Y307" s="31">
        <v>0</v>
      </c>
      <c r="Z307" s="36" t="s">
        <v>1136</v>
      </c>
      <c r="AA307" s="31">
        <v>47.057173913043471</v>
      </c>
      <c r="AB307" s="31">
        <v>14.624130434782609</v>
      </c>
      <c r="AC307" s="36">
        <v>0.31077366570730336</v>
      </c>
      <c r="AD307" s="31">
        <v>16.078152173913043</v>
      </c>
      <c r="AE307" s="31">
        <v>0</v>
      </c>
      <c r="AF307" s="36">
        <v>0</v>
      </c>
      <c r="AG307" s="31">
        <v>0</v>
      </c>
      <c r="AH307" s="31">
        <v>0</v>
      </c>
      <c r="AI307" s="36" t="s">
        <v>1136</v>
      </c>
      <c r="AJ307" t="s">
        <v>128</v>
      </c>
      <c r="AK307" s="37">
        <v>5</v>
      </c>
      <c r="AT307"/>
    </row>
    <row r="308" spans="1:46" x14ac:dyDescent="0.25">
      <c r="A308" t="s">
        <v>990</v>
      </c>
      <c r="B308" t="s">
        <v>402</v>
      </c>
      <c r="C308" t="s">
        <v>763</v>
      </c>
      <c r="D308" t="s">
        <v>884</v>
      </c>
      <c r="E308" s="31">
        <v>34.554347826086953</v>
      </c>
      <c r="F308" s="31">
        <v>115.13228260869568</v>
      </c>
      <c r="G308" s="31">
        <v>11.615543478260868</v>
      </c>
      <c r="H308" s="36">
        <v>0.10088867531393469</v>
      </c>
      <c r="I308" s="31">
        <v>48.988695652173924</v>
      </c>
      <c r="J308" s="31">
        <v>5.9139130434782601</v>
      </c>
      <c r="K308" s="36">
        <v>0.12071995313914474</v>
      </c>
      <c r="L308" s="31">
        <v>31.278369565217396</v>
      </c>
      <c r="M308" s="31">
        <v>5.9139130434782601</v>
      </c>
      <c r="N308" s="36">
        <v>0.18907357147076909</v>
      </c>
      <c r="O308" s="31">
        <v>11.119021739130435</v>
      </c>
      <c r="P308" s="31">
        <v>0</v>
      </c>
      <c r="Q308" s="36">
        <v>0</v>
      </c>
      <c r="R308" s="31">
        <v>6.591304347826088</v>
      </c>
      <c r="S308" s="31">
        <v>0</v>
      </c>
      <c r="T308" s="36">
        <v>0</v>
      </c>
      <c r="U308" s="31">
        <v>11.410108695652173</v>
      </c>
      <c r="V308" s="31">
        <v>4.0986956521739115</v>
      </c>
      <c r="W308" s="36">
        <v>0.35921617939851186</v>
      </c>
      <c r="X308" s="31">
        <v>0</v>
      </c>
      <c r="Y308" s="31">
        <v>0</v>
      </c>
      <c r="Z308" s="36" t="s">
        <v>1136</v>
      </c>
      <c r="AA308" s="31">
        <v>38.999565217391314</v>
      </c>
      <c r="AB308" s="31">
        <v>1.6029347826086953</v>
      </c>
      <c r="AC308" s="36">
        <v>4.1101350070792297E-2</v>
      </c>
      <c r="AD308" s="31">
        <v>4.0517391304347834</v>
      </c>
      <c r="AE308" s="31">
        <v>0</v>
      </c>
      <c r="AF308" s="36">
        <v>0</v>
      </c>
      <c r="AG308" s="31">
        <v>11.682173913043476</v>
      </c>
      <c r="AH308" s="31">
        <v>0</v>
      </c>
      <c r="AI308" s="36">
        <v>0</v>
      </c>
      <c r="AJ308" t="s">
        <v>57</v>
      </c>
      <c r="AK308" s="37">
        <v>5</v>
      </c>
      <c r="AT308"/>
    </row>
    <row r="309" spans="1:46" x14ac:dyDescent="0.25">
      <c r="A309" t="s">
        <v>990</v>
      </c>
      <c r="B309" t="s">
        <v>374</v>
      </c>
      <c r="C309" t="s">
        <v>752</v>
      </c>
      <c r="D309" t="s">
        <v>913</v>
      </c>
      <c r="E309" s="31">
        <v>49.489130434782609</v>
      </c>
      <c r="F309" s="31">
        <v>205.07478260869564</v>
      </c>
      <c r="G309" s="31">
        <v>42.705217391304352</v>
      </c>
      <c r="H309" s="36">
        <v>0.20824216828643638</v>
      </c>
      <c r="I309" s="31">
        <v>43.251304347826085</v>
      </c>
      <c r="J309" s="31">
        <v>7.205108695652175</v>
      </c>
      <c r="K309" s="36">
        <v>0.16658708458151555</v>
      </c>
      <c r="L309" s="31">
        <v>23.93336956521739</v>
      </c>
      <c r="M309" s="31">
        <v>3.8002173913043484</v>
      </c>
      <c r="N309" s="36">
        <v>0.15878321608451001</v>
      </c>
      <c r="O309" s="31">
        <v>14.404891304347826</v>
      </c>
      <c r="P309" s="31">
        <v>3.4048913043478262</v>
      </c>
      <c r="Q309" s="36">
        <v>0.23637049613280514</v>
      </c>
      <c r="R309" s="31">
        <v>4.9130434782608692</v>
      </c>
      <c r="S309" s="31">
        <v>0</v>
      </c>
      <c r="T309" s="36">
        <v>0</v>
      </c>
      <c r="U309" s="31">
        <v>23.460543478260867</v>
      </c>
      <c r="V309" s="31">
        <v>3.925217391304348</v>
      </c>
      <c r="W309" s="36">
        <v>0.16731144335771905</v>
      </c>
      <c r="X309" s="31">
        <v>0</v>
      </c>
      <c r="Y309" s="31">
        <v>0</v>
      </c>
      <c r="Z309" s="36" t="s">
        <v>1136</v>
      </c>
      <c r="AA309" s="31">
        <v>121.98793478260869</v>
      </c>
      <c r="AB309" s="31">
        <v>31.57489130434783</v>
      </c>
      <c r="AC309" s="36">
        <v>0.25883618212421228</v>
      </c>
      <c r="AD309" s="31">
        <v>0</v>
      </c>
      <c r="AE309" s="31">
        <v>0</v>
      </c>
      <c r="AF309" s="36" t="s">
        <v>1136</v>
      </c>
      <c r="AG309" s="31">
        <v>16.375</v>
      </c>
      <c r="AH309" s="31">
        <v>0</v>
      </c>
      <c r="AI309" s="36">
        <v>0</v>
      </c>
      <c r="AJ309" t="s">
        <v>29</v>
      </c>
      <c r="AK309" s="37">
        <v>5</v>
      </c>
      <c r="AT309"/>
    </row>
    <row r="310" spans="1:46" x14ac:dyDescent="0.25">
      <c r="A310" t="s">
        <v>990</v>
      </c>
      <c r="B310" t="s">
        <v>422</v>
      </c>
      <c r="C310" t="s">
        <v>727</v>
      </c>
      <c r="D310" t="s">
        <v>887</v>
      </c>
      <c r="E310" s="31">
        <v>67.913043478260875</v>
      </c>
      <c r="F310" s="31">
        <v>243.64967391304347</v>
      </c>
      <c r="G310" s="31">
        <v>3.3786956521739127</v>
      </c>
      <c r="H310" s="36">
        <v>1.3867023082410284E-2</v>
      </c>
      <c r="I310" s="31">
        <v>79.181195652173926</v>
      </c>
      <c r="J310" s="31">
        <v>0</v>
      </c>
      <c r="K310" s="36">
        <v>0</v>
      </c>
      <c r="L310" s="31">
        <v>62.137717391304356</v>
      </c>
      <c r="M310" s="31">
        <v>0</v>
      </c>
      <c r="N310" s="36">
        <v>0</v>
      </c>
      <c r="O310" s="31">
        <v>11.391304347826088</v>
      </c>
      <c r="P310" s="31">
        <v>0</v>
      </c>
      <c r="Q310" s="36">
        <v>0</v>
      </c>
      <c r="R310" s="31">
        <v>5.6521739130434785</v>
      </c>
      <c r="S310" s="31">
        <v>0</v>
      </c>
      <c r="T310" s="36">
        <v>0</v>
      </c>
      <c r="U310" s="31">
        <v>23.287499999999987</v>
      </c>
      <c r="V310" s="31">
        <v>3.3786956521739127</v>
      </c>
      <c r="W310" s="36">
        <v>0.14508623305094642</v>
      </c>
      <c r="X310" s="31">
        <v>0</v>
      </c>
      <c r="Y310" s="31">
        <v>0</v>
      </c>
      <c r="Z310" s="36" t="s">
        <v>1136</v>
      </c>
      <c r="AA310" s="31">
        <v>141.18097826086955</v>
      </c>
      <c r="AB310" s="31">
        <v>0</v>
      </c>
      <c r="AC310" s="36">
        <v>0</v>
      </c>
      <c r="AD310" s="31">
        <v>0</v>
      </c>
      <c r="AE310" s="31">
        <v>0</v>
      </c>
      <c r="AF310" s="36" t="s">
        <v>1136</v>
      </c>
      <c r="AG310" s="31">
        <v>0</v>
      </c>
      <c r="AH310" s="31">
        <v>0</v>
      </c>
      <c r="AI310" s="36" t="s">
        <v>1136</v>
      </c>
      <c r="AJ310" t="s">
        <v>78</v>
      </c>
      <c r="AK310" s="37">
        <v>5</v>
      </c>
      <c r="AT310"/>
    </row>
    <row r="311" spans="1:46" x14ac:dyDescent="0.25">
      <c r="A311" t="s">
        <v>990</v>
      </c>
      <c r="B311" t="s">
        <v>427</v>
      </c>
      <c r="C311" t="s">
        <v>775</v>
      </c>
      <c r="D311" t="s">
        <v>894</v>
      </c>
      <c r="E311" s="31">
        <v>32.391304347826086</v>
      </c>
      <c r="F311" s="31">
        <v>176.41304347826087</v>
      </c>
      <c r="G311" s="31">
        <v>0</v>
      </c>
      <c r="H311" s="36">
        <v>0</v>
      </c>
      <c r="I311" s="31">
        <v>57.619565217391305</v>
      </c>
      <c r="J311" s="31">
        <v>0</v>
      </c>
      <c r="K311" s="36">
        <v>0</v>
      </c>
      <c r="L311" s="31">
        <v>52.980978260869563</v>
      </c>
      <c r="M311" s="31">
        <v>0</v>
      </c>
      <c r="N311" s="36">
        <v>0</v>
      </c>
      <c r="O311" s="31">
        <v>0</v>
      </c>
      <c r="P311" s="31">
        <v>0</v>
      </c>
      <c r="Q311" s="36" t="s">
        <v>1136</v>
      </c>
      <c r="R311" s="31">
        <v>4.6385869565217392</v>
      </c>
      <c r="S311" s="31">
        <v>0</v>
      </c>
      <c r="T311" s="36">
        <v>0</v>
      </c>
      <c r="U311" s="31">
        <v>0.34239130434782611</v>
      </c>
      <c r="V311" s="31">
        <v>0</v>
      </c>
      <c r="W311" s="36">
        <v>0</v>
      </c>
      <c r="X311" s="31">
        <v>0</v>
      </c>
      <c r="Y311" s="31">
        <v>0</v>
      </c>
      <c r="Z311" s="36" t="s">
        <v>1136</v>
      </c>
      <c r="AA311" s="31">
        <v>118.45108695652173</v>
      </c>
      <c r="AB311" s="31">
        <v>0</v>
      </c>
      <c r="AC311" s="36">
        <v>0</v>
      </c>
      <c r="AD311" s="31">
        <v>0</v>
      </c>
      <c r="AE311" s="31">
        <v>0</v>
      </c>
      <c r="AF311" s="36" t="s">
        <v>1136</v>
      </c>
      <c r="AG311" s="31">
        <v>0</v>
      </c>
      <c r="AH311" s="31">
        <v>0</v>
      </c>
      <c r="AI311" s="36" t="s">
        <v>1136</v>
      </c>
      <c r="AJ311" t="s">
        <v>83</v>
      </c>
      <c r="AK311" s="37">
        <v>5</v>
      </c>
      <c r="AT311"/>
    </row>
    <row r="312" spans="1:46" x14ac:dyDescent="0.25">
      <c r="A312" t="s">
        <v>990</v>
      </c>
      <c r="B312" t="s">
        <v>557</v>
      </c>
      <c r="C312" t="s">
        <v>835</v>
      </c>
      <c r="D312" t="s">
        <v>896</v>
      </c>
      <c r="E312" s="31">
        <v>64.195652173913047</v>
      </c>
      <c r="F312" s="31">
        <v>256.6934782608696</v>
      </c>
      <c r="G312" s="31">
        <v>9.3967391304347814</v>
      </c>
      <c r="H312" s="36">
        <v>3.6606847957723211E-2</v>
      </c>
      <c r="I312" s="31">
        <v>63.53804347826086</v>
      </c>
      <c r="J312" s="31">
        <v>3.7989130434782608</v>
      </c>
      <c r="K312" s="36">
        <v>5.9789581729535544E-2</v>
      </c>
      <c r="L312" s="31">
        <v>39.6</v>
      </c>
      <c r="M312" s="31">
        <v>3.7989130434782608</v>
      </c>
      <c r="N312" s="36">
        <v>9.5932147562582337E-2</v>
      </c>
      <c r="O312" s="31">
        <v>19.198913043478253</v>
      </c>
      <c r="P312" s="31">
        <v>0</v>
      </c>
      <c r="Q312" s="36">
        <v>0</v>
      </c>
      <c r="R312" s="31">
        <v>4.7391304347826084</v>
      </c>
      <c r="S312" s="31">
        <v>0</v>
      </c>
      <c r="T312" s="36">
        <v>0</v>
      </c>
      <c r="U312" s="31">
        <v>34.20326086956522</v>
      </c>
      <c r="V312" s="31">
        <v>0.56521739130434778</v>
      </c>
      <c r="W312" s="36">
        <v>1.6525248673213203E-2</v>
      </c>
      <c r="X312" s="31">
        <v>0</v>
      </c>
      <c r="Y312" s="31">
        <v>0</v>
      </c>
      <c r="Z312" s="36" t="s">
        <v>1136</v>
      </c>
      <c r="AA312" s="31">
        <v>155.89673913043484</v>
      </c>
      <c r="AB312" s="31">
        <v>5.0326086956521738</v>
      </c>
      <c r="AC312" s="36">
        <v>3.2281680320725106E-2</v>
      </c>
      <c r="AD312" s="31">
        <v>3.0554347826086961</v>
      </c>
      <c r="AE312" s="31">
        <v>0</v>
      </c>
      <c r="AF312" s="36">
        <v>0</v>
      </c>
      <c r="AG312" s="31">
        <v>0</v>
      </c>
      <c r="AH312" s="31">
        <v>0</v>
      </c>
      <c r="AI312" s="36" t="s">
        <v>1136</v>
      </c>
      <c r="AJ312" t="s">
        <v>218</v>
      </c>
      <c r="AK312" s="37">
        <v>5</v>
      </c>
      <c r="AT312"/>
    </row>
    <row r="313" spans="1:46" x14ac:dyDescent="0.25">
      <c r="A313" t="s">
        <v>990</v>
      </c>
      <c r="B313" t="s">
        <v>393</v>
      </c>
      <c r="C313" t="s">
        <v>739</v>
      </c>
      <c r="D313" t="s">
        <v>914</v>
      </c>
      <c r="E313" s="31">
        <v>156.0108695652174</v>
      </c>
      <c r="F313" s="31">
        <v>431.49380434782597</v>
      </c>
      <c r="G313" s="31">
        <v>41.196521739130432</v>
      </c>
      <c r="H313" s="36">
        <v>9.5474190646598553E-2</v>
      </c>
      <c r="I313" s="31">
        <v>65.974130434782609</v>
      </c>
      <c r="J313" s="31">
        <v>11.035326086956522</v>
      </c>
      <c r="K313" s="36">
        <v>0.1672674730872773</v>
      </c>
      <c r="L313" s="31">
        <v>47.112717391304344</v>
      </c>
      <c r="M313" s="31">
        <v>0</v>
      </c>
      <c r="N313" s="36">
        <v>0</v>
      </c>
      <c r="O313" s="31">
        <v>9.0217391304347831</v>
      </c>
      <c r="P313" s="31">
        <v>5.2826086956521738</v>
      </c>
      <c r="Q313" s="36">
        <v>0.58554216867469877</v>
      </c>
      <c r="R313" s="31">
        <v>9.8396739130434785</v>
      </c>
      <c r="S313" s="31">
        <v>5.7527173913043477</v>
      </c>
      <c r="T313" s="36">
        <v>0.5846451256558961</v>
      </c>
      <c r="U313" s="31">
        <v>94.975760869565164</v>
      </c>
      <c r="V313" s="31">
        <v>8.3288043478260878</v>
      </c>
      <c r="W313" s="36">
        <v>8.7693999727619348E-2</v>
      </c>
      <c r="X313" s="31">
        <v>8.3695652173913047</v>
      </c>
      <c r="Y313" s="31">
        <v>0.63043478260869568</v>
      </c>
      <c r="Z313" s="36">
        <v>7.5324675324675322E-2</v>
      </c>
      <c r="AA313" s="31">
        <v>255.22413043478255</v>
      </c>
      <c r="AB313" s="31">
        <v>21.201956521739131</v>
      </c>
      <c r="AC313" s="36">
        <v>8.3071912070464937E-2</v>
      </c>
      <c r="AD313" s="31">
        <v>0</v>
      </c>
      <c r="AE313" s="31">
        <v>0</v>
      </c>
      <c r="AF313" s="36" t="s">
        <v>1136</v>
      </c>
      <c r="AG313" s="31">
        <v>6.9502173913043466</v>
      </c>
      <c r="AH313" s="31">
        <v>0</v>
      </c>
      <c r="AI313" s="36">
        <v>0</v>
      </c>
      <c r="AJ313" t="s">
        <v>48</v>
      </c>
      <c r="AK313" s="37">
        <v>5</v>
      </c>
      <c r="AT313"/>
    </row>
    <row r="314" spans="1:46" x14ac:dyDescent="0.25">
      <c r="A314" t="s">
        <v>990</v>
      </c>
      <c r="B314" t="s">
        <v>347</v>
      </c>
      <c r="C314" t="s">
        <v>737</v>
      </c>
      <c r="D314" t="s">
        <v>912</v>
      </c>
      <c r="E314" s="31">
        <v>82.271739130434781</v>
      </c>
      <c r="F314" s="31">
        <v>236.5819565217391</v>
      </c>
      <c r="G314" s="31">
        <v>8.1739130434782599</v>
      </c>
      <c r="H314" s="36">
        <v>3.4550027244901804E-2</v>
      </c>
      <c r="I314" s="31">
        <v>58.274456521739133</v>
      </c>
      <c r="J314" s="31">
        <v>8.8804347826086955E-2</v>
      </c>
      <c r="K314" s="36">
        <v>1.5238983446024714E-3</v>
      </c>
      <c r="L314" s="31">
        <v>39.193695652173915</v>
      </c>
      <c r="M314" s="31">
        <v>8.8804347826086955E-2</v>
      </c>
      <c r="N314" s="36">
        <v>2.2657814311307827E-3</v>
      </c>
      <c r="O314" s="31">
        <v>14.559021739130435</v>
      </c>
      <c r="P314" s="31">
        <v>0</v>
      </c>
      <c r="Q314" s="36">
        <v>0</v>
      </c>
      <c r="R314" s="31">
        <v>4.5217391304347823</v>
      </c>
      <c r="S314" s="31">
        <v>0</v>
      </c>
      <c r="T314" s="36">
        <v>0</v>
      </c>
      <c r="U314" s="31">
        <v>46.499891304347841</v>
      </c>
      <c r="V314" s="31">
        <v>0.67206521739130431</v>
      </c>
      <c r="W314" s="36">
        <v>1.4453049212363745E-2</v>
      </c>
      <c r="X314" s="31">
        <v>0</v>
      </c>
      <c r="Y314" s="31">
        <v>0</v>
      </c>
      <c r="Z314" s="36" t="s">
        <v>1136</v>
      </c>
      <c r="AA314" s="31">
        <v>129.39315217391299</v>
      </c>
      <c r="AB314" s="31">
        <v>7.4130434782608692</v>
      </c>
      <c r="AC314" s="36">
        <v>5.7290848500987486E-2</v>
      </c>
      <c r="AD314" s="31">
        <v>0</v>
      </c>
      <c r="AE314" s="31">
        <v>0</v>
      </c>
      <c r="AF314" s="36" t="s">
        <v>1136</v>
      </c>
      <c r="AG314" s="31">
        <v>2.4144565217391305</v>
      </c>
      <c r="AH314" s="31">
        <v>0</v>
      </c>
      <c r="AI314" s="36">
        <v>0</v>
      </c>
      <c r="AJ314" t="s">
        <v>1</v>
      </c>
      <c r="AK314" s="37">
        <v>5</v>
      </c>
      <c r="AT314"/>
    </row>
    <row r="315" spans="1:46" x14ac:dyDescent="0.25">
      <c r="A315" t="s">
        <v>990</v>
      </c>
      <c r="B315" t="s">
        <v>398</v>
      </c>
      <c r="C315" t="s">
        <v>761</v>
      </c>
      <c r="D315" t="s">
        <v>915</v>
      </c>
      <c r="E315" s="31">
        <v>57.576086956521742</v>
      </c>
      <c r="F315" s="31">
        <v>215.32804347826089</v>
      </c>
      <c r="G315" s="31">
        <v>101.00065217391304</v>
      </c>
      <c r="H315" s="36">
        <v>0.46905479909824133</v>
      </c>
      <c r="I315" s="31">
        <v>41.64989130434784</v>
      </c>
      <c r="J315" s="31">
        <v>14.659891304347827</v>
      </c>
      <c r="K315" s="36">
        <v>0.35197910115115905</v>
      </c>
      <c r="L315" s="31">
        <v>29.348695652173923</v>
      </c>
      <c r="M315" s="31">
        <v>13.279456521739132</v>
      </c>
      <c r="N315" s="36">
        <v>0.45247177861396687</v>
      </c>
      <c r="O315" s="31">
        <v>5.839239130434783</v>
      </c>
      <c r="P315" s="31">
        <v>0.39673913043478259</v>
      </c>
      <c r="Q315" s="36">
        <v>6.7943634705236303E-2</v>
      </c>
      <c r="R315" s="31">
        <v>6.4619565217391308</v>
      </c>
      <c r="S315" s="31">
        <v>0.98369565217391308</v>
      </c>
      <c r="T315" s="36">
        <v>0.15222876366694701</v>
      </c>
      <c r="U315" s="31">
        <v>60.528478260869583</v>
      </c>
      <c r="V315" s="31">
        <v>39.583695652173908</v>
      </c>
      <c r="W315" s="36">
        <v>0.65396812854890407</v>
      </c>
      <c r="X315" s="31">
        <v>5.5985869565217383</v>
      </c>
      <c r="Y315" s="31">
        <v>0</v>
      </c>
      <c r="Z315" s="36">
        <v>0</v>
      </c>
      <c r="AA315" s="31">
        <v>107.55108695652173</v>
      </c>
      <c r="AB315" s="31">
        <v>46.7570652173913</v>
      </c>
      <c r="AC315" s="36">
        <v>0.43474284212760367</v>
      </c>
      <c r="AD315" s="31">
        <v>0</v>
      </c>
      <c r="AE315" s="31">
        <v>0</v>
      </c>
      <c r="AF315" s="36" t="s">
        <v>1136</v>
      </c>
      <c r="AG315" s="31">
        <v>0</v>
      </c>
      <c r="AH315" s="31">
        <v>0</v>
      </c>
      <c r="AI315" s="36" t="s">
        <v>1136</v>
      </c>
      <c r="AJ315" t="s">
        <v>53</v>
      </c>
      <c r="AK315" s="37">
        <v>5</v>
      </c>
      <c r="AT315"/>
    </row>
    <row r="316" spans="1:46" x14ac:dyDescent="0.25">
      <c r="A316" t="s">
        <v>990</v>
      </c>
      <c r="B316" t="s">
        <v>591</v>
      </c>
      <c r="C316" t="s">
        <v>847</v>
      </c>
      <c r="D316" t="s">
        <v>921</v>
      </c>
      <c r="E316" s="31">
        <v>39.141304347826086</v>
      </c>
      <c r="F316" s="31">
        <v>132.29032608695653</v>
      </c>
      <c r="G316" s="31">
        <v>8.3418478260869566</v>
      </c>
      <c r="H316" s="36">
        <v>6.3057126494674515E-2</v>
      </c>
      <c r="I316" s="31">
        <v>50.907826086956511</v>
      </c>
      <c r="J316" s="31">
        <v>8.3418478260869566</v>
      </c>
      <c r="K316" s="36">
        <v>0.16386179625580763</v>
      </c>
      <c r="L316" s="31">
        <v>35.557934782608683</v>
      </c>
      <c r="M316" s="31">
        <v>6.2548913043478267</v>
      </c>
      <c r="N316" s="36">
        <v>0.17590704698089163</v>
      </c>
      <c r="O316" s="31">
        <v>8.7411956521739107</v>
      </c>
      <c r="P316" s="31">
        <v>0</v>
      </c>
      <c r="Q316" s="36">
        <v>0</v>
      </c>
      <c r="R316" s="31">
        <v>6.6086956521739131</v>
      </c>
      <c r="S316" s="31">
        <v>2.0869565217391304</v>
      </c>
      <c r="T316" s="36">
        <v>0.31578947368421051</v>
      </c>
      <c r="U316" s="31">
        <v>9.0280434782608712</v>
      </c>
      <c r="V316" s="31">
        <v>0</v>
      </c>
      <c r="W316" s="36">
        <v>0</v>
      </c>
      <c r="X316" s="31">
        <v>0</v>
      </c>
      <c r="Y316" s="31">
        <v>0</v>
      </c>
      <c r="Z316" s="36" t="s">
        <v>1136</v>
      </c>
      <c r="AA316" s="31">
        <v>70.139673913043495</v>
      </c>
      <c r="AB316" s="31">
        <v>0</v>
      </c>
      <c r="AC316" s="36">
        <v>0</v>
      </c>
      <c r="AD316" s="31">
        <v>0</v>
      </c>
      <c r="AE316" s="31">
        <v>0</v>
      </c>
      <c r="AF316" s="36" t="s">
        <v>1136</v>
      </c>
      <c r="AG316" s="31">
        <v>2.2147826086956526</v>
      </c>
      <c r="AH316" s="31">
        <v>0</v>
      </c>
      <c r="AI316" s="36">
        <v>0</v>
      </c>
      <c r="AJ316" t="s">
        <v>254</v>
      </c>
      <c r="AK316" s="37">
        <v>5</v>
      </c>
      <c r="AT316"/>
    </row>
    <row r="317" spans="1:46" x14ac:dyDescent="0.25">
      <c r="A317" t="s">
        <v>990</v>
      </c>
      <c r="B317" t="s">
        <v>538</v>
      </c>
      <c r="C317" t="s">
        <v>826</v>
      </c>
      <c r="D317" t="s">
        <v>897</v>
      </c>
      <c r="E317" s="31">
        <v>50.152173913043477</v>
      </c>
      <c r="F317" s="31">
        <v>207.99456521739131</v>
      </c>
      <c r="G317" s="31">
        <v>0</v>
      </c>
      <c r="H317" s="36">
        <v>0</v>
      </c>
      <c r="I317" s="31">
        <v>50.364130434782609</v>
      </c>
      <c r="J317" s="31">
        <v>0</v>
      </c>
      <c r="K317" s="36">
        <v>0</v>
      </c>
      <c r="L317" s="31">
        <v>44.625</v>
      </c>
      <c r="M317" s="31">
        <v>0</v>
      </c>
      <c r="N317" s="36">
        <v>0</v>
      </c>
      <c r="O317" s="31">
        <v>0</v>
      </c>
      <c r="P317" s="31">
        <v>0</v>
      </c>
      <c r="Q317" s="36" t="s">
        <v>1136</v>
      </c>
      <c r="R317" s="31">
        <v>5.7391304347826084</v>
      </c>
      <c r="S317" s="31">
        <v>0</v>
      </c>
      <c r="T317" s="36">
        <v>0</v>
      </c>
      <c r="U317" s="31">
        <v>21.407608695652176</v>
      </c>
      <c r="V317" s="31">
        <v>0</v>
      </c>
      <c r="W317" s="36">
        <v>0</v>
      </c>
      <c r="X317" s="31">
        <v>0</v>
      </c>
      <c r="Y317" s="31">
        <v>0</v>
      </c>
      <c r="Z317" s="36" t="s">
        <v>1136</v>
      </c>
      <c r="AA317" s="31">
        <v>115.48641304347827</v>
      </c>
      <c r="AB317" s="31">
        <v>0</v>
      </c>
      <c r="AC317" s="36">
        <v>0</v>
      </c>
      <c r="AD317" s="31">
        <v>20.736413043478262</v>
      </c>
      <c r="AE317" s="31">
        <v>0</v>
      </c>
      <c r="AF317" s="36">
        <v>0</v>
      </c>
      <c r="AG317" s="31">
        <v>0</v>
      </c>
      <c r="AH317" s="31">
        <v>0</v>
      </c>
      <c r="AI317" s="36" t="s">
        <v>1136</v>
      </c>
      <c r="AJ317" t="s">
        <v>197</v>
      </c>
      <c r="AK317" s="37">
        <v>5</v>
      </c>
      <c r="AT317"/>
    </row>
    <row r="318" spans="1:46" x14ac:dyDescent="0.25">
      <c r="A318" t="s">
        <v>990</v>
      </c>
      <c r="B318" t="s">
        <v>410</v>
      </c>
      <c r="C318" t="s">
        <v>767</v>
      </c>
      <c r="D318" t="s">
        <v>886</v>
      </c>
      <c r="E318" s="31">
        <v>49.956521739130437</v>
      </c>
      <c r="F318" s="31">
        <v>147.19021739130437</v>
      </c>
      <c r="G318" s="31">
        <v>0</v>
      </c>
      <c r="H318" s="36">
        <v>0</v>
      </c>
      <c r="I318" s="31">
        <v>39.211956521739133</v>
      </c>
      <c r="J318" s="31">
        <v>0</v>
      </c>
      <c r="K318" s="36">
        <v>0</v>
      </c>
      <c r="L318" s="31">
        <v>22.595108695652176</v>
      </c>
      <c r="M318" s="31">
        <v>0</v>
      </c>
      <c r="N318" s="36">
        <v>0</v>
      </c>
      <c r="O318" s="31">
        <v>12.095108695652174</v>
      </c>
      <c r="P318" s="31">
        <v>0</v>
      </c>
      <c r="Q318" s="36">
        <v>0</v>
      </c>
      <c r="R318" s="31">
        <v>4.5217391304347823</v>
      </c>
      <c r="S318" s="31">
        <v>0</v>
      </c>
      <c r="T318" s="36">
        <v>0</v>
      </c>
      <c r="U318" s="31">
        <v>24.510869565217391</v>
      </c>
      <c r="V318" s="31">
        <v>0</v>
      </c>
      <c r="W318" s="36">
        <v>0</v>
      </c>
      <c r="X318" s="31">
        <v>1.6875</v>
      </c>
      <c r="Y318" s="31">
        <v>0</v>
      </c>
      <c r="Z318" s="36">
        <v>0</v>
      </c>
      <c r="AA318" s="31">
        <v>79.904891304347828</v>
      </c>
      <c r="AB318" s="31">
        <v>0</v>
      </c>
      <c r="AC318" s="36">
        <v>0</v>
      </c>
      <c r="AD318" s="31">
        <v>1.875</v>
      </c>
      <c r="AE318" s="31">
        <v>0</v>
      </c>
      <c r="AF318" s="36">
        <v>0</v>
      </c>
      <c r="AG318" s="31">
        <v>0</v>
      </c>
      <c r="AH318" s="31">
        <v>0</v>
      </c>
      <c r="AI318" s="36" t="s">
        <v>1136</v>
      </c>
      <c r="AJ318" t="s">
        <v>66</v>
      </c>
      <c r="AK318" s="37">
        <v>5</v>
      </c>
      <c r="AT318"/>
    </row>
    <row r="319" spans="1:46" x14ac:dyDescent="0.25">
      <c r="A319" t="s">
        <v>990</v>
      </c>
      <c r="B319" t="s">
        <v>613</v>
      </c>
      <c r="C319" t="s">
        <v>733</v>
      </c>
      <c r="D319" t="s">
        <v>875</v>
      </c>
      <c r="E319" s="31">
        <v>64.869565217391298</v>
      </c>
      <c r="F319" s="31">
        <v>227.20608695652174</v>
      </c>
      <c r="G319" s="31">
        <v>6.2223913043478252</v>
      </c>
      <c r="H319" s="36">
        <v>2.7386551952450749E-2</v>
      </c>
      <c r="I319" s="31">
        <v>37.540760869565219</v>
      </c>
      <c r="J319" s="31">
        <v>2.2663043478260869</v>
      </c>
      <c r="K319" s="36">
        <v>6.0369163952225836E-2</v>
      </c>
      <c r="L319" s="31">
        <v>22.755434782608695</v>
      </c>
      <c r="M319" s="31">
        <v>2.2663043478260869</v>
      </c>
      <c r="N319" s="36">
        <v>9.9593981370909954E-2</v>
      </c>
      <c r="O319" s="31">
        <v>9.133152173913043</v>
      </c>
      <c r="P319" s="31">
        <v>0</v>
      </c>
      <c r="Q319" s="36">
        <v>0</v>
      </c>
      <c r="R319" s="31">
        <v>5.6521739130434785</v>
      </c>
      <c r="S319" s="31">
        <v>0</v>
      </c>
      <c r="T319" s="36">
        <v>0</v>
      </c>
      <c r="U319" s="31">
        <v>43.259565217391305</v>
      </c>
      <c r="V319" s="31">
        <v>2.5829347826086955</v>
      </c>
      <c r="W319" s="36">
        <v>5.970783038684583E-2</v>
      </c>
      <c r="X319" s="31">
        <v>14.513586956521738</v>
      </c>
      <c r="Y319" s="31">
        <v>0</v>
      </c>
      <c r="Z319" s="36">
        <v>0</v>
      </c>
      <c r="AA319" s="31">
        <v>125.49815217391304</v>
      </c>
      <c r="AB319" s="31">
        <v>1.3731521739130435</v>
      </c>
      <c r="AC319" s="36">
        <v>1.0941612686138632E-2</v>
      </c>
      <c r="AD319" s="31">
        <v>0</v>
      </c>
      <c r="AE319" s="31">
        <v>0</v>
      </c>
      <c r="AF319" s="36" t="s">
        <v>1136</v>
      </c>
      <c r="AG319" s="31">
        <v>6.3940217391304346</v>
      </c>
      <c r="AH319" s="31">
        <v>0</v>
      </c>
      <c r="AI319" s="36">
        <v>0</v>
      </c>
      <c r="AJ319" t="s">
        <v>276</v>
      </c>
      <c r="AK319" s="37">
        <v>5</v>
      </c>
      <c r="AT319"/>
    </row>
    <row r="320" spans="1:46" x14ac:dyDescent="0.25">
      <c r="A320" t="s">
        <v>990</v>
      </c>
      <c r="B320" t="s">
        <v>599</v>
      </c>
      <c r="C320" t="s">
        <v>685</v>
      </c>
      <c r="D320" t="s">
        <v>933</v>
      </c>
      <c r="E320" s="31">
        <v>41.434782608695649</v>
      </c>
      <c r="F320" s="31">
        <v>165.3996739130435</v>
      </c>
      <c r="G320" s="31">
        <v>0</v>
      </c>
      <c r="H320" s="36">
        <v>0</v>
      </c>
      <c r="I320" s="31">
        <v>39.698369565217391</v>
      </c>
      <c r="J320" s="31">
        <v>0</v>
      </c>
      <c r="K320" s="36">
        <v>0</v>
      </c>
      <c r="L320" s="31">
        <v>24.135869565217391</v>
      </c>
      <c r="M320" s="31">
        <v>0</v>
      </c>
      <c r="N320" s="36">
        <v>0</v>
      </c>
      <c r="O320" s="31">
        <v>10.692934782608695</v>
      </c>
      <c r="P320" s="31">
        <v>0</v>
      </c>
      <c r="Q320" s="36">
        <v>0</v>
      </c>
      <c r="R320" s="31">
        <v>4.8695652173913047</v>
      </c>
      <c r="S320" s="31">
        <v>0</v>
      </c>
      <c r="T320" s="36">
        <v>0</v>
      </c>
      <c r="U320" s="31">
        <v>22.695652173913043</v>
      </c>
      <c r="V320" s="31">
        <v>0</v>
      </c>
      <c r="W320" s="36">
        <v>0</v>
      </c>
      <c r="X320" s="31">
        <v>0</v>
      </c>
      <c r="Y320" s="31">
        <v>0</v>
      </c>
      <c r="Z320" s="36" t="s">
        <v>1136</v>
      </c>
      <c r="AA320" s="31">
        <v>98.698586956521737</v>
      </c>
      <c r="AB320" s="31">
        <v>0</v>
      </c>
      <c r="AC320" s="36">
        <v>0</v>
      </c>
      <c r="AD320" s="31">
        <v>4.3070652173913047</v>
      </c>
      <c r="AE320" s="31">
        <v>0</v>
      </c>
      <c r="AF320" s="36">
        <v>0</v>
      </c>
      <c r="AG320" s="31">
        <v>0</v>
      </c>
      <c r="AH320" s="31">
        <v>0</v>
      </c>
      <c r="AI320" s="36" t="s">
        <v>1136</v>
      </c>
      <c r="AJ320" t="s">
        <v>262</v>
      </c>
      <c r="AK320" s="37">
        <v>5</v>
      </c>
      <c r="AT320"/>
    </row>
    <row r="321" spans="1:46" x14ac:dyDescent="0.25">
      <c r="A321" t="s">
        <v>990</v>
      </c>
      <c r="B321" t="s">
        <v>401</v>
      </c>
      <c r="C321" t="s">
        <v>689</v>
      </c>
      <c r="D321" t="s">
        <v>889</v>
      </c>
      <c r="E321" s="31">
        <v>53.923913043478258</v>
      </c>
      <c r="F321" s="31">
        <v>149.58000000000004</v>
      </c>
      <c r="G321" s="31">
        <v>43.333695652173908</v>
      </c>
      <c r="H321" s="36">
        <v>0.28970247126737464</v>
      </c>
      <c r="I321" s="31">
        <v>23.823152173913044</v>
      </c>
      <c r="J321" s="31">
        <v>5.4628260869565226</v>
      </c>
      <c r="K321" s="36">
        <v>0.22930744206631293</v>
      </c>
      <c r="L321" s="31">
        <v>11.838152173913045</v>
      </c>
      <c r="M321" s="31">
        <v>4.968260869565218</v>
      </c>
      <c r="N321" s="36">
        <v>0.4196821257724197</v>
      </c>
      <c r="O321" s="31">
        <v>6.8545652173913041</v>
      </c>
      <c r="P321" s="31">
        <v>0.49456521739130432</v>
      </c>
      <c r="Q321" s="36">
        <v>7.2151216263359866E-2</v>
      </c>
      <c r="R321" s="31">
        <v>5.1304347826086953</v>
      </c>
      <c r="S321" s="31">
        <v>0</v>
      </c>
      <c r="T321" s="36">
        <v>0</v>
      </c>
      <c r="U321" s="31">
        <v>31.368695652173919</v>
      </c>
      <c r="V321" s="31">
        <v>4.5578260869565197</v>
      </c>
      <c r="W321" s="36">
        <v>0.14529855297444133</v>
      </c>
      <c r="X321" s="31">
        <v>0</v>
      </c>
      <c r="Y321" s="31">
        <v>0</v>
      </c>
      <c r="Z321" s="36" t="s">
        <v>1136</v>
      </c>
      <c r="AA321" s="31">
        <v>90.340978260869591</v>
      </c>
      <c r="AB321" s="31">
        <v>31.693478260869561</v>
      </c>
      <c r="AC321" s="36">
        <v>0.35082062283353993</v>
      </c>
      <c r="AD321" s="31">
        <v>0</v>
      </c>
      <c r="AE321" s="31">
        <v>0</v>
      </c>
      <c r="AF321" s="36" t="s">
        <v>1136</v>
      </c>
      <c r="AG321" s="31">
        <v>4.047173913043479</v>
      </c>
      <c r="AH321" s="31">
        <v>1.6195652173913044</v>
      </c>
      <c r="AI321" s="36">
        <v>0.40017188591072672</v>
      </c>
      <c r="AJ321" t="s">
        <v>56</v>
      </c>
      <c r="AK321" s="37">
        <v>5</v>
      </c>
      <c r="AT321"/>
    </row>
    <row r="322" spans="1:46" x14ac:dyDescent="0.25">
      <c r="A322" t="s">
        <v>990</v>
      </c>
      <c r="B322" t="s">
        <v>352</v>
      </c>
      <c r="C322" t="s">
        <v>741</v>
      </c>
      <c r="D322" t="s">
        <v>915</v>
      </c>
      <c r="E322" s="31">
        <v>59.880434782608695</v>
      </c>
      <c r="F322" s="31">
        <v>247.52586956521739</v>
      </c>
      <c r="G322" s="31">
        <v>0.33967391304347827</v>
      </c>
      <c r="H322" s="36">
        <v>1.3722764155525246E-3</v>
      </c>
      <c r="I322" s="31">
        <v>77.652934782608696</v>
      </c>
      <c r="J322" s="31">
        <v>8.9673913043478257E-2</v>
      </c>
      <c r="K322" s="36">
        <v>1.1548039142953526E-3</v>
      </c>
      <c r="L322" s="31">
        <v>72.593695652173906</v>
      </c>
      <c r="M322" s="31">
        <v>8.9673913043478257E-2</v>
      </c>
      <c r="N322" s="36">
        <v>1.2352851337551771E-3</v>
      </c>
      <c r="O322" s="31">
        <v>5.0592391304347828</v>
      </c>
      <c r="P322" s="31">
        <v>0</v>
      </c>
      <c r="Q322" s="36">
        <v>0</v>
      </c>
      <c r="R322" s="31">
        <v>0</v>
      </c>
      <c r="S322" s="31">
        <v>0</v>
      </c>
      <c r="T322" s="36" t="s">
        <v>1136</v>
      </c>
      <c r="U322" s="31">
        <v>47.96206521739132</v>
      </c>
      <c r="V322" s="31">
        <v>0</v>
      </c>
      <c r="W322" s="36">
        <v>0</v>
      </c>
      <c r="X322" s="31">
        <v>0</v>
      </c>
      <c r="Y322" s="31">
        <v>0</v>
      </c>
      <c r="Z322" s="36" t="s">
        <v>1136</v>
      </c>
      <c r="AA322" s="31">
        <v>119.19336956521737</v>
      </c>
      <c r="AB322" s="31">
        <v>0.25</v>
      </c>
      <c r="AC322" s="36">
        <v>2.097432104754879E-3</v>
      </c>
      <c r="AD322" s="31">
        <v>0</v>
      </c>
      <c r="AE322" s="31">
        <v>0</v>
      </c>
      <c r="AF322" s="36" t="s">
        <v>1136</v>
      </c>
      <c r="AG322" s="31">
        <v>2.7175000000000002</v>
      </c>
      <c r="AH322" s="31">
        <v>0</v>
      </c>
      <c r="AI322" s="36">
        <v>0</v>
      </c>
      <c r="AJ322" t="s">
        <v>7</v>
      </c>
      <c r="AK322" s="37">
        <v>5</v>
      </c>
      <c r="AT322"/>
    </row>
    <row r="323" spans="1:46" x14ac:dyDescent="0.25">
      <c r="A323" t="s">
        <v>990</v>
      </c>
      <c r="B323" t="s">
        <v>421</v>
      </c>
      <c r="C323" t="s">
        <v>744</v>
      </c>
      <c r="D323" t="s">
        <v>918</v>
      </c>
      <c r="E323" s="31">
        <v>52.391304347826086</v>
      </c>
      <c r="F323" s="31">
        <v>180.3026086956522</v>
      </c>
      <c r="G323" s="31">
        <v>0.57250000000000001</v>
      </c>
      <c r="H323" s="36">
        <v>3.1752175087292858E-3</v>
      </c>
      <c r="I323" s="31">
        <v>62.17554347826087</v>
      </c>
      <c r="J323" s="31">
        <v>0</v>
      </c>
      <c r="K323" s="36">
        <v>0</v>
      </c>
      <c r="L323" s="31">
        <v>40.422826086956526</v>
      </c>
      <c r="M323" s="31">
        <v>0</v>
      </c>
      <c r="N323" s="36">
        <v>0</v>
      </c>
      <c r="O323" s="31">
        <v>16.600543478260871</v>
      </c>
      <c r="P323" s="31">
        <v>0</v>
      </c>
      <c r="Q323" s="36">
        <v>0</v>
      </c>
      <c r="R323" s="31">
        <v>5.1521739130434785</v>
      </c>
      <c r="S323" s="31">
        <v>0</v>
      </c>
      <c r="T323" s="36">
        <v>0</v>
      </c>
      <c r="U323" s="31">
        <v>22.570108695652173</v>
      </c>
      <c r="V323" s="31">
        <v>0</v>
      </c>
      <c r="W323" s="36">
        <v>0</v>
      </c>
      <c r="X323" s="31">
        <v>0</v>
      </c>
      <c r="Y323" s="31">
        <v>0</v>
      </c>
      <c r="Z323" s="36" t="s">
        <v>1136</v>
      </c>
      <c r="AA323" s="31">
        <v>88.213152173913059</v>
      </c>
      <c r="AB323" s="31">
        <v>0.57250000000000001</v>
      </c>
      <c r="AC323" s="36">
        <v>6.4899619375499802E-3</v>
      </c>
      <c r="AD323" s="31">
        <v>0.25847826086956521</v>
      </c>
      <c r="AE323" s="31">
        <v>0</v>
      </c>
      <c r="AF323" s="36">
        <v>0</v>
      </c>
      <c r="AG323" s="31">
        <v>7.0853260869565222</v>
      </c>
      <c r="AH323" s="31">
        <v>0</v>
      </c>
      <c r="AI323" s="36">
        <v>0</v>
      </c>
      <c r="AJ323" t="s">
        <v>77</v>
      </c>
      <c r="AK323" s="37">
        <v>5</v>
      </c>
      <c r="AT323"/>
    </row>
    <row r="324" spans="1:46" x14ac:dyDescent="0.25">
      <c r="A324" t="s">
        <v>990</v>
      </c>
      <c r="B324" t="s">
        <v>549</v>
      </c>
      <c r="C324" t="s">
        <v>739</v>
      </c>
      <c r="D324" t="s">
        <v>914</v>
      </c>
      <c r="E324" s="31">
        <v>62.619565217391305</v>
      </c>
      <c r="F324" s="31">
        <v>240.46000000000004</v>
      </c>
      <c r="G324" s="31">
        <v>71.920652173913041</v>
      </c>
      <c r="H324" s="36">
        <v>0.29909611650134338</v>
      </c>
      <c r="I324" s="31">
        <v>56.884456521739125</v>
      </c>
      <c r="J324" s="31">
        <v>10.130434782608695</v>
      </c>
      <c r="K324" s="36">
        <v>0.17808792422473474</v>
      </c>
      <c r="L324" s="31">
        <v>38.243152173913039</v>
      </c>
      <c r="M324" s="31">
        <v>10.130434782608695</v>
      </c>
      <c r="N324" s="36">
        <v>0.26489539190022654</v>
      </c>
      <c r="O324" s="31">
        <v>13.25</v>
      </c>
      <c r="P324" s="31">
        <v>0</v>
      </c>
      <c r="Q324" s="36">
        <v>0</v>
      </c>
      <c r="R324" s="31">
        <v>5.3913043478260869</v>
      </c>
      <c r="S324" s="31">
        <v>0</v>
      </c>
      <c r="T324" s="36">
        <v>0</v>
      </c>
      <c r="U324" s="31">
        <v>58.434565217391288</v>
      </c>
      <c r="V324" s="31">
        <v>25.118586956521739</v>
      </c>
      <c r="W324" s="36">
        <v>0.4298583700088171</v>
      </c>
      <c r="X324" s="31">
        <v>0</v>
      </c>
      <c r="Y324" s="31">
        <v>0</v>
      </c>
      <c r="Z324" s="36" t="s">
        <v>1136</v>
      </c>
      <c r="AA324" s="31">
        <v>125.1409782608696</v>
      </c>
      <c r="AB324" s="31">
        <v>36.671630434782607</v>
      </c>
      <c r="AC324" s="36">
        <v>0.29304254245429273</v>
      </c>
      <c r="AD324" s="31">
        <v>0</v>
      </c>
      <c r="AE324" s="31">
        <v>0</v>
      </c>
      <c r="AF324" s="36" t="s">
        <v>1136</v>
      </c>
      <c r="AG324" s="31">
        <v>0</v>
      </c>
      <c r="AH324" s="31">
        <v>0</v>
      </c>
      <c r="AI324" s="36" t="s">
        <v>1136</v>
      </c>
      <c r="AJ324" t="s">
        <v>209</v>
      </c>
      <c r="AK324" s="37">
        <v>5</v>
      </c>
      <c r="AT324"/>
    </row>
    <row r="325" spans="1:46" x14ac:dyDescent="0.25">
      <c r="A325" t="s">
        <v>990</v>
      </c>
      <c r="B325" t="s">
        <v>548</v>
      </c>
      <c r="C325" t="s">
        <v>686</v>
      </c>
      <c r="D325" t="s">
        <v>921</v>
      </c>
      <c r="E325" s="31">
        <v>27.630434782608695</v>
      </c>
      <c r="F325" s="31">
        <v>90.019021739130437</v>
      </c>
      <c r="G325" s="31">
        <v>0</v>
      </c>
      <c r="H325" s="36">
        <v>0</v>
      </c>
      <c r="I325" s="31">
        <v>15.073369565217391</v>
      </c>
      <c r="J325" s="31">
        <v>0</v>
      </c>
      <c r="K325" s="36">
        <v>0</v>
      </c>
      <c r="L325" s="31">
        <v>9.6820652173913047</v>
      </c>
      <c r="M325" s="31">
        <v>0</v>
      </c>
      <c r="N325" s="36">
        <v>0</v>
      </c>
      <c r="O325" s="31">
        <v>0</v>
      </c>
      <c r="P325" s="31">
        <v>0</v>
      </c>
      <c r="Q325" s="36" t="s">
        <v>1136</v>
      </c>
      <c r="R325" s="31">
        <v>5.3913043478260869</v>
      </c>
      <c r="S325" s="31">
        <v>0</v>
      </c>
      <c r="T325" s="36">
        <v>0</v>
      </c>
      <c r="U325" s="31">
        <v>21.940217391304348</v>
      </c>
      <c r="V325" s="31">
        <v>0</v>
      </c>
      <c r="W325" s="36">
        <v>0</v>
      </c>
      <c r="X325" s="31">
        <v>0</v>
      </c>
      <c r="Y325" s="31">
        <v>0</v>
      </c>
      <c r="Z325" s="36" t="s">
        <v>1136</v>
      </c>
      <c r="AA325" s="31">
        <v>51.779891304347828</v>
      </c>
      <c r="AB325" s="31">
        <v>0</v>
      </c>
      <c r="AC325" s="36">
        <v>0</v>
      </c>
      <c r="AD325" s="31">
        <v>0.42391304347826086</v>
      </c>
      <c r="AE325" s="31">
        <v>0</v>
      </c>
      <c r="AF325" s="36">
        <v>0</v>
      </c>
      <c r="AG325" s="31">
        <v>0.80163043478260865</v>
      </c>
      <c r="AH325" s="31">
        <v>0</v>
      </c>
      <c r="AI325" s="36">
        <v>0</v>
      </c>
      <c r="AJ325" t="s">
        <v>208</v>
      </c>
      <c r="AK325" s="37">
        <v>5</v>
      </c>
      <c r="AT325"/>
    </row>
    <row r="326" spans="1:46" x14ac:dyDescent="0.25">
      <c r="A326" t="s">
        <v>990</v>
      </c>
      <c r="B326" t="s">
        <v>661</v>
      </c>
      <c r="C326" t="s">
        <v>731</v>
      </c>
      <c r="D326" t="s">
        <v>924</v>
      </c>
      <c r="E326" s="31">
        <v>157.94565217391303</v>
      </c>
      <c r="F326" s="31">
        <v>603.63499999999999</v>
      </c>
      <c r="G326" s="31">
        <v>21.922826086956519</v>
      </c>
      <c r="H326" s="36">
        <v>3.6318016826321402E-2</v>
      </c>
      <c r="I326" s="31">
        <v>149.68032608695648</v>
      </c>
      <c r="J326" s="31">
        <v>5.4818478260869563</v>
      </c>
      <c r="K326" s="36">
        <v>3.6623703123831307E-2</v>
      </c>
      <c r="L326" s="31">
        <v>95.075652173913028</v>
      </c>
      <c r="M326" s="31">
        <v>5.4818478260869563</v>
      </c>
      <c r="N326" s="36">
        <v>5.7657746234120205E-2</v>
      </c>
      <c r="O326" s="31">
        <v>50.120978260869556</v>
      </c>
      <c r="P326" s="31">
        <v>0</v>
      </c>
      <c r="Q326" s="36">
        <v>0</v>
      </c>
      <c r="R326" s="31">
        <v>4.4836956521739131</v>
      </c>
      <c r="S326" s="31">
        <v>0</v>
      </c>
      <c r="T326" s="36">
        <v>0</v>
      </c>
      <c r="U326" s="31">
        <v>79.047173913043466</v>
      </c>
      <c r="V326" s="31">
        <v>5.2255434782608692</v>
      </c>
      <c r="W326" s="36">
        <v>6.6106645178855783E-2</v>
      </c>
      <c r="X326" s="31">
        <v>0</v>
      </c>
      <c r="Y326" s="31">
        <v>0</v>
      </c>
      <c r="Z326" s="36" t="s">
        <v>1136</v>
      </c>
      <c r="AA326" s="31">
        <v>374.90750000000008</v>
      </c>
      <c r="AB326" s="31">
        <v>11.215434782608694</v>
      </c>
      <c r="AC326" s="36">
        <v>2.9915205170898667E-2</v>
      </c>
      <c r="AD326" s="31">
        <v>0</v>
      </c>
      <c r="AE326" s="31">
        <v>0</v>
      </c>
      <c r="AF326" s="36" t="s">
        <v>1136</v>
      </c>
      <c r="AG326" s="31">
        <v>0</v>
      </c>
      <c r="AH326" s="31">
        <v>0</v>
      </c>
      <c r="AI326" s="36" t="s">
        <v>1136</v>
      </c>
      <c r="AJ326" t="s">
        <v>324</v>
      </c>
      <c r="AK326" s="37">
        <v>5</v>
      </c>
      <c r="AT326"/>
    </row>
    <row r="327" spans="1:46" x14ac:dyDescent="0.25">
      <c r="A327" t="s">
        <v>990</v>
      </c>
      <c r="B327" t="s">
        <v>659</v>
      </c>
      <c r="C327" t="s">
        <v>731</v>
      </c>
      <c r="D327" t="s">
        <v>924</v>
      </c>
      <c r="E327" s="31">
        <v>78.673913043478265</v>
      </c>
      <c r="F327" s="31">
        <v>337.9375</v>
      </c>
      <c r="G327" s="31">
        <v>12.385108695652175</v>
      </c>
      <c r="H327" s="36">
        <v>3.6649110251606214E-2</v>
      </c>
      <c r="I327" s="31">
        <v>93.738152173913036</v>
      </c>
      <c r="J327" s="31">
        <v>8.6956521739130432E-2</v>
      </c>
      <c r="K327" s="36">
        <v>9.2765346577132653E-4</v>
      </c>
      <c r="L327" s="31">
        <v>57.974565217391302</v>
      </c>
      <c r="M327" s="31">
        <v>8.6956521739130432E-2</v>
      </c>
      <c r="N327" s="36">
        <v>1.4999081306269991E-3</v>
      </c>
      <c r="O327" s="31">
        <v>31.489130434782609</v>
      </c>
      <c r="P327" s="31">
        <v>0</v>
      </c>
      <c r="Q327" s="36">
        <v>0</v>
      </c>
      <c r="R327" s="31">
        <v>4.2744565217391308</v>
      </c>
      <c r="S327" s="31">
        <v>0</v>
      </c>
      <c r="T327" s="36">
        <v>0</v>
      </c>
      <c r="U327" s="31">
        <v>48.810978260869561</v>
      </c>
      <c r="V327" s="31">
        <v>3.5407608695652173</v>
      </c>
      <c r="W327" s="36">
        <v>7.2540256223542016E-2</v>
      </c>
      <c r="X327" s="31">
        <v>0</v>
      </c>
      <c r="Y327" s="31">
        <v>0</v>
      </c>
      <c r="Z327" s="36" t="s">
        <v>1136</v>
      </c>
      <c r="AA327" s="31">
        <v>195.38836956521743</v>
      </c>
      <c r="AB327" s="31">
        <v>8.7573913043478271</v>
      </c>
      <c r="AC327" s="36">
        <v>4.4820432883671477E-2</v>
      </c>
      <c r="AD327" s="31">
        <v>0</v>
      </c>
      <c r="AE327" s="31">
        <v>0</v>
      </c>
      <c r="AF327" s="36" t="s">
        <v>1136</v>
      </c>
      <c r="AG327" s="31">
        <v>0</v>
      </c>
      <c r="AH327" s="31">
        <v>0</v>
      </c>
      <c r="AI327" s="36" t="s">
        <v>1136</v>
      </c>
      <c r="AJ327" t="s">
        <v>322</v>
      </c>
      <c r="AK327" s="37">
        <v>5</v>
      </c>
      <c r="AT327"/>
    </row>
    <row r="328" spans="1:46" x14ac:dyDescent="0.25">
      <c r="A328" t="s">
        <v>990</v>
      </c>
      <c r="B328" t="s">
        <v>660</v>
      </c>
      <c r="C328" t="s">
        <v>731</v>
      </c>
      <c r="D328" t="s">
        <v>924</v>
      </c>
      <c r="E328" s="31">
        <v>143.03260869565219</v>
      </c>
      <c r="F328" s="31">
        <v>495.76717391304351</v>
      </c>
      <c r="G328" s="31">
        <v>5.0324999999999998</v>
      </c>
      <c r="H328" s="36">
        <v>1.0150934278844951E-2</v>
      </c>
      <c r="I328" s="31">
        <v>138.16163043478261</v>
      </c>
      <c r="J328" s="31">
        <v>0.58695652173913049</v>
      </c>
      <c r="K328" s="36">
        <v>4.2483323328772939E-3</v>
      </c>
      <c r="L328" s="31">
        <v>85.89478260869565</v>
      </c>
      <c r="M328" s="31">
        <v>0.58695652173913049</v>
      </c>
      <c r="N328" s="36">
        <v>6.8334362566942371E-3</v>
      </c>
      <c r="O328" s="31">
        <v>46.568478260869554</v>
      </c>
      <c r="P328" s="31">
        <v>0</v>
      </c>
      <c r="Q328" s="36">
        <v>0</v>
      </c>
      <c r="R328" s="31">
        <v>5.6983695652173916</v>
      </c>
      <c r="S328" s="31">
        <v>0</v>
      </c>
      <c r="T328" s="36">
        <v>0</v>
      </c>
      <c r="U328" s="31">
        <v>74.422391304347826</v>
      </c>
      <c r="V328" s="31">
        <v>0.79152173913043467</v>
      </c>
      <c r="W328" s="36">
        <v>1.0635532200161824E-2</v>
      </c>
      <c r="X328" s="31">
        <v>0</v>
      </c>
      <c r="Y328" s="31">
        <v>0</v>
      </c>
      <c r="Z328" s="36" t="s">
        <v>1136</v>
      </c>
      <c r="AA328" s="31">
        <v>283.18315217391307</v>
      </c>
      <c r="AB328" s="31">
        <v>3.6540217391304348</v>
      </c>
      <c r="AC328" s="36">
        <v>1.2903386769585669E-2</v>
      </c>
      <c r="AD328" s="31">
        <v>0</v>
      </c>
      <c r="AE328" s="31">
        <v>0</v>
      </c>
      <c r="AF328" s="36" t="s">
        <v>1136</v>
      </c>
      <c r="AG328" s="31">
        <v>0</v>
      </c>
      <c r="AH328" s="31">
        <v>0</v>
      </c>
      <c r="AI328" s="36" t="s">
        <v>1136</v>
      </c>
      <c r="AJ328" t="s">
        <v>323</v>
      </c>
      <c r="AK328" s="37">
        <v>5</v>
      </c>
      <c r="AT328"/>
    </row>
    <row r="329" spans="1:46" x14ac:dyDescent="0.25">
      <c r="A329" t="s">
        <v>990</v>
      </c>
      <c r="B329" t="s">
        <v>651</v>
      </c>
      <c r="C329" t="s">
        <v>776</v>
      </c>
      <c r="D329" t="s">
        <v>898</v>
      </c>
      <c r="E329" s="31">
        <v>71.652173913043484</v>
      </c>
      <c r="F329" s="31">
        <v>281.9469565217392</v>
      </c>
      <c r="G329" s="31">
        <v>0.44565217391304346</v>
      </c>
      <c r="H329" s="36">
        <v>1.5806241692085156E-3</v>
      </c>
      <c r="I329" s="31">
        <v>72.423260869565212</v>
      </c>
      <c r="J329" s="31">
        <v>0.44565217391304346</v>
      </c>
      <c r="K329" s="36">
        <v>6.1534397728330139E-3</v>
      </c>
      <c r="L329" s="31">
        <v>52.651521739130423</v>
      </c>
      <c r="M329" s="31">
        <v>0.44565217391304346</v>
      </c>
      <c r="N329" s="36">
        <v>8.4641841145844093E-3</v>
      </c>
      <c r="O329" s="31">
        <v>14.815217391304348</v>
      </c>
      <c r="P329" s="31">
        <v>0</v>
      </c>
      <c r="Q329" s="36">
        <v>0</v>
      </c>
      <c r="R329" s="31">
        <v>4.9565217391304346</v>
      </c>
      <c r="S329" s="31">
        <v>0</v>
      </c>
      <c r="T329" s="36">
        <v>0</v>
      </c>
      <c r="U329" s="31">
        <v>45.491413043478254</v>
      </c>
      <c r="V329" s="31">
        <v>0</v>
      </c>
      <c r="W329" s="36">
        <v>0</v>
      </c>
      <c r="X329" s="31">
        <v>0</v>
      </c>
      <c r="Y329" s="31">
        <v>0</v>
      </c>
      <c r="Z329" s="36" t="s">
        <v>1136</v>
      </c>
      <c r="AA329" s="31">
        <v>147.61521739130438</v>
      </c>
      <c r="AB329" s="31">
        <v>0</v>
      </c>
      <c r="AC329" s="36">
        <v>0</v>
      </c>
      <c r="AD329" s="31">
        <v>16.417065217391304</v>
      </c>
      <c r="AE329" s="31">
        <v>0</v>
      </c>
      <c r="AF329" s="36">
        <v>0</v>
      </c>
      <c r="AG329" s="31">
        <v>0</v>
      </c>
      <c r="AH329" s="31">
        <v>0</v>
      </c>
      <c r="AI329" s="36" t="s">
        <v>1136</v>
      </c>
      <c r="AJ329" t="s">
        <v>314</v>
      </c>
      <c r="AK329" s="37">
        <v>5</v>
      </c>
      <c r="AT329"/>
    </row>
    <row r="330" spans="1:46" x14ac:dyDescent="0.25">
      <c r="A330" t="s">
        <v>990</v>
      </c>
      <c r="B330" t="s">
        <v>640</v>
      </c>
      <c r="C330" t="s">
        <v>827</v>
      </c>
      <c r="D330" t="s">
        <v>912</v>
      </c>
      <c r="E330" s="31">
        <v>129.84782608695653</v>
      </c>
      <c r="F330" s="31">
        <v>520.59684782608679</v>
      </c>
      <c r="G330" s="31">
        <v>55.685869565217388</v>
      </c>
      <c r="H330" s="36">
        <v>0.10696543745462725</v>
      </c>
      <c r="I330" s="31">
        <v>138.71989130434778</v>
      </c>
      <c r="J330" s="31">
        <v>5.3206521739130439</v>
      </c>
      <c r="K330" s="36">
        <v>3.8355365794222496E-2</v>
      </c>
      <c r="L330" s="31">
        <v>87.082499999999982</v>
      </c>
      <c r="M330" s="31">
        <v>5.3206521739130439</v>
      </c>
      <c r="N330" s="36">
        <v>6.1098982848598112E-2</v>
      </c>
      <c r="O330" s="31">
        <v>46.789565217391285</v>
      </c>
      <c r="P330" s="31">
        <v>0</v>
      </c>
      <c r="Q330" s="36">
        <v>0</v>
      </c>
      <c r="R330" s="31">
        <v>4.8478260869565215</v>
      </c>
      <c r="S330" s="31">
        <v>0</v>
      </c>
      <c r="T330" s="36">
        <v>0</v>
      </c>
      <c r="U330" s="31">
        <v>70.98</v>
      </c>
      <c r="V330" s="31">
        <v>8.9303260869565229</v>
      </c>
      <c r="W330" s="36">
        <v>0.12581468141668811</v>
      </c>
      <c r="X330" s="31">
        <v>0</v>
      </c>
      <c r="Y330" s="31">
        <v>0</v>
      </c>
      <c r="Z330" s="36" t="s">
        <v>1136</v>
      </c>
      <c r="AA330" s="31">
        <v>310.89695652173907</v>
      </c>
      <c r="AB330" s="31">
        <v>41.434891304347822</v>
      </c>
      <c r="AC330" s="36">
        <v>0.13327531979699692</v>
      </c>
      <c r="AD330" s="31">
        <v>0</v>
      </c>
      <c r="AE330" s="31">
        <v>0</v>
      </c>
      <c r="AF330" s="36" t="s">
        <v>1136</v>
      </c>
      <c r="AG330" s="31">
        <v>0</v>
      </c>
      <c r="AH330" s="31">
        <v>0</v>
      </c>
      <c r="AI330" s="36" t="s">
        <v>1136</v>
      </c>
      <c r="AJ330" t="s">
        <v>303</v>
      </c>
      <c r="AK330" s="37">
        <v>5</v>
      </c>
      <c r="AT330"/>
    </row>
    <row r="331" spans="1:46" x14ac:dyDescent="0.25">
      <c r="A331" t="s">
        <v>990</v>
      </c>
      <c r="B331" t="s">
        <v>408</v>
      </c>
      <c r="C331" t="s">
        <v>765</v>
      </c>
      <c r="D331" t="s">
        <v>909</v>
      </c>
      <c r="E331" s="31">
        <v>35.967391304347828</v>
      </c>
      <c r="F331" s="31">
        <v>87.099673913043461</v>
      </c>
      <c r="G331" s="31">
        <v>7.7510869565217391</v>
      </c>
      <c r="H331" s="36">
        <v>8.8990998568606455E-2</v>
      </c>
      <c r="I331" s="31">
        <v>22.265108695652174</v>
      </c>
      <c r="J331" s="31">
        <v>0</v>
      </c>
      <c r="K331" s="36">
        <v>0</v>
      </c>
      <c r="L331" s="31">
        <v>14.429456521739128</v>
      </c>
      <c r="M331" s="31">
        <v>0</v>
      </c>
      <c r="N331" s="36">
        <v>0</v>
      </c>
      <c r="O331" s="31">
        <v>3.1672826086956531</v>
      </c>
      <c r="P331" s="31">
        <v>0</v>
      </c>
      <c r="Q331" s="36">
        <v>0</v>
      </c>
      <c r="R331" s="31">
        <v>4.6683695652173913</v>
      </c>
      <c r="S331" s="31">
        <v>0</v>
      </c>
      <c r="T331" s="36">
        <v>0</v>
      </c>
      <c r="U331" s="31">
        <v>18.965326086956523</v>
      </c>
      <c r="V331" s="31">
        <v>3.42</v>
      </c>
      <c r="W331" s="36">
        <v>0.18032909027343949</v>
      </c>
      <c r="X331" s="31">
        <v>0</v>
      </c>
      <c r="Y331" s="31">
        <v>0</v>
      </c>
      <c r="Z331" s="36" t="s">
        <v>1136</v>
      </c>
      <c r="AA331" s="31">
        <v>34.141413043478252</v>
      </c>
      <c r="AB331" s="31">
        <v>4.3310869565217391</v>
      </c>
      <c r="AC331" s="36">
        <v>0.12685728475872413</v>
      </c>
      <c r="AD331" s="31">
        <v>11.727826086956517</v>
      </c>
      <c r="AE331" s="31">
        <v>0</v>
      </c>
      <c r="AF331" s="36">
        <v>0</v>
      </c>
      <c r="AG331" s="31">
        <v>0</v>
      </c>
      <c r="AH331" s="31">
        <v>0</v>
      </c>
      <c r="AI331" s="36" t="s">
        <v>1136</v>
      </c>
      <c r="AJ331" t="s">
        <v>63</v>
      </c>
      <c r="AK331" s="37">
        <v>5</v>
      </c>
      <c r="AT331"/>
    </row>
    <row r="332" spans="1:46" x14ac:dyDescent="0.25">
      <c r="A332" t="s">
        <v>990</v>
      </c>
      <c r="B332" t="s">
        <v>441</v>
      </c>
      <c r="C332" t="s">
        <v>784</v>
      </c>
      <c r="D332" t="s">
        <v>885</v>
      </c>
      <c r="E332" s="31">
        <v>38.945652173913047</v>
      </c>
      <c r="F332" s="31">
        <v>134.72554347826087</v>
      </c>
      <c r="G332" s="31">
        <v>0.70380434782608692</v>
      </c>
      <c r="H332" s="36">
        <v>5.2239859617983419E-3</v>
      </c>
      <c r="I332" s="31">
        <v>27.445652173913043</v>
      </c>
      <c r="J332" s="31">
        <v>0.16304347826086957</v>
      </c>
      <c r="K332" s="36">
        <v>5.9405940594059407E-3</v>
      </c>
      <c r="L332" s="31">
        <v>17.638586956521738</v>
      </c>
      <c r="M332" s="31">
        <v>0.16304347826086957</v>
      </c>
      <c r="N332" s="36">
        <v>9.2435680172546601E-3</v>
      </c>
      <c r="O332" s="31">
        <v>4.8804347826086953</v>
      </c>
      <c r="P332" s="31">
        <v>0</v>
      </c>
      <c r="Q332" s="36">
        <v>0</v>
      </c>
      <c r="R332" s="31">
        <v>4.9266304347826084</v>
      </c>
      <c r="S332" s="31">
        <v>0</v>
      </c>
      <c r="T332" s="36">
        <v>0</v>
      </c>
      <c r="U332" s="31">
        <v>30.315217391304348</v>
      </c>
      <c r="V332" s="31">
        <v>0</v>
      </c>
      <c r="W332" s="36">
        <v>0</v>
      </c>
      <c r="X332" s="31">
        <v>0</v>
      </c>
      <c r="Y332" s="31">
        <v>0</v>
      </c>
      <c r="Z332" s="36" t="s">
        <v>1136</v>
      </c>
      <c r="AA332" s="31">
        <v>76.869565217391298</v>
      </c>
      <c r="AB332" s="31">
        <v>0.54076086956521741</v>
      </c>
      <c r="AC332" s="36">
        <v>7.0347850678733042E-3</v>
      </c>
      <c r="AD332" s="31">
        <v>9.5108695652173919E-2</v>
      </c>
      <c r="AE332" s="31">
        <v>0</v>
      </c>
      <c r="AF332" s="36">
        <v>0</v>
      </c>
      <c r="AG332" s="31">
        <v>0</v>
      </c>
      <c r="AH332" s="31">
        <v>0</v>
      </c>
      <c r="AI332" s="36" t="s">
        <v>1136</v>
      </c>
      <c r="AJ332" t="s">
        <v>97</v>
      </c>
      <c r="AK332" s="37">
        <v>5</v>
      </c>
      <c r="AT332"/>
    </row>
    <row r="333" spans="1:46" x14ac:dyDescent="0.25">
      <c r="A333" t="s">
        <v>990</v>
      </c>
      <c r="B333" t="s">
        <v>449</v>
      </c>
      <c r="C333" t="s">
        <v>791</v>
      </c>
      <c r="D333" t="s">
        <v>914</v>
      </c>
      <c r="E333" s="31">
        <v>82.652173913043484</v>
      </c>
      <c r="F333" s="31">
        <v>299.85249999999996</v>
      </c>
      <c r="G333" s="31">
        <v>0.32065217391304346</v>
      </c>
      <c r="H333" s="36">
        <v>1.0693663514996323E-3</v>
      </c>
      <c r="I333" s="31">
        <v>67.97608695652174</v>
      </c>
      <c r="J333" s="31">
        <v>0</v>
      </c>
      <c r="K333" s="36">
        <v>0</v>
      </c>
      <c r="L333" s="31">
        <v>56.47608695652174</v>
      </c>
      <c r="M333" s="31">
        <v>0</v>
      </c>
      <c r="N333" s="36">
        <v>0</v>
      </c>
      <c r="O333" s="31">
        <v>5.9347826086956523</v>
      </c>
      <c r="P333" s="31">
        <v>0</v>
      </c>
      <c r="Q333" s="36">
        <v>0</v>
      </c>
      <c r="R333" s="31">
        <v>5.5652173913043477</v>
      </c>
      <c r="S333" s="31">
        <v>0</v>
      </c>
      <c r="T333" s="36">
        <v>0</v>
      </c>
      <c r="U333" s="31">
        <v>76.879130434782638</v>
      </c>
      <c r="V333" s="31">
        <v>0</v>
      </c>
      <c r="W333" s="36">
        <v>0</v>
      </c>
      <c r="X333" s="31">
        <v>0</v>
      </c>
      <c r="Y333" s="31">
        <v>0</v>
      </c>
      <c r="Z333" s="36" t="s">
        <v>1136</v>
      </c>
      <c r="AA333" s="31">
        <v>138.02423913043475</v>
      </c>
      <c r="AB333" s="31">
        <v>0.32065217391304346</v>
      </c>
      <c r="AC333" s="36">
        <v>2.323158424441832E-3</v>
      </c>
      <c r="AD333" s="31">
        <v>15.17402173913043</v>
      </c>
      <c r="AE333" s="31">
        <v>0</v>
      </c>
      <c r="AF333" s="36">
        <v>0</v>
      </c>
      <c r="AG333" s="31">
        <v>1.7990217391304346</v>
      </c>
      <c r="AH333" s="31">
        <v>0</v>
      </c>
      <c r="AI333" s="36">
        <v>0</v>
      </c>
      <c r="AJ333" t="s">
        <v>106</v>
      </c>
      <c r="AK333" s="37">
        <v>5</v>
      </c>
      <c r="AT333"/>
    </row>
    <row r="334" spans="1:46" x14ac:dyDescent="0.25">
      <c r="A334" t="s">
        <v>990</v>
      </c>
      <c r="B334" t="s">
        <v>447</v>
      </c>
      <c r="C334" t="s">
        <v>790</v>
      </c>
      <c r="D334" t="s">
        <v>932</v>
      </c>
      <c r="E334" s="31">
        <v>31.282608695652176</v>
      </c>
      <c r="F334" s="31">
        <v>112.80076086956521</v>
      </c>
      <c r="G334" s="31">
        <v>0</v>
      </c>
      <c r="H334" s="36">
        <v>0</v>
      </c>
      <c r="I334" s="31">
        <v>26.530217391304355</v>
      </c>
      <c r="J334" s="31">
        <v>0</v>
      </c>
      <c r="K334" s="36">
        <v>0</v>
      </c>
      <c r="L334" s="31">
        <v>15.875760869565221</v>
      </c>
      <c r="M334" s="31">
        <v>0</v>
      </c>
      <c r="N334" s="36">
        <v>0</v>
      </c>
      <c r="O334" s="31">
        <v>5.0842391304347823</v>
      </c>
      <c r="P334" s="31">
        <v>0</v>
      </c>
      <c r="Q334" s="36">
        <v>0</v>
      </c>
      <c r="R334" s="31">
        <v>5.5702173913043485</v>
      </c>
      <c r="S334" s="31">
        <v>0</v>
      </c>
      <c r="T334" s="36">
        <v>0</v>
      </c>
      <c r="U334" s="31">
        <v>23.818478260869576</v>
      </c>
      <c r="V334" s="31">
        <v>0</v>
      </c>
      <c r="W334" s="36">
        <v>0</v>
      </c>
      <c r="X334" s="31">
        <v>0</v>
      </c>
      <c r="Y334" s="31">
        <v>0</v>
      </c>
      <c r="Z334" s="36" t="s">
        <v>1136</v>
      </c>
      <c r="AA334" s="31">
        <v>62.414239130434758</v>
      </c>
      <c r="AB334" s="31">
        <v>0</v>
      </c>
      <c r="AC334" s="36">
        <v>0</v>
      </c>
      <c r="AD334" s="31">
        <v>3.7826086956521732E-2</v>
      </c>
      <c r="AE334" s="31">
        <v>0</v>
      </c>
      <c r="AF334" s="36">
        <v>0</v>
      </c>
      <c r="AG334" s="31">
        <v>0</v>
      </c>
      <c r="AH334" s="31">
        <v>0</v>
      </c>
      <c r="AI334" s="36" t="s">
        <v>1136</v>
      </c>
      <c r="AJ334" t="s">
        <v>104</v>
      </c>
      <c r="AK334" s="37">
        <v>5</v>
      </c>
      <c r="AT334"/>
    </row>
    <row r="335" spans="1:46" x14ac:dyDescent="0.25">
      <c r="A335" t="s">
        <v>990</v>
      </c>
      <c r="B335" t="s">
        <v>437</v>
      </c>
      <c r="C335" t="s">
        <v>781</v>
      </c>
      <c r="D335" t="s">
        <v>879</v>
      </c>
      <c r="E335" s="31">
        <v>61.706521739130437</v>
      </c>
      <c r="F335" s="31">
        <v>181.83423913043481</v>
      </c>
      <c r="G335" s="31">
        <v>2.8926086956521742</v>
      </c>
      <c r="H335" s="36">
        <v>1.5907942912650377E-2</v>
      </c>
      <c r="I335" s="31">
        <v>44.073369565217384</v>
      </c>
      <c r="J335" s="31">
        <v>0</v>
      </c>
      <c r="K335" s="36">
        <v>0</v>
      </c>
      <c r="L335" s="31">
        <v>27.995217391304344</v>
      </c>
      <c r="M335" s="31">
        <v>0</v>
      </c>
      <c r="N335" s="36">
        <v>0</v>
      </c>
      <c r="O335" s="31">
        <v>10.425978260869565</v>
      </c>
      <c r="P335" s="31">
        <v>0</v>
      </c>
      <c r="Q335" s="36">
        <v>0</v>
      </c>
      <c r="R335" s="31">
        <v>5.6521739130434785</v>
      </c>
      <c r="S335" s="31">
        <v>0</v>
      </c>
      <c r="T335" s="36">
        <v>0</v>
      </c>
      <c r="U335" s="31">
        <v>29.532717391304349</v>
      </c>
      <c r="V335" s="31">
        <v>0</v>
      </c>
      <c r="W335" s="36">
        <v>0</v>
      </c>
      <c r="X335" s="31">
        <v>0</v>
      </c>
      <c r="Y335" s="31">
        <v>0</v>
      </c>
      <c r="Z335" s="36" t="s">
        <v>1136</v>
      </c>
      <c r="AA335" s="31">
        <v>95.257608695652181</v>
      </c>
      <c r="AB335" s="31">
        <v>2.8926086956521742</v>
      </c>
      <c r="AC335" s="36">
        <v>3.0366169540262673E-2</v>
      </c>
      <c r="AD335" s="31">
        <v>2.4701086956521747</v>
      </c>
      <c r="AE335" s="31">
        <v>0</v>
      </c>
      <c r="AF335" s="36">
        <v>0</v>
      </c>
      <c r="AG335" s="31">
        <v>10.500434782608696</v>
      </c>
      <c r="AH335" s="31">
        <v>0</v>
      </c>
      <c r="AI335" s="36">
        <v>0</v>
      </c>
      <c r="AJ335" t="s">
        <v>93</v>
      </c>
      <c r="AK335" s="37">
        <v>5</v>
      </c>
      <c r="AT335"/>
    </row>
    <row r="336" spans="1:46" x14ac:dyDescent="0.25">
      <c r="A336" t="s">
        <v>990</v>
      </c>
      <c r="B336" t="s">
        <v>361</v>
      </c>
      <c r="C336" t="s">
        <v>746</v>
      </c>
      <c r="D336" t="s">
        <v>906</v>
      </c>
      <c r="E336" s="31">
        <v>51.804347826086953</v>
      </c>
      <c r="F336" s="31">
        <v>175.47967391304348</v>
      </c>
      <c r="G336" s="31">
        <v>9.0352173913043465</v>
      </c>
      <c r="H336" s="36">
        <v>5.1488683502920247E-2</v>
      </c>
      <c r="I336" s="31">
        <v>57.87880434782609</v>
      </c>
      <c r="J336" s="31">
        <v>0</v>
      </c>
      <c r="K336" s="36">
        <v>0</v>
      </c>
      <c r="L336" s="31">
        <v>43.835978260869567</v>
      </c>
      <c r="M336" s="31">
        <v>0</v>
      </c>
      <c r="N336" s="36">
        <v>0</v>
      </c>
      <c r="O336" s="31">
        <v>9.2528260869565244</v>
      </c>
      <c r="P336" s="31">
        <v>0</v>
      </c>
      <c r="Q336" s="36">
        <v>0</v>
      </c>
      <c r="R336" s="31">
        <v>4.7900000000000009</v>
      </c>
      <c r="S336" s="31">
        <v>0</v>
      </c>
      <c r="T336" s="36">
        <v>0</v>
      </c>
      <c r="U336" s="31">
        <v>27.428913043478257</v>
      </c>
      <c r="V336" s="31">
        <v>2.2282608695652173</v>
      </c>
      <c r="W336" s="36">
        <v>8.1237665744652188E-2</v>
      </c>
      <c r="X336" s="31">
        <v>0</v>
      </c>
      <c r="Y336" s="31">
        <v>0</v>
      </c>
      <c r="Z336" s="36" t="s">
        <v>1136</v>
      </c>
      <c r="AA336" s="31">
        <v>83.45260869565216</v>
      </c>
      <c r="AB336" s="31">
        <v>6.8069565217391297</v>
      </c>
      <c r="AC336" s="36">
        <v>8.1566731443516505E-2</v>
      </c>
      <c r="AD336" s="31">
        <v>6.7193478260869561</v>
      </c>
      <c r="AE336" s="31">
        <v>0</v>
      </c>
      <c r="AF336" s="36">
        <v>0</v>
      </c>
      <c r="AG336" s="31">
        <v>0</v>
      </c>
      <c r="AH336" s="31">
        <v>0</v>
      </c>
      <c r="AI336" s="36" t="s">
        <v>1136</v>
      </c>
      <c r="AJ336" t="s">
        <v>16</v>
      </c>
      <c r="AK336" s="37">
        <v>5</v>
      </c>
      <c r="AT336"/>
    </row>
    <row r="337" spans="1:46" x14ac:dyDescent="0.25">
      <c r="A337" t="s">
        <v>990</v>
      </c>
      <c r="B337" t="s">
        <v>429</v>
      </c>
      <c r="C337" t="s">
        <v>776</v>
      </c>
      <c r="D337" t="s">
        <v>898</v>
      </c>
      <c r="E337" s="31">
        <v>52.728260869565219</v>
      </c>
      <c r="F337" s="31">
        <v>360.70586956521731</v>
      </c>
      <c r="G337" s="31">
        <v>1.9347826086956523</v>
      </c>
      <c r="H337" s="36">
        <v>5.3638789161589585E-3</v>
      </c>
      <c r="I337" s="31">
        <v>122.03869565217393</v>
      </c>
      <c r="J337" s="31">
        <v>1.1195652173913044</v>
      </c>
      <c r="K337" s="36">
        <v>9.173854337006437E-3</v>
      </c>
      <c r="L337" s="31">
        <v>91.435978260869575</v>
      </c>
      <c r="M337" s="31">
        <v>1.1195652173913044</v>
      </c>
      <c r="N337" s="36">
        <v>1.2244252631028362E-2</v>
      </c>
      <c r="O337" s="31">
        <v>25.1679347826087</v>
      </c>
      <c r="P337" s="31">
        <v>0</v>
      </c>
      <c r="Q337" s="36">
        <v>0</v>
      </c>
      <c r="R337" s="31">
        <v>5.4347826086956523</v>
      </c>
      <c r="S337" s="31">
        <v>0</v>
      </c>
      <c r="T337" s="36">
        <v>0</v>
      </c>
      <c r="U337" s="31">
        <v>47.219673913043486</v>
      </c>
      <c r="V337" s="31">
        <v>0</v>
      </c>
      <c r="W337" s="36">
        <v>0</v>
      </c>
      <c r="X337" s="31">
        <v>0</v>
      </c>
      <c r="Y337" s="31">
        <v>0</v>
      </c>
      <c r="Z337" s="36" t="s">
        <v>1136</v>
      </c>
      <c r="AA337" s="31">
        <v>183.40532608695645</v>
      </c>
      <c r="AB337" s="31">
        <v>0.81521739130434778</v>
      </c>
      <c r="AC337" s="36">
        <v>4.4448948604569726E-3</v>
      </c>
      <c r="AD337" s="31">
        <v>0</v>
      </c>
      <c r="AE337" s="31">
        <v>0</v>
      </c>
      <c r="AF337" s="36" t="s">
        <v>1136</v>
      </c>
      <c r="AG337" s="31">
        <v>8.0421739130434791</v>
      </c>
      <c r="AH337" s="31">
        <v>0</v>
      </c>
      <c r="AI337" s="36">
        <v>0</v>
      </c>
      <c r="AJ337" t="s">
        <v>85</v>
      </c>
      <c r="AK337" s="37">
        <v>5</v>
      </c>
      <c r="AT337"/>
    </row>
    <row r="338" spans="1:46" x14ac:dyDescent="0.25">
      <c r="A338" t="s">
        <v>990</v>
      </c>
      <c r="B338" t="s">
        <v>552</v>
      </c>
      <c r="C338" t="s">
        <v>748</v>
      </c>
      <c r="D338" t="s">
        <v>893</v>
      </c>
      <c r="E338" s="31">
        <v>109.22826086956522</v>
      </c>
      <c r="F338" s="31">
        <v>515.56782608695653</v>
      </c>
      <c r="G338" s="31">
        <v>0</v>
      </c>
      <c r="H338" s="36">
        <v>0</v>
      </c>
      <c r="I338" s="31">
        <v>134.3096739130435</v>
      </c>
      <c r="J338" s="31">
        <v>0</v>
      </c>
      <c r="K338" s="36">
        <v>0</v>
      </c>
      <c r="L338" s="31">
        <v>92.279782608695669</v>
      </c>
      <c r="M338" s="31">
        <v>0</v>
      </c>
      <c r="N338" s="36">
        <v>0</v>
      </c>
      <c r="O338" s="31">
        <v>42.029891304347828</v>
      </c>
      <c r="P338" s="31">
        <v>0</v>
      </c>
      <c r="Q338" s="36">
        <v>0</v>
      </c>
      <c r="R338" s="31">
        <v>0</v>
      </c>
      <c r="S338" s="31">
        <v>0</v>
      </c>
      <c r="T338" s="36" t="s">
        <v>1136</v>
      </c>
      <c r="U338" s="31">
        <v>67.108695652173907</v>
      </c>
      <c r="V338" s="31">
        <v>0</v>
      </c>
      <c r="W338" s="36">
        <v>0</v>
      </c>
      <c r="X338" s="31">
        <v>0</v>
      </c>
      <c r="Y338" s="31">
        <v>0</v>
      </c>
      <c r="Z338" s="36" t="s">
        <v>1136</v>
      </c>
      <c r="AA338" s="31">
        <v>314.14945652173913</v>
      </c>
      <c r="AB338" s="31">
        <v>0</v>
      </c>
      <c r="AC338" s="36">
        <v>0</v>
      </c>
      <c r="AD338" s="31">
        <v>0</v>
      </c>
      <c r="AE338" s="31">
        <v>0</v>
      </c>
      <c r="AF338" s="36" t="s">
        <v>1136</v>
      </c>
      <c r="AG338" s="31">
        <v>0</v>
      </c>
      <c r="AH338" s="31">
        <v>0</v>
      </c>
      <c r="AI338" s="36" t="s">
        <v>1136</v>
      </c>
      <c r="AJ338" t="s">
        <v>213</v>
      </c>
      <c r="AK338" s="37">
        <v>5</v>
      </c>
      <c r="AT338"/>
    </row>
    <row r="339" spans="1:46" x14ac:dyDescent="0.25">
      <c r="E339" s="31"/>
      <c r="F339" s="31"/>
      <c r="G339" s="31"/>
      <c r="I339" s="31"/>
      <c r="J339" s="31"/>
      <c r="L339" s="31"/>
      <c r="M339" s="31"/>
      <c r="O339" s="31"/>
      <c r="R339" s="31"/>
      <c r="U339" s="31"/>
      <c r="X339" s="31"/>
      <c r="AA339" s="31"/>
      <c r="AD339" s="31"/>
      <c r="AG339" s="31"/>
      <c r="AT339"/>
    </row>
    <row r="340" spans="1:46" x14ac:dyDescent="0.25">
      <c r="AT340"/>
    </row>
    <row r="341" spans="1:46" x14ac:dyDescent="0.25">
      <c r="AT341"/>
    </row>
    <row r="342" spans="1:46" x14ac:dyDescent="0.25">
      <c r="AT342"/>
    </row>
    <row r="343" spans="1:46" x14ac:dyDescent="0.25">
      <c r="AT343"/>
    </row>
    <row r="344" spans="1:46" x14ac:dyDescent="0.25">
      <c r="AT344"/>
    </row>
    <row r="351" spans="1:46" x14ac:dyDescent="0.25">
      <c r="AL351" s="31"/>
      <c r="AM351" s="31"/>
      <c r="AN351" s="31"/>
      <c r="AO351" s="31"/>
      <c r="AP351" s="31"/>
      <c r="AQ351" s="31"/>
      <c r="AR351" s="31"/>
    </row>
  </sheetData>
  <pageMargins left="0.7" right="0.7" top="0.75" bottom="0.75" header="0.3" footer="0.3"/>
  <pageSetup orientation="portrait" horizontalDpi="1200" verticalDpi="1200" r:id="rId1"/>
  <ignoredErrors>
    <ignoredError sqref="AJ2:AJ33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338"/>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993</v>
      </c>
      <c r="B1" s="1" t="s">
        <v>1060</v>
      </c>
      <c r="C1" s="1" t="s">
        <v>996</v>
      </c>
      <c r="D1" s="1" t="s">
        <v>995</v>
      </c>
      <c r="E1" s="1" t="s">
        <v>997</v>
      </c>
      <c r="F1" s="1" t="s">
        <v>1107</v>
      </c>
      <c r="G1" s="1" t="s">
        <v>1108</v>
      </c>
      <c r="H1" s="1" t="s">
        <v>1109</v>
      </c>
      <c r="I1" s="1" t="s">
        <v>1110</v>
      </c>
      <c r="J1" s="1" t="s">
        <v>1111</v>
      </c>
      <c r="K1" s="1" t="s">
        <v>1112</v>
      </c>
      <c r="L1" s="1" t="s">
        <v>1113</v>
      </c>
      <c r="M1" s="1" t="s">
        <v>1114</v>
      </c>
      <c r="N1" s="1" t="s">
        <v>1115</v>
      </c>
      <c r="O1" s="1" t="s">
        <v>1116</v>
      </c>
      <c r="P1" s="1" t="s">
        <v>1117</v>
      </c>
      <c r="Q1" s="1" t="s">
        <v>1118</v>
      </c>
      <c r="R1" s="1" t="s">
        <v>1119</v>
      </c>
      <c r="S1" s="1" t="s">
        <v>1120</v>
      </c>
      <c r="T1" s="1" t="s">
        <v>1121</v>
      </c>
      <c r="U1" s="1" t="s">
        <v>1122</v>
      </c>
      <c r="V1" s="1" t="s">
        <v>1123</v>
      </c>
      <c r="W1" s="1" t="s">
        <v>1124</v>
      </c>
      <c r="X1" s="1" t="s">
        <v>1125</v>
      </c>
      <c r="Y1" s="1" t="s">
        <v>1126</v>
      </c>
      <c r="Z1" s="1" t="s">
        <v>1127</v>
      </c>
      <c r="AA1" s="1" t="s">
        <v>1128</v>
      </c>
      <c r="AB1" s="1" t="s">
        <v>1129</v>
      </c>
      <c r="AC1" s="1" t="s">
        <v>1130</v>
      </c>
      <c r="AD1" s="1" t="s">
        <v>1131</v>
      </c>
      <c r="AE1" s="1" t="s">
        <v>1132</v>
      </c>
      <c r="AF1" s="1" t="s">
        <v>1133</v>
      </c>
      <c r="AG1" s="1" t="s">
        <v>1134</v>
      </c>
      <c r="AH1" s="1" t="s">
        <v>994</v>
      </c>
      <c r="AI1" s="38" t="s">
        <v>1135</v>
      </c>
    </row>
    <row r="2" spans="1:35" x14ac:dyDescent="0.25">
      <c r="A2" t="s">
        <v>990</v>
      </c>
      <c r="B2" t="s">
        <v>466</v>
      </c>
      <c r="C2" t="s">
        <v>796</v>
      </c>
      <c r="D2" t="s">
        <v>918</v>
      </c>
      <c r="E2" s="2">
        <v>51.108695652173914</v>
      </c>
      <c r="F2" s="2">
        <v>5.0434782608695654</v>
      </c>
      <c r="G2" s="2">
        <v>0.32608695652173914</v>
      </c>
      <c r="H2" s="2">
        <v>0.25</v>
      </c>
      <c r="I2" s="2">
        <v>1.8586956521739131</v>
      </c>
      <c r="J2" s="2">
        <v>0</v>
      </c>
      <c r="K2" s="2">
        <v>0</v>
      </c>
      <c r="L2" s="2">
        <v>3.4349999999999996</v>
      </c>
      <c r="M2" s="2">
        <v>4.9565217391304346</v>
      </c>
      <c r="N2" s="2">
        <v>0</v>
      </c>
      <c r="O2" s="2">
        <v>9.6980008507018281E-2</v>
      </c>
      <c r="P2" s="2">
        <v>3.7031521739130442</v>
      </c>
      <c r="Q2" s="2">
        <v>0.36260869565217391</v>
      </c>
      <c r="R2" s="2">
        <v>7.9551254785197797E-2</v>
      </c>
      <c r="S2" s="2">
        <v>6.0147826086956533</v>
      </c>
      <c r="T2" s="2">
        <v>7.2740217391304354</v>
      </c>
      <c r="U2" s="2">
        <v>0</v>
      </c>
      <c r="V2" s="2">
        <v>0.26001063377286265</v>
      </c>
      <c r="W2" s="2">
        <v>5.8076086956521724</v>
      </c>
      <c r="X2" s="2">
        <v>7.8870652173913047</v>
      </c>
      <c r="Y2" s="2">
        <v>0</v>
      </c>
      <c r="Z2" s="2">
        <v>0.26795193534666095</v>
      </c>
      <c r="AA2" s="2">
        <v>0</v>
      </c>
      <c r="AB2" s="2">
        <v>0</v>
      </c>
      <c r="AC2" s="2">
        <v>0</v>
      </c>
      <c r="AD2" s="2">
        <v>0</v>
      </c>
      <c r="AE2" s="2">
        <v>0</v>
      </c>
      <c r="AF2" s="2">
        <v>0</v>
      </c>
      <c r="AG2" s="2">
        <v>0</v>
      </c>
      <c r="AH2" t="s">
        <v>123</v>
      </c>
      <c r="AI2">
        <v>5</v>
      </c>
    </row>
    <row r="3" spans="1:35" x14ac:dyDescent="0.25">
      <c r="A3" t="s">
        <v>990</v>
      </c>
      <c r="B3" t="s">
        <v>371</v>
      </c>
      <c r="C3" t="s">
        <v>702</v>
      </c>
      <c r="D3" t="s">
        <v>874</v>
      </c>
      <c r="E3" s="2">
        <v>115.23913043478261</v>
      </c>
      <c r="F3" s="2">
        <v>10.809782608695652</v>
      </c>
      <c r="G3" s="2">
        <v>0.15217391304347827</v>
      </c>
      <c r="H3" s="2">
        <v>0.42119565217391303</v>
      </c>
      <c r="I3" s="2">
        <v>1.2527173913043479</v>
      </c>
      <c r="J3" s="2">
        <v>0</v>
      </c>
      <c r="K3" s="2">
        <v>0</v>
      </c>
      <c r="L3" s="2">
        <v>7.5009782608695659</v>
      </c>
      <c r="M3" s="2">
        <v>4.9320652173913047</v>
      </c>
      <c r="N3" s="2">
        <v>0.48641304347826086</v>
      </c>
      <c r="O3" s="2">
        <v>4.7019430296170533E-2</v>
      </c>
      <c r="P3" s="2">
        <v>4.5652173913043477</v>
      </c>
      <c r="Q3" s="2">
        <v>12.921195652173912</v>
      </c>
      <c r="R3" s="2">
        <v>0.15174023769100167</v>
      </c>
      <c r="S3" s="2">
        <v>12.92369565217391</v>
      </c>
      <c r="T3" s="2">
        <v>14.840760869565219</v>
      </c>
      <c r="U3" s="2">
        <v>0</v>
      </c>
      <c r="V3" s="2">
        <v>0.24092906998679492</v>
      </c>
      <c r="W3" s="2">
        <v>10.780217391304349</v>
      </c>
      <c r="X3" s="2">
        <v>12.890108695652176</v>
      </c>
      <c r="Y3" s="2">
        <v>0</v>
      </c>
      <c r="Z3" s="2">
        <v>0.20540181097906057</v>
      </c>
      <c r="AA3" s="2">
        <v>0</v>
      </c>
      <c r="AB3" s="2">
        <v>0</v>
      </c>
      <c r="AC3" s="2">
        <v>0</v>
      </c>
      <c r="AD3" s="2">
        <v>0</v>
      </c>
      <c r="AE3" s="2">
        <v>0</v>
      </c>
      <c r="AF3" s="2">
        <v>0</v>
      </c>
      <c r="AG3" s="2">
        <v>0</v>
      </c>
      <c r="AH3" t="s">
        <v>26</v>
      </c>
      <c r="AI3">
        <v>5</v>
      </c>
    </row>
    <row r="4" spans="1:35" x14ac:dyDescent="0.25">
      <c r="A4" t="s">
        <v>990</v>
      </c>
      <c r="B4" t="s">
        <v>515</v>
      </c>
      <c r="C4" t="s">
        <v>681</v>
      </c>
      <c r="D4" t="s">
        <v>900</v>
      </c>
      <c r="E4" s="2">
        <v>56.510869565217391</v>
      </c>
      <c r="F4" s="2">
        <v>5.0434782608695654</v>
      </c>
      <c r="G4" s="2">
        <v>0.16304347826086957</v>
      </c>
      <c r="H4" s="2">
        <v>0.24184782608695651</v>
      </c>
      <c r="I4" s="2">
        <v>0.46195652173913043</v>
      </c>
      <c r="J4" s="2">
        <v>0</v>
      </c>
      <c r="K4" s="2">
        <v>0</v>
      </c>
      <c r="L4" s="2">
        <v>1.2405434782608695</v>
      </c>
      <c r="M4" s="2">
        <v>0</v>
      </c>
      <c r="N4" s="2">
        <v>4.6413043478260869</v>
      </c>
      <c r="O4" s="2">
        <v>8.213117907289863E-2</v>
      </c>
      <c r="P4" s="2">
        <v>4.6902173913043477</v>
      </c>
      <c r="Q4" s="2">
        <v>2.9836956521739131</v>
      </c>
      <c r="R4" s="2">
        <v>0.1357953452587036</v>
      </c>
      <c r="S4" s="2">
        <v>4.7689130434782614</v>
      </c>
      <c r="T4" s="2">
        <v>5.3893478260869561</v>
      </c>
      <c r="U4" s="2">
        <v>0</v>
      </c>
      <c r="V4" s="2">
        <v>0.1797576457010964</v>
      </c>
      <c r="W4" s="2">
        <v>4.6895652173913049</v>
      </c>
      <c r="X4" s="2">
        <v>8.4117391304347837</v>
      </c>
      <c r="Y4" s="2">
        <v>0</v>
      </c>
      <c r="Z4" s="2">
        <v>0.23183689170994426</v>
      </c>
      <c r="AA4" s="2">
        <v>0</v>
      </c>
      <c r="AB4" s="2">
        <v>0</v>
      </c>
      <c r="AC4" s="2">
        <v>0</v>
      </c>
      <c r="AD4" s="2">
        <v>0</v>
      </c>
      <c r="AE4" s="2">
        <v>0</v>
      </c>
      <c r="AF4" s="2">
        <v>0</v>
      </c>
      <c r="AG4" s="2">
        <v>0</v>
      </c>
      <c r="AH4" t="s">
        <v>173</v>
      </c>
      <c r="AI4">
        <v>5</v>
      </c>
    </row>
    <row r="5" spans="1:35" x14ac:dyDescent="0.25">
      <c r="A5" t="s">
        <v>990</v>
      </c>
      <c r="B5" t="s">
        <v>525</v>
      </c>
      <c r="C5" t="s">
        <v>739</v>
      </c>
      <c r="D5" t="s">
        <v>914</v>
      </c>
      <c r="E5" s="2">
        <v>58.206521739130437</v>
      </c>
      <c r="F5" s="2">
        <v>14.043478260869565</v>
      </c>
      <c r="G5" s="2">
        <v>0</v>
      </c>
      <c r="H5" s="2">
        <v>0</v>
      </c>
      <c r="I5" s="2">
        <v>5.5565217391304342</v>
      </c>
      <c r="J5" s="2">
        <v>0</v>
      </c>
      <c r="K5" s="2">
        <v>0</v>
      </c>
      <c r="L5" s="2">
        <v>2.489673913043478</v>
      </c>
      <c r="M5" s="2">
        <v>0</v>
      </c>
      <c r="N5" s="2">
        <v>9.9135869565217369</v>
      </c>
      <c r="O5" s="2">
        <v>0.17031746031746028</v>
      </c>
      <c r="P5" s="2">
        <v>0</v>
      </c>
      <c r="Q5" s="2">
        <v>8.3297826086956519</v>
      </c>
      <c r="R5" s="2">
        <v>0.14310737628384687</v>
      </c>
      <c r="S5" s="2">
        <v>6.2115217391304327</v>
      </c>
      <c r="T5" s="2">
        <v>1.9870652173913046</v>
      </c>
      <c r="U5" s="2">
        <v>0</v>
      </c>
      <c r="V5" s="2">
        <v>0.14085340802987859</v>
      </c>
      <c r="W5" s="2">
        <v>6.890326086956521</v>
      </c>
      <c r="X5" s="2">
        <v>10.766086956521743</v>
      </c>
      <c r="Y5" s="2">
        <v>0</v>
      </c>
      <c r="Z5" s="2">
        <v>0.30334080298786187</v>
      </c>
      <c r="AA5" s="2">
        <v>0</v>
      </c>
      <c r="AB5" s="2">
        <v>0</v>
      </c>
      <c r="AC5" s="2">
        <v>0</v>
      </c>
      <c r="AD5" s="2">
        <v>0</v>
      </c>
      <c r="AE5" s="2">
        <v>0</v>
      </c>
      <c r="AF5" s="2">
        <v>0</v>
      </c>
      <c r="AG5" s="2">
        <v>0</v>
      </c>
      <c r="AH5" t="s">
        <v>183</v>
      </c>
      <c r="AI5">
        <v>5</v>
      </c>
    </row>
    <row r="6" spans="1:35" x14ac:dyDescent="0.25">
      <c r="A6" t="s">
        <v>990</v>
      </c>
      <c r="B6" t="s">
        <v>533</v>
      </c>
      <c r="C6" t="s">
        <v>823</v>
      </c>
      <c r="D6" t="s">
        <v>927</v>
      </c>
      <c r="E6" s="2">
        <v>27.184782608695652</v>
      </c>
      <c r="F6" s="2">
        <v>5.7391304347826084</v>
      </c>
      <c r="G6" s="2">
        <v>0</v>
      </c>
      <c r="H6" s="2">
        <v>0.21195652173913043</v>
      </c>
      <c r="I6" s="2">
        <v>0</v>
      </c>
      <c r="J6" s="2">
        <v>0</v>
      </c>
      <c r="K6" s="2">
        <v>0</v>
      </c>
      <c r="L6" s="2">
        <v>0.15304347826086956</v>
      </c>
      <c r="M6" s="2">
        <v>5.0597826086956523</v>
      </c>
      <c r="N6" s="2">
        <v>0</v>
      </c>
      <c r="O6" s="2">
        <v>0.18612554978008797</v>
      </c>
      <c r="P6" s="2">
        <v>0</v>
      </c>
      <c r="Q6" s="2">
        <v>4.1032608695652177</v>
      </c>
      <c r="R6" s="2">
        <v>0.15093962415033987</v>
      </c>
      <c r="S6" s="2">
        <v>1.0996739130434783</v>
      </c>
      <c r="T6" s="2">
        <v>1.0383695652173912</v>
      </c>
      <c r="U6" s="2">
        <v>0</v>
      </c>
      <c r="V6" s="2">
        <v>7.8648540583766496E-2</v>
      </c>
      <c r="W6" s="2">
        <v>0.34097826086956529</v>
      </c>
      <c r="X6" s="2">
        <v>1.0876086956521736</v>
      </c>
      <c r="Y6" s="2">
        <v>0</v>
      </c>
      <c r="Z6" s="2">
        <v>5.2550979608156724E-2</v>
      </c>
      <c r="AA6" s="2">
        <v>0</v>
      </c>
      <c r="AB6" s="2">
        <v>0</v>
      </c>
      <c r="AC6" s="2">
        <v>0</v>
      </c>
      <c r="AD6" s="2">
        <v>0</v>
      </c>
      <c r="AE6" s="2">
        <v>0</v>
      </c>
      <c r="AF6" s="2">
        <v>0</v>
      </c>
      <c r="AG6" s="2">
        <v>0</v>
      </c>
      <c r="AH6" t="s">
        <v>191</v>
      </c>
      <c r="AI6">
        <v>5</v>
      </c>
    </row>
    <row r="7" spans="1:35" x14ac:dyDescent="0.25">
      <c r="A7" t="s">
        <v>990</v>
      </c>
      <c r="B7" t="s">
        <v>353</v>
      </c>
      <c r="C7" t="s">
        <v>738</v>
      </c>
      <c r="D7" t="s">
        <v>914</v>
      </c>
      <c r="E7" s="2">
        <v>97.391304347826093</v>
      </c>
      <c r="F7" s="2">
        <v>5.6521739130434785</v>
      </c>
      <c r="G7" s="2">
        <v>0.27173913043478259</v>
      </c>
      <c r="H7" s="2">
        <v>0</v>
      </c>
      <c r="I7" s="2">
        <v>0</v>
      </c>
      <c r="J7" s="2">
        <v>0</v>
      </c>
      <c r="K7" s="2">
        <v>0</v>
      </c>
      <c r="L7" s="2">
        <v>5.4816304347826073</v>
      </c>
      <c r="M7" s="2">
        <v>5.3913043478260869</v>
      </c>
      <c r="N7" s="2">
        <v>5.3260869565217392</v>
      </c>
      <c r="O7" s="2">
        <v>0.11004464285714285</v>
      </c>
      <c r="P7" s="2">
        <v>0</v>
      </c>
      <c r="Q7" s="2">
        <v>7.1059782608695654</v>
      </c>
      <c r="R7" s="2">
        <v>7.2963169642857137E-2</v>
      </c>
      <c r="S7" s="2">
        <v>9.906086956521742</v>
      </c>
      <c r="T7" s="2">
        <v>8.6306521739130435</v>
      </c>
      <c r="U7" s="2">
        <v>0</v>
      </c>
      <c r="V7" s="2">
        <v>0.19033258928571431</v>
      </c>
      <c r="W7" s="2">
        <v>5.3342391304347831</v>
      </c>
      <c r="X7" s="2">
        <v>8.7585869565217394</v>
      </c>
      <c r="Y7" s="2">
        <v>0</v>
      </c>
      <c r="Z7" s="2">
        <v>0.14470312499999999</v>
      </c>
      <c r="AA7" s="2">
        <v>0</v>
      </c>
      <c r="AB7" s="2">
        <v>0</v>
      </c>
      <c r="AC7" s="2">
        <v>0</v>
      </c>
      <c r="AD7" s="2">
        <v>0</v>
      </c>
      <c r="AE7" s="2">
        <v>48.736413043478258</v>
      </c>
      <c r="AF7" s="2">
        <v>0</v>
      </c>
      <c r="AG7" s="2">
        <v>0</v>
      </c>
      <c r="AH7" t="s">
        <v>8</v>
      </c>
      <c r="AI7">
        <v>5</v>
      </c>
    </row>
    <row r="8" spans="1:35" x14ac:dyDescent="0.25">
      <c r="A8" t="s">
        <v>990</v>
      </c>
      <c r="B8" t="s">
        <v>497</v>
      </c>
      <c r="C8" t="s">
        <v>795</v>
      </c>
      <c r="D8" t="s">
        <v>903</v>
      </c>
      <c r="E8" s="2">
        <v>26.434782608695652</v>
      </c>
      <c r="F8" s="2">
        <v>3.8260869565217392</v>
      </c>
      <c r="G8" s="2">
        <v>0</v>
      </c>
      <c r="H8" s="2">
        <v>0</v>
      </c>
      <c r="I8" s="2">
        <v>0.69565217391304346</v>
      </c>
      <c r="J8" s="2">
        <v>0</v>
      </c>
      <c r="K8" s="2">
        <v>0</v>
      </c>
      <c r="L8" s="2">
        <v>1.8993478260869565</v>
      </c>
      <c r="M8" s="2">
        <v>5.0135869565217392</v>
      </c>
      <c r="N8" s="2">
        <v>0</v>
      </c>
      <c r="O8" s="2">
        <v>0.18965871710526316</v>
      </c>
      <c r="P8" s="2">
        <v>0</v>
      </c>
      <c r="Q8" s="2">
        <v>5.8722826086956523</v>
      </c>
      <c r="R8" s="2">
        <v>0.22214226973684212</v>
      </c>
      <c r="S8" s="2">
        <v>2.6139130434782611</v>
      </c>
      <c r="T8" s="2">
        <v>1.6277173913043481</v>
      </c>
      <c r="U8" s="2">
        <v>0</v>
      </c>
      <c r="V8" s="2">
        <v>0.16045641447368422</v>
      </c>
      <c r="W8" s="2">
        <v>0.90326086956521767</v>
      </c>
      <c r="X8" s="2">
        <v>4.8994565217391299</v>
      </c>
      <c r="Y8" s="2">
        <v>0</v>
      </c>
      <c r="Z8" s="2">
        <v>0.21951069078947366</v>
      </c>
      <c r="AA8" s="2">
        <v>0</v>
      </c>
      <c r="AB8" s="2">
        <v>0</v>
      </c>
      <c r="AC8" s="2">
        <v>0</v>
      </c>
      <c r="AD8" s="2">
        <v>0</v>
      </c>
      <c r="AE8" s="2">
        <v>0</v>
      </c>
      <c r="AF8" s="2">
        <v>0</v>
      </c>
      <c r="AG8" s="2">
        <v>0</v>
      </c>
      <c r="AH8" t="s">
        <v>155</v>
      </c>
      <c r="AI8">
        <v>5</v>
      </c>
    </row>
    <row r="9" spans="1:35" x14ac:dyDescent="0.25">
      <c r="A9" t="s">
        <v>990</v>
      </c>
      <c r="B9" t="s">
        <v>432</v>
      </c>
      <c r="C9" t="s">
        <v>778</v>
      </c>
      <c r="D9" t="s">
        <v>902</v>
      </c>
      <c r="E9" s="2">
        <v>21.836956521739129</v>
      </c>
      <c r="F9" s="2">
        <v>5</v>
      </c>
      <c r="G9" s="2">
        <v>1.0869565217391304E-2</v>
      </c>
      <c r="H9" s="2">
        <v>7.0652173913043473E-2</v>
      </c>
      <c r="I9" s="2">
        <v>0.60869565217391308</v>
      </c>
      <c r="J9" s="2">
        <v>0</v>
      </c>
      <c r="K9" s="2">
        <v>0</v>
      </c>
      <c r="L9" s="2">
        <v>2.1219565217391296</v>
      </c>
      <c r="M9" s="2">
        <v>0</v>
      </c>
      <c r="N9" s="2">
        <v>3.8097826086956523</v>
      </c>
      <c r="O9" s="2">
        <v>0.17446490791438529</v>
      </c>
      <c r="P9" s="2">
        <v>0</v>
      </c>
      <c r="Q9" s="2">
        <v>5.2119565217391308</v>
      </c>
      <c r="R9" s="2">
        <v>0.23867595818815335</v>
      </c>
      <c r="S9" s="2">
        <v>0.87565217391304362</v>
      </c>
      <c r="T9" s="2">
        <v>2.0810869565217391</v>
      </c>
      <c r="U9" s="2">
        <v>0</v>
      </c>
      <c r="V9" s="2">
        <v>0.13540069686411152</v>
      </c>
      <c r="W9" s="2">
        <v>0.67902173913043495</v>
      </c>
      <c r="X9" s="2">
        <v>2.9927173913043483</v>
      </c>
      <c r="Y9" s="2">
        <v>0</v>
      </c>
      <c r="Z9" s="2">
        <v>0.16814335490293683</v>
      </c>
      <c r="AA9" s="2">
        <v>0</v>
      </c>
      <c r="AB9" s="2">
        <v>0</v>
      </c>
      <c r="AC9" s="2">
        <v>0</v>
      </c>
      <c r="AD9" s="2">
        <v>0</v>
      </c>
      <c r="AE9" s="2">
        <v>0</v>
      </c>
      <c r="AF9" s="2">
        <v>0</v>
      </c>
      <c r="AG9" s="2">
        <v>0</v>
      </c>
      <c r="AH9" t="s">
        <v>88</v>
      </c>
      <c r="AI9">
        <v>5</v>
      </c>
    </row>
    <row r="10" spans="1:35" x14ac:dyDescent="0.25">
      <c r="A10" t="s">
        <v>990</v>
      </c>
      <c r="B10" t="s">
        <v>579</v>
      </c>
      <c r="C10" t="s">
        <v>738</v>
      </c>
      <c r="D10" t="s">
        <v>914</v>
      </c>
      <c r="E10" s="2">
        <v>41.380434782608695</v>
      </c>
      <c r="F10" s="2">
        <v>68.571739130434779</v>
      </c>
      <c r="G10" s="2">
        <v>0</v>
      </c>
      <c r="H10" s="2">
        <v>0</v>
      </c>
      <c r="I10" s="2">
        <v>0</v>
      </c>
      <c r="J10" s="2">
        <v>0</v>
      </c>
      <c r="K10" s="2">
        <v>0</v>
      </c>
      <c r="L10" s="2">
        <v>2.884673913043478</v>
      </c>
      <c r="M10" s="2">
        <v>0</v>
      </c>
      <c r="N10" s="2">
        <v>0</v>
      </c>
      <c r="O10" s="2">
        <v>0</v>
      </c>
      <c r="P10" s="2">
        <v>0.2608695652173913</v>
      </c>
      <c r="Q10" s="2">
        <v>17.100000000000001</v>
      </c>
      <c r="R10" s="2">
        <v>0.41954294720252167</v>
      </c>
      <c r="S10" s="2">
        <v>4.6095652173913058</v>
      </c>
      <c r="T10" s="2">
        <v>3.2215217391304347</v>
      </c>
      <c r="U10" s="2">
        <v>0</v>
      </c>
      <c r="V10" s="2">
        <v>0.18924612555818235</v>
      </c>
      <c r="W10" s="2">
        <v>2.3204347826086957</v>
      </c>
      <c r="X10" s="2">
        <v>3.8101086956521737</v>
      </c>
      <c r="Y10" s="2">
        <v>0</v>
      </c>
      <c r="Z10" s="2">
        <v>0.14815077488836353</v>
      </c>
      <c r="AA10" s="2">
        <v>0</v>
      </c>
      <c r="AB10" s="2">
        <v>0</v>
      </c>
      <c r="AC10" s="2">
        <v>0</v>
      </c>
      <c r="AD10" s="2">
        <v>0</v>
      </c>
      <c r="AE10" s="2">
        <v>0</v>
      </c>
      <c r="AF10" s="2">
        <v>0</v>
      </c>
      <c r="AG10" s="2">
        <v>0</v>
      </c>
      <c r="AH10" t="s">
        <v>242</v>
      </c>
      <c r="AI10">
        <v>5</v>
      </c>
    </row>
    <row r="11" spans="1:35" x14ac:dyDescent="0.25">
      <c r="A11" t="s">
        <v>990</v>
      </c>
      <c r="B11" t="s">
        <v>458</v>
      </c>
      <c r="C11" t="s">
        <v>698</v>
      </c>
      <c r="D11" t="s">
        <v>913</v>
      </c>
      <c r="E11" s="2">
        <v>113.18478260869566</v>
      </c>
      <c r="F11" s="2">
        <v>57.019565217391289</v>
      </c>
      <c r="G11" s="2">
        <v>0</v>
      </c>
      <c r="H11" s="2">
        <v>0</v>
      </c>
      <c r="I11" s="2">
        <v>0</v>
      </c>
      <c r="J11" s="2">
        <v>0</v>
      </c>
      <c r="K11" s="2">
        <v>0</v>
      </c>
      <c r="L11" s="2">
        <v>4.2777173913043471</v>
      </c>
      <c r="M11" s="2">
        <v>0</v>
      </c>
      <c r="N11" s="2">
        <v>0</v>
      </c>
      <c r="O11" s="2">
        <v>0</v>
      </c>
      <c r="P11" s="2">
        <v>5.6521739130434785</v>
      </c>
      <c r="Q11" s="2">
        <v>5.1173913043478274</v>
      </c>
      <c r="R11" s="2">
        <v>9.515029290310191E-2</v>
      </c>
      <c r="S11" s="2">
        <v>11.084239130434783</v>
      </c>
      <c r="T11" s="2">
        <v>6.7497826086956501</v>
      </c>
      <c r="U11" s="2">
        <v>0</v>
      </c>
      <c r="V11" s="2">
        <v>0.15756554307116105</v>
      </c>
      <c r="W11" s="2">
        <v>6.0396739130434751</v>
      </c>
      <c r="X11" s="2">
        <v>9.8605434782608707</v>
      </c>
      <c r="Y11" s="2">
        <v>1.6439130434782609</v>
      </c>
      <c r="Z11" s="2">
        <v>0.15500432152117541</v>
      </c>
      <c r="AA11" s="2">
        <v>0</v>
      </c>
      <c r="AB11" s="2">
        <v>0</v>
      </c>
      <c r="AC11" s="2">
        <v>0</v>
      </c>
      <c r="AD11" s="2">
        <v>0</v>
      </c>
      <c r="AE11" s="2">
        <v>0</v>
      </c>
      <c r="AF11" s="2">
        <v>0</v>
      </c>
      <c r="AG11" s="2">
        <v>0</v>
      </c>
      <c r="AH11" t="s">
        <v>115</v>
      </c>
      <c r="AI11">
        <v>5</v>
      </c>
    </row>
    <row r="12" spans="1:35" x14ac:dyDescent="0.25">
      <c r="A12" t="s">
        <v>990</v>
      </c>
      <c r="B12" t="s">
        <v>504</v>
      </c>
      <c r="C12" t="s">
        <v>749</v>
      </c>
      <c r="D12" t="s">
        <v>913</v>
      </c>
      <c r="E12" s="2">
        <v>59.260869565217391</v>
      </c>
      <c r="F12" s="2">
        <v>47.997826086956515</v>
      </c>
      <c r="G12" s="2">
        <v>0</v>
      </c>
      <c r="H12" s="2">
        <v>0</v>
      </c>
      <c r="I12" s="2">
        <v>0</v>
      </c>
      <c r="J12" s="2">
        <v>0</v>
      </c>
      <c r="K12" s="2">
        <v>0</v>
      </c>
      <c r="L12" s="2">
        <v>4.5416304347826095</v>
      </c>
      <c r="M12" s="2">
        <v>0</v>
      </c>
      <c r="N12" s="2">
        <v>0</v>
      </c>
      <c r="O12" s="2">
        <v>0</v>
      </c>
      <c r="P12" s="2">
        <v>3.5652173913043477</v>
      </c>
      <c r="Q12" s="2">
        <v>5.3989130434782613</v>
      </c>
      <c r="R12" s="2">
        <v>0.15126559060895084</v>
      </c>
      <c r="S12" s="2">
        <v>3.8490217391304351</v>
      </c>
      <c r="T12" s="2">
        <v>5.438478260869565</v>
      </c>
      <c r="U12" s="2">
        <v>0</v>
      </c>
      <c r="V12" s="2">
        <v>0.15672230374174614</v>
      </c>
      <c r="W12" s="2">
        <v>3.1543478260869553</v>
      </c>
      <c r="X12" s="2">
        <v>4.5341304347826084</v>
      </c>
      <c r="Y12" s="2">
        <v>0</v>
      </c>
      <c r="Z12" s="2">
        <v>0.12973954512105648</v>
      </c>
      <c r="AA12" s="2">
        <v>0</v>
      </c>
      <c r="AB12" s="2">
        <v>0</v>
      </c>
      <c r="AC12" s="2">
        <v>0</v>
      </c>
      <c r="AD12" s="2">
        <v>0</v>
      </c>
      <c r="AE12" s="2">
        <v>0</v>
      </c>
      <c r="AF12" s="2">
        <v>0</v>
      </c>
      <c r="AG12" s="2">
        <v>0</v>
      </c>
      <c r="AH12" t="s">
        <v>162</v>
      </c>
      <c r="AI12">
        <v>5</v>
      </c>
    </row>
    <row r="13" spans="1:35" x14ac:dyDescent="0.25">
      <c r="A13" t="s">
        <v>990</v>
      </c>
      <c r="B13" t="s">
        <v>507</v>
      </c>
      <c r="C13" t="s">
        <v>737</v>
      </c>
      <c r="D13" t="s">
        <v>912</v>
      </c>
      <c r="E13" s="2">
        <v>35.456521739130437</v>
      </c>
      <c r="F13" s="2">
        <v>5.2173913043478262</v>
      </c>
      <c r="G13" s="2">
        <v>0</v>
      </c>
      <c r="H13" s="2">
        <v>0</v>
      </c>
      <c r="I13" s="2">
        <v>0</v>
      </c>
      <c r="J13" s="2">
        <v>0</v>
      </c>
      <c r="K13" s="2">
        <v>0</v>
      </c>
      <c r="L13" s="2">
        <v>1.8776086956521738</v>
      </c>
      <c r="M13" s="2">
        <v>0</v>
      </c>
      <c r="N13" s="2">
        <v>4.8260869565217392</v>
      </c>
      <c r="O13" s="2">
        <v>0.13611281422440219</v>
      </c>
      <c r="P13" s="2">
        <v>0</v>
      </c>
      <c r="Q13" s="2">
        <v>13.249021739130436</v>
      </c>
      <c r="R13" s="2">
        <v>0.3736695278969957</v>
      </c>
      <c r="S13" s="2">
        <v>2.655652173913043</v>
      </c>
      <c r="T13" s="2">
        <v>6.622826086956521</v>
      </c>
      <c r="U13" s="2">
        <v>0</v>
      </c>
      <c r="V13" s="2">
        <v>0.26168608215818512</v>
      </c>
      <c r="W13" s="2">
        <v>7.9054347826086939</v>
      </c>
      <c r="X13" s="2">
        <v>7.3603260869565226</v>
      </c>
      <c r="Y13" s="2">
        <v>0</v>
      </c>
      <c r="Z13" s="2">
        <v>0.43054874310239111</v>
      </c>
      <c r="AA13" s="2">
        <v>0</v>
      </c>
      <c r="AB13" s="2">
        <v>0</v>
      </c>
      <c r="AC13" s="2">
        <v>0</v>
      </c>
      <c r="AD13" s="2">
        <v>0</v>
      </c>
      <c r="AE13" s="2">
        <v>0</v>
      </c>
      <c r="AF13" s="2">
        <v>0</v>
      </c>
      <c r="AG13" s="2">
        <v>0</v>
      </c>
      <c r="AH13" t="s">
        <v>165</v>
      </c>
      <c r="AI13">
        <v>5</v>
      </c>
    </row>
    <row r="14" spans="1:35" x14ac:dyDescent="0.25">
      <c r="A14" t="s">
        <v>990</v>
      </c>
      <c r="B14" t="s">
        <v>433</v>
      </c>
      <c r="C14" t="s">
        <v>676</v>
      </c>
      <c r="D14" t="s">
        <v>905</v>
      </c>
      <c r="E14" s="2">
        <v>40.739130434782609</v>
      </c>
      <c r="F14" s="2">
        <v>5.6521739130434785</v>
      </c>
      <c r="G14" s="2">
        <v>0</v>
      </c>
      <c r="H14" s="2">
        <v>0.24456521739130435</v>
      </c>
      <c r="I14" s="2">
        <v>1.1005434782608696</v>
      </c>
      <c r="J14" s="2">
        <v>0</v>
      </c>
      <c r="K14" s="2">
        <v>0</v>
      </c>
      <c r="L14" s="2">
        <v>0.72978260869565204</v>
      </c>
      <c r="M14" s="2">
        <v>5.5652173913043477</v>
      </c>
      <c r="N14" s="2">
        <v>0</v>
      </c>
      <c r="O14" s="2">
        <v>0.13660618996798291</v>
      </c>
      <c r="P14" s="2">
        <v>9.7429347826086943</v>
      </c>
      <c r="Q14" s="2">
        <v>0</v>
      </c>
      <c r="R14" s="2">
        <v>0.23915421558164351</v>
      </c>
      <c r="S14" s="2">
        <v>5.3171739130434794</v>
      </c>
      <c r="T14" s="2">
        <v>4.6343478260869571</v>
      </c>
      <c r="U14" s="2">
        <v>0</v>
      </c>
      <c r="V14" s="2">
        <v>0.24427427961579512</v>
      </c>
      <c r="W14" s="2">
        <v>2.9146739130434773</v>
      </c>
      <c r="X14" s="2">
        <v>4.9818478260869572</v>
      </c>
      <c r="Y14" s="2">
        <v>0</v>
      </c>
      <c r="Z14" s="2">
        <v>0.19383137673425826</v>
      </c>
      <c r="AA14" s="2">
        <v>0</v>
      </c>
      <c r="AB14" s="2">
        <v>0</v>
      </c>
      <c r="AC14" s="2">
        <v>0</v>
      </c>
      <c r="AD14" s="2">
        <v>0</v>
      </c>
      <c r="AE14" s="2">
        <v>0</v>
      </c>
      <c r="AF14" s="2">
        <v>0</v>
      </c>
      <c r="AG14" s="2">
        <v>0</v>
      </c>
      <c r="AH14" t="s">
        <v>89</v>
      </c>
      <c r="AI14">
        <v>5</v>
      </c>
    </row>
    <row r="15" spans="1:35" x14ac:dyDescent="0.25">
      <c r="A15" t="s">
        <v>990</v>
      </c>
      <c r="B15" t="s">
        <v>345</v>
      </c>
      <c r="C15" t="s">
        <v>787</v>
      </c>
      <c r="D15" t="s">
        <v>887</v>
      </c>
      <c r="E15" s="2">
        <v>50.739130434782609</v>
      </c>
      <c r="F15" s="2">
        <v>4.2608695652173916</v>
      </c>
      <c r="G15" s="2">
        <v>0</v>
      </c>
      <c r="H15" s="2">
        <v>0</v>
      </c>
      <c r="I15" s="2">
        <v>4.8695652173913047</v>
      </c>
      <c r="J15" s="2">
        <v>0</v>
      </c>
      <c r="K15" s="2">
        <v>0</v>
      </c>
      <c r="L15" s="2">
        <v>1.0004347826086957</v>
      </c>
      <c r="M15" s="2">
        <v>4.7282608695652177</v>
      </c>
      <c r="N15" s="2">
        <v>0</v>
      </c>
      <c r="O15" s="2">
        <v>9.3187660668380468E-2</v>
      </c>
      <c r="P15" s="2">
        <v>4.0053260869565213</v>
      </c>
      <c r="Q15" s="2">
        <v>8.0613043478260913</v>
      </c>
      <c r="R15" s="2">
        <v>0.23781705227077987</v>
      </c>
      <c r="S15" s="2">
        <v>8.3052173913043479</v>
      </c>
      <c r="T15" s="2">
        <v>3.7391304347826089</v>
      </c>
      <c r="U15" s="2">
        <v>0</v>
      </c>
      <c r="V15" s="2">
        <v>0.23737789203084833</v>
      </c>
      <c r="W15" s="2">
        <v>4.8397826086956517</v>
      </c>
      <c r="X15" s="2">
        <v>6.2819565217391302</v>
      </c>
      <c r="Y15" s="2">
        <v>0</v>
      </c>
      <c r="Z15" s="2">
        <v>0.21919451585261354</v>
      </c>
      <c r="AA15" s="2">
        <v>0</v>
      </c>
      <c r="AB15" s="2">
        <v>0</v>
      </c>
      <c r="AC15" s="2">
        <v>0</v>
      </c>
      <c r="AD15" s="2">
        <v>0</v>
      </c>
      <c r="AE15" s="2">
        <v>0</v>
      </c>
      <c r="AF15" s="2">
        <v>0</v>
      </c>
      <c r="AG15" s="2">
        <v>0</v>
      </c>
      <c r="AH15" t="s">
        <v>101</v>
      </c>
      <c r="AI15">
        <v>5</v>
      </c>
    </row>
    <row r="16" spans="1:35" x14ac:dyDescent="0.25">
      <c r="A16" t="s">
        <v>990</v>
      </c>
      <c r="B16" t="s">
        <v>604</v>
      </c>
      <c r="C16" t="s">
        <v>714</v>
      </c>
      <c r="D16" t="s">
        <v>888</v>
      </c>
      <c r="E16" s="2">
        <v>33.695652173913047</v>
      </c>
      <c r="F16" s="2">
        <v>11.064456521739123</v>
      </c>
      <c r="G16" s="2">
        <v>0</v>
      </c>
      <c r="H16" s="2">
        <v>0</v>
      </c>
      <c r="I16" s="2">
        <v>0</v>
      </c>
      <c r="J16" s="2">
        <v>0</v>
      </c>
      <c r="K16" s="2">
        <v>0</v>
      </c>
      <c r="L16" s="2">
        <v>0</v>
      </c>
      <c r="M16" s="2">
        <v>0</v>
      </c>
      <c r="N16" s="2">
        <v>0</v>
      </c>
      <c r="O16" s="2">
        <v>0</v>
      </c>
      <c r="P16" s="2">
        <v>3.6413043478260869</v>
      </c>
      <c r="Q16" s="2">
        <v>0</v>
      </c>
      <c r="R16" s="2">
        <v>0.10806451612903224</v>
      </c>
      <c r="S16" s="2">
        <v>0</v>
      </c>
      <c r="T16" s="2">
        <v>0</v>
      </c>
      <c r="U16" s="2">
        <v>0</v>
      </c>
      <c r="V16" s="2">
        <v>0</v>
      </c>
      <c r="W16" s="2">
        <v>0</v>
      </c>
      <c r="X16" s="2">
        <v>0</v>
      </c>
      <c r="Y16" s="2">
        <v>0</v>
      </c>
      <c r="Z16" s="2">
        <v>0</v>
      </c>
      <c r="AA16" s="2">
        <v>0</v>
      </c>
      <c r="AB16" s="2">
        <v>0</v>
      </c>
      <c r="AC16" s="2">
        <v>0</v>
      </c>
      <c r="AD16" s="2">
        <v>0</v>
      </c>
      <c r="AE16" s="2">
        <v>0</v>
      </c>
      <c r="AF16" s="2">
        <v>0</v>
      </c>
      <c r="AG16" s="2">
        <v>0</v>
      </c>
      <c r="AH16" t="s">
        <v>267</v>
      </c>
      <c r="AI16">
        <v>5</v>
      </c>
    </row>
    <row r="17" spans="1:35" x14ac:dyDescent="0.25">
      <c r="A17" t="s">
        <v>990</v>
      </c>
      <c r="B17" t="s">
        <v>596</v>
      </c>
      <c r="C17" t="s">
        <v>850</v>
      </c>
      <c r="D17" t="s">
        <v>939</v>
      </c>
      <c r="E17" s="2">
        <v>37.021739130434781</v>
      </c>
      <c r="F17" s="2">
        <v>7.3423913043478262</v>
      </c>
      <c r="G17" s="2">
        <v>0</v>
      </c>
      <c r="H17" s="2">
        <v>0</v>
      </c>
      <c r="I17" s="2">
        <v>0</v>
      </c>
      <c r="J17" s="2">
        <v>0</v>
      </c>
      <c r="K17" s="2">
        <v>0</v>
      </c>
      <c r="L17" s="2">
        <v>0</v>
      </c>
      <c r="M17" s="2">
        <v>0</v>
      </c>
      <c r="N17" s="2">
        <v>0</v>
      </c>
      <c r="O17" s="2">
        <v>0</v>
      </c>
      <c r="P17" s="2">
        <v>0.28260869565217389</v>
      </c>
      <c r="Q17" s="2">
        <v>0</v>
      </c>
      <c r="R17" s="2">
        <v>7.6335877862595417E-3</v>
      </c>
      <c r="S17" s="2">
        <v>0</v>
      </c>
      <c r="T17" s="2">
        <v>0</v>
      </c>
      <c r="U17" s="2">
        <v>0</v>
      </c>
      <c r="V17" s="2">
        <v>0</v>
      </c>
      <c r="W17" s="2">
        <v>0</v>
      </c>
      <c r="X17" s="2">
        <v>0</v>
      </c>
      <c r="Y17" s="2">
        <v>0</v>
      </c>
      <c r="Z17" s="2">
        <v>0</v>
      </c>
      <c r="AA17" s="2">
        <v>0</v>
      </c>
      <c r="AB17" s="2">
        <v>0</v>
      </c>
      <c r="AC17" s="2">
        <v>0</v>
      </c>
      <c r="AD17" s="2">
        <v>0</v>
      </c>
      <c r="AE17" s="2">
        <v>0</v>
      </c>
      <c r="AF17" s="2">
        <v>0</v>
      </c>
      <c r="AG17" s="2">
        <v>0</v>
      </c>
      <c r="AH17" t="s">
        <v>259</v>
      </c>
      <c r="AI17">
        <v>5</v>
      </c>
    </row>
    <row r="18" spans="1:35" x14ac:dyDescent="0.25">
      <c r="A18" t="s">
        <v>990</v>
      </c>
      <c r="B18" t="s">
        <v>535</v>
      </c>
      <c r="C18" t="s">
        <v>694</v>
      </c>
      <c r="D18" t="s">
        <v>929</v>
      </c>
      <c r="E18" s="2">
        <v>35.771739130434781</v>
      </c>
      <c r="F18" s="2">
        <v>0</v>
      </c>
      <c r="G18" s="2">
        <v>0</v>
      </c>
      <c r="H18" s="2">
        <v>0</v>
      </c>
      <c r="I18" s="2">
        <v>0</v>
      </c>
      <c r="J18" s="2">
        <v>0</v>
      </c>
      <c r="K18" s="2">
        <v>0</v>
      </c>
      <c r="L18" s="2">
        <v>1.976413043478261</v>
      </c>
      <c r="M18" s="2">
        <v>4.9565217391304346</v>
      </c>
      <c r="N18" s="2">
        <v>0</v>
      </c>
      <c r="O18" s="2">
        <v>0.13855970829535097</v>
      </c>
      <c r="P18" s="2">
        <v>0</v>
      </c>
      <c r="Q18" s="2">
        <v>11.630217391304347</v>
      </c>
      <c r="R18" s="2">
        <v>0.32512306289881493</v>
      </c>
      <c r="S18" s="2">
        <v>3.7084782608695654</v>
      </c>
      <c r="T18" s="2">
        <v>2.0806521739130437</v>
      </c>
      <c r="U18" s="2">
        <v>0</v>
      </c>
      <c r="V18" s="2">
        <v>0.16183530841689459</v>
      </c>
      <c r="W18" s="2">
        <v>1.5691304347826085</v>
      </c>
      <c r="X18" s="2">
        <v>5.2389130434782603</v>
      </c>
      <c r="Y18" s="2">
        <v>0</v>
      </c>
      <c r="Z18" s="2">
        <v>0.1903190519598906</v>
      </c>
      <c r="AA18" s="2">
        <v>0</v>
      </c>
      <c r="AB18" s="2">
        <v>0</v>
      </c>
      <c r="AC18" s="2">
        <v>0</v>
      </c>
      <c r="AD18" s="2">
        <v>0</v>
      </c>
      <c r="AE18" s="2">
        <v>0</v>
      </c>
      <c r="AF18" s="2">
        <v>0</v>
      </c>
      <c r="AG18" s="2">
        <v>0</v>
      </c>
      <c r="AH18" t="s">
        <v>193</v>
      </c>
      <c r="AI18">
        <v>5</v>
      </c>
    </row>
    <row r="19" spans="1:35" x14ac:dyDescent="0.25">
      <c r="A19" t="s">
        <v>990</v>
      </c>
      <c r="B19" t="s">
        <v>621</v>
      </c>
      <c r="C19" t="s">
        <v>707</v>
      </c>
      <c r="D19" t="s">
        <v>900</v>
      </c>
      <c r="E19" s="2">
        <v>80.945652173913047</v>
      </c>
      <c r="F19" s="2">
        <v>5.5570652173913047</v>
      </c>
      <c r="G19" s="2">
        <v>0.2608695652173913</v>
      </c>
      <c r="H19" s="2">
        <v>0.51630434782608692</v>
      </c>
      <c r="I19" s="2">
        <v>2.7293478260869564</v>
      </c>
      <c r="J19" s="2">
        <v>0</v>
      </c>
      <c r="K19" s="2">
        <v>0</v>
      </c>
      <c r="L19" s="2">
        <v>3.0819565217391305</v>
      </c>
      <c r="M19" s="2">
        <v>3.8614130434782608</v>
      </c>
      <c r="N19" s="2">
        <v>0</v>
      </c>
      <c r="O19" s="2">
        <v>4.7703773331542902E-2</v>
      </c>
      <c r="P19" s="2">
        <v>5.8532608695652177</v>
      </c>
      <c r="Q19" s="2">
        <v>22.682065217391305</v>
      </c>
      <c r="R19" s="2">
        <v>0.35252450651268968</v>
      </c>
      <c r="S19" s="2">
        <v>10.940000000000003</v>
      </c>
      <c r="T19" s="2">
        <v>5.3164130434782635</v>
      </c>
      <c r="U19" s="2">
        <v>0</v>
      </c>
      <c r="V19" s="2">
        <v>0.20083120719752928</v>
      </c>
      <c r="W19" s="2">
        <v>5.2174999999999994</v>
      </c>
      <c r="X19" s="2">
        <v>10.166521739130435</v>
      </c>
      <c r="Y19" s="2">
        <v>0</v>
      </c>
      <c r="Z19" s="2">
        <v>0.1900537129045253</v>
      </c>
      <c r="AA19" s="2">
        <v>0</v>
      </c>
      <c r="AB19" s="2">
        <v>0</v>
      </c>
      <c r="AC19" s="2">
        <v>0</v>
      </c>
      <c r="AD19" s="2">
        <v>0</v>
      </c>
      <c r="AE19" s="2">
        <v>0</v>
      </c>
      <c r="AF19" s="2">
        <v>0</v>
      </c>
      <c r="AG19" s="2">
        <v>0</v>
      </c>
      <c r="AH19" t="s">
        <v>284</v>
      </c>
      <c r="AI19">
        <v>5</v>
      </c>
    </row>
    <row r="20" spans="1:35" x14ac:dyDescent="0.25">
      <c r="A20" t="s">
        <v>990</v>
      </c>
      <c r="B20" t="s">
        <v>513</v>
      </c>
      <c r="C20" t="s">
        <v>739</v>
      </c>
      <c r="D20" t="s">
        <v>914</v>
      </c>
      <c r="E20" s="2">
        <v>81.815217391304344</v>
      </c>
      <c r="F20" s="2">
        <v>5.7391304347826084</v>
      </c>
      <c r="G20" s="2">
        <v>0.55978260869565222</v>
      </c>
      <c r="H20" s="2">
        <v>0</v>
      </c>
      <c r="I20" s="2">
        <v>10.269021739130435</v>
      </c>
      <c r="J20" s="2">
        <v>0</v>
      </c>
      <c r="K20" s="2">
        <v>3.152173913043478</v>
      </c>
      <c r="L20" s="2">
        <v>5.2933695652173904</v>
      </c>
      <c r="M20" s="2">
        <v>6.1224999999999996</v>
      </c>
      <c r="N20" s="2">
        <v>6.1126086956521739</v>
      </c>
      <c r="O20" s="2">
        <v>0.14954563571143881</v>
      </c>
      <c r="P20" s="2">
        <v>0</v>
      </c>
      <c r="Q20" s="2">
        <v>16.876304347826085</v>
      </c>
      <c r="R20" s="2">
        <v>0.20627341570346749</v>
      </c>
      <c r="S20" s="2">
        <v>6.5498913043478248</v>
      </c>
      <c r="T20" s="2">
        <v>8.1526086956521748</v>
      </c>
      <c r="U20" s="2">
        <v>0</v>
      </c>
      <c r="V20" s="2">
        <v>0.1797037332270493</v>
      </c>
      <c r="W20" s="2">
        <v>4.5661956521739127</v>
      </c>
      <c r="X20" s="2">
        <v>9.1660869565217418</v>
      </c>
      <c r="Y20" s="2">
        <v>0</v>
      </c>
      <c r="Z20" s="2">
        <v>0.16784509100571282</v>
      </c>
      <c r="AA20" s="2">
        <v>0</v>
      </c>
      <c r="AB20" s="2">
        <v>0</v>
      </c>
      <c r="AC20" s="2">
        <v>0</v>
      </c>
      <c r="AD20" s="2">
        <v>0</v>
      </c>
      <c r="AE20" s="2">
        <v>0</v>
      </c>
      <c r="AF20" s="2">
        <v>0</v>
      </c>
      <c r="AG20" s="2">
        <v>0</v>
      </c>
      <c r="AH20" t="s">
        <v>171</v>
      </c>
      <c r="AI20">
        <v>5</v>
      </c>
    </row>
    <row r="21" spans="1:35" x14ac:dyDescent="0.25">
      <c r="A21" t="s">
        <v>990</v>
      </c>
      <c r="B21" t="s">
        <v>520</v>
      </c>
      <c r="C21" t="s">
        <v>734</v>
      </c>
      <c r="D21" t="s">
        <v>915</v>
      </c>
      <c r="E21" s="2">
        <v>104.33695652173913</v>
      </c>
      <c r="F21" s="2">
        <v>10.410869565217395</v>
      </c>
      <c r="G21" s="2">
        <v>0.2608695652173913</v>
      </c>
      <c r="H21" s="2">
        <v>0.52173913043478259</v>
      </c>
      <c r="I21" s="2">
        <v>5.0706521739130439</v>
      </c>
      <c r="J21" s="2">
        <v>0</v>
      </c>
      <c r="K21" s="2">
        <v>0</v>
      </c>
      <c r="L21" s="2">
        <v>1.4392391304347822</v>
      </c>
      <c r="M21" s="2">
        <v>23.663043478260871</v>
      </c>
      <c r="N21" s="2">
        <v>0</v>
      </c>
      <c r="O21" s="2">
        <v>0.22679445775601628</v>
      </c>
      <c r="P21" s="2">
        <v>30.038043478260864</v>
      </c>
      <c r="Q21" s="2">
        <v>3.9913043478260888</v>
      </c>
      <c r="R21" s="2">
        <v>0.32614855714136887</v>
      </c>
      <c r="S21" s="2">
        <v>1.2390217391304348</v>
      </c>
      <c r="T21" s="2">
        <v>0.90456521739130435</v>
      </c>
      <c r="U21" s="2">
        <v>0</v>
      </c>
      <c r="V21" s="2">
        <v>2.0544848421710594E-2</v>
      </c>
      <c r="W21" s="2">
        <v>0.90217391304347827</v>
      </c>
      <c r="X21" s="2">
        <v>3.3885869565217392</v>
      </c>
      <c r="Y21" s="2">
        <v>1.0788043478260869</v>
      </c>
      <c r="Z21" s="2">
        <v>5.1463694134805713E-2</v>
      </c>
      <c r="AA21" s="2">
        <v>1.7934782608695652</v>
      </c>
      <c r="AB21" s="2">
        <v>0</v>
      </c>
      <c r="AC21" s="2">
        <v>0</v>
      </c>
      <c r="AD21" s="2">
        <v>0</v>
      </c>
      <c r="AE21" s="2">
        <v>0</v>
      </c>
      <c r="AF21" s="2">
        <v>0</v>
      </c>
      <c r="AG21" s="2">
        <v>0.88586956521739135</v>
      </c>
      <c r="AH21" t="s">
        <v>178</v>
      </c>
      <c r="AI21">
        <v>5</v>
      </c>
    </row>
    <row r="22" spans="1:35" x14ac:dyDescent="0.25">
      <c r="A22" t="s">
        <v>990</v>
      </c>
      <c r="B22" t="s">
        <v>511</v>
      </c>
      <c r="C22" t="s">
        <v>697</v>
      </c>
      <c r="D22" t="s">
        <v>911</v>
      </c>
      <c r="E22" s="2">
        <v>32.913043478260867</v>
      </c>
      <c r="F22" s="2">
        <v>4.3478260869565215</v>
      </c>
      <c r="G22" s="2">
        <v>0</v>
      </c>
      <c r="H22" s="2">
        <v>0.42391304347826086</v>
      </c>
      <c r="I22" s="2">
        <v>0.72282608695652173</v>
      </c>
      <c r="J22" s="2">
        <v>0</v>
      </c>
      <c r="K22" s="2">
        <v>0</v>
      </c>
      <c r="L22" s="2">
        <v>1.2618478260869566</v>
      </c>
      <c r="M22" s="2">
        <v>5.1548913043478262</v>
      </c>
      <c r="N22" s="2">
        <v>0.87771739130434778</v>
      </c>
      <c r="O22" s="2">
        <v>0.1832892998678996</v>
      </c>
      <c r="P22" s="2">
        <v>4.3586956521739131</v>
      </c>
      <c r="Q22" s="2">
        <v>0</v>
      </c>
      <c r="R22" s="2">
        <v>0.13243064729194187</v>
      </c>
      <c r="S22" s="2">
        <v>4.285652173913042</v>
      </c>
      <c r="T22" s="2">
        <v>4.339130434782609</v>
      </c>
      <c r="U22" s="2">
        <v>0</v>
      </c>
      <c r="V22" s="2">
        <v>0.26204755614266839</v>
      </c>
      <c r="W22" s="2">
        <v>2.7322826086956526</v>
      </c>
      <c r="X22" s="2">
        <v>3.8079347826086969</v>
      </c>
      <c r="Y22" s="2">
        <v>3.6168478260869565</v>
      </c>
      <c r="Z22" s="2">
        <v>0.30860303830911501</v>
      </c>
      <c r="AA22" s="2">
        <v>0</v>
      </c>
      <c r="AB22" s="2">
        <v>0</v>
      </c>
      <c r="AC22" s="2">
        <v>0</v>
      </c>
      <c r="AD22" s="2">
        <v>0</v>
      </c>
      <c r="AE22" s="2">
        <v>0</v>
      </c>
      <c r="AF22" s="2">
        <v>0</v>
      </c>
      <c r="AG22" s="2">
        <v>0</v>
      </c>
      <c r="AH22" t="s">
        <v>169</v>
      </c>
      <c r="AI22">
        <v>5</v>
      </c>
    </row>
    <row r="23" spans="1:35" x14ac:dyDescent="0.25">
      <c r="A23" t="s">
        <v>990</v>
      </c>
      <c r="B23" t="s">
        <v>610</v>
      </c>
      <c r="C23" t="s">
        <v>856</v>
      </c>
      <c r="D23" t="s">
        <v>941</v>
      </c>
      <c r="E23" s="2">
        <v>30.913043478260871</v>
      </c>
      <c r="F23" s="2">
        <v>5.3396739130434785</v>
      </c>
      <c r="G23" s="2">
        <v>1.0869565217391304E-2</v>
      </c>
      <c r="H23" s="2">
        <v>0.10869565217391304</v>
      </c>
      <c r="I23" s="2">
        <v>0.51902173913043481</v>
      </c>
      <c r="J23" s="2">
        <v>0</v>
      </c>
      <c r="K23" s="2">
        <v>0</v>
      </c>
      <c r="L23" s="2">
        <v>0.64532608695652172</v>
      </c>
      <c r="M23" s="2">
        <v>1.0244565217391304</v>
      </c>
      <c r="N23" s="2">
        <v>0</v>
      </c>
      <c r="O23" s="2">
        <v>3.3139943741209564E-2</v>
      </c>
      <c r="P23" s="2">
        <v>4.7364130434782608</v>
      </c>
      <c r="Q23" s="2">
        <v>6.4483695652173916</v>
      </c>
      <c r="R23" s="2">
        <v>0.36181434599156115</v>
      </c>
      <c r="S23" s="2">
        <v>1.9518478260869567</v>
      </c>
      <c r="T23" s="2">
        <v>2.3198913043478266</v>
      </c>
      <c r="U23" s="2">
        <v>0</v>
      </c>
      <c r="V23" s="2">
        <v>0.13818565400843882</v>
      </c>
      <c r="W23" s="2">
        <v>2.1603260869565215</v>
      </c>
      <c r="X23" s="2">
        <v>3.0381521739130433</v>
      </c>
      <c r="Y23" s="2">
        <v>0</v>
      </c>
      <c r="Z23" s="2">
        <v>0.16816455696202529</v>
      </c>
      <c r="AA23" s="2">
        <v>0</v>
      </c>
      <c r="AB23" s="2">
        <v>0</v>
      </c>
      <c r="AC23" s="2">
        <v>0</v>
      </c>
      <c r="AD23" s="2">
        <v>0</v>
      </c>
      <c r="AE23" s="2">
        <v>0</v>
      </c>
      <c r="AF23" s="2">
        <v>0</v>
      </c>
      <c r="AG23" s="2">
        <v>0</v>
      </c>
      <c r="AH23" t="s">
        <v>273</v>
      </c>
      <c r="AI23">
        <v>5</v>
      </c>
    </row>
    <row r="24" spans="1:35" x14ac:dyDescent="0.25">
      <c r="A24" t="s">
        <v>990</v>
      </c>
      <c r="B24" t="s">
        <v>498</v>
      </c>
      <c r="C24" t="s">
        <v>688</v>
      </c>
      <c r="D24" t="s">
        <v>912</v>
      </c>
      <c r="E24" s="2">
        <v>104.30434782608695</v>
      </c>
      <c r="F24" s="2">
        <v>5.7391304347826084</v>
      </c>
      <c r="G24" s="2">
        <v>0.84782608695652173</v>
      </c>
      <c r="H24" s="2">
        <v>0.47826086956521741</v>
      </c>
      <c r="I24" s="2">
        <v>0.2608695652173913</v>
      </c>
      <c r="J24" s="2">
        <v>0</v>
      </c>
      <c r="K24" s="2">
        <v>0</v>
      </c>
      <c r="L24" s="2">
        <v>2.1316304347826089</v>
      </c>
      <c r="M24" s="2">
        <v>0</v>
      </c>
      <c r="N24" s="2">
        <v>0</v>
      </c>
      <c r="O24" s="2">
        <v>0</v>
      </c>
      <c r="P24" s="2">
        <v>4.6956521739130439</v>
      </c>
      <c r="Q24" s="2">
        <v>9.3097826086956523</v>
      </c>
      <c r="R24" s="2">
        <v>0.13427469779074613</v>
      </c>
      <c r="S24" s="2">
        <v>5.8778260869565218</v>
      </c>
      <c r="T24" s="2">
        <v>8.1714130434782604</v>
      </c>
      <c r="U24" s="2">
        <v>0</v>
      </c>
      <c r="V24" s="2">
        <v>0.13469466444351813</v>
      </c>
      <c r="W24" s="2">
        <v>2.7851086956521729</v>
      </c>
      <c r="X24" s="2">
        <v>9.7872826086956533</v>
      </c>
      <c r="Y24" s="2">
        <v>0</v>
      </c>
      <c r="Z24" s="2">
        <v>0.12053563984993748</v>
      </c>
      <c r="AA24" s="2">
        <v>0</v>
      </c>
      <c r="AB24" s="2">
        <v>0</v>
      </c>
      <c r="AC24" s="2">
        <v>0</v>
      </c>
      <c r="AD24" s="2">
        <v>16.010869565217391</v>
      </c>
      <c r="AE24" s="2">
        <v>0</v>
      </c>
      <c r="AF24" s="2">
        <v>0</v>
      </c>
      <c r="AG24" s="2">
        <v>0</v>
      </c>
      <c r="AH24" t="s">
        <v>156</v>
      </c>
      <c r="AI24">
        <v>5</v>
      </c>
    </row>
    <row r="25" spans="1:35" x14ac:dyDescent="0.25">
      <c r="A25" t="s">
        <v>990</v>
      </c>
      <c r="B25" t="s">
        <v>443</v>
      </c>
      <c r="C25" t="s">
        <v>744</v>
      </c>
      <c r="D25" t="s">
        <v>918</v>
      </c>
      <c r="E25" s="2">
        <v>41.152173913043477</v>
      </c>
      <c r="F25" s="2">
        <v>5.2173913043478262</v>
      </c>
      <c r="G25" s="2">
        <v>0.32608695652173914</v>
      </c>
      <c r="H25" s="2">
        <v>0.22010869565217392</v>
      </c>
      <c r="I25" s="2">
        <v>1.1304347826086956</v>
      </c>
      <c r="J25" s="2">
        <v>0</v>
      </c>
      <c r="K25" s="2">
        <v>0</v>
      </c>
      <c r="L25" s="2">
        <v>2.8682608695652188</v>
      </c>
      <c r="M25" s="2">
        <v>5.6277173913043477</v>
      </c>
      <c r="N25" s="2">
        <v>0</v>
      </c>
      <c r="O25" s="2">
        <v>0.13675382989963022</v>
      </c>
      <c r="P25" s="2">
        <v>4.8125</v>
      </c>
      <c r="Q25" s="2">
        <v>5.3940217391304346</v>
      </c>
      <c r="R25" s="2">
        <v>0.24801901743264657</v>
      </c>
      <c r="S25" s="2">
        <v>4.0528260869565216</v>
      </c>
      <c r="T25" s="2">
        <v>10.133804347826086</v>
      </c>
      <c r="U25" s="2">
        <v>0</v>
      </c>
      <c r="V25" s="2">
        <v>0.34473586899101955</v>
      </c>
      <c r="W25" s="2">
        <v>1.9786956521739127</v>
      </c>
      <c r="X25" s="2">
        <v>5.8053260869565211</v>
      </c>
      <c r="Y25" s="2">
        <v>0</v>
      </c>
      <c r="Z25" s="2">
        <v>0.18915213946117274</v>
      </c>
      <c r="AA25" s="2">
        <v>0</v>
      </c>
      <c r="AB25" s="2">
        <v>0</v>
      </c>
      <c r="AC25" s="2">
        <v>0</v>
      </c>
      <c r="AD25" s="2">
        <v>16.364130434782609</v>
      </c>
      <c r="AE25" s="2">
        <v>0</v>
      </c>
      <c r="AF25" s="2">
        <v>0</v>
      </c>
      <c r="AG25" s="2">
        <v>0</v>
      </c>
      <c r="AH25" t="s">
        <v>99</v>
      </c>
      <c r="AI25">
        <v>5</v>
      </c>
    </row>
    <row r="26" spans="1:35" x14ac:dyDescent="0.25">
      <c r="A26" t="s">
        <v>990</v>
      </c>
      <c r="B26" t="s">
        <v>446</v>
      </c>
      <c r="C26" t="s">
        <v>789</v>
      </c>
      <c r="D26" t="s">
        <v>931</v>
      </c>
      <c r="E26" s="2">
        <v>51.380434782608695</v>
      </c>
      <c r="F26" s="2">
        <v>4.9103260869565215</v>
      </c>
      <c r="G26" s="2">
        <v>0.73913043478260865</v>
      </c>
      <c r="H26" s="2">
        <v>0.27445652173913043</v>
      </c>
      <c r="I26" s="2">
        <v>1.1304347826086956</v>
      </c>
      <c r="J26" s="2">
        <v>0</v>
      </c>
      <c r="K26" s="2">
        <v>0</v>
      </c>
      <c r="L26" s="2">
        <v>3.4686956521739125</v>
      </c>
      <c r="M26" s="2">
        <v>1.7690217391304348</v>
      </c>
      <c r="N26" s="2">
        <v>6.9456521739130439</v>
      </c>
      <c r="O26" s="2">
        <v>0.16961074677385235</v>
      </c>
      <c r="P26" s="2">
        <v>4.9864130434782608</v>
      </c>
      <c r="Q26" s="2">
        <v>5.9456521739130439</v>
      </c>
      <c r="R26" s="2">
        <v>0.21276708271631056</v>
      </c>
      <c r="S26" s="2">
        <v>4.2753260869565199</v>
      </c>
      <c r="T26" s="2">
        <v>11.377934782608691</v>
      </c>
      <c r="U26" s="2">
        <v>0</v>
      </c>
      <c r="V26" s="2">
        <v>0.30465411466046105</v>
      </c>
      <c r="W26" s="2">
        <v>1.5197826086956525</v>
      </c>
      <c r="X26" s="2">
        <v>9.1049999999999969</v>
      </c>
      <c r="Y26" s="2">
        <v>0</v>
      </c>
      <c r="Z26" s="2">
        <v>0.2067865453776179</v>
      </c>
      <c r="AA26" s="2">
        <v>0</v>
      </c>
      <c r="AB26" s="2">
        <v>0</v>
      </c>
      <c r="AC26" s="2">
        <v>0</v>
      </c>
      <c r="AD26" s="2">
        <v>10.872282608695652</v>
      </c>
      <c r="AE26" s="2">
        <v>0</v>
      </c>
      <c r="AF26" s="2">
        <v>0</v>
      </c>
      <c r="AG26" s="2">
        <v>0</v>
      </c>
      <c r="AH26" t="s">
        <v>103</v>
      </c>
      <c r="AI26">
        <v>5</v>
      </c>
    </row>
    <row r="27" spans="1:35" x14ac:dyDescent="0.25">
      <c r="A27" t="s">
        <v>990</v>
      </c>
      <c r="B27" t="s">
        <v>435</v>
      </c>
      <c r="C27" t="s">
        <v>780</v>
      </c>
      <c r="D27" t="s">
        <v>930</v>
      </c>
      <c r="E27" s="2">
        <v>50.793478260869563</v>
      </c>
      <c r="F27" s="2">
        <v>5.5842391304347823</v>
      </c>
      <c r="G27" s="2">
        <v>0.65217391304347827</v>
      </c>
      <c r="H27" s="2">
        <v>0.24456521739130435</v>
      </c>
      <c r="I27" s="2">
        <v>1.1304347826086956</v>
      </c>
      <c r="J27" s="2">
        <v>0</v>
      </c>
      <c r="K27" s="2">
        <v>0</v>
      </c>
      <c r="L27" s="2">
        <v>4.5861956521739149</v>
      </c>
      <c r="M27" s="2">
        <v>1.3179347826086956</v>
      </c>
      <c r="N27" s="2">
        <v>5.1766304347826084</v>
      </c>
      <c r="O27" s="2">
        <v>0.12786218703188529</v>
      </c>
      <c r="P27" s="2">
        <v>4.7445652173913047</v>
      </c>
      <c r="Q27" s="2">
        <v>2.8152173913043477</v>
      </c>
      <c r="R27" s="2">
        <v>0.14883372565803554</v>
      </c>
      <c r="S27" s="2">
        <v>4.7023913043478265</v>
      </c>
      <c r="T27" s="2">
        <v>4.1875000000000018</v>
      </c>
      <c r="U27" s="2">
        <v>0</v>
      </c>
      <c r="V27" s="2">
        <v>0.17502032955274988</v>
      </c>
      <c r="W27" s="2">
        <v>3.4081521739130438</v>
      </c>
      <c r="X27" s="2">
        <v>8.2870652173913015</v>
      </c>
      <c r="Y27" s="2">
        <v>0</v>
      </c>
      <c r="Z27" s="2">
        <v>0.23025037449176114</v>
      </c>
      <c r="AA27" s="2">
        <v>0</v>
      </c>
      <c r="AB27" s="2">
        <v>0</v>
      </c>
      <c r="AC27" s="2">
        <v>0</v>
      </c>
      <c r="AD27" s="2">
        <v>6.3043478260869561</v>
      </c>
      <c r="AE27" s="2">
        <v>18.711956521739129</v>
      </c>
      <c r="AF27" s="2">
        <v>0</v>
      </c>
      <c r="AG27" s="2">
        <v>0</v>
      </c>
      <c r="AH27" t="s">
        <v>91</v>
      </c>
      <c r="AI27">
        <v>5</v>
      </c>
    </row>
    <row r="28" spans="1:35" x14ac:dyDescent="0.25">
      <c r="A28" t="s">
        <v>990</v>
      </c>
      <c r="B28" t="s">
        <v>593</v>
      </c>
      <c r="C28" t="s">
        <v>849</v>
      </c>
      <c r="D28" t="s">
        <v>907</v>
      </c>
      <c r="E28" s="2">
        <v>43.945652173913047</v>
      </c>
      <c r="F28" s="2">
        <v>5.0869565217391308</v>
      </c>
      <c r="G28" s="2">
        <v>0.86956521739130432</v>
      </c>
      <c r="H28" s="2">
        <v>0.23369565217391305</v>
      </c>
      <c r="I28" s="2">
        <v>1.2173913043478262</v>
      </c>
      <c r="J28" s="2">
        <v>0</v>
      </c>
      <c r="K28" s="2">
        <v>0</v>
      </c>
      <c r="L28" s="2">
        <v>1.6331521739130432</v>
      </c>
      <c r="M28" s="2">
        <v>0</v>
      </c>
      <c r="N28" s="2">
        <v>0</v>
      </c>
      <c r="O28" s="2">
        <v>0</v>
      </c>
      <c r="P28" s="2">
        <v>0</v>
      </c>
      <c r="Q28" s="2">
        <v>6.2173913043478262</v>
      </c>
      <c r="R28" s="2">
        <v>0.14147909967845659</v>
      </c>
      <c r="S28" s="2">
        <v>2.1839130434782605</v>
      </c>
      <c r="T28" s="2">
        <v>4.5666304347826099</v>
      </c>
      <c r="U28" s="2">
        <v>0</v>
      </c>
      <c r="V28" s="2">
        <v>0.15361117981696762</v>
      </c>
      <c r="W28" s="2">
        <v>0.95239130434782615</v>
      </c>
      <c r="X28" s="2">
        <v>9.4682608695652153</v>
      </c>
      <c r="Y28" s="2">
        <v>0</v>
      </c>
      <c r="Z28" s="2">
        <v>0.23712589661142708</v>
      </c>
      <c r="AA28" s="2">
        <v>0</v>
      </c>
      <c r="AB28" s="2">
        <v>0</v>
      </c>
      <c r="AC28" s="2">
        <v>0</v>
      </c>
      <c r="AD28" s="2">
        <v>8.6875</v>
      </c>
      <c r="AE28" s="2">
        <v>0</v>
      </c>
      <c r="AF28" s="2">
        <v>0</v>
      </c>
      <c r="AG28" s="2">
        <v>0</v>
      </c>
      <c r="AH28" t="s">
        <v>256</v>
      </c>
      <c r="AI28">
        <v>5</v>
      </c>
    </row>
    <row r="29" spans="1:35" x14ac:dyDescent="0.25">
      <c r="A29" t="s">
        <v>990</v>
      </c>
      <c r="B29" t="s">
        <v>627</v>
      </c>
      <c r="C29" t="s">
        <v>865</v>
      </c>
      <c r="D29" t="s">
        <v>928</v>
      </c>
      <c r="E29" s="2">
        <v>43.804347826086953</v>
      </c>
      <c r="F29" s="2">
        <v>5.4782608695652177</v>
      </c>
      <c r="G29" s="2">
        <v>0.21739130434782608</v>
      </c>
      <c r="H29" s="2">
        <v>0.19565217391304349</v>
      </c>
      <c r="I29" s="2">
        <v>0.56521739130434778</v>
      </c>
      <c r="J29" s="2">
        <v>0</v>
      </c>
      <c r="K29" s="2">
        <v>0</v>
      </c>
      <c r="L29" s="2">
        <v>3.1567391304347829</v>
      </c>
      <c r="M29" s="2">
        <v>4.4864130434782608</v>
      </c>
      <c r="N29" s="2">
        <v>0</v>
      </c>
      <c r="O29" s="2">
        <v>0.10241935483870968</v>
      </c>
      <c r="P29" s="2">
        <v>6.0434782608695654</v>
      </c>
      <c r="Q29" s="2">
        <v>4.8913043478260872E-2</v>
      </c>
      <c r="R29" s="2">
        <v>0.13908188585607942</v>
      </c>
      <c r="S29" s="2">
        <v>2.5821739130434782</v>
      </c>
      <c r="T29" s="2">
        <v>4.3301086956521742</v>
      </c>
      <c r="U29" s="2">
        <v>3.9673913043478262</v>
      </c>
      <c r="V29" s="2">
        <v>0.24836972704714644</v>
      </c>
      <c r="W29" s="2">
        <v>1.1469565217391309</v>
      </c>
      <c r="X29" s="2">
        <v>18.299891304347824</v>
      </c>
      <c r="Y29" s="2">
        <v>0</v>
      </c>
      <c r="Z29" s="2">
        <v>0.44394789081885855</v>
      </c>
      <c r="AA29" s="2">
        <v>0</v>
      </c>
      <c r="AB29" s="2">
        <v>0</v>
      </c>
      <c r="AC29" s="2">
        <v>0</v>
      </c>
      <c r="AD29" s="2">
        <v>9.9510869565217384</v>
      </c>
      <c r="AE29" s="2">
        <v>0</v>
      </c>
      <c r="AF29" s="2">
        <v>0</v>
      </c>
      <c r="AG29" s="2">
        <v>0</v>
      </c>
      <c r="AH29" t="s">
        <v>290</v>
      </c>
      <c r="AI29">
        <v>5</v>
      </c>
    </row>
    <row r="30" spans="1:35" x14ac:dyDescent="0.25">
      <c r="A30" t="s">
        <v>990</v>
      </c>
      <c r="B30" t="s">
        <v>389</v>
      </c>
      <c r="C30" t="s">
        <v>743</v>
      </c>
      <c r="D30" t="s">
        <v>917</v>
      </c>
      <c r="E30" s="2">
        <v>59.206521739130437</v>
      </c>
      <c r="F30" s="2">
        <v>3.3913043478260869</v>
      </c>
      <c r="G30" s="2">
        <v>0.84782608695652173</v>
      </c>
      <c r="H30" s="2">
        <v>0.2391304347826087</v>
      </c>
      <c r="I30" s="2">
        <v>0.41304347826086957</v>
      </c>
      <c r="J30" s="2">
        <v>0</v>
      </c>
      <c r="K30" s="2">
        <v>0</v>
      </c>
      <c r="L30" s="2">
        <v>3.3146739130434786</v>
      </c>
      <c r="M30" s="2">
        <v>5.1929347826086953</v>
      </c>
      <c r="N30" s="2">
        <v>0.94836956521739135</v>
      </c>
      <c r="O30" s="2">
        <v>0.1037268221039104</v>
      </c>
      <c r="P30" s="2">
        <v>4.2065217391304346</v>
      </c>
      <c r="Q30" s="2">
        <v>0.32880434782608697</v>
      </c>
      <c r="R30" s="2">
        <v>7.6601799155498432E-2</v>
      </c>
      <c r="S30" s="2">
        <v>4.2396739130434762</v>
      </c>
      <c r="T30" s="2">
        <v>0</v>
      </c>
      <c r="U30" s="2">
        <v>0</v>
      </c>
      <c r="V30" s="2">
        <v>7.1608224710849974E-2</v>
      </c>
      <c r="W30" s="2">
        <v>1.9256521739130432</v>
      </c>
      <c r="X30" s="2">
        <v>7.6038043478260864</v>
      </c>
      <c r="Y30" s="2">
        <v>0</v>
      </c>
      <c r="Z30" s="2">
        <v>0.16095281806498987</v>
      </c>
      <c r="AA30" s="2">
        <v>0</v>
      </c>
      <c r="AB30" s="2">
        <v>0</v>
      </c>
      <c r="AC30" s="2">
        <v>0</v>
      </c>
      <c r="AD30" s="2">
        <v>10.464673913043478</v>
      </c>
      <c r="AE30" s="2">
        <v>0</v>
      </c>
      <c r="AF30" s="2">
        <v>0</v>
      </c>
      <c r="AG30" s="2">
        <v>0</v>
      </c>
      <c r="AH30" t="s">
        <v>44</v>
      </c>
      <c r="AI30">
        <v>5</v>
      </c>
    </row>
    <row r="31" spans="1:35" x14ac:dyDescent="0.25">
      <c r="A31" t="s">
        <v>990</v>
      </c>
      <c r="B31" t="s">
        <v>672</v>
      </c>
      <c r="C31" t="s">
        <v>739</v>
      </c>
      <c r="D31" t="s">
        <v>914</v>
      </c>
      <c r="E31" s="2">
        <v>41.510869565217391</v>
      </c>
      <c r="F31" s="2">
        <v>5.1739130434782608</v>
      </c>
      <c r="G31" s="2">
        <v>7.0652173913043473E-2</v>
      </c>
      <c r="H31" s="2">
        <v>0.20652173913043478</v>
      </c>
      <c r="I31" s="2">
        <v>0.43206521739130432</v>
      </c>
      <c r="J31" s="2">
        <v>0</v>
      </c>
      <c r="K31" s="2">
        <v>0.19021739130434784</v>
      </c>
      <c r="L31" s="2">
        <v>0.25641304347826083</v>
      </c>
      <c r="M31" s="2">
        <v>0</v>
      </c>
      <c r="N31" s="2">
        <v>4.6847826086956523</v>
      </c>
      <c r="O31" s="2">
        <v>0.11285676878764075</v>
      </c>
      <c r="P31" s="2">
        <v>5.8505434782608692</v>
      </c>
      <c r="Q31" s="2">
        <v>7.0625</v>
      </c>
      <c r="R31" s="2">
        <v>0.31107619795758051</v>
      </c>
      <c r="S31" s="2">
        <v>1.9058695652173909</v>
      </c>
      <c r="T31" s="2">
        <v>0.77021739130434796</v>
      </c>
      <c r="U31" s="2">
        <v>0</v>
      </c>
      <c r="V31" s="2">
        <v>6.4467137994239324E-2</v>
      </c>
      <c r="W31" s="2">
        <v>1.7758695652173915</v>
      </c>
      <c r="X31" s="2">
        <v>1.5194565217391303</v>
      </c>
      <c r="Y31" s="2">
        <v>0</v>
      </c>
      <c r="Z31" s="2">
        <v>7.9384655669023307E-2</v>
      </c>
      <c r="AA31" s="2">
        <v>0</v>
      </c>
      <c r="AB31" s="2">
        <v>0</v>
      </c>
      <c r="AC31" s="2">
        <v>0</v>
      </c>
      <c r="AD31" s="2">
        <v>6.1739130434782608</v>
      </c>
      <c r="AE31" s="2">
        <v>0</v>
      </c>
      <c r="AF31" s="2">
        <v>0</v>
      </c>
      <c r="AG31" s="2">
        <v>0</v>
      </c>
      <c r="AH31" t="s">
        <v>335</v>
      </c>
      <c r="AI31">
        <v>5</v>
      </c>
    </row>
    <row r="32" spans="1:35" x14ac:dyDescent="0.25">
      <c r="A32" t="s">
        <v>990</v>
      </c>
      <c r="B32" t="s">
        <v>419</v>
      </c>
      <c r="C32" t="s">
        <v>771</v>
      </c>
      <c r="D32" t="s">
        <v>928</v>
      </c>
      <c r="E32" s="2">
        <v>43.163043478260867</v>
      </c>
      <c r="F32" s="2">
        <v>4.8369565217391308</v>
      </c>
      <c r="G32" s="2">
        <v>0.27173913043478259</v>
      </c>
      <c r="H32" s="2">
        <v>0.20652173913043478</v>
      </c>
      <c r="I32" s="2">
        <v>0.56521739130434778</v>
      </c>
      <c r="J32" s="2">
        <v>0</v>
      </c>
      <c r="K32" s="2">
        <v>0</v>
      </c>
      <c r="L32" s="2">
        <v>2.6667391304347827</v>
      </c>
      <c r="M32" s="2">
        <v>0</v>
      </c>
      <c r="N32" s="2">
        <v>4.8777173913043477</v>
      </c>
      <c r="O32" s="2">
        <v>0.11300679929488794</v>
      </c>
      <c r="P32" s="2">
        <v>4.6929347826086953</v>
      </c>
      <c r="Q32" s="2">
        <v>1.6304347826086956E-2</v>
      </c>
      <c r="R32" s="2">
        <v>0.1091035003777386</v>
      </c>
      <c r="S32" s="2">
        <v>2.8778260869565222</v>
      </c>
      <c r="T32" s="2">
        <v>3.4813043478260881</v>
      </c>
      <c r="U32" s="2">
        <v>2.6114130434782608</v>
      </c>
      <c r="V32" s="2">
        <v>0.20782926215059186</v>
      </c>
      <c r="W32" s="2">
        <v>1.1326086956521741</v>
      </c>
      <c r="X32" s="2">
        <v>15.147282608695651</v>
      </c>
      <c r="Y32" s="2">
        <v>0</v>
      </c>
      <c r="Z32" s="2">
        <v>0.37717199697809112</v>
      </c>
      <c r="AA32" s="2">
        <v>0</v>
      </c>
      <c r="AB32" s="2">
        <v>0</v>
      </c>
      <c r="AC32" s="2">
        <v>0</v>
      </c>
      <c r="AD32" s="2">
        <v>6.3695652173913047</v>
      </c>
      <c r="AE32" s="2">
        <v>0</v>
      </c>
      <c r="AF32" s="2">
        <v>0</v>
      </c>
      <c r="AG32" s="2">
        <v>0</v>
      </c>
      <c r="AH32" t="s">
        <v>75</v>
      </c>
      <c r="AI32">
        <v>5</v>
      </c>
    </row>
    <row r="33" spans="1:35" x14ac:dyDescent="0.25">
      <c r="A33" t="s">
        <v>990</v>
      </c>
      <c r="B33" t="s">
        <v>375</v>
      </c>
      <c r="C33" t="s">
        <v>743</v>
      </c>
      <c r="D33" t="s">
        <v>917</v>
      </c>
      <c r="E33" s="2">
        <v>73.054347826086953</v>
      </c>
      <c r="F33" s="2">
        <v>5.7418478260869561</v>
      </c>
      <c r="G33" s="2">
        <v>0.22826086956521738</v>
      </c>
      <c r="H33" s="2">
        <v>0.29347826086956524</v>
      </c>
      <c r="I33" s="2">
        <v>0.90217391304347827</v>
      </c>
      <c r="J33" s="2">
        <v>0</v>
      </c>
      <c r="K33" s="2">
        <v>0</v>
      </c>
      <c r="L33" s="2">
        <v>3.1192391304347837</v>
      </c>
      <c r="M33" s="2">
        <v>4.7364130434782608</v>
      </c>
      <c r="N33" s="2">
        <v>3.6875</v>
      </c>
      <c r="O33" s="2">
        <v>0.11531022169320043</v>
      </c>
      <c r="P33" s="2">
        <v>4.9864130434782608</v>
      </c>
      <c r="Q33" s="2">
        <v>6.1141304347826084</v>
      </c>
      <c r="R33" s="2">
        <v>0.15194911471507216</v>
      </c>
      <c r="S33" s="2">
        <v>1.723260869565217</v>
      </c>
      <c r="T33" s="2">
        <v>0</v>
      </c>
      <c r="U33" s="2">
        <v>0</v>
      </c>
      <c r="V33" s="2">
        <v>2.3588751673858051E-2</v>
      </c>
      <c r="W33" s="2">
        <v>2.6528260869565203</v>
      </c>
      <c r="X33" s="2">
        <v>7.9078260869565211</v>
      </c>
      <c r="Y33" s="2">
        <v>0</v>
      </c>
      <c r="Z33" s="2">
        <v>0.14455884540990921</v>
      </c>
      <c r="AA33" s="2">
        <v>0</v>
      </c>
      <c r="AB33" s="2">
        <v>0</v>
      </c>
      <c r="AC33" s="2">
        <v>0</v>
      </c>
      <c r="AD33" s="2">
        <v>23.334239130434781</v>
      </c>
      <c r="AE33" s="2">
        <v>0</v>
      </c>
      <c r="AF33" s="2">
        <v>0</v>
      </c>
      <c r="AG33" s="2">
        <v>0</v>
      </c>
      <c r="AH33" t="s">
        <v>30</v>
      </c>
      <c r="AI33">
        <v>5</v>
      </c>
    </row>
    <row r="34" spans="1:35" x14ac:dyDescent="0.25">
      <c r="A34" t="s">
        <v>990</v>
      </c>
      <c r="B34" t="s">
        <v>405</v>
      </c>
      <c r="C34" t="s">
        <v>710</v>
      </c>
      <c r="D34" t="s">
        <v>889</v>
      </c>
      <c r="E34" s="2">
        <v>59.902173913043477</v>
      </c>
      <c r="F34" s="2">
        <v>5.5652173913043477</v>
      </c>
      <c r="G34" s="2">
        <v>0.32608695652173914</v>
      </c>
      <c r="H34" s="2">
        <v>0.26630434782608697</v>
      </c>
      <c r="I34" s="2">
        <v>1.9619565217391304</v>
      </c>
      <c r="J34" s="2">
        <v>0</v>
      </c>
      <c r="K34" s="2">
        <v>0</v>
      </c>
      <c r="L34" s="2">
        <v>1.8131521739130432</v>
      </c>
      <c r="M34" s="2">
        <v>5.9115217391304338</v>
      </c>
      <c r="N34" s="2">
        <v>0</v>
      </c>
      <c r="O34" s="2">
        <v>9.8686263835964419E-2</v>
      </c>
      <c r="P34" s="2">
        <v>0</v>
      </c>
      <c r="Q34" s="2">
        <v>6.8089130434782614</v>
      </c>
      <c r="R34" s="2">
        <v>0.11366721103248051</v>
      </c>
      <c r="S34" s="2">
        <v>4.4788043478260864</v>
      </c>
      <c r="T34" s="2">
        <v>3.7739130434782595</v>
      </c>
      <c r="U34" s="2">
        <v>0</v>
      </c>
      <c r="V34" s="2">
        <v>0.13776991471602248</v>
      </c>
      <c r="W34" s="2">
        <v>1.787717391304348</v>
      </c>
      <c r="X34" s="2">
        <v>4.0900000000000016</v>
      </c>
      <c r="Y34" s="2">
        <v>0</v>
      </c>
      <c r="Z34" s="2">
        <v>9.8121937942297247E-2</v>
      </c>
      <c r="AA34" s="2">
        <v>0</v>
      </c>
      <c r="AB34" s="2">
        <v>0</v>
      </c>
      <c r="AC34" s="2">
        <v>0</v>
      </c>
      <c r="AD34" s="2">
        <v>0</v>
      </c>
      <c r="AE34" s="2">
        <v>0</v>
      </c>
      <c r="AF34" s="2">
        <v>0</v>
      </c>
      <c r="AG34" s="2">
        <v>0</v>
      </c>
      <c r="AH34" t="s">
        <v>60</v>
      </c>
      <c r="AI34">
        <v>5</v>
      </c>
    </row>
    <row r="35" spans="1:35" x14ac:dyDescent="0.25">
      <c r="A35" t="s">
        <v>990</v>
      </c>
      <c r="B35" t="s">
        <v>349</v>
      </c>
      <c r="C35" t="s">
        <v>677</v>
      </c>
      <c r="D35" t="s">
        <v>915</v>
      </c>
      <c r="E35" s="2">
        <v>74.706521739130437</v>
      </c>
      <c r="F35" s="2">
        <v>8.2608695652173907</v>
      </c>
      <c r="G35" s="2">
        <v>0</v>
      </c>
      <c r="H35" s="2">
        <v>0</v>
      </c>
      <c r="I35" s="2">
        <v>0</v>
      </c>
      <c r="J35" s="2">
        <v>0</v>
      </c>
      <c r="K35" s="2">
        <v>0</v>
      </c>
      <c r="L35" s="2">
        <v>3.3369565217391304</v>
      </c>
      <c r="M35" s="2">
        <v>5.5652173913043477</v>
      </c>
      <c r="N35" s="2">
        <v>0</v>
      </c>
      <c r="O35" s="2">
        <v>7.4494398370435033E-2</v>
      </c>
      <c r="P35" s="2">
        <v>3.1059782608695654</v>
      </c>
      <c r="Q35" s="2">
        <v>7.3994565217391308</v>
      </c>
      <c r="R35" s="2">
        <v>0.14062272661137784</v>
      </c>
      <c r="S35" s="2">
        <v>7.7989130434782608</v>
      </c>
      <c r="T35" s="2">
        <v>6.4021739130434785</v>
      </c>
      <c r="U35" s="2">
        <v>0</v>
      </c>
      <c r="V35" s="2">
        <v>0.19009166302924485</v>
      </c>
      <c r="W35" s="2">
        <v>10.529891304347826</v>
      </c>
      <c r="X35" s="2">
        <v>10.293478260869565</v>
      </c>
      <c r="Y35" s="2">
        <v>0</v>
      </c>
      <c r="Z35" s="2">
        <v>0.27873563218390801</v>
      </c>
      <c r="AA35" s="2">
        <v>0</v>
      </c>
      <c r="AB35" s="2">
        <v>0</v>
      </c>
      <c r="AC35" s="2">
        <v>0</v>
      </c>
      <c r="AD35" s="2">
        <v>0</v>
      </c>
      <c r="AE35" s="2">
        <v>0</v>
      </c>
      <c r="AF35" s="2">
        <v>0</v>
      </c>
      <c r="AG35" s="2">
        <v>0</v>
      </c>
      <c r="AH35" t="s">
        <v>4</v>
      </c>
      <c r="AI35">
        <v>5</v>
      </c>
    </row>
    <row r="36" spans="1:35" x14ac:dyDescent="0.25">
      <c r="A36" t="s">
        <v>990</v>
      </c>
      <c r="B36" t="s">
        <v>468</v>
      </c>
      <c r="C36" t="s">
        <v>708</v>
      </c>
      <c r="D36" t="s">
        <v>919</v>
      </c>
      <c r="E36" s="2">
        <v>52.619565217391305</v>
      </c>
      <c r="F36" s="2">
        <v>5.1358695652173916</v>
      </c>
      <c r="G36" s="2">
        <v>0.15217391304347827</v>
      </c>
      <c r="H36" s="2">
        <v>0.21195652173913043</v>
      </c>
      <c r="I36" s="2">
        <v>4.3804347826086953</v>
      </c>
      <c r="J36" s="2">
        <v>0</v>
      </c>
      <c r="K36" s="2">
        <v>0</v>
      </c>
      <c r="L36" s="2">
        <v>0.79847826086956519</v>
      </c>
      <c r="M36" s="2">
        <v>8.1494565217391308</v>
      </c>
      <c r="N36" s="2">
        <v>0</v>
      </c>
      <c r="O36" s="2">
        <v>0.15487502582111135</v>
      </c>
      <c r="P36" s="2">
        <v>14.978260869565217</v>
      </c>
      <c r="Q36" s="2">
        <v>0</v>
      </c>
      <c r="R36" s="2">
        <v>0.28465193141912826</v>
      </c>
      <c r="S36" s="2">
        <v>4.4714130434782611</v>
      </c>
      <c r="T36" s="2">
        <v>4.4120652173913024</v>
      </c>
      <c r="U36" s="2">
        <v>0</v>
      </c>
      <c r="V36" s="2">
        <v>0.16882462301177437</v>
      </c>
      <c r="W36" s="2">
        <v>4.0935869565217393</v>
      </c>
      <c r="X36" s="2">
        <v>4.0024999999999986</v>
      </c>
      <c r="Y36" s="2">
        <v>0</v>
      </c>
      <c r="Z36" s="2">
        <v>0.15386077256765129</v>
      </c>
      <c r="AA36" s="2">
        <v>0</v>
      </c>
      <c r="AB36" s="2">
        <v>0</v>
      </c>
      <c r="AC36" s="2">
        <v>0</v>
      </c>
      <c r="AD36" s="2">
        <v>0</v>
      </c>
      <c r="AE36" s="2">
        <v>0</v>
      </c>
      <c r="AF36" s="2">
        <v>0</v>
      </c>
      <c r="AG36" s="2">
        <v>0</v>
      </c>
      <c r="AH36" t="s">
        <v>125</v>
      </c>
      <c r="AI36">
        <v>5</v>
      </c>
    </row>
    <row r="37" spans="1:35" x14ac:dyDescent="0.25">
      <c r="A37" t="s">
        <v>990</v>
      </c>
      <c r="B37" t="s">
        <v>512</v>
      </c>
      <c r="C37" t="s">
        <v>744</v>
      </c>
      <c r="D37" t="s">
        <v>918</v>
      </c>
      <c r="E37" s="2">
        <v>58.652173913043477</v>
      </c>
      <c r="F37" s="2">
        <v>5.4782608695652177</v>
      </c>
      <c r="G37" s="2">
        <v>0.2608695652173913</v>
      </c>
      <c r="H37" s="2">
        <v>0.375</v>
      </c>
      <c r="I37" s="2">
        <v>0.73097826086956519</v>
      </c>
      <c r="J37" s="2">
        <v>0</v>
      </c>
      <c r="K37" s="2">
        <v>0</v>
      </c>
      <c r="L37" s="2">
        <v>2.7084782608695654</v>
      </c>
      <c r="M37" s="2">
        <v>5.3913043478260869</v>
      </c>
      <c r="N37" s="2">
        <v>0</v>
      </c>
      <c r="O37" s="2">
        <v>9.191994069681246E-2</v>
      </c>
      <c r="P37" s="2">
        <v>12.141304347826088</v>
      </c>
      <c r="Q37" s="2">
        <v>0</v>
      </c>
      <c r="R37" s="2">
        <v>0.20700518902891032</v>
      </c>
      <c r="S37" s="2">
        <v>2.0907608695652171</v>
      </c>
      <c r="T37" s="2">
        <v>10.885326086956523</v>
      </c>
      <c r="U37" s="2">
        <v>0</v>
      </c>
      <c r="V37" s="2">
        <v>0.22123795404002969</v>
      </c>
      <c r="W37" s="2">
        <v>6.1126086956521739</v>
      </c>
      <c r="X37" s="2">
        <v>6.0658695652173904</v>
      </c>
      <c r="Y37" s="2">
        <v>4.6521739130434787E-2</v>
      </c>
      <c r="Z37" s="2">
        <v>0.20843217197924388</v>
      </c>
      <c r="AA37" s="2">
        <v>0</v>
      </c>
      <c r="AB37" s="2">
        <v>0</v>
      </c>
      <c r="AC37" s="2">
        <v>0</v>
      </c>
      <c r="AD37" s="2">
        <v>0</v>
      </c>
      <c r="AE37" s="2">
        <v>0</v>
      </c>
      <c r="AF37" s="2">
        <v>0</v>
      </c>
      <c r="AG37" s="2">
        <v>0</v>
      </c>
      <c r="AH37" t="s">
        <v>170</v>
      </c>
      <c r="AI37">
        <v>5</v>
      </c>
    </row>
    <row r="38" spans="1:35" x14ac:dyDescent="0.25">
      <c r="A38" t="s">
        <v>990</v>
      </c>
      <c r="B38" t="s">
        <v>337</v>
      </c>
      <c r="C38" t="s">
        <v>825</v>
      </c>
      <c r="D38" t="s">
        <v>924</v>
      </c>
      <c r="E38" s="2">
        <v>76.554347826086953</v>
      </c>
      <c r="F38" s="2">
        <v>7.7934782608695654</v>
      </c>
      <c r="G38" s="2">
        <v>0</v>
      </c>
      <c r="H38" s="2">
        <v>0.64565217391304353</v>
      </c>
      <c r="I38" s="2">
        <v>0.53260869565217395</v>
      </c>
      <c r="J38" s="2">
        <v>0</v>
      </c>
      <c r="K38" s="2">
        <v>0</v>
      </c>
      <c r="L38" s="2">
        <v>4.0520652173913048</v>
      </c>
      <c r="M38" s="2">
        <v>5.2173913043478262</v>
      </c>
      <c r="N38" s="2">
        <v>9.9619565217391308</v>
      </c>
      <c r="O38" s="2">
        <v>0.19828198210989637</v>
      </c>
      <c r="P38" s="2">
        <v>0</v>
      </c>
      <c r="Q38" s="2">
        <v>28.160326086956523</v>
      </c>
      <c r="R38" s="2">
        <v>0.36784750816413464</v>
      </c>
      <c r="S38" s="2">
        <v>5.5628260869565214</v>
      </c>
      <c r="T38" s="2">
        <v>5.6645652173913046</v>
      </c>
      <c r="U38" s="2">
        <v>0</v>
      </c>
      <c r="V38" s="2">
        <v>0.14665909413602157</v>
      </c>
      <c r="W38" s="2">
        <v>9.8586956521739127E-2</v>
      </c>
      <c r="X38" s="2">
        <v>5.7441304347826092</v>
      </c>
      <c r="Y38" s="2">
        <v>0</v>
      </c>
      <c r="Z38" s="2">
        <v>7.6321169955984675E-2</v>
      </c>
      <c r="AA38" s="2">
        <v>0</v>
      </c>
      <c r="AB38" s="2">
        <v>0</v>
      </c>
      <c r="AC38" s="2">
        <v>0</v>
      </c>
      <c r="AD38" s="2">
        <v>0</v>
      </c>
      <c r="AE38" s="2">
        <v>0</v>
      </c>
      <c r="AF38" s="2">
        <v>0</v>
      </c>
      <c r="AG38" s="2">
        <v>0</v>
      </c>
      <c r="AH38" t="s">
        <v>195</v>
      </c>
      <c r="AI38">
        <v>5</v>
      </c>
    </row>
    <row r="39" spans="1:35" x14ac:dyDescent="0.25">
      <c r="A39" t="s">
        <v>990</v>
      </c>
      <c r="B39" t="s">
        <v>368</v>
      </c>
      <c r="C39" t="s">
        <v>708</v>
      </c>
      <c r="D39" t="s">
        <v>919</v>
      </c>
      <c r="E39" s="2">
        <v>85.554347826086953</v>
      </c>
      <c r="F39" s="2">
        <v>4.4347826086956523</v>
      </c>
      <c r="G39" s="2">
        <v>0</v>
      </c>
      <c r="H39" s="2">
        <v>0</v>
      </c>
      <c r="I39" s="2">
        <v>4.7853260869565215</v>
      </c>
      <c r="J39" s="2">
        <v>0</v>
      </c>
      <c r="K39" s="2">
        <v>0</v>
      </c>
      <c r="L39" s="2">
        <v>1.9944565217391312</v>
      </c>
      <c r="M39" s="2">
        <v>9.0190217391304355</v>
      </c>
      <c r="N39" s="2">
        <v>0</v>
      </c>
      <c r="O39" s="2">
        <v>0.10541862533350274</v>
      </c>
      <c r="P39" s="2">
        <v>0</v>
      </c>
      <c r="Q39" s="2">
        <v>12.127717391304348</v>
      </c>
      <c r="R39" s="2">
        <v>0.14175454198958201</v>
      </c>
      <c r="S39" s="2">
        <v>4.2917391304347836</v>
      </c>
      <c r="T39" s="2">
        <v>7.6076086956521749</v>
      </c>
      <c r="U39" s="2">
        <v>0</v>
      </c>
      <c r="V39" s="2">
        <v>0.13908524965061622</v>
      </c>
      <c r="W39" s="2">
        <v>4.6439130434782614</v>
      </c>
      <c r="X39" s="2">
        <v>10.681630434782612</v>
      </c>
      <c r="Y39" s="2">
        <v>3.7645652173913047</v>
      </c>
      <c r="Z39" s="2">
        <v>0.22313429043323596</v>
      </c>
      <c r="AA39" s="2">
        <v>0</v>
      </c>
      <c r="AB39" s="2">
        <v>5.0842391304347823</v>
      </c>
      <c r="AC39" s="2">
        <v>0</v>
      </c>
      <c r="AD39" s="2">
        <v>0</v>
      </c>
      <c r="AE39" s="2">
        <v>0</v>
      </c>
      <c r="AF39" s="2">
        <v>0</v>
      </c>
      <c r="AG39" s="2">
        <v>0</v>
      </c>
      <c r="AH39" t="s">
        <v>23</v>
      </c>
      <c r="AI39">
        <v>5</v>
      </c>
    </row>
    <row r="40" spans="1:35" x14ac:dyDescent="0.25">
      <c r="A40" t="s">
        <v>990</v>
      </c>
      <c r="B40" t="s">
        <v>338</v>
      </c>
      <c r="C40" t="s">
        <v>728</v>
      </c>
      <c r="D40" t="s">
        <v>892</v>
      </c>
      <c r="E40" s="2">
        <v>83.673913043478265</v>
      </c>
      <c r="F40" s="2">
        <v>4.7826086956521738</v>
      </c>
      <c r="G40" s="2">
        <v>3.2608695652173912E-2</v>
      </c>
      <c r="H40" s="2">
        <v>0</v>
      </c>
      <c r="I40" s="2">
        <v>5.1521739130434785</v>
      </c>
      <c r="J40" s="2">
        <v>0</v>
      </c>
      <c r="K40" s="2">
        <v>0</v>
      </c>
      <c r="L40" s="2">
        <v>1.1641304347826087</v>
      </c>
      <c r="M40" s="2">
        <v>9.8695652173913047</v>
      </c>
      <c r="N40" s="2">
        <v>0</v>
      </c>
      <c r="O40" s="2">
        <v>0.11795271499090673</v>
      </c>
      <c r="P40" s="2">
        <v>15.088478260869568</v>
      </c>
      <c r="Q40" s="2">
        <v>0</v>
      </c>
      <c r="R40" s="2">
        <v>0.18032475967783843</v>
      </c>
      <c r="S40" s="2">
        <v>1.0304347826086957</v>
      </c>
      <c r="T40" s="2">
        <v>4.5646739130434764</v>
      </c>
      <c r="U40" s="2">
        <v>0</v>
      </c>
      <c r="V40" s="2">
        <v>6.6868017666926446E-2</v>
      </c>
      <c r="W40" s="2">
        <v>2.8235869565217389</v>
      </c>
      <c r="X40" s="2">
        <v>2.6297826086956526</v>
      </c>
      <c r="Y40" s="2">
        <v>0</v>
      </c>
      <c r="Z40" s="2">
        <v>6.5174071187321381E-2</v>
      </c>
      <c r="AA40" s="2">
        <v>0</v>
      </c>
      <c r="AB40" s="2">
        <v>0</v>
      </c>
      <c r="AC40" s="2">
        <v>0</v>
      </c>
      <c r="AD40" s="2">
        <v>0</v>
      </c>
      <c r="AE40" s="2">
        <v>0</v>
      </c>
      <c r="AF40" s="2">
        <v>0</v>
      </c>
      <c r="AG40" s="2">
        <v>0</v>
      </c>
      <c r="AH40" t="s">
        <v>211</v>
      </c>
      <c r="AI40">
        <v>5</v>
      </c>
    </row>
    <row r="41" spans="1:35" x14ac:dyDescent="0.25">
      <c r="A41" t="s">
        <v>990</v>
      </c>
      <c r="B41" t="s">
        <v>575</v>
      </c>
      <c r="C41" t="s">
        <v>835</v>
      </c>
      <c r="D41" t="s">
        <v>896</v>
      </c>
      <c r="E41" s="2">
        <v>44.380434782608695</v>
      </c>
      <c r="F41" s="2">
        <v>0</v>
      </c>
      <c r="G41" s="2">
        <v>0.52173913043478259</v>
      </c>
      <c r="H41" s="2">
        <v>0</v>
      </c>
      <c r="I41" s="2">
        <v>0</v>
      </c>
      <c r="J41" s="2">
        <v>0</v>
      </c>
      <c r="K41" s="2">
        <v>0</v>
      </c>
      <c r="L41" s="2">
        <v>0.67206521739130431</v>
      </c>
      <c r="M41" s="2">
        <v>0</v>
      </c>
      <c r="N41" s="2">
        <v>0</v>
      </c>
      <c r="O41" s="2">
        <v>0</v>
      </c>
      <c r="P41" s="2">
        <v>0</v>
      </c>
      <c r="Q41" s="2">
        <v>0</v>
      </c>
      <c r="R41" s="2">
        <v>0</v>
      </c>
      <c r="S41" s="2">
        <v>2.5336956521739129</v>
      </c>
      <c r="T41" s="2">
        <v>6.6604347826086956</v>
      </c>
      <c r="U41" s="2">
        <v>0</v>
      </c>
      <c r="V41" s="2">
        <v>0.20716629928973793</v>
      </c>
      <c r="W41" s="2">
        <v>0.96880434782608693</v>
      </c>
      <c r="X41" s="2">
        <v>9.5267391304347822</v>
      </c>
      <c r="Y41" s="2">
        <v>1.7771739130434783</v>
      </c>
      <c r="Z41" s="2">
        <v>0.27653441097232428</v>
      </c>
      <c r="AA41" s="2">
        <v>0</v>
      </c>
      <c r="AB41" s="2">
        <v>0</v>
      </c>
      <c r="AC41" s="2">
        <v>0</v>
      </c>
      <c r="AD41" s="2">
        <v>0</v>
      </c>
      <c r="AE41" s="2">
        <v>0</v>
      </c>
      <c r="AF41" s="2">
        <v>0</v>
      </c>
      <c r="AG41" s="2">
        <v>0</v>
      </c>
      <c r="AH41" t="s">
        <v>236</v>
      </c>
      <c r="AI41">
        <v>5</v>
      </c>
    </row>
    <row r="42" spans="1:35" x14ac:dyDescent="0.25">
      <c r="A42" t="s">
        <v>990</v>
      </c>
      <c r="B42" t="s">
        <v>448</v>
      </c>
      <c r="C42" t="s">
        <v>764</v>
      </c>
      <c r="D42" t="s">
        <v>925</v>
      </c>
      <c r="E42" s="2">
        <v>35.293478260869563</v>
      </c>
      <c r="F42" s="2">
        <v>5.6521739130434785</v>
      </c>
      <c r="G42" s="2">
        <v>0</v>
      </c>
      <c r="H42" s="2">
        <v>0.34239130434782611</v>
      </c>
      <c r="I42" s="2">
        <v>6.2551086956521758</v>
      </c>
      <c r="J42" s="2">
        <v>0</v>
      </c>
      <c r="K42" s="2">
        <v>0</v>
      </c>
      <c r="L42" s="2">
        <v>2.134239130434783</v>
      </c>
      <c r="M42" s="2">
        <v>5.2173913043478262</v>
      </c>
      <c r="N42" s="2">
        <v>0</v>
      </c>
      <c r="O42" s="2">
        <v>0.14782876501385897</v>
      </c>
      <c r="P42" s="2">
        <v>7.9384782608695641</v>
      </c>
      <c r="Q42" s="2">
        <v>0</v>
      </c>
      <c r="R42" s="2">
        <v>0.22492762550046194</v>
      </c>
      <c r="S42" s="2">
        <v>1.5434782608695656</v>
      </c>
      <c r="T42" s="2">
        <v>2.9475000000000002</v>
      </c>
      <c r="U42" s="2">
        <v>0</v>
      </c>
      <c r="V42" s="2">
        <v>0.12724668925161692</v>
      </c>
      <c r="W42" s="2">
        <v>1.0226086956521738</v>
      </c>
      <c r="X42" s="2">
        <v>5.9143478260869564</v>
      </c>
      <c r="Y42" s="2">
        <v>0</v>
      </c>
      <c r="Z42" s="2">
        <v>0.19655066214967665</v>
      </c>
      <c r="AA42" s="2">
        <v>0</v>
      </c>
      <c r="AB42" s="2">
        <v>0</v>
      </c>
      <c r="AC42" s="2">
        <v>0</v>
      </c>
      <c r="AD42" s="2">
        <v>17.544130434782605</v>
      </c>
      <c r="AE42" s="2">
        <v>0</v>
      </c>
      <c r="AF42" s="2">
        <v>0</v>
      </c>
      <c r="AG42" s="2">
        <v>0</v>
      </c>
      <c r="AH42" t="s">
        <v>105</v>
      </c>
      <c r="AI42">
        <v>5</v>
      </c>
    </row>
    <row r="43" spans="1:35" x14ac:dyDescent="0.25">
      <c r="A43" t="s">
        <v>990</v>
      </c>
      <c r="B43" t="s">
        <v>492</v>
      </c>
      <c r="C43" t="s">
        <v>775</v>
      </c>
      <c r="D43" t="s">
        <v>894</v>
      </c>
      <c r="E43" s="2">
        <v>36.510869565217391</v>
      </c>
      <c r="F43" s="2">
        <v>0</v>
      </c>
      <c r="G43" s="2">
        <v>0</v>
      </c>
      <c r="H43" s="2">
        <v>0</v>
      </c>
      <c r="I43" s="2">
        <v>4.4081521739130425</v>
      </c>
      <c r="J43" s="2">
        <v>0</v>
      </c>
      <c r="K43" s="2">
        <v>0</v>
      </c>
      <c r="L43" s="2">
        <v>0.26173913043478264</v>
      </c>
      <c r="M43" s="2">
        <v>5.2206521739130434</v>
      </c>
      <c r="N43" s="2">
        <v>0</v>
      </c>
      <c r="O43" s="2">
        <v>0.1429889848169098</v>
      </c>
      <c r="P43" s="2">
        <v>0</v>
      </c>
      <c r="Q43" s="2">
        <v>14.866304347826082</v>
      </c>
      <c r="R43" s="2">
        <v>0.40717475439118772</v>
      </c>
      <c r="S43" s="2">
        <v>1.0165217391304349</v>
      </c>
      <c r="T43" s="2">
        <v>2.4254347826086957</v>
      </c>
      <c r="U43" s="2">
        <v>0</v>
      </c>
      <c r="V43" s="2">
        <v>9.4272104793093184E-2</v>
      </c>
      <c r="W43" s="2">
        <v>1.2229347826086954</v>
      </c>
      <c r="X43" s="2">
        <v>4.6984782608695648</v>
      </c>
      <c r="Y43" s="2">
        <v>0</v>
      </c>
      <c r="Z43" s="2">
        <v>0.16218219708246501</v>
      </c>
      <c r="AA43" s="2">
        <v>0</v>
      </c>
      <c r="AB43" s="2">
        <v>0</v>
      </c>
      <c r="AC43" s="2">
        <v>0</v>
      </c>
      <c r="AD43" s="2">
        <v>0</v>
      </c>
      <c r="AE43" s="2">
        <v>0</v>
      </c>
      <c r="AF43" s="2">
        <v>0</v>
      </c>
      <c r="AG43" s="2">
        <v>0</v>
      </c>
      <c r="AH43" t="s">
        <v>150</v>
      </c>
      <c r="AI43">
        <v>5</v>
      </c>
    </row>
    <row r="44" spans="1:35" x14ac:dyDescent="0.25">
      <c r="A44" t="s">
        <v>990</v>
      </c>
      <c r="B44" t="s">
        <v>561</v>
      </c>
      <c r="C44" t="s">
        <v>748</v>
      </c>
      <c r="D44" t="s">
        <v>893</v>
      </c>
      <c r="E44" s="2">
        <v>15.739130434782609</v>
      </c>
      <c r="F44" s="2">
        <v>0</v>
      </c>
      <c r="G44" s="2">
        <v>0</v>
      </c>
      <c r="H44" s="2">
        <v>0</v>
      </c>
      <c r="I44" s="2">
        <v>0</v>
      </c>
      <c r="J44" s="2">
        <v>0</v>
      </c>
      <c r="K44" s="2">
        <v>0</v>
      </c>
      <c r="L44" s="2">
        <v>0.63532608695652171</v>
      </c>
      <c r="M44" s="2">
        <v>0</v>
      </c>
      <c r="N44" s="2">
        <v>3.8451086956521738</v>
      </c>
      <c r="O44" s="2">
        <v>0.24430248618784528</v>
      </c>
      <c r="P44" s="2">
        <v>0</v>
      </c>
      <c r="Q44" s="2">
        <v>6.4456521739130439</v>
      </c>
      <c r="R44" s="2">
        <v>0.40953038674033149</v>
      </c>
      <c r="S44" s="2">
        <v>0.75630434782608713</v>
      </c>
      <c r="T44" s="2">
        <v>0.89413043478260856</v>
      </c>
      <c r="U44" s="2">
        <v>0</v>
      </c>
      <c r="V44" s="2">
        <v>0.10486187845303868</v>
      </c>
      <c r="W44" s="2">
        <v>1.1656521739130439</v>
      </c>
      <c r="X44" s="2">
        <v>1.1945652173913042</v>
      </c>
      <c r="Y44" s="2">
        <v>0.33880434782608698</v>
      </c>
      <c r="Z44" s="2">
        <v>0.17148480662983429</v>
      </c>
      <c r="AA44" s="2">
        <v>0</v>
      </c>
      <c r="AB44" s="2">
        <v>0</v>
      </c>
      <c r="AC44" s="2">
        <v>0</v>
      </c>
      <c r="AD44" s="2">
        <v>0</v>
      </c>
      <c r="AE44" s="2">
        <v>0</v>
      </c>
      <c r="AF44" s="2">
        <v>0</v>
      </c>
      <c r="AG44" s="2">
        <v>0</v>
      </c>
      <c r="AH44" t="s">
        <v>222</v>
      </c>
      <c r="AI44">
        <v>5</v>
      </c>
    </row>
    <row r="45" spans="1:35" x14ac:dyDescent="0.25">
      <c r="A45" t="s">
        <v>990</v>
      </c>
      <c r="B45" t="s">
        <v>564</v>
      </c>
      <c r="C45" t="s">
        <v>720</v>
      </c>
      <c r="D45" t="s">
        <v>920</v>
      </c>
      <c r="E45" s="2">
        <v>154.04347826086956</v>
      </c>
      <c r="F45" s="2">
        <v>4.9673913043478262</v>
      </c>
      <c r="G45" s="2">
        <v>2.6956521739130435</v>
      </c>
      <c r="H45" s="2">
        <v>0.82065217391304346</v>
      </c>
      <c r="I45" s="2">
        <v>9.7228260869565215</v>
      </c>
      <c r="J45" s="2">
        <v>0</v>
      </c>
      <c r="K45" s="2">
        <v>5.3043478260869561</v>
      </c>
      <c r="L45" s="2">
        <v>3.4668478260869584</v>
      </c>
      <c r="M45" s="2">
        <v>27.228260869565219</v>
      </c>
      <c r="N45" s="2">
        <v>0</v>
      </c>
      <c r="O45" s="2">
        <v>0.17675698560541914</v>
      </c>
      <c r="P45" s="2">
        <v>5.1956521739130439</v>
      </c>
      <c r="Q45" s="2">
        <v>198.09782608695653</v>
      </c>
      <c r="R45" s="2">
        <v>1.3197149308495626</v>
      </c>
      <c r="S45" s="2">
        <v>2.8095652173913046</v>
      </c>
      <c r="T45" s="2">
        <v>6.7566304347826103</v>
      </c>
      <c r="U45" s="2">
        <v>0</v>
      </c>
      <c r="V45" s="2">
        <v>6.2100620942703938E-2</v>
      </c>
      <c r="W45" s="2">
        <v>9.2529347826087012</v>
      </c>
      <c r="X45" s="2">
        <v>2.717391304347826E-2</v>
      </c>
      <c r="Y45" s="2">
        <v>1.5239130434782611</v>
      </c>
      <c r="Z45" s="2">
        <v>7.0136184024837747E-2</v>
      </c>
      <c r="AA45" s="2">
        <v>0.17934782608695651</v>
      </c>
      <c r="AB45" s="2">
        <v>0</v>
      </c>
      <c r="AC45" s="2">
        <v>0</v>
      </c>
      <c r="AD45" s="2">
        <v>0</v>
      </c>
      <c r="AE45" s="2">
        <v>0</v>
      </c>
      <c r="AF45" s="2">
        <v>0</v>
      </c>
      <c r="AG45" s="2">
        <v>0</v>
      </c>
      <c r="AH45" t="s">
        <v>225</v>
      </c>
      <c r="AI45">
        <v>5</v>
      </c>
    </row>
    <row r="46" spans="1:35" x14ac:dyDescent="0.25">
      <c r="A46" t="s">
        <v>990</v>
      </c>
      <c r="B46" t="s">
        <v>509</v>
      </c>
      <c r="C46" t="s">
        <v>739</v>
      </c>
      <c r="D46" t="s">
        <v>914</v>
      </c>
      <c r="E46" s="2">
        <v>79.619565217391298</v>
      </c>
      <c r="F46" s="2">
        <v>0</v>
      </c>
      <c r="G46" s="2">
        <v>0</v>
      </c>
      <c r="H46" s="2">
        <v>0</v>
      </c>
      <c r="I46" s="2">
        <v>0</v>
      </c>
      <c r="J46" s="2">
        <v>0</v>
      </c>
      <c r="K46" s="2">
        <v>0</v>
      </c>
      <c r="L46" s="2">
        <v>4.7132608695652163</v>
      </c>
      <c r="M46" s="2">
        <v>0</v>
      </c>
      <c r="N46" s="2">
        <v>0</v>
      </c>
      <c r="O46" s="2">
        <v>0</v>
      </c>
      <c r="P46" s="2">
        <v>0</v>
      </c>
      <c r="Q46" s="2">
        <v>0</v>
      </c>
      <c r="R46" s="2">
        <v>0</v>
      </c>
      <c r="S46" s="2">
        <v>5.2228260869565206</v>
      </c>
      <c r="T46" s="2">
        <v>6.7563043478260862</v>
      </c>
      <c r="U46" s="2">
        <v>0</v>
      </c>
      <c r="V46" s="2">
        <v>0.15045460750853243</v>
      </c>
      <c r="W46" s="2">
        <v>4.289891304347826</v>
      </c>
      <c r="X46" s="2">
        <v>4.9622826086956522</v>
      </c>
      <c r="Y46" s="2">
        <v>0</v>
      </c>
      <c r="Z46" s="2">
        <v>0.11620477815699659</v>
      </c>
      <c r="AA46" s="2">
        <v>0</v>
      </c>
      <c r="AB46" s="2">
        <v>0</v>
      </c>
      <c r="AC46" s="2">
        <v>0</v>
      </c>
      <c r="AD46" s="2">
        <v>8.8315217391304355</v>
      </c>
      <c r="AE46" s="2">
        <v>0</v>
      </c>
      <c r="AF46" s="2">
        <v>0</v>
      </c>
      <c r="AG46" s="2">
        <v>0</v>
      </c>
      <c r="AH46" t="s">
        <v>167</v>
      </c>
      <c r="AI46">
        <v>5</v>
      </c>
    </row>
    <row r="47" spans="1:35" x14ac:dyDescent="0.25">
      <c r="A47" t="s">
        <v>990</v>
      </c>
      <c r="B47" t="s">
        <v>551</v>
      </c>
      <c r="C47" t="s">
        <v>743</v>
      </c>
      <c r="D47" t="s">
        <v>917</v>
      </c>
      <c r="E47" s="2">
        <v>105.21739130434783</v>
      </c>
      <c r="F47" s="2">
        <v>4.2608695652173916</v>
      </c>
      <c r="G47" s="2">
        <v>0.14130434782608695</v>
      </c>
      <c r="H47" s="2">
        <v>0.81521739130434778</v>
      </c>
      <c r="I47" s="2">
        <v>9.3478260869565215</v>
      </c>
      <c r="J47" s="2">
        <v>0</v>
      </c>
      <c r="K47" s="2">
        <v>0</v>
      </c>
      <c r="L47" s="2">
        <v>4.5203260869565227</v>
      </c>
      <c r="M47" s="2">
        <v>0</v>
      </c>
      <c r="N47" s="2">
        <v>14.663043478260869</v>
      </c>
      <c r="O47" s="2">
        <v>0.13935950413223139</v>
      </c>
      <c r="P47" s="2">
        <v>9.9021739130434785</v>
      </c>
      <c r="Q47" s="2">
        <v>25.679347826086957</v>
      </c>
      <c r="R47" s="2">
        <v>0.33817148760330579</v>
      </c>
      <c r="S47" s="2">
        <v>7.108913043478263</v>
      </c>
      <c r="T47" s="2">
        <v>15.31</v>
      </c>
      <c r="U47" s="2">
        <v>0</v>
      </c>
      <c r="V47" s="2">
        <v>0.21307231404958679</v>
      </c>
      <c r="W47" s="2">
        <v>10.157608695652174</v>
      </c>
      <c r="X47" s="2">
        <v>16.721739130434777</v>
      </c>
      <c r="Y47" s="2">
        <v>4.6168478260869561</v>
      </c>
      <c r="Z47" s="2">
        <v>0.29934400826446272</v>
      </c>
      <c r="AA47" s="2">
        <v>0</v>
      </c>
      <c r="AB47" s="2">
        <v>0</v>
      </c>
      <c r="AC47" s="2">
        <v>0</v>
      </c>
      <c r="AD47" s="2">
        <v>0</v>
      </c>
      <c r="AE47" s="2">
        <v>0</v>
      </c>
      <c r="AF47" s="2">
        <v>0</v>
      </c>
      <c r="AG47" s="2">
        <v>0</v>
      </c>
      <c r="AH47" t="s">
        <v>212</v>
      </c>
      <c r="AI47">
        <v>5</v>
      </c>
    </row>
    <row r="48" spans="1:35" x14ac:dyDescent="0.25">
      <c r="A48" t="s">
        <v>990</v>
      </c>
      <c r="B48" t="s">
        <v>643</v>
      </c>
      <c r="C48" t="s">
        <v>748</v>
      </c>
      <c r="D48" t="s">
        <v>893</v>
      </c>
      <c r="E48" s="2">
        <v>61.282608695652172</v>
      </c>
      <c r="F48" s="2">
        <v>1.7295652173913028</v>
      </c>
      <c r="G48" s="2">
        <v>0.60869565217391308</v>
      </c>
      <c r="H48" s="2">
        <v>0</v>
      </c>
      <c r="I48" s="2">
        <v>0</v>
      </c>
      <c r="J48" s="2">
        <v>0</v>
      </c>
      <c r="K48" s="2">
        <v>1.9565217391304348</v>
      </c>
      <c r="L48" s="2">
        <v>1.0752173913043477</v>
      </c>
      <c r="M48" s="2">
        <v>0</v>
      </c>
      <c r="N48" s="2">
        <v>0</v>
      </c>
      <c r="O48" s="2">
        <v>0</v>
      </c>
      <c r="P48" s="2">
        <v>0</v>
      </c>
      <c r="Q48" s="2">
        <v>0</v>
      </c>
      <c r="R48" s="2">
        <v>0</v>
      </c>
      <c r="S48" s="2">
        <v>1.9689130434782607</v>
      </c>
      <c r="T48" s="2">
        <v>0.10402173913043479</v>
      </c>
      <c r="U48" s="2">
        <v>0</v>
      </c>
      <c r="V48" s="2">
        <v>3.3825824760553388E-2</v>
      </c>
      <c r="W48" s="2">
        <v>1.0382608695652176</v>
      </c>
      <c r="X48" s="2">
        <v>0.52228260869565202</v>
      </c>
      <c r="Y48" s="2">
        <v>0</v>
      </c>
      <c r="Z48" s="2">
        <v>2.5464703795672224E-2</v>
      </c>
      <c r="AA48" s="2">
        <v>1.3149999999999991</v>
      </c>
      <c r="AB48" s="2">
        <v>0</v>
      </c>
      <c r="AC48" s="2">
        <v>0</v>
      </c>
      <c r="AD48" s="2">
        <v>0</v>
      </c>
      <c r="AE48" s="2">
        <v>0</v>
      </c>
      <c r="AF48" s="2">
        <v>0</v>
      </c>
      <c r="AG48" s="2">
        <v>0</v>
      </c>
      <c r="AH48" t="s">
        <v>306</v>
      </c>
      <c r="AI48">
        <v>5</v>
      </c>
    </row>
    <row r="49" spans="1:35" x14ac:dyDescent="0.25">
      <c r="A49" t="s">
        <v>990</v>
      </c>
      <c r="B49" t="s">
        <v>553</v>
      </c>
      <c r="C49" t="s">
        <v>832</v>
      </c>
      <c r="D49" t="s">
        <v>937</v>
      </c>
      <c r="E49" s="2">
        <v>37.391304347826086</v>
      </c>
      <c r="F49" s="2">
        <v>0.14130434782608695</v>
      </c>
      <c r="G49" s="2">
        <v>1.0869565217391304E-2</v>
      </c>
      <c r="H49" s="2">
        <v>0.38043478260869568</v>
      </c>
      <c r="I49" s="2">
        <v>2.347826086956522</v>
      </c>
      <c r="J49" s="2">
        <v>0</v>
      </c>
      <c r="K49" s="2">
        <v>0</v>
      </c>
      <c r="L49" s="2">
        <v>0</v>
      </c>
      <c r="M49" s="2">
        <v>2.7418478260869565</v>
      </c>
      <c r="N49" s="2">
        <v>0</v>
      </c>
      <c r="O49" s="2">
        <v>7.332848837209302E-2</v>
      </c>
      <c r="P49" s="2">
        <v>0.15815217391304345</v>
      </c>
      <c r="Q49" s="2">
        <v>8.2453260869565241</v>
      </c>
      <c r="R49" s="2">
        <v>0.2247441860465117</v>
      </c>
      <c r="S49" s="2">
        <v>0.23369565217391305</v>
      </c>
      <c r="T49" s="2">
        <v>0</v>
      </c>
      <c r="U49" s="2">
        <v>0</v>
      </c>
      <c r="V49" s="2">
        <v>6.2500000000000003E-3</v>
      </c>
      <c r="W49" s="2">
        <v>0.40489130434782611</v>
      </c>
      <c r="X49" s="2">
        <v>0.26630434782608697</v>
      </c>
      <c r="Y49" s="2">
        <v>0</v>
      </c>
      <c r="Z49" s="2">
        <v>1.7950581395348837E-2</v>
      </c>
      <c r="AA49" s="2">
        <v>0</v>
      </c>
      <c r="AB49" s="2">
        <v>0</v>
      </c>
      <c r="AC49" s="2">
        <v>0</v>
      </c>
      <c r="AD49" s="2">
        <v>0</v>
      </c>
      <c r="AE49" s="2">
        <v>0</v>
      </c>
      <c r="AF49" s="2">
        <v>0</v>
      </c>
      <c r="AG49" s="2">
        <v>0</v>
      </c>
      <c r="AH49" t="s">
        <v>214</v>
      </c>
      <c r="AI49">
        <v>5</v>
      </c>
    </row>
    <row r="50" spans="1:35" x14ac:dyDescent="0.25">
      <c r="A50" t="s">
        <v>990</v>
      </c>
      <c r="B50" t="s">
        <v>382</v>
      </c>
      <c r="C50" t="s">
        <v>677</v>
      </c>
      <c r="D50" t="s">
        <v>915</v>
      </c>
      <c r="E50" s="2">
        <v>53.228260869565219</v>
      </c>
      <c r="F50" s="2">
        <v>5.2173913043478262</v>
      </c>
      <c r="G50" s="2">
        <v>0.60869565217391308</v>
      </c>
      <c r="H50" s="2">
        <v>1.8588043478260869</v>
      </c>
      <c r="I50" s="2">
        <v>6.0332608695652166</v>
      </c>
      <c r="J50" s="2">
        <v>0</v>
      </c>
      <c r="K50" s="2">
        <v>0</v>
      </c>
      <c r="L50" s="2">
        <v>3.9807608695652177</v>
      </c>
      <c r="M50" s="2">
        <v>5.0543478260869561</v>
      </c>
      <c r="N50" s="2">
        <v>9.5452173913043499</v>
      </c>
      <c r="O50" s="2">
        <v>0.27428221360016336</v>
      </c>
      <c r="P50" s="2">
        <v>4.8913043478260869</v>
      </c>
      <c r="Q50" s="2">
        <v>7.3765217391304381</v>
      </c>
      <c r="R50" s="2">
        <v>0.23047580151112931</v>
      </c>
      <c r="S50" s="2">
        <v>8.8665217391304338</v>
      </c>
      <c r="T50" s="2">
        <v>7.5049999999999981</v>
      </c>
      <c r="U50" s="2">
        <v>0</v>
      </c>
      <c r="V50" s="2">
        <v>0.30757198284664078</v>
      </c>
      <c r="W50" s="2">
        <v>8.8876086956521725</v>
      </c>
      <c r="X50" s="2">
        <v>8.3660869565217446</v>
      </c>
      <c r="Y50" s="2">
        <v>0</v>
      </c>
      <c r="Z50" s="2">
        <v>0.32414539513988161</v>
      </c>
      <c r="AA50" s="2">
        <v>0</v>
      </c>
      <c r="AB50" s="2">
        <v>0</v>
      </c>
      <c r="AC50" s="2">
        <v>0</v>
      </c>
      <c r="AD50" s="2">
        <v>0</v>
      </c>
      <c r="AE50" s="2">
        <v>0</v>
      </c>
      <c r="AF50" s="2">
        <v>0</v>
      </c>
      <c r="AG50" s="2">
        <v>0</v>
      </c>
      <c r="AH50" t="s">
        <v>37</v>
      </c>
      <c r="AI50">
        <v>5</v>
      </c>
    </row>
    <row r="51" spans="1:35" x14ac:dyDescent="0.25">
      <c r="A51" t="s">
        <v>990</v>
      </c>
      <c r="B51" t="s">
        <v>522</v>
      </c>
      <c r="C51" t="s">
        <v>698</v>
      </c>
      <c r="D51" t="s">
        <v>913</v>
      </c>
      <c r="E51" s="2">
        <v>69.706521739130437</v>
      </c>
      <c r="F51" s="2">
        <v>5.7391304347826084</v>
      </c>
      <c r="G51" s="2">
        <v>0.13043478260869565</v>
      </c>
      <c r="H51" s="2">
        <v>0.28260869565217389</v>
      </c>
      <c r="I51" s="2">
        <v>0.51630434782608692</v>
      </c>
      <c r="J51" s="2">
        <v>0</v>
      </c>
      <c r="K51" s="2">
        <v>0</v>
      </c>
      <c r="L51" s="2">
        <v>4.4130434782608692</v>
      </c>
      <c r="M51" s="2">
        <v>10.336956521739131</v>
      </c>
      <c r="N51" s="2">
        <v>4.3179347826086953</v>
      </c>
      <c r="O51" s="2">
        <v>0.210237018556058</v>
      </c>
      <c r="P51" s="2">
        <v>4.7907608695652177</v>
      </c>
      <c r="Q51" s="2">
        <v>12.461956521739131</v>
      </c>
      <c r="R51" s="2">
        <v>0.24750506783096834</v>
      </c>
      <c r="S51" s="2">
        <v>13.160326086956522</v>
      </c>
      <c r="T51" s="2">
        <v>4.9130434782608692</v>
      </c>
      <c r="U51" s="2">
        <v>0</v>
      </c>
      <c r="V51" s="2">
        <v>0.25927802900358643</v>
      </c>
      <c r="W51" s="2">
        <v>9.2065217391304355</v>
      </c>
      <c r="X51" s="2">
        <v>10.008152173913043</v>
      </c>
      <c r="Y51" s="2">
        <v>0</v>
      </c>
      <c r="Z51" s="2">
        <v>0.27565102136285669</v>
      </c>
      <c r="AA51" s="2">
        <v>0</v>
      </c>
      <c r="AB51" s="2">
        <v>0</v>
      </c>
      <c r="AC51" s="2">
        <v>0</v>
      </c>
      <c r="AD51" s="2">
        <v>0</v>
      </c>
      <c r="AE51" s="2">
        <v>0</v>
      </c>
      <c r="AF51" s="2">
        <v>0</v>
      </c>
      <c r="AG51" s="2">
        <v>0</v>
      </c>
      <c r="AH51" t="s">
        <v>180</v>
      </c>
      <c r="AI51">
        <v>5</v>
      </c>
    </row>
    <row r="52" spans="1:35" x14ac:dyDescent="0.25">
      <c r="A52" t="s">
        <v>990</v>
      </c>
      <c r="B52" t="s">
        <v>425</v>
      </c>
      <c r="C52" t="s">
        <v>774</v>
      </c>
      <c r="D52" t="s">
        <v>883</v>
      </c>
      <c r="E52" s="2">
        <v>30.989130434782609</v>
      </c>
      <c r="F52" s="2">
        <v>4.3478260869565215</v>
      </c>
      <c r="G52" s="2">
        <v>0</v>
      </c>
      <c r="H52" s="2">
        <v>0.27173913043478259</v>
      </c>
      <c r="I52" s="2">
        <v>0.48641304347826086</v>
      </c>
      <c r="J52" s="2">
        <v>0</v>
      </c>
      <c r="K52" s="2">
        <v>0</v>
      </c>
      <c r="L52" s="2">
        <v>0.16086956521739132</v>
      </c>
      <c r="M52" s="2">
        <v>3.7421739130434779</v>
      </c>
      <c r="N52" s="2">
        <v>0</v>
      </c>
      <c r="O52" s="2">
        <v>0.12075762890213959</v>
      </c>
      <c r="P52" s="2">
        <v>4.5217391304347823</v>
      </c>
      <c r="Q52" s="2">
        <v>8.0244565217391308</v>
      </c>
      <c r="R52" s="2">
        <v>0.40485794458084884</v>
      </c>
      <c r="S52" s="2">
        <v>1.8581521739130438</v>
      </c>
      <c r="T52" s="2">
        <v>1.483586956521739</v>
      </c>
      <c r="U52" s="2">
        <v>0</v>
      </c>
      <c r="V52" s="2">
        <v>0.10783584707120308</v>
      </c>
      <c r="W52" s="2">
        <v>2.5788043478260869</v>
      </c>
      <c r="X52" s="2">
        <v>1.0695652173913042</v>
      </c>
      <c r="Y52" s="2">
        <v>0</v>
      </c>
      <c r="Z52" s="2">
        <v>0.1177306208347948</v>
      </c>
      <c r="AA52" s="2">
        <v>0</v>
      </c>
      <c r="AB52" s="2">
        <v>0</v>
      </c>
      <c r="AC52" s="2">
        <v>0</v>
      </c>
      <c r="AD52" s="2">
        <v>0</v>
      </c>
      <c r="AE52" s="2">
        <v>0</v>
      </c>
      <c r="AF52" s="2">
        <v>0</v>
      </c>
      <c r="AG52" s="2">
        <v>0</v>
      </c>
      <c r="AH52" t="s">
        <v>81</v>
      </c>
      <c r="AI52">
        <v>5</v>
      </c>
    </row>
    <row r="53" spans="1:35" x14ac:dyDescent="0.25">
      <c r="A53" t="s">
        <v>990</v>
      </c>
      <c r="B53" t="s">
        <v>655</v>
      </c>
      <c r="C53" t="s">
        <v>711</v>
      </c>
      <c r="D53" t="s">
        <v>941</v>
      </c>
      <c r="E53" s="2">
        <v>41.043478260869563</v>
      </c>
      <c r="F53" s="2">
        <v>4.9402173913043477</v>
      </c>
      <c r="G53" s="2">
        <v>6.5217391304347824E-2</v>
      </c>
      <c r="H53" s="2">
        <v>0.18706521739130444</v>
      </c>
      <c r="I53" s="2">
        <v>0.63858695652173914</v>
      </c>
      <c r="J53" s="2">
        <v>0</v>
      </c>
      <c r="K53" s="2">
        <v>0</v>
      </c>
      <c r="L53" s="2">
        <v>0.71630434782608698</v>
      </c>
      <c r="M53" s="2">
        <v>3.6847826086956523</v>
      </c>
      <c r="N53" s="2">
        <v>8.1521739130434784E-2</v>
      </c>
      <c r="O53" s="2">
        <v>9.1763771186440676E-2</v>
      </c>
      <c r="P53" s="2">
        <v>3.5407608695652173</v>
      </c>
      <c r="Q53" s="2">
        <v>7.8233695652173916</v>
      </c>
      <c r="R53" s="2">
        <v>0.2768802966101695</v>
      </c>
      <c r="S53" s="2">
        <v>0.89249999999999996</v>
      </c>
      <c r="T53" s="2">
        <v>3.7168478260869553</v>
      </c>
      <c r="U53" s="2">
        <v>0</v>
      </c>
      <c r="V53" s="2">
        <v>0.11230402542372878</v>
      </c>
      <c r="W53" s="2">
        <v>1.6722826086956522</v>
      </c>
      <c r="X53" s="2">
        <v>2.7328260869565217</v>
      </c>
      <c r="Y53" s="2">
        <v>0</v>
      </c>
      <c r="Z53" s="2">
        <v>0.10732786016949154</v>
      </c>
      <c r="AA53" s="2">
        <v>0</v>
      </c>
      <c r="AB53" s="2">
        <v>0</v>
      </c>
      <c r="AC53" s="2">
        <v>0</v>
      </c>
      <c r="AD53" s="2">
        <v>0</v>
      </c>
      <c r="AE53" s="2">
        <v>0</v>
      </c>
      <c r="AF53" s="2">
        <v>0</v>
      </c>
      <c r="AG53" s="2">
        <v>0</v>
      </c>
      <c r="AH53" t="s">
        <v>318</v>
      </c>
      <c r="AI53">
        <v>5</v>
      </c>
    </row>
    <row r="54" spans="1:35" x14ac:dyDescent="0.25">
      <c r="A54" t="s">
        <v>990</v>
      </c>
      <c r="B54" t="s">
        <v>608</v>
      </c>
      <c r="C54" t="s">
        <v>749</v>
      </c>
      <c r="D54" t="s">
        <v>913</v>
      </c>
      <c r="E54" s="2">
        <v>104.15217391304348</v>
      </c>
      <c r="F54" s="2">
        <v>77.563369565217386</v>
      </c>
      <c r="G54" s="2">
        <v>0</v>
      </c>
      <c r="H54" s="2">
        <v>0</v>
      </c>
      <c r="I54" s="2">
        <v>0</v>
      </c>
      <c r="J54" s="2">
        <v>0</v>
      </c>
      <c r="K54" s="2">
        <v>0</v>
      </c>
      <c r="L54" s="2">
        <v>5.4890217391304352</v>
      </c>
      <c r="M54" s="2">
        <v>0</v>
      </c>
      <c r="N54" s="2">
        <v>10.260869565217391</v>
      </c>
      <c r="O54" s="2">
        <v>9.8518054685869327E-2</v>
      </c>
      <c r="P54" s="2">
        <v>5.2608695652173916</v>
      </c>
      <c r="Q54" s="2">
        <v>9.1208695652173919</v>
      </c>
      <c r="R54" s="2">
        <v>0.13808390732623671</v>
      </c>
      <c r="S54" s="2">
        <v>5.1495652173913049</v>
      </c>
      <c r="T54" s="2">
        <v>9.8499999999999961</v>
      </c>
      <c r="U54" s="2">
        <v>0</v>
      </c>
      <c r="V54" s="2">
        <v>0.14401586307660191</v>
      </c>
      <c r="W54" s="2">
        <v>6.2117391304347844</v>
      </c>
      <c r="X54" s="2">
        <v>5.7464130434782614</v>
      </c>
      <c r="Y54" s="2">
        <v>0</v>
      </c>
      <c r="Z54" s="2">
        <v>0.11481423502400336</v>
      </c>
      <c r="AA54" s="2">
        <v>0</v>
      </c>
      <c r="AB54" s="2">
        <v>0</v>
      </c>
      <c r="AC54" s="2">
        <v>0</v>
      </c>
      <c r="AD54" s="2">
        <v>15.171195652173912</v>
      </c>
      <c r="AE54" s="2">
        <v>0</v>
      </c>
      <c r="AF54" s="2">
        <v>0</v>
      </c>
      <c r="AG54" s="2">
        <v>0</v>
      </c>
      <c r="AH54" t="s">
        <v>271</v>
      </c>
      <c r="AI54">
        <v>5</v>
      </c>
    </row>
    <row r="55" spans="1:35" x14ac:dyDescent="0.25">
      <c r="A55" t="s">
        <v>990</v>
      </c>
      <c r="B55" t="s">
        <v>363</v>
      </c>
      <c r="C55" t="s">
        <v>748</v>
      </c>
      <c r="D55" t="s">
        <v>893</v>
      </c>
      <c r="E55" s="2">
        <v>71.543478260869563</v>
      </c>
      <c r="F55" s="2">
        <v>50.721413043478258</v>
      </c>
      <c r="G55" s="2">
        <v>0.35869565217391303</v>
      </c>
      <c r="H55" s="2">
        <v>0</v>
      </c>
      <c r="I55" s="2">
        <v>0</v>
      </c>
      <c r="J55" s="2">
        <v>0</v>
      </c>
      <c r="K55" s="2">
        <v>0</v>
      </c>
      <c r="L55" s="2">
        <v>4.1279347826086967</v>
      </c>
      <c r="M55" s="2">
        <v>0</v>
      </c>
      <c r="N55" s="2">
        <v>8.2010869565217384</v>
      </c>
      <c r="O55" s="2">
        <v>0.11463081130355514</v>
      </c>
      <c r="P55" s="2">
        <v>5.7146739130434785</v>
      </c>
      <c r="Q55" s="2">
        <v>5.8070652173913047</v>
      </c>
      <c r="R55" s="2">
        <v>0.16104527499240354</v>
      </c>
      <c r="S55" s="2">
        <v>4.5333695652173915</v>
      </c>
      <c r="T55" s="2">
        <v>5.7881521739130433</v>
      </c>
      <c r="U55" s="2">
        <v>0</v>
      </c>
      <c r="V55" s="2">
        <v>0.1442692190823458</v>
      </c>
      <c r="W55" s="2">
        <v>3.4125000000000005</v>
      </c>
      <c r="X55" s="2">
        <v>3.8726086956521728</v>
      </c>
      <c r="Y55" s="2">
        <v>0</v>
      </c>
      <c r="Z55" s="2">
        <v>0.10182771194165907</v>
      </c>
      <c r="AA55" s="2">
        <v>0</v>
      </c>
      <c r="AB55" s="2">
        <v>0</v>
      </c>
      <c r="AC55" s="2">
        <v>0</v>
      </c>
      <c r="AD55" s="2">
        <v>21.620978260869567</v>
      </c>
      <c r="AE55" s="2">
        <v>0</v>
      </c>
      <c r="AF55" s="2">
        <v>0</v>
      </c>
      <c r="AG55" s="2">
        <v>0</v>
      </c>
      <c r="AH55" t="s">
        <v>18</v>
      </c>
      <c r="AI55">
        <v>5</v>
      </c>
    </row>
    <row r="56" spans="1:35" x14ac:dyDescent="0.25">
      <c r="A56" t="s">
        <v>990</v>
      </c>
      <c r="B56" t="s">
        <v>611</v>
      </c>
      <c r="C56" t="s">
        <v>721</v>
      </c>
      <c r="D56" t="s">
        <v>900</v>
      </c>
      <c r="E56" s="2">
        <v>48.130434782608695</v>
      </c>
      <c r="F56" s="2">
        <v>2.7826086956521738</v>
      </c>
      <c r="G56" s="2">
        <v>0</v>
      </c>
      <c r="H56" s="2">
        <v>0</v>
      </c>
      <c r="I56" s="2">
        <v>2.7130434782608721</v>
      </c>
      <c r="J56" s="2">
        <v>0</v>
      </c>
      <c r="K56" s="2">
        <v>0</v>
      </c>
      <c r="L56" s="2">
        <v>3.3784782608695649</v>
      </c>
      <c r="M56" s="2">
        <v>9.0027173913043477</v>
      </c>
      <c r="N56" s="2">
        <v>0</v>
      </c>
      <c r="O56" s="2">
        <v>0.18704832881662151</v>
      </c>
      <c r="P56" s="2">
        <v>0</v>
      </c>
      <c r="Q56" s="2">
        <v>18.313043478260848</v>
      </c>
      <c r="R56" s="2">
        <v>0.38048780487804834</v>
      </c>
      <c r="S56" s="2">
        <v>3.3972826086956522</v>
      </c>
      <c r="T56" s="2">
        <v>11.489456521739131</v>
      </c>
      <c r="U56" s="2">
        <v>0</v>
      </c>
      <c r="V56" s="2">
        <v>0.30929990966576332</v>
      </c>
      <c r="W56" s="2">
        <v>9.7934782608695627</v>
      </c>
      <c r="X56" s="2">
        <v>10.142173913043477</v>
      </c>
      <c r="Y56" s="2">
        <v>2.673260869565218</v>
      </c>
      <c r="Z56" s="2">
        <v>0.46974254742547422</v>
      </c>
      <c r="AA56" s="2">
        <v>0</v>
      </c>
      <c r="AB56" s="2">
        <v>0</v>
      </c>
      <c r="AC56" s="2">
        <v>0</v>
      </c>
      <c r="AD56" s="2">
        <v>0</v>
      </c>
      <c r="AE56" s="2">
        <v>0</v>
      </c>
      <c r="AF56" s="2">
        <v>0</v>
      </c>
      <c r="AG56" s="2">
        <v>0</v>
      </c>
      <c r="AH56" t="s">
        <v>274</v>
      </c>
      <c r="AI56">
        <v>5</v>
      </c>
    </row>
    <row r="57" spans="1:35" x14ac:dyDescent="0.25">
      <c r="A57" t="s">
        <v>990</v>
      </c>
      <c r="B57" t="s">
        <v>488</v>
      </c>
      <c r="C57" t="s">
        <v>704</v>
      </c>
      <c r="D57" t="s">
        <v>875</v>
      </c>
      <c r="E57" s="2">
        <v>65.978260869565219</v>
      </c>
      <c r="F57" s="2">
        <v>4.6521739130434785</v>
      </c>
      <c r="G57" s="2">
        <v>0.13043478260869565</v>
      </c>
      <c r="H57" s="2">
        <v>0</v>
      </c>
      <c r="I57" s="2">
        <v>4.2921739130434773</v>
      </c>
      <c r="J57" s="2">
        <v>0</v>
      </c>
      <c r="K57" s="2">
        <v>0</v>
      </c>
      <c r="L57" s="2">
        <v>7.2341304347826085</v>
      </c>
      <c r="M57" s="2">
        <v>14.510869565217391</v>
      </c>
      <c r="N57" s="2">
        <v>0</v>
      </c>
      <c r="O57" s="2">
        <v>0.21993410214168038</v>
      </c>
      <c r="P57" s="2">
        <v>7.2608695652173913E-2</v>
      </c>
      <c r="Q57" s="2">
        <v>4.4041304347826102</v>
      </c>
      <c r="R57" s="2">
        <v>6.7851729818780918E-2</v>
      </c>
      <c r="S57" s="2">
        <v>13.801086956521738</v>
      </c>
      <c r="T57" s="2">
        <v>2.9164130434782609</v>
      </c>
      <c r="U57" s="2">
        <v>0</v>
      </c>
      <c r="V57" s="2">
        <v>0.25337891268533769</v>
      </c>
      <c r="W57" s="2">
        <v>9.7008695652173866</v>
      </c>
      <c r="X57" s="2">
        <v>4.35641304347826</v>
      </c>
      <c r="Y57" s="2">
        <v>1.8841304347826082</v>
      </c>
      <c r="Z57" s="2">
        <v>0.24161614497528824</v>
      </c>
      <c r="AA57" s="2">
        <v>0</v>
      </c>
      <c r="AB57" s="2">
        <v>0</v>
      </c>
      <c r="AC57" s="2">
        <v>0</v>
      </c>
      <c r="AD57" s="2">
        <v>0.14902173913043479</v>
      </c>
      <c r="AE57" s="2">
        <v>0</v>
      </c>
      <c r="AF57" s="2">
        <v>0</v>
      </c>
      <c r="AG57" s="2">
        <v>0</v>
      </c>
      <c r="AH57" t="s">
        <v>145</v>
      </c>
      <c r="AI57">
        <v>5</v>
      </c>
    </row>
    <row r="58" spans="1:35" x14ac:dyDescent="0.25">
      <c r="A58" t="s">
        <v>990</v>
      </c>
      <c r="B58" t="s">
        <v>566</v>
      </c>
      <c r="C58" t="s">
        <v>824</v>
      </c>
      <c r="D58" t="s">
        <v>935</v>
      </c>
      <c r="E58" s="2">
        <v>46.445652173913047</v>
      </c>
      <c r="F58" s="2">
        <v>9.0027173913043477</v>
      </c>
      <c r="G58" s="2">
        <v>0</v>
      </c>
      <c r="H58" s="2">
        <v>0.39945652173913043</v>
      </c>
      <c r="I58" s="2">
        <v>1.1059782608695652</v>
      </c>
      <c r="J58" s="2">
        <v>0</v>
      </c>
      <c r="K58" s="2">
        <v>0</v>
      </c>
      <c r="L58" s="2">
        <v>8.5981521739130446</v>
      </c>
      <c r="M58" s="2">
        <v>10.454673913043477</v>
      </c>
      <c r="N58" s="2">
        <v>0</v>
      </c>
      <c r="O58" s="2">
        <v>0.22509478118417969</v>
      </c>
      <c r="P58" s="2">
        <v>10.593152173913042</v>
      </c>
      <c r="Q58" s="2">
        <v>0</v>
      </c>
      <c r="R58" s="2">
        <v>0.22807629300257426</v>
      </c>
      <c r="S58" s="2">
        <v>9.8666304347826106</v>
      </c>
      <c r="T58" s="2">
        <v>10.385108695652173</v>
      </c>
      <c r="U58" s="2">
        <v>0</v>
      </c>
      <c r="V58" s="2">
        <v>0.43603089164521419</v>
      </c>
      <c r="W58" s="2">
        <v>6.9359782608695664</v>
      </c>
      <c r="X58" s="2">
        <v>10.011086956521741</v>
      </c>
      <c r="Y58" s="2">
        <v>0</v>
      </c>
      <c r="Z58" s="2">
        <v>0.36487947577814184</v>
      </c>
      <c r="AA58" s="2">
        <v>0</v>
      </c>
      <c r="AB58" s="2">
        <v>0</v>
      </c>
      <c r="AC58" s="2">
        <v>0</v>
      </c>
      <c r="AD58" s="2">
        <v>0</v>
      </c>
      <c r="AE58" s="2">
        <v>0</v>
      </c>
      <c r="AF58" s="2">
        <v>0</v>
      </c>
      <c r="AG58" s="2">
        <v>0</v>
      </c>
      <c r="AH58" t="s">
        <v>227</v>
      </c>
      <c r="AI58">
        <v>5</v>
      </c>
    </row>
    <row r="59" spans="1:35" x14ac:dyDescent="0.25">
      <c r="A59" t="s">
        <v>990</v>
      </c>
      <c r="B59" t="s">
        <v>528</v>
      </c>
      <c r="C59" t="s">
        <v>791</v>
      </c>
      <c r="D59" t="s">
        <v>914</v>
      </c>
      <c r="E59" s="2">
        <v>103.53260869565217</v>
      </c>
      <c r="F59" s="2">
        <v>5.3913043478260869</v>
      </c>
      <c r="G59" s="2">
        <v>0.29347826086956524</v>
      </c>
      <c r="H59" s="2">
        <v>0.49195652173913063</v>
      </c>
      <c r="I59" s="2">
        <v>0.74184782608695654</v>
      </c>
      <c r="J59" s="2">
        <v>0</v>
      </c>
      <c r="K59" s="2">
        <v>0</v>
      </c>
      <c r="L59" s="2">
        <v>3.3842391304347816</v>
      </c>
      <c r="M59" s="2">
        <v>8.8695652173913047</v>
      </c>
      <c r="N59" s="2">
        <v>0</v>
      </c>
      <c r="O59" s="2">
        <v>8.5669291338582684E-2</v>
      </c>
      <c r="P59" s="2">
        <v>4.6521739130434785</v>
      </c>
      <c r="Q59" s="2">
        <v>12.421195652173912</v>
      </c>
      <c r="R59" s="2">
        <v>0.16490813648293962</v>
      </c>
      <c r="S59" s="2">
        <v>6.4706521739130451</v>
      </c>
      <c r="T59" s="2">
        <v>5.296195652173914</v>
      </c>
      <c r="U59" s="2">
        <v>0</v>
      </c>
      <c r="V59" s="2">
        <v>0.11365354330708664</v>
      </c>
      <c r="W59" s="2">
        <v>8.0147826086956524</v>
      </c>
      <c r="X59" s="2">
        <v>10.311739130434784</v>
      </c>
      <c r="Y59" s="2">
        <v>2.6529347826086958</v>
      </c>
      <c r="Z59" s="2">
        <v>0.20263622047244095</v>
      </c>
      <c r="AA59" s="2">
        <v>0</v>
      </c>
      <c r="AB59" s="2">
        <v>0</v>
      </c>
      <c r="AC59" s="2">
        <v>0</v>
      </c>
      <c r="AD59" s="2">
        <v>0</v>
      </c>
      <c r="AE59" s="2">
        <v>0</v>
      </c>
      <c r="AF59" s="2">
        <v>0</v>
      </c>
      <c r="AG59" s="2">
        <v>9.7826086956521743E-2</v>
      </c>
      <c r="AH59" t="s">
        <v>186</v>
      </c>
      <c r="AI59">
        <v>5</v>
      </c>
    </row>
    <row r="60" spans="1:35" x14ac:dyDescent="0.25">
      <c r="A60" t="s">
        <v>990</v>
      </c>
      <c r="B60" t="s">
        <v>455</v>
      </c>
      <c r="C60" t="s">
        <v>776</v>
      </c>
      <c r="D60" t="s">
        <v>898</v>
      </c>
      <c r="E60" s="2">
        <v>32.902173913043477</v>
      </c>
      <c r="F60" s="2">
        <v>5.0440217391304341</v>
      </c>
      <c r="G60" s="2">
        <v>6.5217391304347824E-2</v>
      </c>
      <c r="H60" s="2">
        <v>0.1875</v>
      </c>
      <c r="I60" s="2">
        <v>0.70108695652173914</v>
      </c>
      <c r="J60" s="2">
        <v>0</v>
      </c>
      <c r="K60" s="2">
        <v>0</v>
      </c>
      <c r="L60" s="2">
        <v>1.3664130434782609</v>
      </c>
      <c r="M60" s="2">
        <v>9.3639130434782611</v>
      </c>
      <c r="N60" s="2">
        <v>0</v>
      </c>
      <c r="O60" s="2">
        <v>0.28459861248761154</v>
      </c>
      <c r="P60" s="2">
        <v>1.2415217391304347</v>
      </c>
      <c r="Q60" s="2">
        <v>10.513260869565217</v>
      </c>
      <c r="R60" s="2">
        <v>0.35726461843409318</v>
      </c>
      <c r="S60" s="2">
        <v>2.862717391304348</v>
      </c>
      <c r="T60" s="2">
        <v>3.8179347826086958</v>
      </c>
      <c r="U60" s="2">
        <v>0</v>
      </c>
      <c r="V60" s="2">
        <v>0.20304592005285765</v>
      </c>
      <c r="W60" s="2">
        <v>2.7186956521739138</v>
      </c>
      <c r="X60" s="2">
        <v>4.6309782608695631</v>
      </c>
      <c r="Y60" s="2">
        <v>2.2950000000000004</v>
      </c>
      <c r="Z60" s="2">
        <v>0.29313181367690777</v>
      </c>
      <c r="AA60" s="2">
        <v>0</v>
      </c>
      <c r="AB60" s="2">
        <v>0</v>
      </c>
      <c r="AC60" s="2">
        <v>0</v>
      </c>
      <c r="AD60" s="2">
        <v>0</v>
      </c>
      <c r="AE60" s="2">
        <v>0</v>
      </c>
      <c r="AF60" s="2">
        <v>0</v>
      </c>
      <c r="AG60" s="2">
        <v>0</v>
      </c>
      <c r="AH60" t="s">
        <v>112</v>
      </c>
      <c r="AI60">
        <v>5</v>
      </c>
    </row>
    <row r="61" spans="1:35" x14ac:dyDescent="0.25">
      <c r="A61" t="s">
        <v>990</v>
      </c>
      <c r="B61" t="s">
        <v>650</v>
      </c>
      <c r="C61" t="s">
        <v>682</v>
      </c>
      <c r="D61" t="s">
        <v>885</v>
      </c>
      <c r="E61" s="2">
        <v>27.065217391304348</v>
      </c>
      <c r="F61" s="2">
        <v>0</v>
      </c>
      <c r="G61" s="2">
        <v>1.1413043478260869</v>
      </c>
      <c r="H61" s="2">
        <v>0.15489130434782608</v>
      </c>
      <c r="I61" s="2">
        <v>0</v>
      </c>
      <c r="J61" s="2">
        <v>0</v>
      </c>
      <c r="K61" s="2">
        <v>0</v>
      </c>
      <c r="L61" s="2">
        <v>3.9966304347826083</v>
      </c>
      <c r="M61" s="2">
        <v>0</v>
      </c>
      <c r="N61" s="2">
        <v>5.1252173913043464</v>
      </c>
      <c r="O61" s="2">
        <v>0.1893654618473895</v>
      </c>
      <c r="P61" s="2">
        <v>0</v>
      </c>
      <c r="Q61" s="2">
        <v>5.9847826086956513</v>
      </c>
      <c r="R61" s="2">
        <v>0.22112449799196784</v>
      </c>
      <c r="S61" s="2">
        <v>5.3913043478260869</v>
      </c>
      <c r="T61" s="2">
        <v>6.8074999999999974</v>
      </c>
      <c r="U61" s="2">
        <v>0</v>
      </c>
      <c r="V61" s="2">
        <v>0.4507188755020079</v>
      </c>
      <c r="W61" s="2">
        <v>2.589130434782609</v>
      </c>
      <c r="X61" s="2">
        <v>4.7975000000000003</v>
      </c>
      <c r="Y61" s="2">
        <v>0</v>
      </c>
      <c r="Z61" s="2">
        <v>0.27291967871485945</v>
      </c>
      <c r="AA61" s="2">
        <v>0</v>
      </c>
      <c r="AB61" s="2">
        <v>0</v>
      </c>
      <c r="AC61" s="2">
        <v>0</v>
      </c>
      <c r="AD61" s="2">
        <v>0</v>
      </c>
      <c r="AE61" s="2">
        <v>0</v>
      </c>
      <c r="AF61" s="2">
        <v>0</v>
      </c>
      <c r="AG61" s="2">
        <v>0</v>
      </c>
      <c r="AH61" t="s">
        <v>313</v>
      </c>
      <c r="AI61">
        <v>5</v>
      </c>
    </row>
    <row r="62" spans="1:35" x14ac:dyDescent="0.25">
      <c r="A62" t="s">
        <v>990</v>
      </c>
      <c r="B62" t="s">
        <v>531</v>
      </c>
      <c r="C62" t="s">
        <v>821</v>
      </c>
      <c r="D62" t="s">
        <v>889</v>
      </c>
      <c r="E62" s="2">
        <v>30.456521739130434</v>
      </c>
      <c r="F62" s="2">
        <v>5.7391304347826084</v>
      </c>
      <c r="G62" s="2">
        <v>1.6304347826086956E-2</v>
      </c>
      <c r="H62" s="2">
        <v>1.6304347826086956E-2</v>
      </c>
      <c r="I62" s="2">
        <v>0.823913043478261</v>
      </c>
      <c r="J62" s="2">
        <v>0</v>
      </c>
      <c r="K62" s="2">
        <v>0</v>
      </c>
      <c r="L62" s="2">
        <v>0.70554347826086949</v>
      </c>
      <c r="M62" s="2">
        <v>5.3383695652173921</v>
      </c>
      <c r="N62" s="2">
        <v>0</v>
      </c>
      <c r="O62" s="2">
        <v>0.17527837259100645</v>
      </c>
      <c r="P62" s="2">
        <v>5.0434782608695654</v>
      </c>
      <c r="Q62" s="2">
        <v>5.6993478260869566</v>
      </c>
      <c r="R62" s="2">
        <v>0.35272662384011427</v>
      </c>
      <c r="S62" s="2">
        <v>0.79673913043478262</v>
      </c>
      <c r="T62" s="2">
        <v>2.8963043478260873</v>
      </c>
      <c r="U62" s="2">
        <v>0</v>
      </c>
      <c r="V62" s="2">
        <v>0.1212562455389008</v>
      </c>
      <c r="W62" s="2">
        <v>0.16119565217391302</v>
      </c>
      <c r="X62" s="2">
        <v>2.6098913043478258</v>
      </c>
      <c r="Y62" s="2">
        <v>0.27891304347826085</v>
      </c>
      <c r="Z62" s="2">
        <v>0.10014275517487507</v>
      </c>
      <c r="AA62" s="2">
        <v>0</v>
      </c>
      <c r="AB62" s="2">
        <v>0</v>
      </c>
      <c r="AC62" s="2">
        <v>0</v>
      </c>
      <c r="AD62" s="2">
        <v>0</v>
      </c>
      <c r="AE62" s="2">
        <v>0</v>
      </c>
      <c r="AF62" s="2">
        <v>0</v>
      </c>
      <c r="AG62" s="2">
        <v>0</v>
      </c>
      <c r="AH62" t="s">
        <v>189</v>
      </c>
      <c r="AI62">
        <v>5</v>
      </c>
    </row>
    <row r="63" spans="1:35" x14ac:dyDescent="0.25">
      <c r="A63" t="s">
        <v>990</v>
      </c>
      <c r="B63" t="s">
        <v>463</v>
      </c>
      <c r="C63" t="s">
        <v>743</v>
      </c>
      <c r="D63" t="s">
        <v>917</v>
      </c>
      <c r="E63" s="2">
        <v>46.326086956521742</v>
      </c>
      <c r="F63" s="2">
        <v>7.0788043478260869</v>
      </c>
      <c r="G63" s="2">
        <v>8.6956521739130432E-2</v>
      </c>
      <c r="H63" s="2">
        <v>0.10869565217391304</v>
      </c>
      <c r="I63" s="2">
        <v>5.2391304347826084</v>
      </c>
      <c r="J63" s="2">
        <v>0</v>
      </c>
      <c r="K63" s="2">
        <v>0</v>
      </c>
      <c r="L63" s="2">
        <v>1.2395652173913043</v>
      </c>
      <c r="M63" s="2">
        <v>0</v>
      </c>
      <c r="N63" s="2">
        <v>5.5353260869565215</v>
      </c>
      <c r="O63" s="2">
        <v>0.11948615673392772</v>
      </c>
      <c r="P63" s="2">
        <v>0</v>
      </c>
      <c r="Q63" s="2">
        <v>5.0896739130434785</v>
      </c>
      <c r="R63" s="2">
        <v>0.1098662599718442</v>
      </c>
      <c r="S63" s="2">
        <v>3.8075000000000001</v>
      </c>
      <c r="T63" s="2">
        <v>0.35510869565217396</v>
      </c>
      <c r="U63" s="2">
        <v>0</v>
      </c>
      <c r="V63" s="2">
        <v>8.9854528390427027E-2</v>
      </c>
      <c r="W63" s="2">
        <v>0.50336956521739129</v>
      </c>
      <c r="X63" s="2">
        <v>3.343804347826087</v>
      </c>
      <c r="Y63" s="2">
        <v>0</v>
      </c>
      <c r="Z63" s="2">
        <v>8.304551853589863E-2</v>
      </c>
      <c r="AA63" s="2">
        <v>0</v>
      </c>
      <c r="AB63" s="2">
        <v>0</v>
      </c>
      <c r="AC63" s="2">
        <v>0</v>
      </c>
      <c r="AD63" s="2">
        <v>24.040760869565219</v>
      </c>
      <c r="AE63" s="2">
        <v>0</v>
      </c>
      <c r="AF63" s="2">
        <v>0</v>
      </c>
      <c r="AG63" s="2">
        <v>0</v>
      </c>
      <c r="AH63" t="s">
        <v>120</v>
      </c>
      <c r="AI63">
        <v>5</v>
      </c>
    </row>
    <row r="64" spans="1:35" x14ac:dyDescent="0.25">
      <c r="A64" t="s">
        <v>990</v>
      </c>
      <c r="B64" t="s">
        <v>442</v>
      </c>
      <c r="C64" t="s">
        <v>785</v>
      </c>
      <c r="D64" t="s">
        <v>881</v>
      </c>
      <c r="E64" s="2">
        <v>141.40217391304347</v>
      </c>
      <c r="F64" s="2">
        <v>4.8722826086956523</v>
      </c>
      <c r="G64" s="2">
        <v>0.2608695652173913</v>
      </c>
      <c r="H64" s="2">
        <v>0.28260869565217389</v>
      </c>
      <c r="I64" s="2">
        <v>15.054347826086957</v>
      </c>
      <c r="J64" s="2">
        <v>0</v>
      </c>
      <c r="K64" s="2">
        <v>0</v>
      </c>
      <c r="L64" s="2">
        <v>1.6313043478260865</v>
      </c>
      <c r="M64" s="2">
        <v>19.486413043478262</v>
      </c>
      <c r="N64" s="2">
        <v>4.7907608695652177</v>
      </c>
      <c r="O64" s="2">
        <v>0.17168883080943964</v>
      </c>
      <c r="P64" s="2">
        <v>4.3233695652173916</v>
      </c>
      <c r="Q64" s="2">
        <v>19.891304347826086</v>
      </c>
      <c r="R64" s="2">
        <v>0.17124682911830272</v>
      </c>
      <c r="S64" s="2">
        <v>1.3255434782608693</v>
      </c>
      <c r="T64" s="2">
        <v>8.6754347826086935</v>
      </c>
      <c r="U64" s="2">
        <v>0</v>
      </c>
      <c r="V64" s="2">
        <v>7.0727188869244353E-2</v>
      </c>
      <c r="W64" s="2">
        <v>2.9617391304347822</v>
      </c>
      <c r="X64" s="2">
        <v>6.0925000000000011</v>
      </c>
      <c r="Y64" s="2">
        <v>0</v>
      </c>
      <c r="Z64" s="2">
        <v>6.4031824121761866E-2</v>
      </c>
      <c r="AA64" s="2">
        <v>0</v>
      </c>
      <c r="AB64" s="2">
        <v>0</v>
      </c>
      <c r="AC64" s="2">
        <v>0</v>
      </c>
      <c r="AD64" s="2">
        <v>0</v>
      </c>
      <c r="AE64" s="2">
        <v>0</v>
      </c>
      <c r="AF64" s="2">
        <v>0</v>
      </c>
      <c r="AG64" s="2">
        <v>0</v>
      </c>
      <c r="AH64" t="s">
        <v>98</v>
      </c>
      <c r="AI64">
        <v>5</v>
      </c>
    </row>
    <row r="65" spans="1:35" x14ac:dyDescent="0.25">
      <c r="A65" t="s">
        <v>990</v>
      </c>
      <c r="B65" t="s">
        <v>478</v>
      </c>
      <c r="C65" t="s">
        <v>678</v>
      </c>
      <c r="D65" t="s">
        <v>889</v>
      </c>
      <c r="E65" s="2">
        <v>89.586956521739125</v>
      </c>
      <c r="F65" s="2">
        <v>2.5556521739130464</v>
      </c>
      <c r="G65" s="2">
        <v>0.24456521739130435</v>
      </c>
      <c r="H65" s="2">
        <v>0.39923913043478271</v>
      </c>
      <c r="I65" s="2">
        <v>1.3582608695652172</v>
      </c>
      <c r="J65" s="2">
        <v>0</v>
      </c>
      <c r="K65" s="2">
        <v>1.8593478260869571</v>
      </c>
      <c r="L65" s="2">
        <v>2.1472826086956531</v>
      </c>
      <c r="M65" s="2">
        <v>17.672608695652176</v>
      </c>
      <c r="N65" s="2">
        <v>0</v>
      </c>
      <c r="O65" s="2">
        <v>0.19726765348216455</v>
      </c>
      <c r="P65" s="2">
        <v>14.060652173913043</v>
      </c>
      <c r="Q65" s="2">
        <v>4.9184782608695654</v>
      </c>
      <c r="R65" s="2">
        <v>0.21185149235622422</v>
      </c>
      <c r="S65" s="2">
        <v>4.0576086956521751</v>
      </c>
      <c r="T65" s="2">
        <v>6.0598913043478273</v>
      </c>
      <c r="U65" s="2">
        <v>0</v>
      </c>
      <c r="V65" s="2">
        <v>0.11293496724096097</v>
      </c>
      <c r="W65" s="2">
        <v>3.068152173913044</v>
      </c>
      <c r="X65" s="2">
        <v>4.2748913043478254</v>
      </c>
      <c r="Y65" s="2">
        <v>0</v>
      </c>
      <c r="Z65" s="2">
        <v>8.1965542344091244E-2</v>
      </c>
      <c r="AA65" s="2">
        <v>0</v>
      </c>
      <c r="AB65" s="2">
        <v>0</v>
      </c>
      <c r="AC65" s="2">
        <v>0</v>
      </c>
      <c r="AD65" s="2">
        <v>0</v>
      </c>
      <c r="AE65" s="2">
        <v>0</v>
      </c>
      <c r="AF65" s="2">
        <v>0</v>
      </c>
      <c r="AG65" s="2">
        <v>4.8913043478260872E-2</v>
      </c>
      <c r="AH65" t="s">
        <v>135</v>
      </c>
      <c r="AI65">
        <v>5</v>
      </c>
    </row>
    <row r="66" spans="1:35" x14ac:dyDescent="0.25">
      <c r="A66" t="s">
        <v>990</v>
      </c>
      <c r="B66" t="s">
        <v>673</v>
      </c>
      <c r="C66" t="s">
        <v>678</v>
      </c>
      <c r="D66" t="s">
        <v>889</v>
      </c>
      <c r="E66" s="2">
        <v>18.315217391304348</v>
      </c>
      <c r="F66" s="2">
        <v>0.65152173913043432</v>
      </c>
      <c r="G66" s="2">
        <v>9.2499999999999999E-2</v>
      </c>
      <c r="H66" s="2">
        <v>8.1086956521739126E-2</v>
      </c>
      <c r="I66" s="2">
        <v>0.34630434782608677</v>
      </c>
      <c r="J66" s="2">
        <v>0</v>
      </c>
      <c r="K66" s="2">
        <v>0.50293478260869551</v>
      </c>
      <c r="L66" s="2">
        <v>15.201630434782606</v>
      </c>
      <c r="M66" s="2">
        <v>18.489130434782609</v>
      </c>
      <c r="N66" s="2">
        <v>0</v>
      </c>
      <c r="O66" s="2">
        <v>1.0094955489614243</v>
      </c>
      <c r="P66" s="2">
        <v>0.15413043478260882</v>
      </c>
      <c r="Q66" s="2">
        <v>0</v>
      </c>
      <c r="R66" s="2">
        <v>8.4154302670623217E-3</v>
      </c>
      <c r="S66" s="2">
        <v>9.9194565217391304</v>
      </c>
      <c r="T66" s="2">
        <v>8.146521739130435</v>
      </c>
      <c r="U66" s="2">
        <v>0</v>
      </c>
      <c r="V66" s="2">
        <v>0.98639169139465865</v>
      </c>
      <c r="W66" s="2">
        <v>9.7785869565217407</v>
      </c>
      <c r="X66" s="2">
        <v>6.9854347826086949</v>
      </c>
      <c r="Y66" s="2">
        <v>0</v>
      </c>
      <c r="Z66" s="2">
        <v>0.91530563798219589</v>
      </c>
      <c r="AA66" s="2">
        <v>2.2391304347826089</v>
      </c>
      <c r="AB66" s="2">
        <v>9.1902173913043477</v>
      </c>
      <c r="AC66" s="2">
        <v>0</v>
      </c>
      <c r="AD66" s="2">
        <v>0</v>
      </c>
      <c r="AE66" s="2">
        <v>0</v>
      </c>
      <c r="AF66" s="2">
        <v>0</v>
      </c>
      <c r="AG66" s="2">
        <v>0.83695652173913049</v>
      </c>
      <c r="AH66" t="s">
        <v>336</v>
      </c>
      <c r="AI66">
        <v>5</v>
      </c>
    </row>
    <row r="67" spans="1:35" x14ac:dyDescent="0.25">
      <c r="A67" t="s">
        <v>990</v>
      </c>
      <c r="B67" t="s">
        <v>395</v>
      </c>
      <c r="C67" t="s">
        <v>700</v>
      </c>
      <c r="D67" t="s">
        <v>914</v>
      </c>
      <c r="E67" s="2">
        <v>43.032608695652172</v>
      </c>
      <c r="F67" s="2">
        <v>5.7391304347826084</v>
      </c>
      <c r="G67" s="2">
        <v>1.0652173913043479</v>
      </c>
      <c r="H67" s="2">
        <v>0.18478260869565216</v>
      </c>
      <c r="I67" s="2">
        <v>3.927282608695652</v>
      </c>
      <c r="J67" s="2">
        <v>0</v>
      </c>
      <c r="K67" s="2">
        <v>0</v>
      </c>
      <c r="L67" s="2">
        <v>2.4189130434782609</v>
      </c>
      <c r="M67" s="2">
        <v>2.8695652173913042</v>
      </c>
      <c r="N67" s="2">
        <v>5.7391304347826084</v>
      </c>
      <c r="O67" s="2">
        <v>0.20005051780752714</v>
      </c>
      <c r="P67" s="2">
        <v>5.7391304347826084</v>
      </c>
      <c r="Q67" s="2">
        <v>9.3444565217391347</v>
      </c>
      <c r="R67" s="2">
        <v>0.35051528163677703</v>
      </c>
      <c r="S67" s="2">
        <v>3.5584782608695646</v>
      </c>
      <c r="T67" s="2">
        <v>4.3231521739130434</v>
      </c>
      <c r="U67" s="2">
        <v>0</v>
      </c>
      <c r="V67" s="2">
        <v>0.18315483708007071</v>
      </c>
      <c r="W67" s="2">
        <v>4.3573913043478258</v>
      </c>
      <c r="X67" s="2">
        <v>12.283260869565215</v>
      </c>
      <c r="Y67" s="2">
        <v>3.4634782608695649</v>
      </c>
      <c r="Z67" s="2">
        <v>0.46718363223036113</v>
      </c>
      <c r="AA67" s="2">
        <v>0</v>
      </c>
      <c r="AB67" s="2">
        <v>0</v>
      </c>
      <c r="AC67" s="2">
        <v>0</v>
      </c>
      <c r="AD67" s="2">
        <v>0</v>
      </c>
      <c r="AE67" s="2">
        <v>0</v>
      </c>
      <c r="AF67" s="2">
        <v>0</v>
      </c>
      <c r="AG67" s="2">
        <v>0</v>
      </c>
      <c r="AH67" t="s">
        <v>50</v>
      </c>
      <c r="AI67">
        <v>5</v>
      </c>
    </row>
    <row r="68" spans="1:35" x14ac:dyDescent="0.25">
      <c r="A68" t="s">
        <v>990</v>
      </c>
      <c r="B68" t="s">
        <v>641</v>
      </c>
      <c r="C68" t="s">
        <v>732</v>
      </c>
      <c r="D68" t="s">
        <v>903</v>
      </c>
      <c r="E68" s="2">
        <v>24.967391304347824</v>
      </c>
      <c r="F68" s="2">
        <v>2.2255434782608696</v>
      </c>
      <c r="G68" s="2">
        <v>0.23097826086956522</v>
      </c>
      <c r="H68" s="2">
        <v>9.2391304347826081E-2</v>
      </c>
      <c r="I68" s="2">
        <v>0.54891304347826086</v>
      </c>
      <c r="J68" s="2">
        <v>0</v>
      </c>
      <c r="K68" s="2">
        <v>1.0869565217391304E-2</v>
      </c>
      <c r="L68" s="2">
        <v>1.5563043478260865</v>
      </c>
      <c r="M68" s="2">
        <v>0.50271739130434778</v>
      </c>
      <c r="N68" s="2">
        <v>0</v>
      </c>
      <c r="O68" s="2">
        <v>2.0134958641706575E-2</v>
      </c>
      <c r="P68" s="2">
        <v>0</v>
      </c>
      <c r="Q68" s="2">
        <v>0.36141304347826086</v>
      </c>
      <c r="R68" s="2">
        <v>1.4475402699172834E-2</v>
      </c>
      <c r="S68" s="2">
        <v>1.0046739130434785</v>
      </c>
      <c r="T68" s="2">
        <v>3.9448913043478258</v>
      </c>
      <c r="U68" s="2">
        <v>0</v>
      </c>
      <c r="V68" s="2">
        <v>0.19824118415324338</v>
      </c>
      <c r="W68" s="2">
        <v>2.9526086956521733</v>
      </c>
      <c r="X68" s="2">
        <v>2.4585869565217382</v>
      </c>
      <c r="Y68" s="2">
        <v>3.6124999999999998</v>
      </c>
      <c r="Z68" s="2">
        <v>0.36141924249020457</v>
      </c>
      <c r="AA68" s="2">
        <v>0</v>
      </c>
      <c r="AB68" s="2">
        <v>0</v>
      </c>
      <c r="AC68" s="2">
        <v>0</v>
      </c>
      <c r="AD68" s="2">
        <v>0</v>
      </c>
      <c r="AE68" s="2">
        <v>0</v>
      </c>
      <c r="AF68" s="2">
        <v>0</v>
      </c>
      <c r="AG68" s="2">
        <v>9.0217391304347833E-2</v>
      </c>
      <c r="AH68" t="s">
        <v>304</v>
      </c>
      <c r="AI68">
        <v>5</v>
      </c>
    </row>
    <row r="69" spans="1:35" x14ac:dyDescent="0.25">
      <c r="A69" t="s">
        <v>990</v>
      </c>
      <c r="B69" t="s">
        <v>339</v>
      </c>
      <c r="C69" t="s">
        <v>705</v>
      </c>
      <c r="D69" t="s">
        <v>881</v>
      </c>
      <c r="E69" s="2">
        <v>51.141304347826086</v>
      </c>
      <c r="F69" s="2">
        <v>10.294782608695648</v>
      </c>
      <c r="G69" s="2">
        <v>0.25</v>
      </c>
      <c r="H69" s="2">
        <v>0.19999999999999996</v>
      </c>
      <c r="I69" s="2">
        <v>0.74456521739130432</v>
      </c>
      <c r="J69" s="2">
        <v>0</v>
      </c>
      <c r="K69" s="2">
        <v>0</v>
      </c>
      <c r="L69" s="2">
        <v>1.3354347826086959</v>
      </c>
      <c r="M69" s="2">
        <v>0</v>
      </c>
      <c r="N69" s="2">
        <v>0</v>
      </c>
      <c r="O69" s="2">
        <v>0</v>
      </c>
      <c r="P69" s="2">
        <v>5.4954347826086947</v>
      </c>
      <c r="Q69" s="2">
        <v>0</v>
      </c>
      <c r="R69" s="2">
        <v>0.10745589798087139</v>
      </c>
      <c r="S69" s="2">
        <v>3.0129347826086956</v>
      </c>
      <c r="T69" s="2">
        <v>0.64010869565217399</v>
      </c>
      <c r="U69" s="2">
        <v>0</v>
      </c>
      <c r="V69" s="2">
        <v>7.1430393198724754E-2</v>
      </c>
      <c r="W69" s="2">
        <v>1.0068478260869564</v>
      </c>
      <c r="X69" s="2">
        <v>4.2416304347826079</v>
      </c>
      <c r="Y69" s="2">
        <v>0</v>
      </c>
      <c r="Z69" s="2">
        <v>0.10262699256110519</v>
      </c>
      <c r="AA69" s="2">
        <v>0</v>
      </c>
      <c r="AB69" s="2">
        <v>0</v>
      </c>
      <c r="AC69" s="2">
        <v>0</v>
      </c>
      <c r="AD69" s="2">
        <v>0</v>
      </c>
      <c r="AE69" s="2">
        <v>0</v>
      </c>
      <c r="AF69" s="2">
        <v>0</v>
      </c>
      <c r="AG69" s="2">
        <v>0</v>
      </c>
      <c r="AH69" t="s">
        <v>65</v>
      </c>
      <c r="AI69">
        <v>5</v>
      </c>
    </row>
    <row r="70" spans="1:35" x14ac:dyDescent="0.25">
      <c r="A70" t="s">
        <v>990</v>
      </c>
      <c r="B70" t="s">
        <v>424</v>
      </c>
      <c r="C70" t="s">
        <v>773</v>
      </c>
      <c r="D70" t="s">
        <v>879</v>
      </c>
      <c r="E70" s="2">
        <v>73.586956521739125</v>
      </c>
      <c r="F70" s="2">
        <v>4.8695652173913047</v>
      </c>
      <c r="G70" s="2">
        <v>8.1521739130434784E-2</v>
      </c>
      <c r="H70" s="2">
        <v>0.31521739130434784</v>
      </c>
      <c r="I70" s="2">
        <v>0.87228260869565222</v>
      </c>
      <c r="J70" s="2">
        <v>0</v>
      </c>
      <c r="K70" s="2">
        <v>0</v>
      </c>
      <c r="L70" s="2">
        <v>2.5166304347826092</v>
      </c>
      <c r="M70" s="2">
        <v>9.0652173913043477</v>
      </c>
      <c r="N70" s="2">
        <v>0</v>
      </c>
      <c r="O70" s="2">
        <v>0.12319054652880355</v>
      </c>
      <c r="P70" s="2">
        <v>0</v>
      </c>
      <c r="Q70" s="2">
        <v>13.752717391304348</v>
      </c>
      <c r="R70" s="2">
        <v>0.186890694239291</v>
      </c>
      <c r="S70" s="2">
        <v>1.870108695652174</v>
      </c>
      <c r="T70" s="2">
        <v>6.5255434782608699</v>
      </c>
      <c r="U70" s="2">
        <v>0</v>
      </c>
      <c r="V70" s="2">
        <v>0.11409158050221567</v>
      </c>
      <c r="W70" s="2">
        <v>3.363695652173913</v>
      </c>
      <c r="X70" s="2">
        <v>6.2417391304347802</v>
      </c>
      <c r="Y70" s="2">
        <v>0</v>
      </c>
      <c r="Z70" s="2">
        <v>0.13053175775480055</v>
      </c>
      <c r="AA70" s="2">
        <v>0</v>
      </c>
      <c r="AB70" s="2">
        <v>0</v>
      </c>
      <c r="AC70" s="2">
        <v>0</v>
      </c>
      <c r="AD70" s="2">
        <v>0</v>
      </c>
      <c r="AE70" s="2">
        <v>0</v>
      </c>
      <c r="AF70" s="2">
        <v>0</v>
      </c>
      <c r="AG70" s="2">
        <v>0</v>
      </c>
      <c r="AH70" t="s">
        <v>80</v>
      </c>
      <c r="AI70">
        <v>5</v>
      </c>
    </row>
    <row r="71" spans="1:35" x14ac:dyDescent="0.25">
      <c r="A71" t="s">
        <v>990</v>
      </c>
      <c r="B71" t="s">
        <v>473</v>
      </c>
      <c r="C71" t="s">
        <v>695</v>
      </c>
      <c r="D71" t="s">
        <v>879</v>
      </c>
      <c r="E71" s="2">
        <v>22.652173913043477</v>
      </c>
      <c r="F71" s="2">
        <v>4.9559782608695651</v>
      </c>
      <c r="G71" s="2">
        <v>0</v>
      </c>
      <c r="H71" s="2">
        <v>8.706521739130435E-2</v>
      </c>
      <c r="I71" s="2">
        <v>0</v>
      </c>
      <c r="J71" s="2">
        <v>0</v>
      </c>
      <c r="K71" s="2">
        <v>0</v>
      </c>
      <c r="L71" s="2">
        <v>1.7193478260869568</v>
      </c>
      <c r="M71" s="2">
        <v>2.629130434782609</v>
      </c>
      <c r="N71" s="2">
        <v>0</v>
      </c>
      <c r="O71" s="2">
        <v>0.11606525911708256</v>
      </c>
      <c r="P71" s="2">
        <v>4.1726086956521735</v>
      </c>
      <c r="Q71" s="2">
        <v>4.2385869565217398</v>
      </c>
      <c r="R71" s="2">
        <v>0.37131957773512475</v>
      </c>
      <c r="S71" s="2">
        <v>1.3578260869565217</v>
      </c>
      <c r="T71" s="2">
        <v>2.0851086956521736</v>
      </c>
      <c r="U71" s="2">
        <v>0</v>
      </c>
      <c r="V71" s="2">
        <v>0.15199136276391553</v>
      </c>
      <c r="W71" s="2">
        <v>1.2176086956521741</v>
      </c>
      <c r="X71" s="2">
        <v>5.0105434782608684</v>
      </c>
      <c r="Y71" s="2">
        <v>0</v>
      </c>
      <c r="Z71" s="2">
        <v>0.27494721689059498</v>
      </c>
      <c r="AA71" s="2">
        <v>0</v>
      </c>
      <c r="AB71" s="2">
        <v>0</v>
      </c>
      <c r="AC71" s="2">
        <v>0</v>
      </c>
      <c r="AD71" s="2">
        <v>0</v>
      </c>
      <c r="AE71" s="2">
        <v>0</v>
      </c>
      <c r="AF71" s="2">
        <v>0</v>
      </c>
      <c r="AG71" s="2">
        <v>0</v>
      </c>
      <c r="AH71" t="s">
        <v>130</v>
      </c>
      <c r="AI71">
        <v>5</v>
      </c>
    </row>
    <row r="72" spans="1:35" x14ac:dyDescent="0.25">
      <c r="A72" t="s">
        <v>990</v>
      </c>
      <c r="B72" t="s">
        <v>646</v>
      </c>
      <c r="C72" t="s">
        <v>698</v>
      </c>
      <c r="D72" t="s">
        <v>913</v>
      </c>
      <c r="E72" s="2">
        <v>58.076086956521742</v>
      </c>
      <c r="F72" s="2">
        <v>4.3913043478260869</v>
      </c>
      <c r="G72" s="2">
        <v>0.42391304347826086</v>
      </c>
      <c r="H72" s="2">
        <v>0.29619565217391303</v>
      </c>
      <c r="I72" s="2">
        <v>4.9456521739130439</v>
      </c>
      <c r="J72" s="2">
        <v>0</v>
      </c>
      <c r="K72" s="2">
        <v>0</v>
      </c>
      <c r="L72" s="2">
        <v>3.3855434782608698</v>
      </c>
      <c r="M72" s="2">
        <v>21.122282608695652</v>
      </c>
      <c r="N72" s="2">
        <v>0</v>
      </c>
      <c r="O72" s="2">
        <v>0.36370016844469399</v>
      </c>
      <c r="P72" s="2">
        <v>26</v>
      </c>
      <c r="Q72" s="2">
        <v>7.8559782608695654</v>
      </c>
      <c r="R72" s="2">
        <v>0.58295901179112852</v>
      </c>
      <c r="S72" s="2">
        <v>6.3720652173913033</v>
      </c>
      <c r="T72" s="2">
        <v>9.3778260869565262</v>
      </c>
      <c r="U72" s="2">
        <v>0</v>
      </c>
      <c r="V72" s="2">
        <v>0.27119408571963322</v>
      </c>
      <c r="W72" s="2">
        <v>8.6533695652173943</v>
      </c>
      <c r="X72" s="2">
        <v>10.580543478260866</v>
      </c>
      <c r="Y72" s="2">
        <v>0</v>
      </c>
      <c r="Z72" s="2">
        <v>0.33118472768107804</v>
      </c>
      <c r="AA72" s="2">
        <v>0</v>
      </c>
      <c r="AB72" s="2">
        <v>0</v>
      </c>
      <c r="AC72" s="2">
        <v>0</v>
      </c>
      <c r="AD72" s="2">
        <v>0</v>
      </c>
      <c r="AE72" s="2">
        <v>0</v>
      </c>
      <c r="AF72" s="2">
        <v>0</v>
      </c>
      <c r="AG72" s="2">
        <v>0</v>
      </c>
      <c r="AH72" t="s">
        <v>309</v>
      </c>
      <c r="AI72">
        <v>5</v>
      </c>
    </row>
    <row r="73" spans="1:35" x14ac:dyDescent="0.25">
      <c r="A73" t="s">
        <v>990</v>
      </c>
      <c r="B73" t="s">
        <v>601</v>
      </c>
      <c r="C73" t="s">
        <v>853</v>
      </c>
      <c r="D73" t="s">
        <v>898</v>
      </c>
      <c r="E73" s="2">
        <v>32.923913043478258</v>
      </c>
      <c r="F73" s="2">
        <v>5.6521739130434785</v>
      </c>
      <c r="G73" s="2">
        <v>0</v>
      </c>
      <c r="H73" s="2">
        <v>0.19021739130434784</v>
      </c>
      <c r="I73" s="2">
        <v>1.2472826086956521</v>
      </c>
      <c r="J73" s="2">
        <v>0</v>
      </c>
      <c r="K73" s="2">
        <v>0</v>
      </c>
      <c r="L73" s="2">
        <v>2.5120652173913038</v>
      </c>
      <c r="M73" s="2">
        <v>5.6521739130434785</v>
      </c>
      <c r="N73" s="2">
        <v>0</v>
      </c>
      <c r="O73" s="2">
        <v>0.1716738197424893</v>
      </c>
      <c r="P73" s="2">
        <v>4.3121739130434804</v>
      </c>
      <c r="Q73" s="2">
        <v>0</v>
      </c>
      <c r="R73" s="2">
        <v>0.13097391878507766</v>
      </c>
      <c r="S73" s="2">
        <v>1.4999999999999998</v>
      </c>
      <c r="T73" s="2">
        <v>4.0059782608695649</v>
      </c>
      <c r="U73" s="2">
        <v>0</v>
      </c>
      <c r="V73" s="2">
        <v>0.16723341036645759</v>
      </c>
      <c r="W73" s="2">
        <v>1.0259782608695651</v>
      </c>
      <c r="X73" s="2">
        <v>7.9617391304347818</v>
      </c>
      <c r="Y73" s="2">
        <v>0</v>
      </c>
      <c r="Z73" s="2">
        <v>0.27298448332783098</v>
      </c>
      <c r="AA73" s="2">
        <v>0</v>
      </c>
      <c r="AB73" s="2">
        <v>0</v>
      </c>
      <c r="AC73" s="2">
        <v>0</v>
      </c>
      <c r="AD73" s="2">
        <v>0</v>
      </c>
      <c r="AE73" s="2">
        <v>0</v>
      </c>
      <c r="AF73" s="2">
        <v>0</v>
      </c>
      <c r="AG73" s="2">
        <v>0</v>
      </c>
      <c r="AH73" t="s">
        <v>264</v>
      </c>
      <c r="AI73">
        <v>5</v>
      </c>
    </row>
    <row r="74" spans="1:35" x14ac:dyDescent="0.25">
      <c r="A74" t="s">
        <v>990</v>
      </c>
      <c r="B74" t="s">
        <v>396</v>
      </c>
      <c r="C74" t="s">
        <v>676</v>
      </c>
      <c r="D74" t="s">
        <v>905</v>
      </c>
      <c r="E74" s="2">
        <v>52.336956521739133</v>
      </c>
      <c r="F74" s="2">
        <v>5.048260869565218</v>
      </c>
      <c r="G74" s="2">
        <v>0</v>
      </c>
      <c r="H74" s="2">
        <v>0.27445652173913043</v>
      </c>
      <c r="I74" s="2">
        <v>0.63315217391304346</v>
      </c>
      <c r="J74" s="2">
        <v>0</v>
      </c>
      <c r="K74" s="2">
        <v>0</v>
      </c>
      <c r="L74" s="2">
        <v>1.173913043478261E-2</v>
      </c>
      <c r="M74" s="2">
        <v>5.6521739130434785</v>
      </c>
      <c r="N74" s="2">
        <v>0</v>
      </c>
      <c r="O74" s="2">
        <v>0.10799584631360332</v>
      </c>
      <c r="P74" s="2">
        <v>7.8491304347826087</v>
      </c>
      <c r="Q74" s="2">
        <v>0</v>
      </c>
      <c r="R74" s="2">
        <v>0.14997300103842159</v>
      </c>
      <c r="S74" s="2">
        <v>1.5073913043478258</v>
      </c>
      <c r="T74" s="2">
        <v>4.7413043478260883</v>
      </c>
      <c r="U74" s="2">
        <v>0</v>
      </c>
      <c r="V74" s="2">
        <v>0.11939356178608518</v>
      </c>
      <c r="W74" s="2">
        <v>0.72771739130434765</v>
      </c>
      <c r="X74" s="2">
        <v>5.2528260869565226</v>
      </c>
      <c r="Y74" s="2">
        <v>0</v>
      </c>
      <c r="Z74" s="2">
        <v>0.11426998961578401</v>
      </c>
      <c r="AA74" s="2">
        <v>0</v>
      </c>
      <c r="AB74" s="2">
        <v>0</v>
      </c>
      <c r="AC74" s="2">
        <v>0</v>
      </c>
      <c r="AD74" s="2">
        <v>0</v>
      </c>
      <c r="AE74" s="2">
        <v>0</v>
      </c>
      <c r="AF74" s="2">
        <v>0</v>
      </c>
      <c r="AG74" s="2">
        <v>0</v>
      </c>
      <c r="AH74" t="s">
        <v>51</v>
      </c>
      <c r="AI74">
        <v>5</v>
      </c>
    </row>
    <row r="75" spans="1:35" x14ac:dyDescent="0.25">
      <c r="A75" t="s">
        <v>990</v>
      </c>
      <c r="B75" t="s">
        <v>569</v>
      </c>
      <c r="C75" t="s">
        <v>841</v>
      </c>
      <c r="D75" t="s">
        <v>878</v>
      </c>
      <c r="E75" s="2">
        <v>44.108695652173914</v>
      </c>
      <c r="F75" s="2">
        <v>4.3532608695652177</v>
      </c>
      <c r="G75" s="2">
        <v>0.11956521739130435</v>
      </c>
      <c r="H75" s="2">
        <v>0</v>
      </c>
      <c r="I75" s="2">
        <v>2.0217391304347827</v>
      </c>
      <c r="J75" s="2">
        <v>5.434782608695652E-3</v>
      </c>
      <c r="K75" s="2">
        <v>0</v>
      </c>
      <c r="L75" s="2">
        <v>0.20217391304347829</v>
      </c>
      <c r="M75" s="2">
        <v>4.8097826086956523</v>
      </c>
      <c r="N75" s="2">
        <v>0</v>
      </c>
      <c r="O75" s="2">
        <v>0.10904386397240019</v>
      </c>
      <c r="P75" s="2">
        <v>4.2065217391304346</v>
      </c>
      <c r="Q75" s="2">
        <v>15.127173913043482</v>
      </c>
      <c r="R75" s="2">
        <v>0.4383193691473633</v>
      </c>
      <c r="S75" s="2">
        <v>1.008695652173913</v>
      </c>
      <c r="T75" s="2">
        <v>0.39130434782608686</v>
      </c>
      <c r="U75" s="2">
        <v>0</v>
      </c>
      <c r="V75" s="2">
        <v>3.1739773287333656E-2</v>
      </c>
      <c r="W75" s="2">
        <v>0.53260869565217384</v>
      </c>
      <c r="X75" s="2">
        <v>1.3815217391304346</v>
      </c>
      <c r="Y75" s="2">
        <v>0</v>
      </c>
      <c r="Z75" s="2">
        <v>4.3395761458846716E-2</v>
      </c>
      <c r="AA75" s="2">
        <v>0</v>
      </c>
      <c r="AB75" s="2">
        <v>0</v>
      </c>
      <c r="AC75" s="2">
        <v>0</v>
      </c>
      <c r="AD75" s="2">
        <v>0</v>
      </c>
      <c r="AE75" s="2">
        <v>0</v>
      </c>
      <c r="AF75" s="2">
        <v>0</v>
      </c>
      <c r="AG75" s="2">
        <v>0.64021739130434785</v>
      </c>
      <c r="AH75" t="s">
        <v>230</v>
      </c>
      <c r="AI75">
        <v>5</v>
      </c>
    </row>
    <row r="76" spans="1:35" x14ac:dyDescent="0.25">
      <c r="A76" t="s">
        <v>990</v>
      </c>
      <c r="B76" t="s">
        <v>370</v>
      </c>
      <c r="C76" t="s">
        <v>751</v>
      </c>
      <c r="D76" t="s">
        <v>921</v>
      </c>
      <c r="E76" s="2">
        <v>43.902173913043477</v>
      </c>
      <c r="F76" s="2">
        <v>52.092065217391308</v>
      </c>
      <c r="G76" s="2">
        <v>0</v>
      </c>
      <c r="H76" s="2">
        <v>0</v>
      </c>
      <c r="I76" s="2">
        <v>0</v>
      </c>
      <c r="J76" s="2">
        <v>0</v>
      </c>
      <c r="K76" s="2">
        <v>0</v>
      </c>
      <c r="L76" s="2">
        <v>1.5525000000000002</v>
      </c>
      <c r="M76" s="2">
        <v>0</v>
      </c>
      <c r="N76" s="2">
        <v>5.5652173913043477</v>
      </c>
      <c r="O76" s="2">
        <v>0.12676405050755138</v>
      </c>
      <c r="P76" s="2">
        <v>5.7527173913043477</v>
      </c>
      <c r="Q76" s="2">
        <v>4.7907608695652177</v>
      </c>
      <c r="R76" s="2">
        <v>0.24015845506313446</v>
      </c>
      <c r="S76" s="2">
        <v>3.0156521739130429</v>
      </c>
      <c r="T76" s="2">
        <v>5.4234782608695653</v>
      </c>
      <c r="U76" s="2">
        <v>0</v>
      </c>
      <c r="V76" s="2">
        <v>0.19222579846496657</v>
      </c>
      <c r="W76" s="2">
        <v>1.7536956521739131</v>
      </c>
      <c r="X76" s="2">
        <v>5.9708695652173907</v>
      </c>
      <c r="Y76" s="2">
        <v>0</v>
      </c>
      <c r="Z76" s="2">
        <v>0.17594949244862587</v>
      </c>
      <c r="AA76" s="2">
        <v>0</v>
      </c>
      <c r="AB76" s="2">
        <v>0</v>
      </c>
      <c r="AC76" s="2">
        <v>0</v>
      </c>
      <c r="AD76" s="2">
        <v>18.848369565217389</v>
      </c>
      <c r="AE76" s="2">
        <v>0</v>
      </c>
      <c r="AF76" s="2">
        <v>0</v>
      </c>
      <c r="AG76" s="2">
        <v>0</v>
      </c>
      <c r="AH76" t="s">
        <v>25</v>
      </c>
      <c r="AI76">
        <v>5</v>
      </c>
    </row>
    <row r="77" spans="1:35" x14ac:dyDescent="0.25">
      <c r="A77" t="s">
        <v>990</v>
      </c>
      <c r="B77" t="s">
        <v>376</v>
      </c>
      <c r="C77" t="s">
        <v>743</v>
      </c>
      <c r="D77" t="s">
        <v>917</v>
      </c>
      <c r="E77" s="2">
        <v>66.173913043478265</v>
      </c>
      <c r="F77" s="2">
        <v>58.799456521739131</v>
      </c>
      <c r="G77" s="2">
        <v>0</v>
      </c>
      <c r="H77" s="2">
        <v>0</v>
      </c>
      <c r="I77" s="2">
        <v>0</v>
      </c>
      <c r="J77" s="2">
        <v>0</v>
      </c>
      <c r="K77" s="2">
        <v>0</v>
      </c>
      <c r="L77" s="2">
        <v>1.077391304347826</v>
      </c>
      <c r="M77" s="2">
        <v>0</v>
      </c>
      <c r="N77" s="2">
        <v>5.5652173913043477</v>
      </c>
      <c r="O77" s="2">
        <v>8.409986859395531E-2</v>
      </c>
      <c r="P77" s="2">
        <v>4.6195652173913047</v>
      </c>
      <c r="Q77" s="2">
        <v>4.75</v>
      </c>
      <c r="R77" s="2">
        <v>0.14159001314060446</v>
      </c>
      <c r="S77" s="2">
        <v>9.2589130434782607</v>
      </c>
      <c r="T77" s="2">
        <v>1.6521739130434782E-2</v>
      </c>
      <c r="U77" s="2">
        <v>0</v>
      </c>
      <c r="V77" s="2">
        <v>0.14016754270696449</v>
      </c>
      <c r="W77" s="2">
        <v>4.8061956521739146</v>
      </c>
      <c r="X77" s="2">
        <v>5.593152173913043</v>
      </c>
      <c r="Y77" s="2">
        <v>0</v>
      </c>
      <c r="Z77" s="2">
        <v>0.15715177398160315</v>
      </c>
      <c r="AA77" s="2">
        <v>0</v>
      </c>
      <c r="AB77" s="2">
        <v>0</v>
      </c>
      <c r="AC77" s="2">
        <v>0</v>
      </c>
      <c r="AD77" s="2">
        <v>22.570978260869563</v>
      </c>
      <c r="AE77" s="2">
        <v>0</v>
      </c>
      <c r="AF77" s="2">
        <v>0</v>
      </c>
      <c r="AG77" s="2">
        <v>0</v>
      </c>
      <c r="AH77" t="s">
        <v>31</v>
      </c>
      <c r="AI77">
        <v>5</v>
      </c>
    </row>
    <row r="78" spans="1:35" x14ac:dyDescent="0.25">
      <c r="A78" t="s">
        <v>990</v>
      </c>
      <c r="B78" t="s">
        <v>588</v>
      </c>
      <c r="C78" t="s">
        <v>719</v>
      </c>
      <c r="D78" t="s">
        <v>889</v>
      </c>
      <c r="E78" s="2">
        <v>64.304347826086953</v>
      </c>
      <c r="F78" s="2">
        <v>52.369565217391305</v>
      </c>
      <c r="G78" s="2">
        <v>0</v>
      </c>
      <c r="H78" s="2">
        <v>0</v>
      </c>
      <c r="I78" s="2">
        <v>0</v>
      </c>
      <c r="J78" s="2">
        <v>0</v>
      </c>
      <c r="K78" s="2">
        <v>0</v>
      </c>
      <c r="L78" s="2">
        <v>2.0588043478260873</v>
      </c>
      <c r="M78" s="2">
        <v>0</v>
      </c>
      <c r="N78" s="2">
        <v>3.7989130434782608</v>
      </c>
      <c r="O78" s="2">
        <v>5.9077079107505072E-2</v>
      </c>
      <c r="P78" s="2">
        <v>3.2445652173913042</v>
      </c>
      <c r="Q78" s="2">
        <v>5.6467391304347823</v>
      </c>
      <c r="R78" s="2">
        <v>0.13826910074374577</v>
      </c>
      <c r="S78" s="2">
        <v>2.295108695652174</v>
      </c>
      <c r="T78" s="2">
        <v>8.5429347826086932</v>
      </c>
      <c r="U78" s="2">
        <v>0</v>
      </c>
      <c r="V78" s="2">
        <v>0.16854293441514534</v>
      </c>
      <c r="W78" s="2">
        <v>3.0841304347826086</v>
      </c>
      <c r="X78" s="2">
        <v>4.1402173913043478</v>
      </c>
      <c r="Y78" s="2">
        <v>0</v>
      </c>
      <c r="Z78" s="2">
        <v>0.11234617985125085</v>
      </c>
      <c r="AA78" s="2">
        <v>0</v>
      </c>
      <c r="AB78" s="2">
        <v>0</v>
      </c>
      <c r="AC78" s="2">
        <v>0</v>
      </c>
      <c r="AD78" s="2">
        <v>19.070652173913043</v>
      </c>
      <c r="AE78" s="2">
        <v>0</v>
      </c>
      <c r="AF78" s="2">
        <v>0</v>
      </c>
      <c r="AG78" s="2">
        <v>0</v>
      </c>
      <c r="AH78" t="s">
        <v>251</v>
      </c>
      <c r="AI78">
        <v>5</v>
      </c>
    </row>
    <row r="79" spans="1:35" x14ac:dyDescent="0.25">
      <c r="A79" t="s">
        <v>990</v>
      </c>
      <c r="B79" t="s">
        <v>453</v>
      </c>
      <c r="C79" t="s">
        <v>739</v>
      </c>
      <c r="D79" t="s">
        <v>914</v>
      </c>
      <c r="E79" s="2">
        <v>74.989130434782609</v>
      </c>
      <c r="F79" s="2">
        <v>43.752717391304351</v>
      </c>
      <c r="G79" s="2">
        <v>0</v>
      </c>
      <c r="H79" s="2">
        <v>0</v>
      </c>
      <c r="I79" s="2">
        <v>0</v>
      </c>
      <c r="J79" s="2">
        <v>0</v>
      </c>
      <c r="K79" s="2">
        <v>0</v>
      </c>
      <c r="L79" s="2">
        <v>5.5204347826086932</v>
      </c>
      <c r="M79" s="2">
        <v>0</v>
      </c>
      <c r="N79" s="2">
        <v>6.7608695652173916</v>
      </c>
      <c r="O79" s="2">
        <v>9.0157993912161186E-2</v>
      </c>
      <c r="P79" s="2">
        <v>5.3913043478260869</v>
      </c>
      <c r="Q79" s="2">
        <v>4.1005434782608692</v>
      </c>
      <c r="R79" s="2">
        <v>0.12657631540803016</v>
      </c>
      <c r="S79" s="2">
        <v>2.219347826086957</v>
      </c>
      <c r="T79" s="2">
        <v>7.336956521739129</v>
      </c>
      <c r="U79" s="2">
        <v>0</v>
      </c>
      <c r="V79" s="2">
        <v>0.12743586026960427</v>
      </c>
      <c r="W79" s="2">
        <v>1.7117391304347824</v>
      </c>
      <c r="X79" s="2">
        <v>5.6463043478260859</v>
      </c>
      <c r="Y79" s="2">
        <v>0</v>
      </c>
      <c r="Z79" s="2">
        <v>9.8121466879257851E-2</v>
      </c>
      <c r="AA79" s="2">
        <v>0</v>
      </c>
      <c r="AB79" s="2">
        <v>0</v>
      </c>
      <c r="AC79" s="2">
        <v>0</v>
      </c>
      <c r="AD79" s="2">
        <v>28.426630434782609</v>
      </c>
      <c r="AE79" s="2">
        <v>0</v>
      </c>
      <c r="AF79" s="2">
        <v>0</v>
      </c>
      <c r="AG79" s="2">
        <v>0</v>
      </c>
      <c r="AH79" t="s">
        <v>110</v>
      </c>
      <c r="AI79">
        <v>5</v>
      </c>
    </row>
    <row r="80" spans="1:35" x14ac:dyDescent="0.25">
      <c r="A80" t="s">
        <v>990</v>
      </c>
      <c r="B80" t="s">
        <v>385</v>
      </c>
      <c r="C80" t="s">
        <v>754</v>
      </c>
      <c r="D80" t="s">
        <v>915</v>
      </c>
      <c r="E80" s="2">
        <v>41.086956521739133</v>
      </c>
      <c r="F80" s="2">
        <v>42.480978260869563</v>
      </c>
      <c r="G80" s="2">
        <v>0</v>
      </c>
      <c r="H80" s="2">
        <v>0</v>
      </c>
      <c r="I80" s="2">
        <v>0</v>
      </c>
      <c r="J80" s="2">
        <v>0</v>
      </c>
      <c r="K80" s="2">
        <v>0</v>
      </c>
      <c r="L80" s="2">
        <v>2.327391304347826</v>
      </c>
      <c r="M80" s="2">
        <v>0</v>
      </c>
      <c r="N80" s="2">
        <v>3.6630434782608696</v>
      </c>
      <c r="O80" s="2">
        <v>8.9153439153439151E-2</v>
      </c>
      <c r="P80" s="2">
        <v>4.8125</v>
      </c>
      <c r="Q80" s="2">
        <v>2.472826086956522</v>
      </c>
      <c r="R80" s="2">
        <v>0.17731481481481479</v>
      </c>
      <c r="S80" s="2">
        <v>4.6519565217391303</v>
      </c>
      <c r="T80" s="2">
        <v>5.5605434782608691</v>
      </c>
      <c r="U80" s="2">
        <v>0</v>
      </c>
      <c r="V80" s="2">
        <v>0.24855820105820101</v>
      </c>
      <c r="W80" s="2">
        <v>2.4489130434782611</v>
      </c>
      <c r="X80" s="2">
        <v>4.456739130434781</v>
      </c>
      <c r="Y80" s="2">
        <v>0</v>
      </c>
      <c r="Z80" s="2">
        <v>0.16807407407407404</v>
      </c>
      <c r="AA80" s="2">
        <v>0</v>
      </c>
      <c r="AB80" s="2">
        <v>0</v>
      </c>
      <c r="AC80" s="2">
        <v>0</v>
      </c>
      <c r="AD80" s="2">
        <v>9.3233695652173907</v>
      </c>
      <c r="AE80" s="2">
        <v>0</v>
      </c>
      <c r="AF80" s="2">
        <v>0</v>
      </c>
      <c r="AG80" s="2">
        <v>0</v>
      </c>
      <c r="AH80" t="s">
        <v>40</v>
      </c>
      <c r="AI80">
        <v>5</v>
      </c>
    </row>
    <row r="81" spans="1:35" x14ac:dyDescent="0.25">
      <c r="A81" t="s">
        <v>990</v>
      </c>
      <c r="B81" t="s">
        <v>387</v>
      </c>
      <c r="C81" t="s">
        <v>755</v>
      </c>
      <c r="D81" t="s">
        <v>924</v>
      </c>
      <c r="E81" s="2">
        <v>65.728260869565219</v>
      </c>
      <c r="F81" s="2">
        <v>53.71521739130435</v>
      </c>
      <c r="G81" s="2">
        <v>0</v>
      </c>
      <c r="H81" s="2">
        <v>0</v>
      </c>
      <c r="I81" s="2">
        <v>0</v>
      </c>
      <c r="J81" s="2">
        <v>0</v>
      </c>
      <c r="K81" s="2">
        <v>0</v>
      </c>
      <c r="L81" s="2">
        <v>3.1983695652173902</v>
      </c>
      <c r="M81" s="2">
        <v>0</v>
      </c>
      <c r="N81" s="2">
        <v>7.8369565217391308</v>
      </c>
      <c r="O81" s="2">
        <v>0.11923267736067472</v>
      </c>
      <c r="P81" s="2">
        <v>5.4076086956521738</v>
      </c>
      <c r="Q81" s="2">
        <v>9.5</v>
      </c>
      <c r="R81" s="2">
        <v>0.22680668099884241</v>
      </c>
      <c r="S81" s="2">
        <v>5.1104347826086949</v>
      </c>
      <c r="T81" s="2">
        <v>3.8170652173913053</v>
      </c>
      <c r="U81" s="2">
        <v>0</v>
      </c>
      <c r="V81" s="2">
        <v>0.13582437572349926</v>
      </c>
      <c r="W81" s="2">
        <v>5.3563043478260868</v>
      </c>
      <c r="X81" s="2">
        <v>4.7325000000000017</v>
      </c>
      <c r="Y81" s="2">
        <v>1.7391304347826086</v>
      </c>
      <c r="Z81" s="2">
        <v>0.17995204233504219</v>
      </c>
      <c r="AA81" s="2">
        <v>0</v>
      </c>
      <c r="AB81" s="2">
        <v>0</v>
      </c>
      <c r="AC81" s="2">
        <v>0</v>
      </c>
      <c r="AD81" s="2">
        <v>16.040760869565219</v>
      </c>
      <c r="AE81" s="2">
        <v>0</v>
      </c>
      <c r="AF81" s="2">
        <v>0</v>
      </c>
      <c r="AG81" s="2">
        <v>0</v>
      </c>
      <c r="AH81" t="s">
        <v>42</v>
      </c>
      <c r="AI81">
        <v>5</v>
      </c>
    </row>
    <row r="82" spans="1:35" x14ac:dyDescent="0.25">
      <c r="A82" t="s">
        <v>990</v>
      </c>
      <c r="B82" t="s">
        <v>346</v>
      </c>
      <c r="C82" t="s">
        <v>736</v>
      </c>
      <c r="D82" t="s">
        <v>911</v>
      </c>
      <c r="E82" s="2">
        <v>43.467391304347828</v>
      </c>
      <c r="F82" s="2">
        <v>5.0434782608695654</v>
      </c>
      <c r="G82" s="2">
        <v>0.14510869565217388</v>
      </c>
      <c r="H82" s="2">
        <v>0.16304347826086957</v>
      </c>
      <c r="I82" s="2">
        <v>0.84782608695652173</v>
      </c>
      <c r="J82" s="2">
        <v>0</v>
      </c>
      <c r="K82" s="2">
        <v>0</v>
      </c>
      <c r="L82" s="2">
        <v>2.8043478260869565</v>
      </c>
      <c r="M82" s="2">
        <v>0</v>
      </c>
      <c r="N82" s="2">
        <v>4.1739130434782608</v>
      </c>
      <c r="O82" s="2">
        <v>9.6024006001500364E-2</v>
      </c>
      <c r="P82" s="2">
        <v>0.17391304347826086</v>
      </c>
      <c r="Q82" s="2">
        <v>23.225543478260871</v>
      </c>
      <c r="R82" s="2">
        <v>0.53832208052013009</v>
      </c>
      <c r="S82" s="2">
        <v>3.3994565217391304</v>
      </c>
      <c r="T82" s="2">
        <v>1.6032608695652173</v>
      </c>
      <c r="U82" s="2">
        <v>0</v>
      </c>
      <c r="V82" s="2">
        <v>0.11509127281820454</v>
      </c>
      <c r="W82" s="2">
        <v>5.5543478260869561</v>
      </c>
      <c r="X82" s="2">
        <v>5.7010869565217392</v>
      </c>
      <c r="Y82" s="2">
        <v>0</v>
      </c>
      <c r="Z82" s="2">
        <v>0.2589397349337334</v>
      </c>
      <c r="AA82" s="2">
        <v>0</v>
      </c>
      <c r="AB82" s="2">
        <v>0</v>
      </c>
      <c r="AC82" s="2">
        <v>0</v>
      </c>
      <c r="AD82" s="2">
        <v>0</v>
      </c>
      <c r="AE82" s="2">
        <v>0</v>
      </c>
      <c r="AF82" s="2">
        <v>0</v>
      </c>
      <c r="AG82" s="2">
        <v>0</v>
      </c>
      <c r="AH82" t="s">
        <v>0</v>
      </c>
      <c r="AI82">
        <v>5</v>
      </c>
    </row>
    <row r="83" spans="1:35" x14ac:dyDescent="0.25">
      <c r="A83" t="s">
        <v>990</v>
      </c>
      <c r="B83" t="s">
        <v>392</v>
      </c>
      <c r="C83" t="s">
        <v>758</v>
      </c>
      <c r="D83" t="s">
        <v>909</v>
      </c>
      <c r="E83" s="2">
        <v>40.521739130434781</v>
      </c>
      <c r="F83" s="2">
        <v>5.6521739130434785</v>
      </c>
      <c r="G83" s="2">
        <v>0</v>
      </c>
      <c r="H83" s="2">
        <v>0.41032608695652173</v>
      </c>
      <c r="I83" s="2">
        <v>0.79891304347826086</v>
      </c>
      <c r="J83" s="2">
        <v>0</v>
      </c>
      <c r="K83" s="2">
        <v>0</v>
      </c>
      <c r="L83" s="2">
        <v>1.4146739130434782</v>
      </c>
      <c r="M83" s="2">
        <v>3.6682608695652168</v>
      </c>
      <c r="N83" s="2">
        <v>0</v>
      </c>
      <c r="O83" s="2">
        <v>9.0525751072961361E-2</v>
      </c>
      <c r="P83" s="2">
        <v>6.660978260869566</v>
      </c>
      <c r="Q83" s="2">
        <v>0</v>
      </c>
      <c r="R83" s="2">
        <v>0.16438036480686699</v>
      </c>
      <c r="S83" s="2">
        <v>4.1254347826086946</v>
      </c>
      <c r="T83" s="2">
        <v>0.98086956521739144</v>
      </c>
      <c r="U83" s="2">
        <v>0</v>
      </c>
      <c r="V83" s="2">
        <v>0.12601394849785405</v>
      </c>
      <c r="W83" s="2">
        <v>4.2168478260869566</v>
      </c>
      <c r="X83" s="2">
        <v>4.440543478260869</v>
      </c>
      <c r="Y83" s="2">
        <v>0</v>
      </c>
      <c r="Z83" s="2">
        <v>0.2136480686695279</v>
      </c>
      <c r="AA83" s="2">
        <v>0</v>
      </c>
      <c r="AB83" s="2">
        <v>0</v>
      </c>
      <c r="AC83" s="2">
        <v>0</v>
      </c>
      <c r="AD83" s="2">
        <v>0</v>
      </c>
      <c r="AE83" s="2">
        <v>0</v>
      </c>
      <c r="AF83" s="2">
        <v>0</v>
      </c>
      <c r="AG83" s="2">
        <v>0</v>
      </c>
      <c r="AH83" t="s">
        <v>47</v>
      </c>
      <c r="AI83">
        <v>5</v>
      </c>
    </row>
    <row r="84" spans="1:35" x14ac:dyDescent="0.25">
      <c r="A84" t="s">
        <v>990</v>
      </c>
      <c r="B84" t="s">
        <v>459</v>
      </c>
      <c r="C84" t="s">
        <v>794</v>
      </c>
      <c r="D84" t="s">
        <v>883</v>
      </c>
      <c r="E84" s="2">
        <v>39.847826086956523</v>
      </c>
      <c r="F84" s="2">
        <v>0</v>
      </c>
      <c r="G84" s="2">
        <v>0</v>
      </c>
      <c r="H84" s="2">
        <v>0</v>
      </c>
      <c r="I84" s="2">
        <v>0</v>
      </c>
      <c r="J84" s="2">
        <v>0</v>
      </c>
      <c r="K84" s="2">
        <v>0</v>
      </c>
      <c r="L84" s="2">
        <v>1.0054347826086956</v>
      </c>
      <c r="M84" s="2">
        <v>5.7663043478260869</v>
      </c>
      <c r="N84" s="2">
        <v>0</v>
      </c>
      <c r="O84" s="2">
        <v>0.14470812875068192</v>
      </c>
      <c r="P84" s="2">
        <v>0</v>
      </c>
      <c r="Q84" s="2">
        <v>0</v>
      </c>
      <c r="R84" s="2">
        <v>0</v>
      </c>
      <c r="S84" s="2">
        <v>0.40847826086956535</v>
      </c>
      <c r="T84" s="2">
        <v>4.6418478260869556</v>
      </c>
      <c r="U84" s="2">
        <v>0</v>
      </c>
      <c r="V84" s="2">
        <v>0.12674031642116745</v>
      </c>
      <c r="W84" s="2">
        <v>0.70880434782608692</v>
      </c>
      <c r="X84" s="2">
        <v>3.7241304347826092</v>
      </c>
      <c r="Y84" s="2">
        <v>0</v>
      </c>
      <c r="Z84" s="2">
        <v>0.11124659028914349</v>
      </c>
      <c r="AA84" s="2">
        <v>0</v>
      </c>
      <c r="AB84" s="2">
        <v>0</v>
      </c>
      <c r="AC84" s="2">
        <v>0</v>
      </c>
      <c r="AD84" s="2">
        <v>0</v>
      </c>
      <c r="AE84" s="2">
        <v>0</v>
      </c>
      <c r="AF84" s="2">
        <v>0</v>
      </c>
      <c r="AG84" s="2">
        <v>0</v>
      </c>
      <c r="AH84" t="s">
        <v>116</v>
      </c>
      <c r="AI84">
        <v>5</v>
      </c>
    </row>
    <row r="85" spans="1:35" x14ac:dyDescent="0.25">
      <c r="A85" t="s">
        <v>990</v>
      </c>
      <c r="B85" t="s">
        <v>523</v>
      </c>
      <c r="C85" t="s">
        <v>683</v>
      </c>
      <c r="D85" t="s">
        <v>879</v>
      </c>
      <c r="E85" s="2">
        <v>42.358695652173914</v>
      </c>
      <c r="F85" s="2">
        <v>2.6086956521739131</v>
      </c>
      <c r="G85" s="2">
        <v>0</v>
      </c>
      <c r="H85" s="2">
        <v>0</v>
      </c>
      <c r="I85" s="2">
        <v>0</v>
      </c>
      <c r="J85" s="2">
        <v>0</v>
      </c>
      <c r="K85" s="2">
        <v>0</v>
      </c>
      <c r="L85" s="2">
        <v>2.4198913043478272</v>
      </c>
      <c r="M85" s="2">
        <v>5.0679347826086953</v>
      </c>
      <c r="N85" s="2">
        <v>0</v>
      </c>
      <c r="O85" s="2">
        <v>0.11964331537079805</v>
      </c>
      <c r="P85" s="2">
        <v>4.8233695652173916</v>
      </c>
      <c r="Q85" s="2">
        <v>5.6059782608695654</v>
      </c>
      <c r="R85" s="2">
        <v>0.24621503720810881</v>
      </c>
      <c r="S85" s="2">
        <v>3.1208695652173906</v>
      </c>
      <c r="T85" s="2">
        <v>5.2718478260869555</v>
      </c>
      <c r="U85" s="2">
        <v>0</v>
      </c>
      <c r="V85" s="2">
        <v>0.19813446240697968</v>
      </c>
      <c r="W85" s="2">
        <v>1.8863043478260866</v>
      </c>
      <c r="X85" s="2">
        <v>4.1167391304347829</v>
      </c>
      <c r="Y85" s="2">
        <v>0</v>
      </c>
      <c r="Z85" s="2">
        <v>0.14171927123428277</v>
      </c>
      <c r="AA85" s="2">
        <v>0</v>
      </c>
      <c r="AB85" s="2">
        <v>0</v>
      </c>
      <c r="AC85" s="2">
        <v>0</v>
      </c>
      <c r="AD85" s="2">
        <v>0</v>
      </c>
      <c r="AE85" s="2">
        <v>0</v>
      </c>
      <c r="AF85" s="2">
        <v>0</v>
      </c>
      <c r="AG85" s="2">
        <v>0</v>
      </c>
      <c r="AH85" t="s">
        <v>181</v>
      </c>
      <c r="AI85">
        <v>5</v>
      </c>
    </row>
    <row r="86" spans="1:35" x14ac:dyDescent="0.25">
      <c r="A86" t="s">
        <v>990</v>
      </c>
      <c r="B86" t="s">
        <v>532</v>
      </c>
      <c r="C86" t="s">
        <v>822</v>
      </c>
      <c r="D86" t="s">
        <v>885</v>
      </c>
      <c r="E86" s="2">
        <v>38.043478260869563</v>
      </c>
      <c r="F86" s="2">
        <v>4.7336956521739131</v>
      </c>
      <c r="G86" s="2">
        <v>0</v>
      </c>
      <c r="H86" s="2">
        <v>0</v>
      </c>
      <c r="I86" s="2">
        <v>0</v>
      </c>
      <c r="J86" s="2">
        <v>0</v>
      </c>
      <c r="K86" s="2">
        <v>0</v>
      </c>
      <c r="L86" s="2">
        <v>2.8957608695652182</v>
      </c>
      <c r="M86" s="2">
        <v>4.4266304347826084</v>
      </c>
      <c r="N86" s="2">
        <v>0</v>
      </c>
      <c r="O86" s="2">
        <v>0.11635714285714285</v>
      </c>
      <c r="P86" s="2">
        <v>0</v>
      </c>
      <c r="Q86" s="2">
        <v>0</v>
      </c>
      <c r="R86" s="2">
        <v>0</v>
      </c>
      <c r="S86" s="2">
        <v>0.8017391304347824</v>
      </c>
      <c r="T86" s="2">
        <v>4.4772826086956528</v>
      </c>
      <c r="U86" s="2">
        <v>0</v>
      </c>
      <c r="V86" s="2">
        <v>0.13876285714285716</v>
      </c>
      <c r="W86" s="2">
        <v>3.7906521739130441</v>
      </c>
      <c r="X86" s="2">
        <v>9.371195652173915</v>
      </c>
      <c r="Y86" s="2">
        <v>0</v>
      </c>
      <c r="Z86" s="2">
        <v>0.34596857142857151</v>
      </c>
      <c r="AA86" s="2">
        <v>0</v>
      </c>
      <c r="AB86" s="2">
        <v>0</v>
      </c>
      <c r="AC86" s="2">
        <v>0</v>
      </c>
      <c r="AD86" s="2">
        <v>0</v>
      </c>
      <c r="AE86" s="2">
        <v>0</v>
      </c>
      <c r="AF86" s="2">
        <v>0</v>
      </c>
      <c r="AG86" s="2">
        <v>0</v>
      </c>
      <c r="AH86" t="s">
        <v>190</v>
      </c>
      <c r="AI86">
        <v>5</v>
      </c>
    </row>
    <row r="87" spans="1:35" x14ac:dyDescent="0.25">
      <c r="A87" t="s">
        <v>990</v>
      </c>
      <c r="B87" t="s">
        <v>428</v>
      </c>
      <c r="C87" t="s">
        <v>753</v>
      </c>
      <c r="D87" t="s">
        <v>923</v>
      </c>
      <c r="E87" s="2">
        <v>27.282608695652176</v>
      </c>
      <c r="F87" s="2">
        <v>2.4347826086956523</v>
      </c>
      <c r="G87" s="2">
        <v>0.13043478260869565</v>
      </c>
      <c r="H87" s="2">
        <v>0.14456521739130435</v>
      </c>
      <c r="I87" s="2">
        <v>2.0760869565217392</v>
      </c>
      <c r="J87" s="2">
        <v>0</v>
      </c>
      <c r="K87" s="2">
        <v>0</v>
      </c>
      <c r="L87" s="2">
        <v>0.13260869565217392</v>
      </c>
      <c r="M87" s="2">
        <v>2.8750000000000004</v>
      </c>
      <c r="N87" s="2">
        <v>0</v>
      </c>
      <c r="O87" s="2">
        <v>0.1053784860557769</v>
      </c>
      <c r="P87" s="2">
        <v>0</v>
      </c>
      <c r="Q87" s="2">
        <v>0.84130434782608698</v>
      </c>
      <c r="R87" s="2">
        <v>3.0836653386454183E-2</v>
      </c>
      <c r="S87" s="2">
        <v>0.47717391304347823</v>
      </c>
      <c r="T87" s="2">
        <v>2.6086956521739129E-2</v>
      </c>
      <c r="U87" s="2">
        <v>0</v>
      </c>
      <c r="V87" s="2">
        <v>1.8446215139442227E-2</v>
      </c>
      <c r="W87" s="2">
        <v>0.3641304347826087</v>
      </c>
      <c r="X87" s="2">
        <v>0.20326086956521741</v>
      </c>
      <c r="Y87" s="2">
        <v>0</v>
      </c>
      <c r="Z87" s="2">
        <v>2.0796812749003985E-2</v>
      </c>
      <c r="AA87" s="2">
        <v>0</v>
      </c>
      <c r="AB87" s="2">
        <v>4.2163043478260871</v>
      </c>
      <c r="AC87" s="2">
        <v>0</v>
      </c>
      <c r="AD87" s="2">
        <v>0</v>
      </c>
      <c r="AE87" s="2">
        <v>0</v>
      </c>
      <c r="AF87" s="2">
        <v>0</v>
      </c>
      <c r="AG87" s="2">
        <v>0</v>
      </c>
      <c r="AH87" t="s">
        <v>84</v>
      </c>
      <c r="AI87">
        <v>5</v>
      </c>
    </row>
    <row r="88" spans="1:35" x14ac:dyDescent="0.25">
      <c r="A88" t="s">
        <v>990</v>
      </c>
      <c r="B88" t="s">
        <v>496</v>
      </c>
      <c r="C88" t="s">
        <v>814</v>
      </c>
      <c r="D88" t="s">
        <v>898</v>
      </c>
      <c r="E88" s="2">
        <v>40.717391304347828</v>
      </c>
      <c r="F88" s="2">
        <v>5.1304347826086953</v>
      </c>
      <c r="G88" s="2">
        <v>0</v>
      </c>
      <c r="H88" s="2">
        <v>1.4130434782608696</v>
      </c>
      <c r="I88" s="2">
        <v>0.65065217391304342</v>
      </c>
      <c r="J88" s="2">
        <v>0</v>
      </c>
      <c r="K88" s="2">
        <v>0</v>
      </c>
      <c r="L88" s="2">
        <v>0.47010869565217389</v>
      </c>
      <c r="M88" s="2">
        <v>5.0380434782608692</v>
      </c>
      <c r="N88" s="2">
        <v>0</v>
      </c>
      <c r="O88" s="2">
        <v>0.12373198077949811</v>
      </c>
      <c r="P88" s="2">
        <v>4.9223913043478245</v>
      </c>
      <c r="Q88" s="2">
        <v>9.8935869565217391</v>
      </c>
      <c r="R88" s="2">
        <v>0.36387346502936457</v>
      </c>
      <c r="S88" s="2">
        <v>0.29891304347826086</v>
      </c>
      <c r="T88" s="2">
        <v>3.1983695652173911</v>
      </c>
      <c r="U88" s="2">
        <v>0</v>
      </c>
      <c r="V88" s="2">
        <v>8.5891617725573938E-2</v>
      </c>
      <c r="W88" s="2">
        <v>1.2255434782608696</v>
      </c>
      <c r="X88" s="2">
        <v>3.1576086956521738</v>
      </c>
      <c r="Y88" s="2">
        <v>0</v>
      </c>
      <c r="Z88" s="2">
        <v>0.10764815803523757</v>
      </c>
      <c r="AA88" s="2">
        <v>0</v>
      </c>
      <c r="AB88" s="2">
        <v>0</v>
      </c>
      <c r="AC88" s="2">
        <v>0</v>
      </c>
      <c r="AD88" s="2">
        <v>0</v>
      </c>
      <c r="AE88" s="2">
        <v>0</v>
      </c>
      <c r="AF88" s="2">
        <v>0</v>
      </c>
      <c r="AG88" s="2">
        <v>0</v>
      </c>
      <c r="AH88" t="s">
        <v>154</v>
      </c>
      <c r="AI88">
        <v>5</v>
      </c>
    </row>
    <row r="89" spans="1:35" x14ac:dyDescent="0.25">
      <c r="A89" t="s">
        <v>990</v>
      </c>
      <c r="B89" t="s">
        <v>652</v>
      </c>
      <c r="C89" t="s">
        <v>723</v>
      </c>
      <c r="D89" t="s">
        <v>940</v>
      </c>
      <c r="E89" s="2">
        <v>33.663043478260867</v>
      </c>
      <c r="F89" s="2">
        <v>4.6956521739130439</v>
      </c>
      <c r="G89" s="2">
        <v>5.9782608695652176E-2</v>
      </c>
      <c r="H89" s="2">
        <v>1.0597826086956521</v>
      </c>
      <c r="I89" s="2">
        <v>3.7391304347826089</v>
      </c>
      <c r="J89" s="2">
        <v>0</v>
      </c>
      <c r="K89" s="2">
        <v>0</v>
      </c>
      <c r="L89" s="2">
        <v>0.94021739130434778</v>
      </c>
      <c r="M89" s="2">
        <v>0</v>
      </c>
      <c r="N89" s="2">
        <v>5.0380434782608692</v>
      </c>
      <c r="O89" s="2">
        <v>0.14966096222150468</v>
      </c>
      <c r="P89" s="2">
        <v>5.0434782608695654</v>
      </c>
      <c r="Q89" s="2">
        <v>6.5345652173913038</v>
      </c>
      <c r="R89" s="2">
        <v>0.34393929609299323</v>
      </c>
      <c r="S89" s="2">
        <v>3.2635869565217392</v>
      </c>
      <c r="T89" s="2">
        <v>7.3369565217391311E-2</v>
      </c>
      <c r="U89" s="2">
        <v>0</v>
      </c>
      <c r="V89" s="2">
        <v>9.912818856958347E-2</v>
      </c>
      <c r="W89" s="2">
        <v>0.71195652173913049</v>
      </c>
      <c r="X89" s="2">
        <v>3.3668478260869565</v>
      </c>
      <c r="Y89" s="2">
        <v>0</v>
      </c>
      <c r="Z89" s="2">
        <v>0.12116564417177915</v>
      </c>
      <c r="AA89" s="2">
        <v>0</v>
      </c>
      <c r="AB89" s="2">
        <v>0</v>
      </c>
      <c r="AC89" s="2">
        <v>0</v>
      </c>
      <c r="AD89" s="2">
        <v>0</v>
      </c>
      <c r="AE89" s="2">
        <v>0</v>
      </c>
      <c r="AF89" s="2">
        <v>0</v>
      </c>
      <c r="AG89" s="2">
        <v>0</v>
      </c>
      <c r="AH89" t="s">
        <v>315</v>
      </c>
      <c r="AI89">
        <v>5</v>
      </c>
    </row>
    <row r="90" spans="1:35" x14ac:dyDescent="0.25">
      <c r="A90" t="s">
        <v>990</v>
      </c>
      <c r="B90" t="s">
        <v>658</v>
      </c>
      <c r="C90" t="s">
        <v>858</v>
      </c>
      <c r="D90" t="s">
        <v>941</v>
      </c>
      <c r="E90" s="2">
        <v>37.586956521739133</v>
      </c>
      <c r="F90" s="2">
        <v>5.3913043478260869</v>
      </c>
      <c r="G90" s="2">
        <v>0.10869565217391304</v>
      </c>
      <c r="H90" s="2">
        <v>1.2554347826086956</v>
      </c>
      <c r="I90" s="2">
        <v>0.83152173913043481</v>
      </c>
      <c r="J90" s="2">
        <v>0</v>
      </c>
      <c r="K90" s="2">
        <v>0</v>
      </c>
      <c r="L90" s="2">
        <v>0.35597826086956524</v>
      </c>
      <c r="M90" s="2">
        <v>2.6044565217391304</v>
      </c>
      <c r="N90" s="2">
        <v>0</v>
      </c>
      <c r="O90" s="2">
        <v>6.9291497975708494E-2</v>
      </c>
      <c r="P90" s="2">
        <v>4.4619565217391308</v>
      </c>
      <c r="Q90" s="2">
        <v>6.9311956521739111</v>
      </c>
      <c r="R90" s="2">
        <v>0.30311451706188541</v>
      </c>
      <c r="S90" s="2">
        <v>0.24184782608695651</v>
      </c>
      <c r="T90" s="2">
        <v>2.5081521739130435</v>
      </c>
      <c r="U90" s="2">
        <v>0</v>
      </c>
      <c r="V90" s="2">
        <v>7.3163678426836312E-2</v>
      </c>
      <c r="W90" s="2">
        <v>0.71195652173913049</v>
      </c>
      <c r="X90" s="2">
        <v>3.2608695652173911</v>
      </c>
      <c r="Y90" s="2">
        <v>0</v>
      </c>
      <c r="Z90" s="2">
        <v>0.10569693464430305</v>
      </c>
      <c r="AA90" s="2">
        <v>0</v>
      </c>
      <c r="AB90" s="2">
        <v>0</v>
      </c>
      <c r="AC90" s="2">
        <v>0</v>
      </c>
      <c r="AD90" s="2">
        <v>0</v>
      </c>
      <c r="AE90" s="2">
        <v>0</v>
      </c>
      <c r="AF90" s="2">
        <v>0</v>
      </c>
      <c r="AG90" s="2">
        <v>0</v>
      </c>
      <c r="AH90" t="s">
        <v>321</v>
      </c>
      <c r="AI90">
        <v>5</v>
      </c>
    </row>
    <row r="91" spans="1:35" x14ac:dyDescent="0.25">
      <c r="A91" t="s">
        <v>990</v>
      </c>
      <c r="B91" t="s">
        <v>647</v>
      </c>
      <c r="C91" t="s">
        <v>779</v>
      </c>
      <c r="D91" t="s">
        <v>929</v>
      </c>
      <c r="E91" s="2">
        <v>25.260869565217391</v>
      </c>
      <c r="F91" s="2">
        <v>5.3043478260869561</v>
      </c>
      <c r="G91" s="2">
        <v>8.6956521739130432E-2</v>
      </c>
      <c r="H91" s="2">
        <v>0.71739130434782605</v>
      </c>
      <c r="I91" s="2">
        <v>1.6757608695652169</v>
      </c>
      <c r="J91" s="2">
        <v>0</v>
      </c>
      <c r="K91" s="2">
        <v>1.1304347826086956</v>
      </c>
      <c r="L91" s="2">
        <v>1.6766304347826086</v>
      </c>
      <c r="M91" s="2">
        <v>5.5561956521739129</v>
      </c>
      <c r="N91" s="2">
        <v>4.8809782608695658</v>
      </c>
      <c r="O91" s="2">
        <v>0.4131755593803787</v>
      </c>
      <c r="P91" s="2">
        <v>5.3913043478260869</v>
      </c>
      <c r="Q91" s="2">
        <v>7.2906521739130428</v>
      </c>
      <c r="R91" s="2">
        <v>0.502039586919105</v>
      </c>
      <c r="S91" s="2">
        <v>3.4619565217391304</v>
      </c>
      <c r="T91" s="2">
        <v>5.2798913043478262</v>
      </c>
      <c r="U91" s="2">
        <v>0</v>
      </c>
      <c r="V91" s="2">
        <v>0.34606282271944927</v>
      </c>
      <c r="W91" s="2">
        <v>4.1494565217391308</v>
      </c>
      <c r="X91" s="2">
        <v>6.5054347826086953</v>
      </c>
      <c r="Y91" s="2">
        <v>4.4403260869565218</v>
      </c>
      <c r="Z91" s="2">
        <v>0.59757314974182452</v>
      </c>
      <c r="AA91" s="2">
        <v>0</v>
      </c>
      <c r="AB91" s="2">
        <v>0</v>
      </c>
      <c r="AC91" s="2">
        <v>0</v>
      </c>
      <c r="AD91" s="2">
        <v>0</v>
      </c>
      <c r="AE91" s="2">
        <v>0</v>
      </c>
      <c r="AF91" s="2">
        <v>0</v>
      </c>
      <c r="AG91" s="2">
        <v>0</v>
      </c>
      <c r="AH91" t="s">
        <v>310</v>
      </c>
      <c r="AI91">
        <v>5</v>
      </c>
    </row>
    <row r="92" spans="1:35" x14ac:dyDescent="0.25">
      <c r="A92" t="s">
        <v>990</v>
      </c>
      <c r="B92" t="s">
        <v>434</v>
      </c>
      <c r="C92" t="s">
        <v>779</v>
      </c>
      <c r="D92" t="s">
        <v>929</v>
      </c>
      <c r="E92" s="2">
        <v>52.619565217391305</v>
      </c>
      <c r="F92" s="2">
        <v>5.3913043478260869</v>
      </c>
      <c r="G92" s="2">
        <v>0.13043478260869565</v>
      </c>
      <c r="H92" s="2">
        <v>1.673913043478261</v>
      </c>
      <c r="I92" s="2">
        <v>4.2608695652173916</v>
      </c>
      <c r="J92" s="2">
        <v>0</v>
      </c>
      <c r="K92" s="2">
        <v>0</v>
      </c>
      <c r="L92" s="2">
        <v>1.4538043478260869</v>
      </c>
      <c r="M92" s="2">
        <v>20.987065217391308</v>
      </c>
      <c r="N92" s="2">
        <v>0</v>
      </c>
      <c r="O92" s="2">
        <v>0.39884527990084701</v>
      </c>
      <c r="P92" s="2">
        <v>7.0986956521739133</v>
      </c>
      <c r="Q92" s="2">
        <v>8.9217391304347871</v>
      </c>
      <c r="R92" s="2">
        <v>0.30445775666184682</v>
      </c>
      <c r="S92" s="2">
        <v>3.035326086956522</v>
      </c>
      <c r="T92" s="2">
        <v>3.0027173913043477</v>
      </c>
      <c r="U92" s="2">
        <v>0</v>
      </c>
      <c r="V92" s="2">
        <v>0.11474901879776905</v>
      </c>
      <c r="W92" s="2">
        <v>3.6548913043478262</v>
      </c>
      <c r="X92" s="2">
        <v>6.0923913043478262</v>
      </c>
      <c r="Y92" s="2">
        <v>0</v>
      </c>
      <c r="Z92" s="2">
        <v>0.18524065275769469</v>
      </c>
      <c r="AA92" s="2">
        <v>0</v>
      </c>
      <c r="AB92" s="2">
        <v>0</v>
      </c>
      <c r="AC92" s="2">
        <v>0</v>
      </c>
      <c r="AD92" s="2">
        <v>0</v>
      </c>
      <c r="AE92" s="2">
        <v>0</v>
      </c>
      <c r="AF92" s="2">
        <v>0</v>
      </c>
      <c r="AG92" s="2">
        <v>0</v>
      </c>
      <c r="AH92" t="s">
        <v>90</v>
      </c>
      <c r="AI92">
        <v>5</v>
      </c>
    </row>
    <row r="93" spans="1:35" x14ac:dyDescent="0.25">
      <c r="A93" t="s">
        <v>990</v>
      </c>
      <c r="B93" t="s">
        <v>556</v>
      </c>
      <c r="C93" t="s">
        <v>834</v>
      </c>
      <c r="D93" t="s">
        <v>909</v>
      </c>
      <c r="E93" s="2">
        <v>41.467391304347828</v>
      </c>
      <c r="F93" s="2">
        <v>29.086956521739129</v>
      </c>
      <c r="G93" s="2">
        <v>0</v>
      </c>
      <c r="H93" s="2">
        <v>0</v>
      </c>
      <c r="I93" s="2">
        <v>0</v>
      </c>
      <c r="J93" s="2">
        <v>0</v>
      </c>
      <c r="K93" s="2">
        <v>0</v>
      </c>
      <c r="L93" s="2">
        <v>0.61956521739130432</v>
      </c>
      <c r="M93" s="2">
        <v>3.2961956521739131</v>
      </c>
      <c r="N93" s="2">
        <v>0</v>
      </c>
      <c r="O93" s="2">
        <v>7.948885976408912E-2</v>
      </c>
      <c r="P93" s="2">
        <v>0</v>
      </c>
      <c r="Q93" s="2">
        <v>17.627717391304348</v>
      </c>
      <c r="R93" s="2">
        <v>0.42509829619921363</v>
      </c>
      <c r="S93" s="2">
        <v>5.2472826086956523</v>
      </c>
      <c r="T93" s="2">
        <v>0.67119565217391308</v>
      </c>
      <c r="U93" s="2">
        <v>0</v>
      </c>
      <c r="V93" s="2">
        <v>0.14272608125819136</v>
      </c>
      <c r="W93" s="2">
        <v>1.0298913043478262</v>
      </c>
      <c r="X93" s="2">
        <v>3.4918478260869565</v>
      </c>
      <c r="Y93" s="2">
        <v>0</v>
      </c>
      <c r="Z93" s="2">
        <v>0.10904325032765401</v>
      </c>
      <c r="AA93" s="2">
        <v>0</v>
      </c>
      <c r="AB93" s="2">
        <v>0</v>
      </c>
      <c r="AC93" s="2">
        <v>0</v>
      </c>
      <c r="AD93" s="2">
        <v>0</v>
      </c>
      <c r="AE93" s="2">
        <v>0</v>
      </c>
      <c r="AF93" s="2">
        <v>0</v>
      </c>
      <c r="AG93" s="2">
        <v>0</v>
      </c>
      <c r="AH93" t="s">
        <v>217</v>
      </c>
      <c r="AI93">
        <v>5</v>
      </c>
    </row>
    <row r="94" spans="1:35" x14ac:dyDescent="0.25">
      <c r="A94" t="s">
        <v>990</v>
      </c>
      <c r="B94" t="s">
        <v>350</v>
      </c>
      <c r="C94" t="s">
        <v>739</v>
      </c>
      <c r="D94" t="s">
        <v>914</v>
      </c>
      <c r="E94" s="2">
        <v>29.880434782608695</v>
      </c>
      <c r="F94" s="2">
        <v>11.478260869565217</v>
      </c>
      <c r="G94" s="2">
        <v>0.68478260869565222</v>
      </c>
      <c r="H94" s="2">
        <v>0.19565217391304349</v>
      </c>
      <c r="I94" s="2">
        <v>4.0380434782608692</v>
      </c>
      <c r="J94" s="2">
        <v>0</v>
      </c>
      <c r="K94" s="2">
        <v>0</v>
      </c>
      <c r="L94" s="2">
        <v>0</v>
      </c>
      <c r="M94" s="2">
        <v>5.7391304347826084</v>
      </c>
      <c r="N94" s="2">
        <v>0</v>
      </c>
      <c r="O94" s="2">
        <v>0.19206984357948345</v>
      </c>
      <c r="P94" s="2">
        <v>11.375</v>
      </c>
      <c r="Q94" s="2">
        <v>0</v>
      </c>
      <c r="R94" s="2">
        <v>0.38068388504910877</v>
      </c>
      <c r="S94" s="2">
        <v>0</v>
      </c>
      <c r="T94" s="2">
        <v>0</v>
      </c>
      <c r="U94" s="2">
        <v>0</v>
      </c>
      <c r="V94" s="2">
        <v>0</v>
      </c>
      <c r="W94" s="2">
        <v>0</v>
      </c>
      <c r="X94" s="2">
        <v>0</v>
      </c>
      <c r="Y94" s="2">
        <v>0</v>
      </c>
      <c r="Z94" s="2">
        <v>0</v>
      </c>
      <c r="AA94" s="2">
        <v>1.6304347826086956E-2</v>
      </c>
      <c r="AB94" s="2">
        <v>0</v>
      </c>
      <c r="AC94" s="2">
        <v>0</v>
      </c>
      <c r="AD94" s="2">
        <v>0</v>
      </c>
      <c r="AE94" s="2">
        <v>0</v>
      </c>
      <c r="AF94" s="2">
        <v>0</v>
      </c>
      <c r="AG94" s="2">
        <v>0</v>
      </c>
      <c r="AH94" t="s">
        <v>5</v>
      </c>
      <c r="AI94">
        <v>5</v>
      </c>
    </row>
    <row r="95" spans="1:35" x14ac:dyDescent="0.25">
      <c r="A95" t="s">
        <v>990</v>
      </c>
      <c r="B95" t="s">
        <v>649</v>
      </c>
      <c r="C95" t="s">
        <v>728</v>
      </c>
      <c r="D95" t="s">
        <v>892</v>
      </c>
      <c r="E95" s="2">
        <v>26.923913043478262</v>
      </c>
      <c r="F95" s="2">
        <v>0</v>
      </c>
      <c r="G95" s="2">
        <v>3.2608695652173912E-2</v>
      </c>
      <c r="H95" s="2">
        <v>0</v>
      </c>
      <c r="I95" s="2">
        <v>0</v>
      </c>
      <c r="J95" s="2">
        <v>0</v>
      </c>
      <c r="K95" s="2">
        <v>0</v>
      </c>
      <c r="L95" s="2">
        <v>1.1968478260869564</v>
      </c>
      <c r="M95" s="2">
        <v>4.6956521739130439</v>
      </c>
      <c r="N95" s="2">
        <v>0</v>
      </c>
      <c r="O95" s="2">
        <v>0.17440452159870812</v>
      </c>
      <c r="P95" s="2">
        <v>3.3330434782608696</v>
      </c>
      <c r="Q95" s="2">
        <v>0</v>
      </c>
      <c r="R95" s="2">
        <v>0.12379491320145336</v>
      </c>
      <c r="S95" s="2">
        <v>1.564782608695652</v>
      </c>
      <c r="T95" s="2">
        <v>4.7056521739130428</v>
      </c>
      <c r="U95" s="2">
        <v>0</v>
      </c>
      <c r="V95" s="2">
        <v>0.23289463060153409</v>
      </c>
      <c r="W95" s="2">
        <v>4.0034782608695654</v>
      </c>
      <c r="X95" s="2">
        <v>5.4510869565217392</v>
      </c>
      <c r="Y95" s="2">
        <v>2.1739130434782608E-2</v>
      </c>
      <c r="Z95" s="2">
        <v>0.3519660880096892</v>
      </c>
      <c r="AA95" s="2">
        <v>0</v>
      </c>
      <c r="AB95" s="2">
        <v>0</v>
      </c>
      <c r="AC95" s="2">
        <v>0</v>
      </c>
      <c r="AD95" s="2">
        <v>0</v>
      </c>
      <c r="AE95" s="2">
        <v>0</v>
      </c>
      <c r="AF95" s="2">
        <v>0</v>
      </c>
      <c r="AG95" s="2">
        <v>0</v>
      </c>
      <c r="AH95" t="s">
        <v>312</v>
      </c>
      <c r="AI95">
        <v>5</v>
      </c>
    </row>
    <row r="96" spans="1:35" x14ac:dyDescent="0.25">
      <c r="A96" t="s">
        <v>990</v>
      </c>
      <c r="B96" t="s">
        <v>390</v>
      </c>
      <c r="C96" t="s">
        <v>739</v>
      </c>
      <c r="D96" t="s">
        <v>914</v>
      </c>
      <c r="E96" s="2">
        <v>82.326086956521735</v>
      </c>
      <c r="F96" s="2">
        <v>7.1304347826086953</v>
      </c>
      <c r="G96" s="2">
        <v>0</v>
      </c>
      <c r="H96" s="2">
        <v>0.47913043478260858</v>
      </c>
      <c r="I96" s="2">
        <v>1.4782608695652173</v>
      </c>
      <c r="J96" s="2">
        <v>0</v>
      </c>
      <c r="K96" s="2">
        <v>0</v>
      </c>
      <c r="L96" s="2">
        <v>6.3558695652173913</v>
      </c>
      <c r="M96" s="2">
        <v>4.7663043478260869</v>
      </c>
      <c r="N96" s="2">
        <v>5.5434782608695654</v>
      </c>
      <c r="O96" s="2">
        <v>0.12523105360443623</v>
      </c>
      <c r="P96" s="2">
        <v>5.1440217391304346</v>
      </c>
      <c r="Q96" s="2">
        <v>2.3152173913043477</v>
      </c>
      <c r="R96" s="2">
        <v>9.0606020596778455E-2</v>
      </c>
      <c r="S96" s="2">
        <v>8.3580434782608695</v>
      </c>
      <c r="T96" s="2">
        <v>5.3315217391304346</v>
      </c>
      <c r="U96" s="2">
        <v>0</v>
      </c>
      <c r="V96" s="2">
        <v>0.16628465804066545</v>
      </c>
      <c r="W96" s="2">
        <v>8.7795652173913066</v>
      </c>
      <c r="X96" s="2">
        <v>2.1463043478260873</v>
      </c>
      <c r="Y96" s="2">
        <v>0</v>
      </c>
      <c r="Z96" s="2">
        <v>0.13271454977554795</v>
      </c>
      <c r="AA96" s="2">
        <v>0</v>
      </c>
      <c r="AB96" s="2">
        <v>0</v>
      </c>
      <c r="AC96" s="2">
        <v>0</v>
      </c>
      <c r="AD96" s="2">
        <v>0</v>
      </c>
      <c r="AE96" s="2">
        <v>1.2907608695652173</v>
      </c>
      <c r="AF96" s="2">
        <v>0</v>
      </c>
      <c r="AG96" s="2">
        <v>0</v>
      </c>
      <c r="AH96" t="s">
        <v>45</v>
      </c>
      <c r="AI96">
        <v>5</v>
      </c>
    </row>
    <row r="97" spans="1:35" x14ac:dyDescent="0.25">
      <c r="A97" t="s">
        <v>990</v>
      </c>
      <c r="B97" t="s">
        <v>500</v>
      </c>
      <c r="C97" t="s">
        <v>720</v>
      </c>
      <c r="D97" t="s">
        <v>920</v>
      </c>
      <c r="E97" s="2">
        <v>79.815217391304344</v>
      </c>
      <c r="F97" s="2">
        <v>9.7282608695652169</v>
      </c>
      <c r="G97" s="2">
        <v>0</v>
      </c>
      <c r="H97" s="2">
        <v>0</v>
      </c>
      <c r="I97" s="2">
        <v>2.4809782608695654</v>
      </c>
      <c r="J97" s="2">
        <v>0</v>
      </c>
      <c r="K97" s="2">
        <v>0</v>
      </c>
      <c r="L97" s="2">
        <v>4.3995652173913058</v>
      </c>
      <c r="M97" s="2">
        <v>5.4782608695652177</v>
      </c>
      <c r="N97" s="2">
        <v>1.625</v>
      </c>
      <c r="O97" s="2">
        <v>8.8996323028734864E-2</v>
      </c>
      <c r="P97" s="2">
        <v>5.4782608695652177</v>
      </c>
      <c r="Q97" s="2">
        <v>9.4728260869565215</v>
      </c>
      <c r="R97" s="2">
        <v>0.18732125834127741</v>
      </c>
      <c r="S97" s="2">
        <v>5.8009782608695675</v>
      </c>
      <c r="T97" s="2">
        <v>7.973043478260867</v>
      </c>
      <c r="U97" s="2">
        <v>0</v>
      </c>
      <c r="V97" s="2">
        <v>0.17257387988560535</v>
      </c>
      <c r="W97" s="2">
        <v>5.5013043478260872</v>
      </c>
      <c r="X97" s="2">
        <v>10.397500000000001</v>
      </c>
      <c r="Y97" s="2">
        <v>0</v>
      </c>
      <c r="Z97" s="2">
        <v>0.19919515184529485</v>
      </c>
      <c r="AA97" s="2">
        <v>0</v>
      </c>
      <c r="AB97" s="2">
        <v>0</v>
      </c>
      <c r="AC97" s="2">
        <v>0</v>
      </c>
      <c r="AD97" s="2">
        <v>0</v>
      </c>
      <c r="AE97" s="2">
        <v>0</v>
      </c>
      <c r="AF97" s="2">
        <v>0</v>
      </c>
      <c r="AG97" s="2">
        <v>0</v>
      </c>
      <c r="AH97" t="s">
        <v>158</v>
      </c>
      <c r="AI97">
        <v>5</v>
      </c>
    </row>
    <row r="98" spans="1:35" x14ac:dyDescent="0.25">
      <c r="A98" t="s">
        <v>990</v>
      </c>
      <c r="B98" t="s">
        <v>373</v>
      </c>
      <c r="C98" t="s">
        <v>751</v>
      </c>
      <c r="D98" t="s">
        <v>921</v>
      </c>
      <c r="E98" s="2">
        <v>51.347826086956523</v>
      </c>
      <c r="F98" s="2">
        <v>4.8695652173913047</v>
      </c>
      <c r="G98" s="2">
        <v>0.11467391304347826</v>
      </c>
      <c r="H98" s="2">
        <v>0.23152173913043478</v>
      </c>
      <c r="I98" s="2">
        <v>1.0434782608695652</v>
      </c>
      <c r="J98" s="2">
        <v>0</v>
      </c>
      <c r="K98" s="2">
        <v>0</v>
      </c>
      <c r="L98" s="2">
        <v>1.276413043478261</v>
      </c>
      <c r="M98" s="2">
        <v>5.2173913043478262</v>
      </c>
      <c r="N98" s="2">
        <v>0</v>
      </c>
      <c r="O98" s="2">
        <v>0.10160880609652836</v>
      </c>
      <c r="P98" s="2">
        <v>5</v>
      </c>
      <c r="Q98" s="2">
        <v>5.0625</v>
      </c>
      <c r="R98" s="2">
        <v>0.19596740050804404</v>
      </c>
      <c r="S98" s="2">
        <v>4.9311956521739129</v>
      </c>
      <c r="T98" s="2">
        <v>5.3324999999999987</v>
      </c>
      <c r="U98" s="2">
        <v>0</v>
      </c>
      <c r="V98" s="2">
        <v>0.19988569009314136</v>
      </c>
      <c r="W98" s="2">
        <v>1.7717391304347824E-2</v>
      </c>
      <c r="X98" s="2">
        <v>4.8836956521739134</v>
      </c>
      <c r="Y98" s="2">
        <v>0</v>
      </c>
      <c r="Z98" s="2">
        <v>9.5455122777307375E-2</v>
      </c>
      <c r="AA98" s="2">
        <v>0</v>
      </c>
      <c r="AB98" s="2">
        <v>0</v>
      </c>
      <c r="AC98" s="2">
        <v>0</v>
      </c>
      <c r="AD98" s="2">
        <v>0</v>
      </c>
      <c r="AE98" s="2">
        <v>0</v>
      </c>
      <c r="AF98" s="2">
        <v>0</v>
      </c>
      <c r="AG98" s="2">
        <v>0</v>
      </c>
      <c r="AH98" t="s">
        <v>28</v>
      </c>
      <c r="AI98">
        <v>5</v>
      </c>
    </row>
    <row r="99" spans="1:35" x14ac:dyDescent="0.25">
      <c r="A99" t="s">
        <v>990</v>
      </c>
      <c r="B99" t="s">
        <v>384</v>
      </c>
      <c r="C99" t="s">
        <v>748</v>
      </c>
      <c r="D99" t="s">
        <v>893</v>
      </c>
      <c r="E99" s="2">
        <v>50.369565217391305</v>
      </c>
      <c r="F99" s="2">
        <v>5.4782608695652177</v>
      </c>
      <c r="G99" s="2">
        <v>0.2391304347826087</v>
      </c>
      <c r="H99" s="2">
        <v>0.22826086956521738</v>
      </c>
      <c r="I99" s="2">
        <v>2.6086956521739131</v>
      </c>
      <c r="J99" s="2">
        <v>0</v>
      </c>
      <c r="K99" s="2">
        <v>0</v>
      </c>
      <c r="L99" s="2">
        <v>2.9765217391304346</v>
      </c>
      <c r="M99" s="2">
        <v>5.5135869565217392</v>
      </c>
      <c r="N99" s="2">
        <v>0</v>
      </c>
      <c r="O99" s="2">
        <v>0.10946266724212343</v>
      </c>
      <c r="P99" s="2">
        <v>4.1304347826086953</v>
      </c>
      <c r="Q99" s="2">
        <v>5.4048913043478262</v>
      </c>
      <c r="R99" s="2">
        <v>0.18930729391454468</v>
      </c>
      <c r="S99" s="2">
        <v>0.5170652173913044</v>
      </c>
      <c r="T99" s="2">
        <v>2.7329347826086949</v>
      </c>
      <c r="U99" s="2">
        <v>0</v>
      </c>
      <c r="V99" s="2">
        <v>6.4523090202848493E-2</v>
      </c>
      <c r="W99" s="2">
        <v>5.4843478260869567</v>
      </c>
      <c r="X99" s="2">
        <v>5.2052173913043474</v>
      </c>
      <c r="Y99" s="2">
        <v>0</v>
      </c>
      <c r="Z99" s="2">
        <v>0.21222270176952956</v>
      </c>
      <c r="AA99" s="2">
        <v>0</v>
      </c>
      <c r="AB99" s="2">
        <v>0</v>
      </c>
      <c r="AC99" s="2">
        <v>0</v>
      </c>
      <c r="AD99" s="2">
        <v>0</v>
      </c>
      <c r="AE99" s="2">
        <v>0</v>
      </c>
      <c r="AF99" s="2">
        <v>0</v>
      </c>
      <c r="AG99" s="2">
        <v>0</v>
      </c>
      <c r="AH99" t="s">
        <v>39</v>
      </c>
      <c r="AI99">
        <v>5</v>
      </c>
    </row>
    <row r="100" spans="1:35" x14ac:dyDescent="0.25">
      <c r="A100" t="s">
        <v>990</v>
      </c>
      <c r="B100" t="s">
        <v>380</v>
      </c>
      <c r="C100" t="s">
        <v>728</v>
      </c>
      <c r="D100" t="s">
        <v>892</v>
      </c>
      <c r="E100" s="2">
        <v>67.108695652173907</v>
      </c>
      <c r="F100" s="2">
        <v>5.5652173913043477</v>
      </c>
      <c r="G100" s="2">
        <v>0.2608695652173913</v>
      </c>
      <c r="H100" s="2">
        <v>0.29347826086956524</v>
      </c>
      <c r="I100" s="2">
        <v>8.2608695652173907</v>
      </c>
      <c r="J100" s="2">
        <v>0</v>
      </c>
      <c r="K100" s="2">
        <v>0</v>
      </c>
      <c r="L100" s="2">
        <v>4.9928260869565202</v>
      </c>
      <c r="M100" s="2">
        <v>5.3913043478260869</v>
      </c>
      <c r="N100" s="2">
        <v>0.43478260869565216</v>
      </c>
      <c r="O100" s="2">
        <v>8.6815678652413353E-2</v>
      </c>
      <c r="P100" s="2">
        <v>4.3478260869565215</v>
      </c>
      <c r="Q100" s="2">
        <v>7.1385869565217392</v>
      </c>
      <c r="R100" s="2">
        <v>0.17116132167152578</v>
      </c>
      <c r="S100" s="2">
        <v>5.7269565217391287</v>
      </c>
      <c r="T100" s="2">
        <v>10.307282608695653</v>
      </c>
      <c r="U100" s="2">
        <v>0</v>
      </c>
      <c r="V100" s="2">
        <v>0.23892938127632005</v>
      </c>
      <c r="W100" s="2">
        <v>12.028369565217393</v>
      </c>
      <c r="X100" s="2">
        <v>4.6689130434782617</v>
      </c>
      <c r="Y100" s="2">
        <v>0</v>
      </c>
      <c r="Z100" s="2">
        <v>0.24880952380952387</v>
      </c>
      <c r="AA100" s="2">
        <v>0</v>
      </c>
      <c r="AB100" s="2">
        <v>0</v>
      </c>
      <c r="AC100" s="2">
        <v>0</v>
      </c>
      <c r="AD100" s="2">
        <v>0</v>
      </c>
      <c r="AE100" s="2">
        <v>0</v>
      </c>
      <c r="AF100" s="2">
        <v>0</v>
      </c>
      <c r="AG100" s="2">
        <v>0</v>
      </c>
      <c r="AH100" t="s">
        <v>35</v>
      </c>
      <c r="AI100">
        <v>5</v>
      </c>
    </row>
    <row r="101" spans="1:35" x14ac:dyDescent="0.25">
      <c r="A101" t="s">
        <v>990</v>
      </c>
      <c r="B101" t="s">
        <v>362</v>
      </c>
      <c r="C101" t="s">
        <v>747</v>
      </c>
      <c r="D101" t="s">
        <v>883</v>
      </c>
      <c r="E101" s="2">
        <v>44.391304347826086</v>
      </c>
      <c r="F101" s="2">
        <v>5.5271739130434785</v>
      </c>
      <c r="G101" s="2">
        <v>6.5217391304347824E-2</v>
      </c>
      <c r="H101" s="2">
        <v>0.15</v>
      </c>
      <c r="I101" s="2">
        <v>1.013586956521739</v>
      </c>
      <c r="J101" s="2">
        <v>0</v>
      </c>
      <c r="K101" s="2">
        <v>0</v>
      </c>
      <c r="L101" s="2">
        <v>2.8669565217391297</v>
      </c>
      <c r="M101" s="2">
        <v>4.5461956521739131</v>
      </c>
      <c r="N101" s="2">
        <v>0</v>
      </c>
      <c r="O101" s="2">
        <v>0.10241185112634672</v>
      </c>
      <c r="P101" s="2">
        <v>4.9673913043478262</v>
      </c>
      <c r="Q101" s="2">
        <v>2.7635869565217392</v>
      </c>
      <c r="R101" s="2">
        <v>0.17415523996082274</v>
      </c>
      <c r="S101" s="2">
        <v>0.90260869565217394</v>
      </c>
      <c r="T101" s="2">
        <v>0</v>
      </c>
      <c r="U101" s="2">
        <v>0</v>
      </c>
      <c r="V101" s="2">
        <v>2.0333006856023506E-2</v>
      </c>
      <c r="W101" s="2">
        <v>5.6741304347826089</v>
      </c>
      <c r="X101" s="2">
        <v>5.078913043478261</v>
      </c>
      <c r="Y101" s="2">
        <v>0</v>
      </c>
      <c r="Z101" s="2">
        <v>0.24223310479921648</v>
      </c>
      <c r="AA101" s="2">
        <v>0</v>
      </c>
      <c r="AB101" s="2">
        <v>0</v>
      </c>
      <c r="AC101" s="2">
        <v>0</v>
      </c>
      <c r="AD101" s="2">
        <v>0</v>
      </c>
      <c r="AE101" s="2">
        <v>0</v>
      </c>
      <c r="AF101" s="2">
        <v>0</v>
      </c>
      <c r="AG101" s="2">
        <v>0</v>
      </c>
      <c r="AH101" t="s">
        <v>17</v>
      </c>
      <c r="AI101">
        <v>5</v>
      </c>
    </row>
    <row r="102" spans="1:35" x14ac:dyDescent="0.25">
      <c r="A102" t="s">
        <v>990</v>
      </c>
      <c r="B102" t="s">
        <v>461</v>
      </c>
      <c r="C102" t="s">
        <v>746</v>
      </c>
      <c r="D102" t="s">
        <v>906</v>
      </c>
      <c r="E102" s="2">
        <v>47.826086956521742</v>
      </c>
      <c r="F102" s="2">
        <v>5.2173913043478262</v>
      </c>
      <c r="G102" s="2">
        <v>0.27173913043478259</v>
      </c>
      <c r="H102" s="2">
        <v>0.32717391304347831</v>
      </c>
      <c r="I102" s="2">
        <v>0.78260869565217395</v>
      </c>
      <c r="J102" s="2">
        <v>0</v>
      </c>
      <c r="K102" s="2">
        <v>0</v>
      </c>
      <c r="L102" s="2">
        <v>5.3906521739130433</v>
      </c>
      <c r="M102" s="2">
        <v>5.2826086956521738</v>
      </c>
      <c r="N102" s="2">
        <v>0</v>
      </c>
      <c r="O102" s="2">
        <v>0.11045454545454544</v>
      </c>
      <c r="P102" s="2">
        <v>4.8043478260869561</v>
      </c>
      <c r="Q102" s="2">
        <v>4.375</v>
      </c>
      <c r="R102" s="2">
        <v>0.19193181818181818</v>
      </c>
      <c r="S102" s="2">
        <v>4.3540217391304346</v>
      </c>
      <c r="T102" s="2">
        <v>1.0947826086956522</v>
      </c>
      <c r="U102" s="2">
        <v>0</v>
      </c>
      <c r="V102" s="2">
        <v>0.11392954545454545</v>
      </c>
      <c r="W102" s="2">
        <v>5.2242391304347828</v>
      </c>
      <c r="X102" s="2">
        <v>5.2084782608695637</v>
      </c>
      <c r="Y102" s="2">
        <v>0</v>
      </c>
      <c r="Z102" s="2">
        <v>0.21813863636363634</v>
      </c>
      <c r="AA102" s="2">
        <v>0</v>
      </c>
      <c r="AB102" s="2">
        <v>0</v>
      </c>
      <c r="AC102" s="2">
        <v>0</v>
      </c>
      <c r="AD102" s="2">
        <v>0</v>
      </c>
      <c r="AE102" s="2">
        <v>0</v>
      </c>
      <c r="AF102" s="2">
        <v>0</v>
      </c>
      <c r="AG102" s="2">
        <v>0</v>
      </c>
      <c r="AH102" t="s">
        <v>118</v>
      </c>
      <c r="AI102">
        <v>5</v>
      </c>
    </row>
    <row r="103" spans="1:35" x14ac:dyDescent="0.25">
      <c r="A103" t="s">
        <v>990</v>
      </c>
      <c r="B103" t="s">
        <v>364</v>
      </c>
      <c r="C103" t="s">
        <v>722</v>
      </c>
      <c r="D103" t="s">
        <v>900</v>
      </c>
      <c r="E103" s="2">
        <v>47.543478260869563</v>
      </c>
      <c r="F103" s="2">
        <v>32.144021739130437</v>
      </c>
      <c r="G103" s="2">
        <v>0.28260869565217389</v>
      </c>
      <c r="H103" s="2">
        <v>0</v>
      </c>
      <c r="I103" s="2">
        <v>1.9157608695652173</v>
      </c>
      <c r="J103" s="2">
        <v>1.0326086956521738</v>
      </c>
      <c r="K103" s="2">
        <v>0</v>
      </c>
      <c r="L103" s="2">
        <v>4.3831521739130439</v>
      </c>
      <c r="M103" s="2">
        <v>3.9048913043478262</v>
      </c>
      <c r="N103" s="2">
        <v>0</v>
      </c>
      <c r="O103" s="2">
        <v>8.2133058984910842E-2</v>
      </c>
      <c r="P103" s="2">
        <v>0</v>
      </c>
      <c r="Q103" s="2">
        <v>11.967391304347826</v>
      </c>
      <c r="R103" s="2">
        <v>0.25171467764060357</v>
      </c>
      <c r="S103" s="2">
        <v>6.7309782608695654</v>
      </c>
      <c r="T103" s="2">
        <v>6.2608695652173916</v>
      </c>
      <c r="U103" s="2">
        <v>0</v>
      </c>
      <c r="V103" s="2">
        <v>0.27326245999085508</v>
      </c>
      <c r="W103" s="2">
        <v>6.9945652173913047</v>
      </c>
      <c r="X103" s="2">
        <v>1.2744565217391304</v>
      </c>
      <c r="Y103" s="2">
        <v>0</v>
      </c>
      <c r="Z103" s="2">
        <v>0.17392546867855513</v>
      </c>
      <c r="AA103" s="2">
        <v>0</v>
      </c>
      <c r="AB103" s="2">
        <v>0</v>
      </c>
      <c r="AC103" s="2">
        <v>0</v>
      </c>
      <c r="AD103" s="2">
        <v>0</v>
      </c>
      <c r="AE103" s="2">
        <v>0</v>
      </c>
      <c r="AF103" s="2">
        <v>0</v>
      </c>
      <c r="AG103" s="2">
        <v>0</v>
      </c>
      <c r="AH103" t="s">
        <v>19</v>
      </c>
      <c r="AI103">
        <v>5</v>
      </c>
    </row>
    <row r="104" spans="1:35" x14ac:dyDescent="0.25">
      <c r="A104" t="s">
        <v>990</v>
      </c>
      <c r="B104" t="s">
        <v>351</v>
      </c>
      <c r="C104" t="s">
        <v>740</v>
      </c>
      <c r="D104" t="s">
        <v>906</v>
      </c>
      <c r="E104" s="2">
        <v>50.391304347826086</v>
      </c>
      <c r="F104" s="2">
        <v>5.5271739130434785</v>
      </c>
      <c r="G104" s="2">
        <v>0.77717391304347827</v>
      </c>
      <c r="H104" s="2">
        <v>0.22282608695652173</v>
      </c>
      <c r="I104" s="2">
        <v>0.12771739130434784</v>
      </c>
      <c r="J104" s="2">
        <v>0</v>
      </c>
      <c r="K104" s="2">
        <v>0</v>
      </c>
      <c r="L104" s="2">
        <v>0.89054347826086933</v>
      </c>
      <c r="M104" s="2">
        <v>9.9483695652173907</v>
      </c>
      <c r="N104" s="2">
        <v>0</v>
      </c>
      <c r="O104" s="2">
        <v>0.19742234685073337</v>
      </c>
      <c r="P104" s="2">
        <v>4.9972826086956523</v>
      </c>
      <c r="Q104" s="2">
        <v>2.3532608695652173</v>
      </c>
      <c r="R104" s="2">
        <v>0.14586928386540121</v>
      </c>
      <c r="S104" s="2">
        <v>3.3298913043478264</v>
      </c>
      <c r="T104" s="2">
        <v>2.9794565217391304</v>
      </c>
      <c r="U104" s="2">
        <v>0</v>
      </c>
      <c r="V104" s="2">
        <v>0.12520707506471096</v>
      </c>
      <c r="W104" s="2">
        <v>0.64728260869565224</v>
      </c>
      <c r="X104" s="2">
        <v>5.9515217391304347</v>
      </c>
      <c r="Y104" s="2">
        <v>0</v>
      </c>
      <c r="Z104" s="2">
        <v>0.13095125107851596</v>
      </c>
      <c r="AA104" s="2">
        <v>0</v>
      </c>
      <c r="AB104" s="2">
        <v>4.8858695652173916</v>
      </c>
      <c r="AC104" s="2">
        <v>0</v>
      </c>
      <c r="AD104" s="2">
        <v>0</v>
      </c>
      <c r="AE104" s="2">
        <v>0</v>
      </c>
      <c r="AF104" s="2">
        <v>0</v>
      </c>
      <c r="AG104" s="2">
        <v>0</v>
      </c>
      <c r="AH104" t="s">
        <v>6</v>
      </c>
      <c r="AI104">
        <v>5</v>
      </c>
    </row>
    <row r="105" spans="1:35" x14ac:dyDescent="0.25">
      <c r="A105" t="s">
        <v>990</v>
      </c>
      <c r="B105" t="s">
        <v>499</v>
      </c>
      <c r="C105" t="s">
        <v>706</v>
      </c>
      <c r="D105" t="s">
        <v>901</v>
      </c>
      <c r="E105" s="2">
        <v>21.934782608695652</v>
      </c>
      <c r="F105" s="2">
        <v>6.6281521739130431</v>
      </c>
      <c r="G105" s="2">
        <v>0</v>
      </c>
      <c r="H105" s="2">
        <v>0.21739130434782608</v>
      </c>
      <c r="I105" s="2">
        <v>3.8588043478260876</v>
      </c>
      <c r="J105" s="2">
        <v>0</v>
      </c>
      <c r="K105" s="2">
        <v>0</v>
      </c>
      <c r="L105" s="2">
        <v>1.2649999999999999</v>
      </c>
      <c r="M105" s="2">
        <v>5.6121739130434776</v>
      </c>
      <c r="N105" s="2">
        <v>0</v>
      </c>
      <c r="O105" s="2">
        <v>0.25585728444003963</v>
      </c>
      <c r="P105" s="2">
        <v>6.1094565217391308</v>
      </c>
      <c r="Q105" s="2">
        <v>0</v>
      </c>
      <c r="R105" s="2">
        <v>0.27852824578790886</v>
      </c>
      <c r="S105" s="2">
        <v>1.6090217391304351</v>
      </c>
      <c r="T105" s="2">
        <v>2.5930434782608698</v>
      </c>
      <c r="U105" s="2">
        <v>0</v>
      </c>
      <c r="V105" s="2">
        <v>0.19157086223984146</v>
      </c>
      <c r="W105" s="2">
        <v>2.0053260869565221</v>
      </c>
      <c r="X105" s="2">
        <v>1.0802173913043478</v>
      </c>
      <c r="Y105" s="2">
        <v>0</v>
      </c>
      <c r="Z105" s="2">
        <v>0.14066897918731419</v>
      </c>
      <c r="AA105" s="2">
        <v>0</v>
      </c>
      <c r="AB105" s="2">
        <v>0</v>
      </c>
      <c r="AC105" s="2">
        <v>0</v>
      </c>
      <c r="AD105" s="2">
        <v>17.003695652173914</v>
      </c>
      <c r="AE105" s="2">
        <v>0</v>
      </c>
      <c r="AF105" s="2">
        <v>0</v>
      </c>
      <c r="AG105" s="2">
        <v>0</v>
      </c>
      <c r="AH105" t="s">
        <v>157</v>
      </c>
      <c r="AI105">
        <v>5</v>
      </c>
    </row>
    <row r="106" spans="1:35" x14ac:dyDescent="0.25">
      <c r="A106" t="s">
        <v>990</v>
      </c>
      <c r="B106" t="s">
        <v>477</v>
      </c>
      <c r="C106" t="s">
        <v>803</v>
      </c>
      <c r="D106" t="s">
        <v>878</v>
      </c>
      <c r="E106" s="2">
        <v>71.130434782608702</v>
      </c>
      <c r="F106" s="2">
        <v>5.6521739130434785</v>
      </c>
      <c r="G106" s="2">
        <v>0</v>
      </c>
      <c r="H106" s="2">
        <v>0.52173913043478259</v>
      </c>
      <c r="I106" s="2">
        <v>0.70380434782608692</v>
      </c>
      <c r="J106" s="2">
        <v>0</v>
      </c>
      <c r="K106" s="2">
        <v>0</v>
      </c>
      <c r="L106" s="2">
        <v>1.683913043478261</v>
      </c>
      <c r="M106" s="2">
        <v>5.7638043478260865</v>
      </c>
      <c r="N106" s="2">
        <v>0</v>
      </c>
      <c r="O106" s="2">
        <v>8.1031479217603897E-2</v>
      </c>
      <c r="P106" s="2">
        <v>11.33271739130435</v>
      </c>
      <c r="Q106" s="2">
        <v>0</v>
      </c>
      <c r="R106" s="2">
        <v>0.15932304400977995</v>
      </c>
      <c r="S106" s="2">
        <v>3.6980434782608698</v>
      </c>
      <c r="T106" s="2">
        <v>5.3913043478260869</v>
      </c>
      <c r="U106" s="2">
        <v>0</v>
      </c>
      <c r="V106" s="2">
        <v>0.12778422982885085</v>
      </c>
      <c r="W106" s="2">
        <v>1.1260869565217391</v>
      </c>
      <c r="X106" s="2">
        <v>6.9596739130434804</v>
      </c>
      <c r="Y106" s="2">
        <v>0</v>
      </c>
      <c r="Z106" s="2">
        <v>0.11367512224938878</v>
      </c>
      <c r="AA106" s="2">
        <v>0</v>
      </c>
      <c r="AB106" s="2">
        <v>0</v>
      </c>
      <c r="AC106" s="2">
        <v>0</v>
      </c>
      <c r="AD106" s="2">
        <v>0</v>
      </c>
      <c r="AE106" s="2">
        <v>0</v>
      </c>
      <c r="AF106" s="2">
        <v>0</v>
      </c>
      <c r="AG106" s="2">
        <v>0</v>
      </c>
      <c r="AH106" t="s">
        <v>134</v>
      </c>
      <c r="AI106">
        <v>5</v>
      </c>
    </row>
    <row r="107" spans="1:35" x14ac:dyDescent="0.25">
      <c r="A107" t="s">
        <v>990</v>
      </c>
      <c r="B107" t="s">
        <v>438</v>
      </c>
      <c r="C107" t="s">
        <v>782</v>
      </c>
      <c r="D107" t="s">
        <v>883</v>
      </c>
      <c r="E107" s="2">
        <v>36.771739130434781</v>
      </c>
      <c r="F107" s="2">
        <v>0</v>
      </c>
      <c r="G107" s="2">
        <v>0</v>
      </c>
      <c r="H107" s="2">
        <v>0</v>
      </c>
      <c r="I107" s="2">
        <v>0.52891304347826085</v>
      </c>
      <c r="J107" s="2">
        <v>0</v>
      </c>
      <c r="K107" s="2">
        <v>0</v>
      </c>
      <c r="L107" s="2">
        <v>1.0625</v>
      </c>
      <c r="M107" s="2">
        <v>0</v>
      </c>
      <c r="N107" s="2">
        <v>0</v>
      </c>
      <c r="O107" s="2">
        <v>0</v>
      </c>
      <c r="P107" s="2">
        <v>3.7108695652173922</v>
      </c>
      <c r="Q107" s="2">
        <v>0</v>
      </c>
      <c r="R107" s="2">
        <v>0.10091634643807275</v>
      </c>
      <c r="S107" s="2">
        <v>0.66847826086956519</v>
      </c>
      <c r="T107" s="2">
        <v>2.152173913043478</v>
      </c>
      <c r="U107" s="2">
        <v>0</v>
      </c>
      <c r="V107" s="2">
        <v>7.6707064735441907E-2</v>
      </c>
      <c r="W107" s="2">
        <v>0.31521739130434784</v>
      </c>
      <c r="X107" s="2">
        <v>1.9521739130434781</v>
      </c>
      <c r="Y107" s="2">
        <v>6.25E-2</v>
      </c>
      <c r="Z107" s="2">
        <v>6.3360922258350577E-2</v>
      </c>
      <c r="AA107" s="2">
        <v>0</v>
      </c>
      <c r="AB107" s="2">
        <v>0</v>
      </c>
      <c r="AC107" s="2">
        <v>0</v>
      </c>
      <c r="AD107" s="2">
        <v>0</v>
      </c>
      <c r="AE107" s="2">
        <v>0</v>
      </c>
      <c r="AF107" s="2">
        <v>0</v>
      </c>
      <c r="AG107" s="2">
        <v>0</v>
      </c>
      <c r="AH107" t="s">
        <v>94</v>
      </c>
      <c r="AI107">
        <v>5</v>
      </c>
    </row>
    <row r="108" spans="1:35" x14ac:dyDescent="0.25">
      <c r="A108" t="s">
        <v>990</v>
      </c>
      <c r="B108" t="s">
        <v>454</v>
      </c>
      <c r="C108" t="s">
        <v>699</v>
      </c>
      <c r="D108" t="s">
        <v>900</v>
      </c>
      <c r="E108" s="2">
        <v>45.184782608695649</v>
      </c>
      <c r="F108" s="2">
        <v>5.5652173913043477</v>
      </c>
      <c r="G108" s="2">
        <v>0.2608695652173913</v>
      </c>
      <c r="H108" s="2">
        <v>0.21521739130434783</v>
      </c>
      <c r="I108" s="2">
        <v>0.52173913043478259</v>
      </c>
      <c r="J108" s="2">
        <v>0</v>
      </c>
      <c r="K108" s="2">
        <v>0</v>
      </c>
      <c r="L108" s="2">
        <v>2.0417391304347814</v>
      </c>
      <c r="M108" s="2">
        <v>5.5652173913043477</v>
      </c>
      <c r="N108" s="2">
        <v>0</v>
      </c>
      <c r="O108" s="2">
        <v>0.12316574452730335</v>
      </c>
      <c r="P108" s="2">
        <v>4.1739130434782608</v>
      </c>
      <c r="Q108" s="2">
        <v>2.9972826086956523</v>
      </c>
      <c r="R108" s="2">
        <v>0.158708203031032</v>
      </c>
      <c r="S108" s="2">
        <v>3.1035869565217395</v>
      </c>
      <c r="T108" s="2">
        <v>5.6502173913043485</v>
      </c>
      <c r="U108" s="2">
        <v>0</v>
      </c>
      <c r="V108" s="2">
        <v>0.19373346163098393</v>
      </c>
      <c r="W108" s="2">
        <v>9.2109782608695632</v>
      </c>
      <c r="X108" s="2">
        <v>3.0651086956521745</v>
      </c>
      <c r="Y108" s="2">
        <v>0</v>
      </c>
      <c r="Z108" s="2">
        <v>0.27168631224440704</v>
      </c>
      <c r="AA108" s="2">
        <v>0</v>
      </c>
      <c r="AB108" s="2">
        <v>0</v>
      </c>
      <c r="AC108" s="2">
        <v>0</v>
      </c>
      <c r="AD108" s="2">
        <v>0</v>
      </c>
      <c r="AE108" s="2">
        <v>0</v>
      </c>
      <c r="AF108" s="2">
        <v>0</v>
      </c>
      <c r="AG108" s="2">
        <v>0</v>
      </c>
      <c r="AH108" t="s">
        <v>111</v>
      </c>
      <c r="AI108">
        <v>5</v>
      </c>
    </row>
    <row r="109" spans="1:35" x14ac:dyDescent="0.25">
      <c r="A109" t="s">
        <v>990</v>
      </c>
      <c r="B109" t="s">
        <v>609</v>
      </c>
      <c r="C109" t="s">
        <v>728</v>
      </c>
      <c r="D109" t="s">
        <v>892</v>
      </c>
      <c r="E109" s="2">
        <v>51.163043478260867</v>
      </c>
      <c r="F109" s="2">
        <v>0</v>
      </c>
      <c r="G109" s="2">
        <v>0</v>
      </c>
      <c r="H109" s="2">
        <v>0</v>
      </c>
      <c r="I109" s="2">
        <v>0</v>
      </c>
      <c r="J109" s="2">
        <v>0</v>
      </c>
      <c r="K109" s="2">
        <v>0</v>
      </c>
      <c r="L109" s="2">
        <v>1.4809782608695652</v>
      </c>
      <c r="M109" s="2">
        <v>8.1304347826086953</v>
      </c>
      <c r="N109" s="2">
        <v>0</v>
      </c>
      <c r="O109" s="2">
        <v>0.15891225833864459</v>
      </c>
      <c r="P109" s="2">
        <v>0</v>
      </c>
      <c r="Q109" s="2">
        <v>7.8722826086956523</v>
      </c>
      <c r="R109" s="2">
        <v>0.15386658168684939</v>
      </c>
      <c r="S109" s="2">
        <v>0.13043478260869565</v>
      </c>
      <c r="T109" s="2">
        <v>0</v>
      </c>
      <c r="U109" s="2">
        <v>17.682934782608697</v>
      </c>
      <c r="V109" s="2">
        <v>0.34816868493732744</v>
      </c>
      <c r="W109" s="2">
        <v>2.9904347826086957</v>
      </c>
      <c r="X109" s="2">
        <v>9.1452173913043442</v>
      </c>
      <c r="Y109" s="2">
        <v>0</v>
      </c>
      <c r="Z109" s="2">
        <v>0.23719566602931799</v>
      </c>
      <c r="AA109" s="2">
        <v>0</v>
      </c>
      <c r="AB109" s="2">
        <v>0</v>
      </c>
      <c r="AC109" s="2">
        <v>0</v>
      </c>
      <c r="AD109" s="2">
        <v>0</v>
      </c>
      <c r="AE109" s="2">
        <v>0</v>
      </c>
      <c r="AF109" s="2">
        <v>0</v>
      </c>
      <c r="AG109" s="2">
        <v>0</v>
      </c>
      <c r="AH109" t="s">
        <v>272</v>
      </c>
      <c r="AI109">
        <v>5</v>
      </c>
    </row>
    <row r="110" spans="1:35" x14ac:dyDescent="0.25">
      <c r="A110" t="s">
        <v>990</v>
      </c>
      <c r="B110" t="s">
        <v>407</v>
      </c>
      <c r="C110" t="s">
        <v>764</v>
      </c>
      <c r="D110" t="s">
        <v>925</v>
      </c>
      <c r="E110" s="2">
        <v>37.880434782608695</v>
      </c>
      <c r="F110" s="2">
        <v>5.6521739130434785</v>
      </c>
      <c r="G110" s="2">
        <v>0</v>
      </c>
      <c r="H110" s="2">
        <v>0.37228260869565216</v>
      </c>
      <c r="I110" s="2">
        <v>6.6673913043478246</v>
      </c>
      <c r="J110" s="2">
        <v>0</v>
      </c>
      <c r="K110" s="2">
        <v>0</v>
      </c>
      <c r="L110" s="2">
        <v>2.4568478260869582</v>
      </c>
      <c r="M110" s="2">
        <v>5.3913043478260869</v>
      </c>
      <c r="N110" s="2">
        <v>0</v>
      </c>
      <c r="O110" s="2">
        <v>0.14232424677187949</v>
      </c>
      <c r="P110" s="2">
        <v>6.3588043478260881</v>
      </c>
      <c r="Q110" s="2">
        <v>0</v>
      </c>
      <c r="R110" s="2">
        <v>0.16786513629842184</v>
      </c>
      <c r="S110" s="2">
        <v>1.6732608695652174</v>
      </c>
      <c r="T110" s="2">
        <v>3.9028260869565226</v>
      </c>
      <c r="U110" s="2">
        <v>0</v>
      </c>
      <c r="V110" s="2">
        <v>0.14720229555236733</v>
      </c>
      <c r="W110" s="2">
        <v>1.008695652173913</v>
      </c>
      <c r="X110" s="2">
        <v>6.194673913043478</v>
      </c>
      <c r="Y110" s="2">
        <v>0</v>
      </c>
      <c r="Z110" s="2">
        <v>0.1901606886657102</v>
      </c>
      <c r="AA110" s="2">
        <v>0</v>
      </c>
      <c r="AB110" s="2">
        <v>0</v>
      </c>
      <c r="AC110" s="2">
        <v>0</v>
      </c>
      <c r="AD110" s="2">
        <v>19.244239130434782</v>
      </c>
      <c r="AE110" s="2">
        <v>0</v>
      </c>
      <c r="AF110" s="2">
        <v>0</v>
      </c>
      <c r="AG110" s="2">
        <v>0</v>
      </c>
      <c r="AH110" t="s">
        <v>62</v>
      </c>
      <c r="AI110">
        <v>5</v>
      </c>
    </row>
    <row r="111" spans="1:35" x14ac:dyDescent="0.25">
      <c r="A111" t="s">
        <v>990</v>
      </c>
      <c r="B111" t="s">
        <v>467</v>
      </c>
      <c r="C111" t="s">
        <v>797</v>
      </c>
      <c r="D111" t="s">
        <v>878</v>
      </c>
      <c r="E111" s="2">
        <v>39.630434782608695</v>
      </c>
      <c r="F111" s="2">
        <v>4.9565217391304346</v>
      </c>
      <c r="G111" s="2">
        <v>2.3271739130434788</v>
      </c>
      <c r="H111" s="2">
        <v>0.58695652173913049</v>
      </c>
      <c r="I111" s="2">
        <v>1.9130434782608696</v>
      </c>
      <c r="J111" s="2">
        <v>0</v>
      </c>
      <c r="K111" s="2">
        <v>0</v>
      </c>
      <c r="L111" s="2">
        <v>0.20869565217391314</v>
      </c>
      <c r="M111" s="2">
        <v>5.5347826086956529</v>
      </c>
      <c r="N111" s="2">
        <v>0</v>
      </c>
      <c r="O111" s="2">
        <v>0.13965990126165662</v>
      </c>
      <c r="P111" s="2">
        <v>5.0315217391304357</v>
      </c>
      <c r="Q111" s="2">
        <v>9.7978260869565243</v>
      </c>
      <c r="R111" s="2">
        <v>0.37419089413055412</v>
      </c>
      <c r="S111" s="2">
        <v>2.9793478260869573</v>
      </c>
      <c r="T111" s="2">
        <v>0</v>
      </c>
      <c r="U111" s="2">
        <v>3.1913043478260872</v>
      </c>
      <c r="V111" s="2">
        <v>0.1557048820625343</v>
      </c>
      <c r="W111" s="2">
        <v>4.5641304347826095</v>
      </c>
      <c r="X111" s="2">
        <v>2.0706521739130435</v>
      </c>
      <c r="Y111" s="2">
        <v>0</v>
      </c>
      <c r="Z111" s="2">
        <v>0.1674163466812946</v>
      </c>
      <c r="AA111" s="2">
        <v>0</v>
      </c>
      <c r="AB111" s="2">
        <v>0</v>
      </c>
      <c r="AC111" s="2">
        <v>0</v>
      </c>
      <c r="AD111" s="2">
        <v>0</v>
      </c>
      <c r="AE111" s="2">
        <v>0</v>
      </c>
      <c r="AF111" s="2">
        <v>0</v>
      </c>
      <c r="AG111" s="2">
        <v>0.3706521739130435</v>
      </c>
      <c r="AH111" t="s">
        <v>124</v>
      </c>
      <c r="AI111">
        <v>5</v>
      </c>
    </row>
    <row r="112" spans="1:35" x14ac:dyDescent="0.25">
      <c r="A112" t="s">
        <v>990</v>
      </c>
      <c r="B112" t="s">
        <v>572</v>
      </c>
      <c r="C112" t="s">
        <v>709</v>
      </c>
      <c r="D112" t="s">
        <v>874</v>
      </c>
      <c r="E112" s="2">
        <v>33.010869565217391</v>
      </c>
      <c r="F112" s="2">
        <v>4.6086956521739131</v>
      </c>
      <c r="G112" s="2">
        <v>5.9782608695652176E-2</v>
      </c>
      <c r="H112" s="2">
        <v>0.34239130434782611</v>
      </c>
      <c r="I112" s="2">
        <v>0.40489130434782611</v>
      </c>
      <c r="J112" s="2">
        <v>0</v>
      </c>
      <c r="K112" s="2">
        <v>0</v>
      </c>
      <c r="L112" s="2">
        <v>7.3913043478260873E-2</v>
      </c>
      <c r="M112" s="2">
        <v>10.278586956521737</v>
      </c>
      <c r="N112" s="2">
        <v>0</v>
      </c>
      <c r="O112" s="2">
        <v>0.31136977280210731</v>
      </c>
      <c r="P112" s="2">
        <v>4.9565217391304346</v>
      </c>
      <c r="Q112" s="2">
        <v>18.962065217391295</v>
      </c>
      <c r="R112" s="2">
        <v>0.7245670069147182</v>
      </c>
      <c r="S112" s="2">
        <v>3.2473913043478277</v>
      </c>
      <c r="T112" s="2">
        <v>2.0369565217391297</v>
      </c>
      <c r="U112" s="2">
        <v>0</v>
      </c>
      <c r="V112" s="2">
        <v>0.16007902535396776</v>
      </c>
      <c r="W112" s="2">
        <v>2.4090217391304352</v>
      </c>
      <c r="X112" s="2">
        <v>3.306304347826087</v>
      </c>
      <c r="Y112" s="2">
        <v>0</v>
      </c>
      <c r="Z112" s="2">
        <v>0.17313467237405336</v>
      </c>
      <c r="AA112" s="2">
        <v>0</v>
      </c>
      <c r="AB112" s="2">
        <v>0</v>
      </c>
      <c r="AC112" s="2">
        <v>0</v>
      </c>
      <c r="AD112" s="2">
        <v>0</v>
      </c>
      <c r="AE112" s="2">
        <v>0</v>
      </c>
      <c r="AF112" s="2">
        <v>0</v>
      </c>
      <c r="AG112" s="2">
        <v>0</v>
      </c>
      <c r="AH112" t="s">
        <v>233</v>
      </c>
      <c r="AI112">
        <v>5</v>
      </c>
    </row>
    <row r="113" spans="1:35" x14ac:dyDescent="0.25">
      <c r="A113" t="s">
        <v>990</v>
      </c>
      <c r="B113" t="s">
        <v>416</v>
      </c>
      <c r="C113" t="s">
        <v>674</v>
      </c>
      <c r="D113" t="s">
        <v>908</v>
      </c>
      <c r="E113" s="2">
        <v>40.304347826086953</v>
      </c>
      <c r="F113" s="2">
        <v>1.8396739130434783</v>
      </c>
      <c r="G113" s="2">
        <v>0</v>
      </c>
      <c r="H113" s="2">
        <v>0.37771739130434784</v>
      </c>
      <c r="I113" s="2">
        <v>1.486413043478261</v>
      </c>
      <c r="J113" s="2">
        <v>0</v>
      </c>
      <c r="K113" s="2">
        <v>0</v>
      </c>
      <c r="L113" s="2">
        <v>5.3555434782608708</v>
      </c>
      <c r="M113" s="2">
        <v>5.6521739130434785</v>
      </c>
      <c r="N113" s="2">
        <v>0</v>
      </c>
      <c r="O113" s="2">
        <v>0.14023732470334413</v>
      </c>
      <c r="P113" s="2">
        <v>6.0827173913043495</v>
      </c>
      <c r="Q113" s="2">
        <v>0</v>
      </c>
      <c r="R113" s="2">
        <v>0.15091963322545851</v>
      </c>
      <c r="S113" s="2">
        <v>2.5300000000000007</v>
      </c>
      <c r="T113" s="2">
        <v>4.0992391304347828</v>
      </c>
      <c r="U113" s="2">
        <v>0</v>
      </c>
      <c r="V113" s="2">
        <v>0.16447950377562032</v>
      </c>
      <c r="W113" s="2">
        <v>4.4884782608695648</v>
      </c>
      <c r="X113" s="2">
        <v>2.3928260869565219</v>
      </c>
      <c r="Y113" s="2">
        <v>0</v>
      </c>
      <c r="Z113" s="2">
        <v>0.17073354908306365</v>
      </c>
      <c r="AA113" s="2">
        <v>0</v>
      </c>
      <c r="AB113" s="2">
        <v>0</v>
      </c>
      <c r="AC113" s="2">
        <v>0</v>
      </c>
      <c r="AD113" s="2">
        <v>0</v>
      </c>
      <c r="AE113" s="2">
        <v>0</v>
      </c>
      <c r="AF113" s="2">
        <v>0</v>
      </c>
      <c r="AG113" s="2">
        <v>0</v>
      </c>
      <c r="AH113" t="s">
        <v>72</v>
      </c>
      <c r="AI113">
        <v>5</v>
      </c>
    </row>
    <row r="114" spans="1:35" x14ac:dyDescent="0.25">
      <c r="A114" t="s">
        <v>990</v>
      </c>
      <c r="B114" t="s">
        <v>615</v>
      </c>
      <c r="C114" t="s">
        <v>751</v>
      </c>
      <c r="D114" t="s">
        <v>921</v>
      </c>
      <c r="E114" s="2">
        <v>59.097826086956523</v>
      </c>
      <c r="F114" s="2">
        <v>5.3913043478260869</v>
      </c>
      <c r="G114" s="2">
        <v>0.35326086956521741</v>
      </c>
      <c r="H114" s="2">
        <v>0.25141304347826082</v>
      </c>
      <c r="I114" s="2">
        <v>0.89130434782608692</v>
      </c>
      <c r="J114" s="2">
        <v>0</v>
      </c>
      <c r="K114" s="2">
        <v>0</v>
      </c>
      <c r="L114" s="2">
        <v>1.2228260869565217</v>
      </c>
      <c r="M114" s="2">
        <v>0</v>
      </c>
      <c r="N114" s="2">
        <v>0</v>
      </c>
      <c r="O114" s="2">
        <v>0</v>
      </c>
      <c r="P114" s="2">
        <v>10.33804347826087</v>
      </c>
      <c r="Q114" s="2">
        <v>0</v>
      </c>
      <c r="R114" s="2">
        <v>0.17493102814051867</v>
      </c>
      <c r="S114" s="2">
        <v>3.6168478260869565</v>
      </c>
      <c r="T114" s="2">
        <v>5.0370652173913042</v>
      </c>
      <c r="U114" s="2">
        <v>0</v>
      </c>
      <c r="V114" s="2">
        <v>0.1464336950524186</v>
      </c>
      <c r="W114" s="2">
        <v>3.5543478260869565</v>
      </c>
      <c r="X114" s="2">
        <v>7.1603260869565215</v>
      </c>
      <c r="Y114" s="2">
        <v>0</v>
      </c>
      <c r="Z114" s="2">
        <v>0.1813040279565937</v>
      </c>
      <c r="AA114" s="2">
        <v>0</v>
      </c>
      <c r="AB114" s="2">
        <v>0</v>
      </c>
      <c r="AC114" s="2">
        <v>0</v>
      </c>
      <c r="AD114" s="2">
        <v>0</v>
      </c>
      <c r="AE114" s="2">
        <v>0</v>
      </c>
      <c r="AF114" s="2">
        <v>0</v>
      </c>
      <c r="AG114" s="2">
        <v>0</v>
      </c>
      <c r="AH114" t="s">
        <v>278</v>
      </c>
      <c r="AI114">
        <v>5</v>
      </c>
    </row>
    <row r="115" spans="1:35" x14ac:dyDescent="0.25">
      <c r="A115" t="s">
        <v>990</v>
      </c>
      <c r="B115" t="s">
        <v>366</v>
      </c>
      <c r="C115" t="s">
        <v>750</v>
      </c>
      <c r="D115" t="s">
        <v>874</v>
      </c>
      <c r="E115" s="2">
        <v>58.304347826086953</v>
      </c>
      <c r="F115" s="2">
        <v>10.608695652173912</v>
      </c>
      <c r="G115" s="2">
        <v>0.29347826086956524</v>
      </c>
      <c r="H115" s="2">
        <v>0.27173913043478259</v>
      </c>
      <c r="I115" s="2">
        <v>1.8396739130434783</v>
      </c>
      <c r="J115" s="2">
        <v>0</v>
      </c>
      <c r="K115" s="2">
        <v>0</v>
      </c>
      <c r="L115" s="2">
        <v>4.4519565217391319</v>
      </c>
      <c r="M115" s="2">
        <v>0</v>
      </c>
      <c r="N115" s="2">
        <v>5.3913043478260869</v>
      </c>
      <c r="O115" s="2">
        <v>9.2468307233407904E-2</v>
      </c>
      <c r="P115" s="2">
        <v>0</v>
      </c>
      <c r="Q115" s="2">
        <v>5.1024999999999991</v>
      </c>
      <c r="R115" s="2">
        <v>8.7514914243102149E-2</v>
      </c>
      <c r="S115" s="2">
        <v>4.8141304347826077</v>
      </c>
      <c r="T115" s="2">
        <v>3.2593478260869575</v>
      </c>
      <c r="U115" s="2">
        <v>0</v>
      </c>
      <c r="V115" s="2">
        <v>0.13847129008202835</v>
      </c>
      <c r="W115" s="2">
        <v>5.3386956521739135</v>
      </c>
      <c r="X115" s="2">
        <v>12.557391304347826</v>
      </c>
      <c r="Y115" s="2">
        <v>0</v>
      </c>
      <c r="Z115" s="2">
        <v>0.30694258016405668</v>
      </c>
      <c r="AA115" s="2">
        <v>0</v>
      </c>
      <c r="AB115" s="2">
        <v>0</v>
      </c>
      <c r="AC115" s="2">
        <v>0</v>
      </c>
      <c r="AD115" s="2">
        <v>0</v>
      </c>
      <c r="AE115" s="2">
        <v>0</v>
      </c>
      <c r="AF115" s="2">
        <v>0</v>
      </c>
      <c r="AG115" s="2">
        <v>0</v>
      </c>
      <c r="AH115" t="s">
        <v>21</v>
      </c>
      <c r="AI115">
        <v>5</v>
      </c>
    </row>
    <row r="116" spans="1:35" x14ac:dyDescent="0.25">
      <c r="A116" t="s">
        <v>990</v>
      </c>
      <c r="B116" t="s">
        <v>616</v>
      </c>
      <c r="C116" t="s">
        <v>734</v>
      </c>
      <c r="D116" t="s">
        <v>915</v>
      </c>
      <c r="E116" s="2">
        <v>35.532608695652172</v>
      </c>
      <c r="F116" s="2">
        <v>4.6105434782608681</v>
      </c>
      <c r="G116" s="2">
        <v>5.3804347826086951E-2</v>
      </c>
      <c r="H116" s="2">
        <v>0.4375</v>
      </c>
      <c r="I116" s="2">
        <v>0.82608695652173914</v>
      </c>
      <c r="J116" s="2">
        <v>0</v>
      </c>
      <c r="K116" s="2">
        <v>0</v>
      </c>
      <c r="L116" s="2">
        <v>0.66413043478260891</v>
      </c>
      <c r="M116" s="2">
        <v>6.3244565217391306</v>
      </c>
      <c r="N116" s="2">
        <v>0</v>
      </c>
      <c r="O116" s="2">
        <v>0.17799021107372287</v>
      </c>
      <c r="P116" s="2">
        <v>10.977608695652176</v>
      </c>
      <c r="Q116" s="2">
        <v>0</v>
      </c>
      <c r="R116" s="2">
        <v>0.30894463138574496</v>
      </c>
      <c r="S116" s="2">
        <v>8.2708695652173905</v>
      </c>
      <c r="T116" s="2">
        <v>0</v>
      </c>
      <c r="U116" s="2">
        <v>0</v>
      </c>
      <c r="V116" s="2">
        <v>0.23276843071275619</v>
      </c>
      <c r="W116" s="2">
        <v>7.4863043478260893</v>
      </c>
      <c r="X116" s="2">
        <v>5.3643478260869575</v>
      </c>
      <c r="Y116" s="2">
        <v>0</v>
      </c>
      <c r="Z116" s="2">
        <v>0.36165799938819226</v>
      </c>
      <c r="AA116" s="2">
        <v>0</v>
      </c>
      <c r="AB116" s="2">
        <v>0</v>
      </c>
      <c r="AC116" s="2">
        <v>0</v>
      </c>
      <c r="AD116" s="2">
        <v>0</v>
      </c>
      <c r="AE116" s="2">
        <v>0</v>
      </c>
      <c r="AF116" s="2">
        <v>0</v>
      </c>
      <c r="AG116" s="2">
        <v>0</v>
      </c>
      <c r="AH116" t="s">
        <v>279</v>
      </c>
      <c r="AI116">
        <v>5</v>
      </c>
    </row>
    <row r="117" spans="1:35" x14ac:dyDescent="0.25">
      <c r="A117" t="s">
        <v>990</v>
      </c>
      <c r="B117" t="s">
        <v>530</v>
      </c>
      <c r="C117" t="s">
        <v>698</v>
      </c>
      <c r="D117" t="s">
        <v>913</v>
      </c>
      <c r="E117" s="2">
        <v>42.195652173913047</v>
      </c>
      <c r="F117" s="2">
        <v>5.2391304347826084</v>
      </c>
      <c r="G117" s="2">
        <v>0</v>
      </c>
      <c r="H117" s="2">
        <v>0</v>
      </c>
      <c r="I117" s="2">
        <v>3.0434782608695654</v>
      </c>
      <c r="J117" s="2">
        <v>0</v>
      </c>
      <c r="K117" s="2">
        <v>0</v>
      </c>
      <c r="L117" s="2">
        <v>3.7699999999999991</v>
      </c>
      <c r="M117" s="2">
        <v>0</v>
      </c>
      <c r="N117" s="2">
        <v>4.9130434782608692</v>
      </c>
      <c r="O117" s="2">
        <v>0.11643482740855228</v>
      </c>
      <c r="P117" s="2">
        <v>0</v>
      </c>
      <c r="Q117" s="2">
        <v>5.2601086956521739</v>
      </c>
      <c r="R117" s="2">
        <v>0.12465996908809891</v>
      </c>
      <c r="S117" s="2">
        <v>7.8751086956521723</v>
      </c>
      <c r="T117" s="2">
        <v>0.71173913043478254</v>
      </c>
      <c r="U117" s="2">
        <v>0</v>
      </c>
      <c r="V117" s="2">
        <v>0.20350077279752699</v>
      </c>
      <c r="W117" s="2">
        <v>3.7482608695652173</v>
      </c>
      <c r="X117" s="2">
        <v>1.604673913043478</v>
      </c>
      <c r="Y117" s="2">
        <v>0</v>
      </c>
      <c r="Z117" s="2">
        <v>0.12685986604842864</v>
      </c>
      <c r="AA117" s="2">
        <v>0</v>
      </c>
      <c r="AB117" s="2">
        <v>0</v>
      </c>
      <c r="AC117" s="2">
        <v>0</v>
      </c>
      <c r="AD117" s="2">
        <v>0</v>
      </c>
      <c r="AE117" s="2">
        <v>0</v>
      </c>
      <c r="AF117" s="2">
        <v>0</v>
      </c>
      <c r="AG117" s="2">
        <v>0</v>
      </c>
      <c r="AH117" t="s">
        <v>188</v>
      </c>
      <c r="AI117">
        <v>5</v>
      </c>
    </row>
    <row r="118" spans="1:35" x14ac:dyDescent="0.25">
      <c r="A118" t="s">
        <v>990</v>
      </c>
      <c r="B118" t="s">
        <v>623</v>
      </c>
      <c r="C118" t="s">
        <v>863</v>
      </c>
      <c r="D118" t="s">
        <v>885</v>
      </c>
      <c r="E118" s="2">
        <v>40.728260869565219</v>
      </c>
      <c r="F118" s="2">
        <v>5.8260869565217392</v>
      </c>
      <c r="G118" s="2">
        <v>0.28260869565217389</v>
      </c>
      <c r="H118" s="2">
        <v>0</v>
      </c>
      <c r="I118" s="2">
        <v>3.7554347826086958</v>
      </c>
      <c r="J118" s="2">
        <v>0</v>
      </c>
      <c r="K118" s="2">
        <v>1.1304347826086956</v>
      </c>
      <c r="L118" s="2">
        <v>0.1557608695652174</v>
      </c>
      <c r="M118" s="2">
        <v>5.1304347826086953</v>
      </c>
      <c r="N118" s="2">
        <v>0</v>
      </c>
      <c r="O118" s="2">
        <v>0.12596744061916199</v>
      </c>
      <c r="P118" s="2">
        <v>3.5799999999999996</v>
      </c>
      <c r="Q118" s="2">
        <v>0.67119565217391308</v>
      </c>
      <c r="R118" s="2">
        <v>0.10437950360288228</v>
      </c>
      <c r="S118" s="2">
        <v>6.2539130434782626</v>
      </c>
      <c r="T118" s="2">
        <v>0</v>
      </c>
      <c r="U118" s="2">
        <v>0</v>
      </c>
      <c r="V118" s="2">
        <v>0.15355217507339208</v>
      </c>
      <c r="W118" s="2">
        <v>12.183478260869563</v>
      </c>
      <c r="X118" s="2">
        <v>0</v>
      </c>
      <c r="Y118" s="2">
        <v>0</v>
      </c>
      <c r="Z118" s="2">
        <v>0.29914064585001326</v>
      </c>
      <c r="AA118" s="2">
        <v>0</v>
      </c>
      <c r="AB118" s="2">
        <v>0</v>
      </c>
      <c r="AC118" s="2">
        <v>0</v>
      </c>
      <c r="AD118" s="2">
        <v>0</v>
      </c>
      <c r="AE118" s="2">
        <v>0</v>
      </c>
      <c r="AF118" s="2">
        <v>0</v>
      </c>
      <c r="AG118" s="2">
        <v>0</v>
      </c>
      <c r="AH118" t="s">
        <v>286</v>
      </c>
      <c r="AI118">
        <v>5</v>
      </c>
    </row>
    <row r="119" spans="1:35" x14ac:dyDescent="0.25">
      <c r="A119" t="s">
        <v>990</v>
      </c>
      <c r="B119" t="s">
        <v>484</v>
      </c>
      <c r="C119" t="s">
        <v>806</v>
      </c>
      <c r="D119" t="s">
        <v>890</v>
      </c>
      <c r="E119" s="2">
        <v>74.576086956521735</v>
      </c>
      <c r="F119" s="2">
        <v>5.3043478260869561</v>
      </c>
      <c r="G119" s="2">
        <v>0</v>
      </c>
      <c r="H119" s="2">
        <v>0</v>
      </c>
      <c r="I119" s="2">
        <v>1.0434782608695652</v>
      </c>
      <c r="J119" s="2">
        <v>0</v>
      </c>
      <c r="K119" s="2">
        <v>0</v>
      </c>
      <c r="L119" s="2">
        <v>9.4694565217391293</v>
      </c>
      <c r="M119" s="2">
        <v>5.4456521739130439</v>
      </c>
      <c r="N119" s="2">
        <v>0</v>
      </c>
      <c r="O119" s="2">
        <v>7.3021425448185406E-2</v>
      </c>
      <c r="P119" s="2">
        <v>4.8695652173913047</v>
      </c>
      <c r="Q119" s="2">
        <v>13.521739130434783</v>
      </c>
      <c r="R119" s="2">
        <v>0.24661128115435069</v>
      </c>
      <c r="S119" s="2">
        <v>4.642391304347826</v>
      </c>
      <c r="T119" s="2">
        <v>7.2261956521739146</v>
      </c>
      <c r="U119" s="2">
        <v>0</v>
      </c>
      <c r="V119" s="2">
        <v>0.1591473546130302</v>
      </c>
      <c r="W119" s="2">
        <v>13.541630434782608</v>
      </c>
      <c r="X119" s="2">
        <v>12.146086956521737</v>
      </c>
      <c r="Y119" s="2">
        <v>0</v>
      </c>
      <c r="Z119" s="2">
        <v>0.3444497886605451</v>
      </c>
      <c r="AA119" s="2">
        <v>0</v>
      </c>
      <c r="AB119" s="2">
        <v>0</v>
      </c>
      <c r="AC119" s="2">
        <v>0</v>
      </c>
      <c r="AD119" s="2">
        <v>0</v>
      </c>
      <c r="AE119" s="2">
        <v>0</v>
      </c>
      <c r="AF119" s="2">
        <v>0</v>
      </c>
      <c r="AG119" s="2">
        <v>0</v>
      </c>
      <c r="AH119" t="s">
        <v>141</v>
      </c>
      <c r="AI119">
        <v>5</v>
      </c>
    </row>
    <row r="120" spans="1:35" x14ac:dyDescent="0.25">
      <c r="A120" t="s">
        <v>990</v>
      </c>
      <c r="B120" t="s">
        <v>558</v>
      </c>
      <c r="C120" t="s">
        <v>836</v>
      </c>
      <c r="D120" t="s">
        <v>909</v>
      </c>
      <c r="E120" s="2">
        <v>51.358695652173914</v>
      </c>
      <c r="F120" s="2">
        <v>31.576086956521738</v>
      </c>
      <c r="G120" s="2">
        <v>0</v>
      </c>
      <c r="H120" s="2">
        <v>0.76086956521739135</v>
      </c>
      <c r="I120" s="2">
        <v>0.54891304347826086</v>
      </c>
      <c r="J120" s="2">
        <v>0</v>
      </c>
      <c r="K120" s="2">
        <v>0</v>
      </c>
      <c r="L120" s="2">
        <v>0.79076086956521741</v>
      </c>
      <c r="M120" s="2">
        <v>7.1141304347826084</v>
      </c>
      <c r="N120" s="2">
        <v>0</v>
      </c>
      <c r="O120" s="2">
        <v>0.13851851851851851</v>
      </c>
      <c r="P120" s="2">
        <v>0</v>
      </c>
      <c r="Q120" s="2">
        <v>17.733695652173914</v>
      </c>
      <c r="R120" s="2">
        <v>0.34529100529100532</v>
      </c>
      <c r="S120" s="2">
        <v>6.2092391304347823</v>
      </c>
      <c r="T120" s="2">
        <v>5.1739130434782608</v>
      </c>
      <c r="U120" s="2">
        <v>0</v>
      </c>
      <c r="V120" s="2">
        <v>0.22164021164021164</v>
      </c>
      <c r="W120" s="2">
        <v>5.375</v>
      </c>
      <c r="X120" s="2">
        <v>4.4836956521739131</v>
      </c>
      <c r="Y120" s="2">
        <v>0</v>
      </c>
      <c r="Z120" s="2">
        <v>0.19195767195767197</v>
      </c>
      <c r="AA120" s="2">
        <v>0</v>
      </c>
      <c r="AB120" s="2">
        <v>0</v>
      </c>
      <c r="AC120" s="2">
        <v>0</v>
      </c>
      <c r="AD120" s="2">
        <v>0</v>
      </c>
      <c r="AE120" s="2">
        <v>0</v>
      </c>
      <c r="AF120" s="2">
        <v>0</v>
      </c>
      <c r="AG120" s="2">
        <v>0</v>
      </c>
      <c r="AH120" t="s">
        <v>219</v>
      </c>
      <c r="AI120">
        <v>5</v>
      </c>
    </row>
    <row r="121" spans="1:35" x14ac:dyDescent="0.25">
      <c r="A121" t="s">
        <v>990</v>
      </c>
      <c r="B121" t="s">
        <v>544</v>
      </c>
      <c r="C121" t="s">
        <v>679</v>
      </c>
      <c r="D121" t="s">
        <v>914</v>
      </c>
      <c r="E121" s="2">
        <v>74.032608695652172</v>
      </c>
      <c r="F121" s="2">
        <v>5.6521739130434785</v>
      </c>
      <c r="G121" s="2">
        <v>0</v>
      </c>
      <c r="H121" s="2">
        <v>0</v>
      </c>
      <c r="I121" s="2">
        <v>0</v>
      </c>
      <c r="J121" s="2">
        <v>0</v>
      </c>
      <c r="K121" s="2">
        <v>0</v>
      </c>
      <c r="L121" s="2">
        <v>0</v>
      </c>
      <c r="M121" s="2">
        <v>0</v>
      </c>
      <c r="N121" s="2">
        <v>0</v>
      </c>
      <c r="O121" s="2">
        <v>0</v>
      </c>
      <c r="P121" s="2">
        <v>3.347826086956522</v>
      </c>
      <c r="Q121" s="2">
        <v>7.2119565217391308</v>
      </c>
      <c r="R121" s="2">
        <v>0.14263691087945971</v>
      </c>
      <c r="S121" s="2">
        <v>0</v>
      </c>
      <c r="T121" s="2">
        <v>0</v>
      </c>
      <c r="U121" s="2">
        <v>0</v>
      </c>
      <c r="V121" s="2">
        <v>0</v>
      </c>
      <c r="W121" s="2">
        <v>0</v>
      </c>
      <c r="X121" s="2">
        <v>0</v>
      </c>
      <c r="Y121" s="2">
        <v>0</v>
      </c>
      <c r="Z121" s="2">
        <v>0</v>
      </c>
      <c r="AA121" s="2">
        <v>0</v>
      </c>
      <c r="AB121" s="2">
        <v>0</v>
      </c>
      <c r="AC121" s="2">
        <v>0</v>
      </c>
      <c r="AD121" s="2">
        <v>0</v>
      </c>
      <c r="AE121" s="2">
        <v>0</v>
      </c>
      <c r="AF121" s="2">
        <v>0</v>
      </c>
      <c r="AG121" s="2">
        <v>0</v>
      </c>
      <c r="AH121" t="s">
        <v>204</v>
      </c>
      <c r="AI121">
        <v>5</v>
      </c>
    </row>
    <row r="122" spans="1:35" x14ac:dyDescent="0.25">
      <c r="A122" t="s">
        <v>990</v>
      </c>
      <c r="B122" t="s">
        <v>580</v>
      </c>
      <c r="C122" t="s">
        <v>843</v>
      </c>
      <c r="D122" t="s">
        <v>911</v>
      </c>
      <c r="E122" s="2">
        <v>22.880434782608695</v>
      </c>
      <c r="F122" s="2">
        <v>5.5081521739130439</v>
      </c>
      <c r="G122" s="2">
        <v>0</v>
      </c>
      <c r="H122" s="2">
        <v>0</v>
      </c>
      <c r="I122" s="2">
        <v>0</v>
      </c>
      <c r="J122" s="2">
        <v>0</v>
      </c>
      <c r="K122" s="2">
        <v>0</v>
      </c>
      <c r="L122" s="2">
        <v>0.45858695652173903</v>
      </c>
      <c r="M122" s="2">
        <v>0</v>
      </c>
      <c r="N122" s="2">
        <v>0</v>
      </c>
      <c r="O122" s="2">
        <v>0</v>
      </c>
      <c r="P122" s="2">
        <v>0.64673913043478259</v>
      </c>
      <c r="Q122" s="2">
        <v>0</v>
      </c>
      <c r="R122" s="2">
        <v>2.8266033254156768E-2</v>
      </c>
      <c r="S122" s="2">
        <v>0.63195652173913042</v>
      </c>
      <c r="T122" s="2">
        <v>3.288369565217391</v>
      </c>
      <c r="U122" s="2">
        <v>0</v>
      </c>
      <c r="V122" s="2">
        <v>0.17133966745843229</v>
      </c>
      <c r="W122" s="2">
        <v>1.3147826086956522</v>
      </c>
      <c r="X122" s="2">
        <v>3.4282608695652201</v>
      </c>
      <c r="Y122" s="2">
        <v>1.0842391304347827</v>
      </c>
      <c r="Z122" s="2">
        <v>0.254684085510689</v>
      </c>
      <c r="AA122" s="2">
        <v>0</v>
      </c>
      <c r="AB122" s="2">
        <v>0</v>
      </c>
      <c r="AC122" s="2">
        <v>0</v>
      </c>
      <c r="AD122" s="2">
        <v>0</v>
      </c>
      <c r="AE122" s="2">
        <v>0</v>
      </c>
      <c r="AF122" s="2">
        <v>0</v>
      </c>
      <c r="AG122" s="2">
        <v>0.18478260869565216</v>
      </c>
      <c r="AH122" t="s">
        <v>243</v>
      </c>
      <c r="AI122">
        <v>5</v>
      </c>
    </row>
    <row r="123" spans="1:35" x14ac:dyDescent="0.25">
      <c r="A123" t="s">
        <v>990</v>
      </c>
      <c r="B123" t="s">
        <v>514</v>
      </c>
      <c r="C123" t="s">
        <v>784</v>
      </c>
      <c r="D123" t="s">
        <v>885</v>
      </c>
      <c r="E123" s="2">
        <v>69.543478260869563</v>
      </c>
      <c r="F123" s="2">
        <v>4.9021739130434785</v>
      </c>
      <c r="G123" s="2">
        <v>0</v>
      </c>
      <c r="H123" s="2">
        <v>0</v>
      </c>
      <c r="I123" s="2">
        <v>1.9266304347826086</v>
      </c>
      <c r="J123" s="2">
        <v>0</v>
      </c>
      <c r="K123" s="2">
        <v>0</v>
      </c>
      <c r="L123" s="2">
        <v>1.7282608695652173</v>
      </c>
      <c r="M123" s="2">
        <v>4.3206521739130439</v>
      </c>
      <c r="N123" s="2">
        <v>3.9755434782608696</v>
      </c>
      <c r="O123" s="2">
        <v>0.11929509221631762</v>
      </c>
      <c r="P123" s="2">
        <v>4.8586956521739131</v>
      </c>
      <c r="Q123" s="2">
        <v>6.9456521739130439</v>
      </c>
      <c r="R123" s="2">
        <v>0.16974054391997501</v>
      </c>
      <c r="S123" s="2">
        <v>4.6086956521739131</v>
      </c>
      <c r="T123" s="2">
        <v>0.81793478260869568</v>
      </c>
      <c r="U123" s="2">
        <v>0</v>
      </c>
      <c r="V123" s="2">
        <v>7.8032197561738043E-2</v>
      </c>
      <c r="W123" s="2">
        <v>0.65858695652173915</v>
      </c>
      <c r="X123" s="2">
        <v>3.7010869565217392</v>
      </c>
      <c r="Y123" s="2">
        <v>0</v>
      </c>
      <c r="Z123" s="2">
        <v>6.26899030947171E-2</v>
      </c>
      <c r="AA123" s="2">
        <v>0</v>
      </c>
      <c r="AB123" s="2">
        <v>0</v>
      </c>
      <c r="AC123" s="2">
        <v>0</v>
      </c>
      <c r="AD123" s="2">
        <v>0</v>
      </c>
      <c r="AE123" s="2">
        <v>0</v>
      </c>
      <c r="AF123" s="2">
        <v>0</v>
      </c>
      <c r="AG123" s="2">
        <v>0</v>
      </c>
      <c r="AH123" t="s">
        <v>172</v>
      </c>
      <c r="AI123">
        <v>5</v>
      </c>
    </row>
    <row r="124" spans="1:35" x14ac:dyDescent="0.25">
      <c r="A124" t="s">
        <v>990</v>
      </c>
      <c r="B124" t="s">
        <v>632</v>
      </c>
      <c r="C124" t="s">
        <v>869</v>
      </c>
      <c r="D124" t="s">
        <v>909</v>
      </c>
      <c r="E124" s="2">
        <v>20.619565217391305</v>
      </c>
      <c r="F124" s="2">
        <v>2.6413043478260869</v>
      </c>
      <c r="G124" s="2">
        <v>0.13043478260869565</v>
      </c>
      <c r="H124" s="2">
        <v>0.13086956521739129</v>
      </c>
      <c r="I124" s="2">
        <v>0.5</v>
      </c>
      <c r="J124" s="2">
        <v>0</v>
      </c>
      <c r="K124" s="2">
        <v>0</v>
      </c>
      <c r="L124" s="2">
        <v>0.68771739130434784</v>
      </c>
      <c r="M124" s="2">
        <v>5.3956521739130432</v>
      </c>
      <c r="N124" s="2">
        <v>0</v>
      </c>
      <c r="O124" s="2">
        <v>0.26167633104902477</v>
      </c>
      <c r="P124" s="2">
        <v>4.9021739130434785</v>
      </c>
      <c r="Q124" s="2">
        <v>0</v>
      </c>
      <c r="R124" s="2">
        <v>0.23774380600948866</v>
      </c>
      <c r="S124" s="2">
        <v>2.4879347826086948</v>
      </c>
      <c r="T124" s="2">
        <v>8.2608695652173922E-2</v>
      </c>
      <c r="U124" s="2">
        <v>0</v>
      </c>
      <c r="V124" s="2">
        <v>0.12466526093832364</v>
      </c>
      <c r="W124" s="2">
        <v>0.66467391304347812</v>
      </c>
      <c r="X124" s="2">
        <v>1.7097826086956529</v>
      </c>
      <c r="Y124" s="2">
        <v>0</v>
      </c>
      <c r="Z124" s="2">
        <v>0.11515550869794414</v>
      </c>
      <c r="AA124" s="2">
        <v>0</v>
      </c>
      <c r="AB124" s="2">
        <v>0</v>
      </c>
      <c r="AC124" s="2">
        <v>0</v>
      </c>
      <c r="AD124" s="2">
        <v>0</v>
      </c>
      <c r="AE124" s="2">
        <v>0</v>
      </c>
      <c r="AF124" s="2">
        <v>0</v>
      </c>
      <c r="AG124" s="2">
        <v>0</v>
      </c>
      <c r="AH124" t="s">
        <v>295</v>
      </c>
      <c r="AI124">
        <v>5</v>
      </c>
    </row>
    <row r="125" spans="1:35" x14ac:dyDescent="0.25">
      <c r="A125" t="s">
        <v>990</v>
      </c>
      <c r="B125" t="s">
        <v>666</v>
      </c>
      <c r="C125" t="s">
        <v>836</v>
      </c>
      <c r="D125" t="s">
        <v>909</v>
      </c>
      <c r="E125" s="2">
        <v>25.510869565217391</v>
      </c>
      <c r="F125" s="2">
        <v>2.6413043478260869</v>
      </c>
      <c r="G125" s="2">
        <v>0.13043478260869565</v>
      </c>
      <c r="H125" s="2">
        <v>0.12880434782608696</v>
      </c>
      <c r="I125" s="2">
        <v>1.826086956521739</v>
      </c>
      <c r="J125" s="2">
        <v>0</v>
      </c>
      <c r="K125" s="2">
        <v>0</v>
      </c>
      <c r="L125" s="2">
        <v>1.5691304347826092</v>
      </c>
      <c r="M125" s="2">
        <v>5.1820652173913047</v>
      </c>
      <c r="N125" s="2">
        <v>0</v>
      </c>
      <c r="O125" s="2">
        <v>0.20313165743502345</v>
      </c>
      <c r="P125" s="2">
        <v>2.9538043478260869</v>
      </c>
      <c r="Q125" s="2">
        <v>2.6195652173913042</v>
      </c>
      <c r="R125" s="2">
        <v>0.21847038772901575</v>
      </c>
      <c r="S125" s="2">
        <v>2.5270652173913053</v>
      </c>
      <c r="T125" s="2">
        <v>3.9932608695652165</v>
      </c>
      <c r="U125" s="2">
        <v>0</v>
      </c>
      <c r="V125" s="2">
        <v>0.25559011504047724</v>
      </c>
      <c r="W125" s="2">
        <v>3.5143478260869565</v>
      </c>
      <c r="X125" s="2">
        <v>5.4827173913043481</v>
      </c>
      <c r="Y125" s="2">
        <v>0</v>
      </c>
      <c r="Z125" s="2">
        <v>0.35267575628461867</v>
      </c>
      <c r="AA125" s="2">
        <v>0</v>
      </c>
      <c r="AB125" s="2">
        <v>0</v>
      </c>
      <c r="AC125" s="2">
        <v>0</v>
      </c>
      <c r="AD125" s="2">
        <v>0</v>
      </c>
      <c r="AE125" s="2">
        <v>0</v>
      </c>
      <c r="AF125" s="2">
        <v>0</v>
      </c>
      <c r="AG125" s="2">
        <v>0</v>
      </c>
      <c r="AH125" t="s">
        <v>329</v>
      </c>
      <c r="AI125">
        <v>5</v>
      </c>
    </row>
    <row r="126" spans="1:35" x14ac:dyDescent="0.25">
      <c r="A126" t="s">
        <v>990</v>
      </c>
      <c r="B126" t="s">
        <v>506</v>
      </c>
      <c r="C126" t="s">
        <v>816</v>
      </c>
      <c r="D126" t="s">
        <v>923</v>
      </c>
      <c r="E126" s="2">
        <v>42.989130434782609</v>
      </c>
      <c r="F126" s="2">
        <v>4.132173913043478</v>
      </c>
      <c r="G126" s="2">
        <v>3.2608695652173912E-2</v>
      </c>
      <c r="H126" s="2">
        <v>0.2608695652173913</v>
      </c>
      <c r="I126" s="2">
        <v>1.4922826086956524</v>
      </c>
      <c r="J126" s="2">
        <v>0</v>
      </c>
      <c r="K126" s="2">
        <v>0</v>
      </c>
      <c r="L126" s="2">
        <v>0.59782608695652173</v>
      </c>
      <c r="M126" s="2">
        <v>4.3945652173913041</v>
      </c>
      <c r="N126" s="2">
        <v>3.1958695652173912</v>
      </c>
      <c r="O126" s="2">
        <v>0.17656637168141592</v>
      </c>
      <c r="P126" s="2">
        <v>1.981739130434782</v>
      </c>
      <c r="Q126" s="2">
        <v>1.5176086956521744</v>
      </c>
      <c r="R126" s="2">
        <v>8.1400758533501885E-2</v>
      </c>
      <c r="S126" s="2">
        <v>0.65347826086956529</v>
      </c>
      <c r="T126" s="2">
        <v>0</v>
      </c>
      <c r="U126" s="2">
        <v>0</v>
      </c>
      <c r="V126" s="2">
        <v>1.5201011378002529E-2</v>
      </c>
      <c r="W126" s="2">
        <v>1.4788043478260871</v>
      </c>
      <c r="X126" s="2">
        <v>0.23728260869565215</v>
      </c>
      <c r="Y126" s="2">
        <v>0</v>
      </c>
      <c r="Z126" s="2">
        <v>3.9919089759797723E-2</v>
      </c>
      <c r="AA126" s="2">
        <v>0</v>
      </c>
      <c r="AB126" s="2">
        <v>0</v>
      </c>
      <c r="AC126" s="2">
        <v>0</v>
      </c>
      <c r="AD126" s="2">
        <v>0</v>
      </c>
      <c r="AE126" s="2">
        <v>0</v>
      </c>
      <c r="AF126" s="2">
        <v>0</v>
      </c>
      <c r="AG126" s="2">
        <v>0</v>
      </c>
      <c r="AH126" t="s">
        <v>164</v>
      </c>
      <c r="AI126">
        <v>5</v>
      </c>
    </row>
    <row r="127" spans="1:35" x14ac:dyDescent="0.25">
      <c r="A127" t="s">
        <v>990</v>
      </c>
      <c r="B127" t="s">
        <v>516</v>
      </c>
      <c r="C127" t="s">
        <v>692</v>
      </c>
      <c r="D127" t="s">
        <v>920</v>
      </c>
      <c r="E127" s="2">
        <v>32.934782608695649</v>
      </c>
      <c r="F127" s="2">
        <v>2.7418478260869565</v>
      </c>
      <c r="G127" s="2">
        <v>4.619565217391304E-2</v>
      </c>
      <c r="H127" s="2">
        <v>9.7826086956521743E-2</v>
      </c>
      <c r="I127" s="2">
        <v>5.3913043478260869</v>
      </c>
      <c r="J127" s="2">
        <v>0</v>
      </c>
      <c r="K127" s="2">
        <v>0</v>
      </c>
      <c r="L127" s="2">
        <v>1.5457608695652174</v>
      </c>
      <c r="M127" s="2">
        <v>0</v>
      </c>
      <c r="N127" s="2">
        <v>0.71195652173913049</v>
      </c>
      <c r="O127" s="2">
        <v>2.1617161716171621E-2</v>
      </c>
      <c r="P127" s="2">
        <v>0.97010869565217395</v>
      </c>
      <c r="Q127" s="2">
        <v>1.9627173913043487</v>
      </c>
      <c r="R127" s="2">
        <v>8.9049504950495087E-2</v>
      </c>
      <c r="S127" s="2">
        <v>0.90152173913043476</v>
      </c>
      <c r="T127" s="2">
        <v>2.8792391304347826</v>
      </c>
      <c r="U127" s="2">
        <v>0</v>
      </c>
      <c r="V127" s="2">
        <v>0.11479537953795381</v>
      </c>
      <c r="W127" s="2">
        <v>1.3380434782608697</v>
      </c>
      <c r="X127" s="2">
        <v>2.7854347826086956</v>
      </c>
      <c r="Y127" s="2">
        <v>0</v>
      </c>
      <c r="Z127" s="2">
        <v>0.12520132013201321</v>
      </c>
      <c r="AA127" s="2">
        <v>0</v>
      </c>
      <c r="AB127" s="2">
        <v>0</v>
      </c>
      <c r="AC127" s="2">
        <v>0</v>
      </c>
      <c r="AD127" s="2">
        <v>9.223369565217391</v>
      </c>
      <c r="AE127" s="2">
        <v>0</v>
      </c>
      <c r="AF127" s="2">
        <v>0</v>
      </c>
      <c r="AG127" s="2">
        <v>0</v>
      </c>
      <c r="AH127" t="s">
        <v>174</v>
      </c>
      <c r="AI127">
        <v>5</v>
      </c>
    </row>
    <row r="128" spans="1:35" x14ac:dyDescent="0.25">
      <c r="A128" t="s">
        <v>990</v>
      </c>
      <c r="B128" t="s">
        <v>664</v>
      </c>
      <c r="C128" t="s">
        <v>675</v>
      </c>
      <c r="D128" t="s">
        <v>929</v>
      </c>
      <c r="E128" s="2">
        <v>21.478260869565219</v>
      </c>
      <c r="F128" s="2">
        <v>2.3695652173913042</v>
      </c>
      <c r="G128" s="2">
        <v>0.30434782608695654</v>
      </c>
      <c r="H128" s="2">
        <v>0.2608695652173913</v>
      </c>
      <c r="I128" s="2">
        <v>1.2173913043478262</v>
      </c>
      <c r="J128" s="2">
        <v>0</v>
      </c>
      <c r="K128" s="2">
        <v>0</v>
      </c>
      <c r="L128" s="2">
        <v>1.3496739130434783</v>
      </c>
      <c r="M128" s="2">
        <v>2.0434782608695654</v>
      </c>
      <c r="N128" s="2">
        <v>5.3478260869565215</v>
      </c>
      <c r="O128" s="2">
        <v>0.34412955465587042</v>
      </c>
      <c r="P128" s="2">
        <v>0</v>
      </c>
      <c r="Q128" s="2">
        <v>6.5244565217391308</v>
      </c>
      <c r="R128" s="2">
        <v>0.30377024291497978</v>
      </c>
      <c r="S128" s="2">
        <v>1.8610869565217401</v>
      </c>
      <c r="T128" s="2">
        <v>3.2373913043478257</v>
      </c>
      <c r="U128" s="2">
        <v>0</v>
      </c>
      <c r="V128" s="2">
        <v>0.23737854251012147</v>
      </c>
      <c r="W128" s="2">
        <v>2.4367391304347819</v>
      </c>
      <c r="X128" s="2">
        <v>4.0345652173913047</v>
      </c>
      <c r="Y128" s="2">
        <v>0</v>
      </c>
      <c r="Z128" s="2">
        <v>0.30129554655870439</v>
      </c>
      <c r="AA128" s="2">
        <v>0</v>
      </c>
      <c r="AB128" s="2">
        <v>0</v>
      </c>
      <c r="AC128" s="2">
        <v>0</v>
      </c>
      <c r="AD128" s="2">
        <v>0</v>
      </c>
      <c r="AE128" s="2">
        <v>0</v>
      </c>
      <c r="AF128" s="2">
        <v>0</v>
      </c>
      <c r="AG128" s="2">
        <v>0</v>
      </c>
      <c r="AH128" t="s">
        <v>327</v>
      </c>
      <c r="AI128">
        <v>5</v>
      </c>
    </row>
    <row r="129" spans="1:35" x14ac:dyDescent="0.25">
      <c r="A129" t="s">
        <v>990</v>
      </c>
      <c r="B129" t="s">
        <v>663</v>
      </c>
      <c r="C129" t="s">
        <v>675</v>
      </c>
      <c r="D129" t="s">
        <v>929</v>
      </c>
      <c r="E129" s="2">
        <v>43.271739130434781</v>
      </c>
      <c r="F129" s="2">
        <v>2.3695652173913042</v>
      </c>
      <c r="G129" s="2">
        <v>0.2608695652173913</v>
      </c>
      <c r="H129" s="2">
        <v>0.2608695652173913</v>
      </c>
      <c r="I129" s="2">
        <v>1.3913043478260869</v>
      </c>
      <c r="J129" s="2">
        <v>0</v>
      </c>
      <c r="K129" s="2">
        <v>0</v>
      </c>
      <c r="L129" s="2">
        <v>0.96206521739130424</v>
      </c>
      <c r="M129" s="2">
        <v>5.0869565217391308</v>
      </c>
      <c r="N129" s="2">
        <v>0</v>
      </c>
      <c r="O129" s="2">
        <v>0.11755840241145442</v>
      </c>
      <c r="P129" s="2">
        <v>0</v>
      </c>
      <c r="Q129" s="2">
        <v>7.2798913043478262</v>
      </c>
      <c r="R129" s="2">
        <v>0.16823662396382819</v>
      </c>
      <c r="S129" s="2">
        <v>1.7436956521739126</v>
      </c>
      <c r="T129" s="2">
        <v>2.1348913043478266</v>
      </c>
      <c r="U129" s="2">
        <v>0</v>
      </c>
      <c r="V129" s="2">
        <v>8.9633257975383074E-2</v>
      </c>
      <c r="W129" s="2">
        <v>1.5426086956521738</v>
      </c>
      <c r="X129" s="2">
        <v>2.6448913043478264</v>
      </c>
      <c r="Y129" s="2">
        <v>5.2390217391304352</v>
      </c>
      <c r="Z129" s="2">
        <v>0.21784476262245669</v>
      </c>
      <c r="AA129" s="2">
        <v>0</v>
      </c>
      <c r="AB129" s="2">
        <v>0</v>
      </c>
      <c r="AC129" s="2">
        <v>0</v>
      </c>
      <c r="AD129" s="2">
        <v>0</v>
      </c>
      <c r="AE129" s="2">
        <v>0</v>
      </c>
      <c r="AF129" s="2">
        <v>0</v>
      </c>
      <c r="AG129" s="2">
        <v>0</v>
      </c>
      <c r="AH129" t="s">
        <v>326</v>
      </c>
      <c r="AI129">
        <v>5</v>
      </c>
    </row>
    <row r="130" spans="1:35" x14ac:dyDescent="0.25">
      <c r="A130" t="s">
        <v>990</v>
      </c>
      <c r="B130" t="s">
        <v>501</v>
      </c>
      <c r="C130" t="s">
        <v>748</v>
      </c>
      <c r="D130" t="s">
        <v>893</v>
      </c>
      <c r="E130" s="2">
        <v>52.989130434782609</v>
      </c>
      <c r="F130" s="2">
        <v>5.6467391304347823</v>
      </c>
      <c r="G130" s="2">
        <v>0.19565217391304349</v>
      </c>
      <c r="H130" s="2">
        <v>0.19565217391304349</v>
      </c>
      <c r="I130" s="2">
        <v>5.0760869565217392</v>
      </c>
      <c r="J130" s="2">
        <v>0</v>
      </c>
      <c r="K130" s="2">
        <v>0</v>
      </c>
      <c r="L130" s="2">
        <v>1.0093478260869566</v>
      </c>
      <c r="M130" s="2">
        <v>1.2336956521739131</v>
      </c>
      <c r="N130" s="2">
        <v>0</v>
      </c>
      <c r="O130" s="2">
        <v>2.3282051282051283E-2</v>
      </c>
      <c r="P130" s="2">
        <v>4.5135869565217392</v>
      </c>
      <c r="Q130" s="2">
        <v>6.3288043478260869</v>
      </c>
      <c r="R130" s="2">
        <v>0.20461538461538462</v>
      </c>
      <c r="S130" s="2">
        <v>1.8682608695652174</v>
      </c>
      <c r="T130" s="2">
        <v>3.8124999999999996</v>
      </c>
      <c r="U130" s="2">
        <v>0</v>
      </c>
      <c r="V130" s="2">
        <v>0.10720615384615384</v>
      </c>
      <c r="W130" s="2">
        <v>1.2750000000000001</v>
      </c>
      <c r="X130" s="2">
        <v>4.7198913043478266</v>
      </c>
      <c r="Y130" s="2">
        <v>0</v>
      </c>
      <c r="Z130" s="2">
        <v>0.11313435897435899</v>
      </c>
      <c r="AA130" s="2">
        <v>0</v>
      </c>
      <c r="AB130" s="2">
        <v>0</v>
      </c>
      <c r="AC130" s="2">
        <v>0</v>
      </c>
      <c r="AD130" s="2">
        <v>0</v>
      </c>
      <c r="AE130" s="2">
        <v>0</v>
      </c>
      <c r="AF130" s="2">
        <v>0</v>
      </c>
      <c r="AG130" s="2">
        <v>0</v>
      </c>
      <c r="AH130" t="s">
        <v>159</v>
      </c>
      <c r="AI130">
        <v>5</v>
      </c>
    </row>
    <row r="131" spans="1:35" x14ac:dyDescent="0.25">
      <c r="A131" t="s">
        <v>990</v>
      </c>
      <c r="B131" t="s">
        <v>594</v>
      </c>
      <c r="C131" t="s">
        <v>726</v>
      </c>
      <c r="D131" t="s">
        <v>940</v>
      </c>
      <c r="E131" s="2">
        <v>57.826086956521742</v>
      </c>
      <c r="F131" s="2">
        <v>5.8260869565217392</v>
      </c>
      <c r="G131" s="2">
        <v>0.46630434782608693</v>
      </c>
      <c r="H131" s="2">
        <v>0.15217391304347827</v>
      </c>
      <c r="I131" s="2">
        <v>2.717391304347826E-2</v>
      </c>
      <c r="J131" s="2">
        <v>0.551086956521739</v>
      </c>
      <c r="K131" s="2">
        <v>0</v>
      </c>
      <c r="L131" s="2">
        <v>0</v>
      </c>
      <c r="M131" s="2">
        <v>4.9249999999999998</v>
      </c>
      <c r="N131" s="2">
        <v>0</v>
      </c>
      <c r="O131" s="2">
        <v>8.5169172932330825E-2</v>
      </c>
      <c r="P131" s="2">
        <v>5.3456521739130434</v>
      </c>
      <c r="Q131" s="2">
        <v>8.0097826086956516</v>
      </c>
      <c r="R131" s="2">
        <v>0.23095864661654134</v>
      </c>
      <c r="S131" s="2">
        <v>2.5786956521739133</v>
      </c>
      <c r="T131" s="2">
        <v>0</v>
      </c>
      <c r="U131" s="2">
        <v>0</v>
      </c>
      <c r="V131" s="2">
        <v>4.4593984962406019E-2</v>
      </c>
      <c r="W131" s="2">
        <v>4.3226086956521739</v>
      </c>
      <c r="X131" s="2">
        <v>2.2195652173913034</v>
      </c>
      <c r="Y131" s="2">
        <v>0</v>
      </c>
      <c r="Z131" s="2">
        <v>0.11313533834586464</v>
      </c>
      <c r="AA131" s="2">
        <v>5.5434782608695651E-2</v>
      </c>
      <c r="AB131" s="2">
        <v>0</v>
      </c>
      <c r="AC131" s="2">
        <v>0</v>
      </c>
      <c r="AD131" s="2">
        <v>0</v>
      </c>
      <c r="AE131" s="2">
        <v>0</v>
      </c>
      <c r="AF131" s="2">
        <v>0</v>
      </c>
      <c r="AG131" s="2">
        <v>0</v>
      </c>
      <c r="AH131" t="s">
        <v>257</v>
      </c>
      <c r="AI131">
        <v>5</v>
      </c>
    </row>
    <row r="132" spans="1:35" x14ac:dyDescent="0.25">
      <c r="A132" t="s">
        <v>990</v>
      </c>
      <c r="B132" t="s">
        <v>618</v>
      </c>
      <c r="C132" t="s">
        <v>860</v>
      </c>
      <c r="D132" t="s">
        <v>917</v>
      </c>
      <c r="E132" s="2">
        <v>91.239130434782609</v>
      </c>
      <c r="F132" s="2">
        <v>4.7826086956521738</v>
      </c>
      <c r="G132" s="2">
        <v>0.21195652173913043</v>
      </c>
      <c r="H132" s="2">
        <v>0.37869565217391299</v>
      </c>
      <c r="I132" s="2">
        <v>2.2554347826086958</v>
      </c>
      <c r="J132" s="2">
        <v>0</v>
      </c>
      <c r="K132" s="2">
        <v>0</v>
      </c>
      <c r="L132" s="2">
        <v>6.5726086956521748</v>
      </c>
      <c r="M132" s="2">
        <v>0</v>
      </c>
      <c r="N132" s="2">
        <v>9.7961956521739122</v>
      </c>
      <c r="O132" s="2">
        <v>0.10736835835120323</v>
      </c>
      <c r="P132" s="2">
        <v>0</v>
      </c>
      <c r="Q132" s="2">
        <v>0</v>
      </c>
      <c r="R132" s="2">
        <v>0</v>
      </c>
      <c r="S132" s="2">
        <v>15.125543478260866</v>
      </c>
      <c r="T132" s="2">
        <v>7.7059782608695659</v>
      </c>
      <c r="U132" s="2">
        <v>0</v>
      </c>
      <c r="V132" s="2">
        <v>0.2502382654276864</v>
      </c>
      <c r="W132" s="2">
        <v>14.748478260869559</v>
      </c>
      <c r="X132" s="2">
        <v>6.9863043478260867</v>
      </c>
      <c r="Y132" s="2">
        <v>0</v>
      </c>
      <c r="Z132" s="2">
        <v>0.23821777460090535</v>
      </c>
      <c r="AA132" s="2">
        <v>0</v>
      </c>
      <c r="AB132" s="2">
        <v>0</v>
      </c>
      <c r="AC132" s="2">
        <v>0</v>
      </c>
      <c r="AD132" s="2">
        <v>0</v>
      </c>
      <c r="AE132" s="2">
        <v>0</v>
      </c>
      <c r="AF132" s="2">
        <v>0</v>
      </c>
      <c r="AG132" s="2">
        <v>0</v>
      </c>
      <c r="AH132" t="s">
        <v>281</v>
      </c>
      <c r="AI132">
        <v>5</v>
      </c>
    </row>
    <row r="133" spans="1:35" x14ac:dyDescent="0.25">
      <c r="A133" t="s">
        <v>990</v>
      </c>
      <c r="B133" t="s">
        <v>406</v>
      </c>
      <c r="C133" t="s">
        <v>748</v>
      </c>
      <c r="D133" t="s">
        <v>893</v>
      </c>
      <c r="E133" s="2">
        <v>61.869565217391305</v>
      </c>
      <c r="F133" s="2">
        <v>4.2608695652173916</v>
      </c>
      <c r="G133" s="2">
        <v>0</v>
      </c>
      <c r="H133" s="2">
        <v>0.55978260869565222</v>
      </c>
      <c r="I133" s="2">
        <v>1.9782608695652173</v>
      </c>
      <c r="J133" s="2">
        <v>0</v>
      </c>
      <c r="K133" s="2">
        <v>0</v>
      </c>
      <c r="L133" s="2">
        <v>4.1984782608695639</v>
      </c>
      <c r="M133" s="2">
        <v>4.2415217391304338</v>
      </c>
      <c r="N133" s="2">
        <v>0</v>
      </c>
      <c r="O133" s="2">
        <v>6.8555867884750515E-2</v>
      </c>
      <c r="P133" s="2">
        <v>11.819565217391299</v>
      </c>
      <c r="Q133" s="2">
        <v>0</v>
      </c>
      <c r="R133" s="2">
        <v>0.19104005621925499</v>
      </c>
      <c r="S133" s="2">
        <v>5.4740217391304347</v>
      </c>
      <c r="T133" s="2">
        <v>4.1747826086956534</v>
      </c>
      <c r="U133" s="2">
        <v>0</v>
      </c>
      <c r="V133" s="2">
        <v>0.1559539704848911</v>
      </c>
      <c r="W133" s="2">
        <v>2.9403260869565222</v>
      </c>
      <c r="X133" s="2">
        <v>7.067934782608698</v>
      </c>
      <c r="Y133" s="2">
        <v>0</v>
      </c>
      <c r="Z133" s="2">
        <v>0.16176387912860157</v>
      </c>
      <c r="AA133" s="2">
        <v>0</v>
      </c>
      <c r="AB133" s="2">
        <v>0</v>
      </c>
      <c r="AC133" s="2">
        <v>0</v>
      </c>
      <c r="AD133" s="2">
        <v>0</v>
      </c>
      <c r="AE133" s="2">
        <v>0</v>
      </c>
      <c r="AF133" s="2">
        <v>0</v>
      </c>
      <c r="AG133" s="2">
        <v>0</v>
      </c>
      <c r="AH133" t="s">
        <v>61</v>
      </c>
      <c r="AI133">
        <v>5</v>
      </c>
    </row>
    <row r="134" spans="1:35" x14ac:dyDescent="0.25">
      <c r="A134" t="s">
        <v>990</v>
      </c>
      <c r="B134" t="s">
        <v>372</v>
      </c>
      <c r="C134" t="s">
        <v>707</v>
      </c>
      <c r="D134" t="s">
        <v>900</v>
      </c>
      <c r="E134" s="2">
        <v>52.217391304347828</v>
      </c>
      <c r="F134" s="2">
        <v>0</v>
      </c>
      <c r="G134" s="2">
        <v>0</v>
      </c>
      <c r="H134" s="2">
        <v>0</v>
      </c>
      <c r="I134" s="2">
        <v>0</v>
      </c>
      <c r="J134" s="2">
        <v>0</v>
      </c>
      <c r="K134" s="2">
        <v>0</v>
      </c>
      <c r="L134" s="2">
        <v>0</v>
      </c>
      <c r="M134" s="2">
        <v>5.6521739130434785</v>
      </c>
      <c r="N134" s="2">
        <v>0</v>
      </c>
      <c r="O134" s="2">
        <v>0.10824313072439634</v>
      </c>
      <c r="P134" s="2">
        <v>3.7970652173913049</v>
      </c>
      <c r="Q134" s="2">
        <v>9.7704347826086959</v>
      </c>
      <c r="R134" s="2">
        <v>0.2598272273105745</v>
      </c>
      <c r="S134" s="2">
        <v>0</v>
      </c>
      <c r="T134" s="2">
        <v>0</v>
      </c>
      <c r="U134" s="2">
        <v>0</v>
      </c>
      <c r="V134" s="2">
        <v>0</v>
      </c>
      <c r="W134" s="2">
        <v>0</v>
      </c>
      <c r="X134" s="2">
        <v>0</v>
      </c>
      <c r="Y134" s="2">
        <v>0</v>
      </c>
      <c r="Z134" s="2">
        <v>0</v>
      </c>
      <c r="AA134" s="2">
        <v>0</v>
      </c>
      <c r="AB134" s="2">
        <v>0</v>
      </c>
      <c r="AC134" s="2">
        <v>0</v>
      </c>
      <c r="AD134" s="2">
        <v>0</v>
      </c>
      <c r="AE134" s="2">
        <v>0</v>
      </c>
      <c r="AF134" s="2">
        <v>0</v>
      </c>
      <c r="AG134" s="2">
        <v>0</v>
      </c>
      <c r="AH134" t="s">
        <v>27</v>
      </c>
      <c r="AI134">
        <v>5</v>
      </c>
    </row>
    <row r="135" spans="1:35" x14ac:dyDescent="0.25">
      <c r="A135" t="s">
        <v>990</v>
      </c>
      <c r="B135" t="s">
        <v>409</v>
      </c>
      <c r="C135" t="s">
        <v>766</v>
      </c>
      <c r="D135" t="s">
        <v>924</v>
      </c>
      <c r="E135" s="2">
        <v>33.945652173913047</v>
      </c>
      <c r="F135" s="2">
        <v>5.7391304347826084</v>
      </c>
      <c r="G135" s="2">
        <v>0</v>
      </c>
      <c r="H135" s="2">
        <v>0</v>
      </c>
      <c r="I135" s="2">
        <v>0</v>
      </c>
      <c r="J135" s="2">
        <v>0</v>
      </c>
      <c r="K135" s="2">
        <v>0</v>
      </c>
      <c r="L135" s="2">
        <v>3.5638043478260859</v>
      </c>
      <c r="M135" s="2">
        <v>0</v>
      </c>
      <c r="N135" s="2">
        <v>5.7173913043478262</v>
      </c>
      <c r="O135" s="2">
        <v>0.16842779378802433</v>
      </c>
      <c r="P135" s="2">
        <v>5.8271739130434757</v>
      </c>
      <c r="Q135" s="2">
        <v>0</v>
      </c>
      <c r="R135" s="2">
        <v>0.17166186359269925</v>
      </c>
      <c r="S135" s="2">
        <v>0.74586956521739134</v>
      </c>
      <c r="T135" s="2">
        <v>5.2322826086956518</v>
      </c>
      <c r="U135" s="2">
        <v>0</v>
      </c>
      <c r="V135" s="2">
        <v>0.17610951008645528</v>
      </c>
      <c r="W135" s="2">
        <v>4.5239130434782622</v>
      </c>
      <c r="X135" s="2">
        <v>5.1844565217391292</v>
      </c>
      <c r="Y135" s="2">
        <v>0</v>
      </c>
      <c r="Z135" s="2">
        <v>0.28599743836055075</v>
      </c>
      <c r="AA135" s="2">
        <v>0</v>
      </c>
      <c r="AB135" s="2">
        <v>0</v>
      </c>
      <c r="AC135" s="2">
        <v>0</v>
      </c>
      <c r="AD135" s="2">
        <v>0</v>
      </c>
      <c r="AE135" s="2">
        <v>0</v>
      </c>
      <c r="AF135" s="2">
        <v>0</v>
      </c>
      <c r="AG135" s="2">
        <v>0</v>
      </c>
      <c r="AH135" t="s">
        <v>64</v>
      </c>
      <c r="AI135">
        <v>5</v>
      </c>
    </row>
    <row r="136" spans="1:35" x14ac:dyDescent="0.25">
      <c r="A136" t="s">
        <v>990</v>
      </c>
      <c r="B136" t="s">
        <v>439</v>
      </c>
      <c r="C136" t="s">
        <v>783</v>
      </c>
      <c r="D136" t="s">
        <v>916</v>
      </c>
      <c r="E136" s="2">
        <v>44.902173913043477</v>
      </c>
      <c r="F136" s="2">
        <v>4.9565217391304346</v>
      </c>
      <c r="G136" s="2">
        <v>0</v>
      </c>
      <c r="H136" s="2">
        <v>0</v>
      </c>
      <c r="I136" s="2">
        <v>0</v>
      </c>
      <c r="J136" s="2">
        <v>0</v>
      </c>
      <c r="K136" s="2">
        <v>0</v>
      </c>
      <c r="L136" s="2">
        <v>0.85119565217391335</v>
      </c>
      <c r="M136" s="2">
        <v>5.3518478260869546</v>
      </c>
      <c r="N136" s="2">
        <v>0</v>
      </c>
      <c r="O136" s="2">
        <v>0.1191890583393851</v>
      </c>
      <c r="P136" s="2">
        <v>4.7540217391304322</v>
      </c>
      <c r="Q136" s="2">
        <v>0</v>
      </c>
      <c r="R136" s="2">
        <v>0.10587509077705151</v>
      </c>
      <c r="S136" s="2">
        <v>0.4789130434782608</v>
      </c>
      <c r="T136" s="2">
        <v>2.8570652173913031</v>
      </c>
      <c r="U136" s="2">
        <v>0</v>
      </c>
      <c r="V136" s="2">
        <v>7.4294359719196304E-2</v>
      </c>
      <c r="W136" s="2">
        <v>0.92891304347826098</v>
      </c>
      <c r="X136" s="2">
        <v>1.8159782608695649</v>
      </c>
      <c r="Y136" s="2">
        <v>0</v>
      </c>
      <c r="Z136" s="2">
        <v>6.1130476882110867E-2</v>
      </c>
      <c r="AA136" s="2">
        <v>0</v>
      </c>
      <c r="AB136" s="2">
        <v>0</v>
      </c>
      <c r="AC136" s="2">
        <v>0</v>
      </c>
      <c r="AD136" s="2">
        <v>0</v>
      </c>
      <c r="AE136" s="2">
        <v>0</v>
      </c>
      <c r="AF136" s="2">
        <v>0</v>
      </c>
      <c r="AG136" s="2">
        <v>0</v>
      </c>
      <c r="AH136" t="s">
        <v>95</v>
      </c>
      <c r="AI136">
        <v>5</v>
      </c>
    </row>
    <row r="137" spans="1:35" x14ac:dyDescent="0.25">
      <c r="A137" t="s">
        <v>990</v>
      </c>
      <c r="B137" t="s">
        <v>634</v>
      </c>
      <c r="C137" t="s">
        <v>718</v>
      </c>
      <c r="D137" t="s">
        <v>940</v>
      </c>
      <c r="E137" s="2">
        <v>30.228260869565219</v>
      </c>
      <c r="F137" s="2">
        <v>2.6739130434782608</v>
      </c>
      <c r="G137" s="2">
        <v>0.2608695652173913</v>
      </c>
      <c r="H137" s="2">
        <v>0.4891304347826087</v>
      </c>
      <c r="I137" s="2">
        <v>5.1304347826086953</v>
      </c>
      <c r="J137" s="2">
        <v>0</v>
      </c>
      <c r="K137" s="2">
        <v>0.43478260869565216</v>
      </c>
      <c r="L137" s="2">
        <v>0.53532608695652173</v>
      </c>
      <c r="M137" s="2">
        <v>5.2173913043478262</v>
      </c>
      <c r="N137" s="2">
        <v>0</v>
      </c>
      <c r="O137" s="2">
        <v>0.17259978425026967</v>
      </c>
      <c r="P137" s="2">
        <v>0</v>
      </c>
      <c r="Q137" s="2">
        <v>5.375</v>
      </c>
      <c r="R137" s="2">
        <v>0.17781373606616324</v>
      </c>
      <c r="S137" s="2">
        <v>0.77445652173913049</v>
      </c>
      <c r="T137" s="2">
        <v>0.91576086956521741</v>
      </c>
      <c r="U137" s="2">
        <v>0</v>
      </c>
      <c r="V137" s="2">
        <v>5.5915138439410282E-2</v>
      </c>
      <c r="W137" s="2">
        <v>0.54891304347826086</v>
      </c>
      <c r="X137" s="2">
        <v>1.0027173913043479</v>
      </c>
      <c r="Y137" s="2">
        <v>4.4429347826086953</v>
      </c>
      <c r="Z137" s="2">
        <v>0.19830996044588278</v>
      </c>
      <c r="AA137" s="2">
        <v>0</v>
      </c>
      <c r="AB137" s="2">
        <v>0</v>
      </c>
      <c r="AC137" s="2">
        <v>0</v>
      </c>
      <c r="AD137" s="2">
        <v>0</v>
      </c>
      <c r="AE137" s="2">
        <v>0</v>
      </c>
      <c r="AF137" s="2">
        <v>0</v>
      </c>
      <c r="AG137" s="2">
        <v>0</v>
      </c>
      <c r="AH137" t="s">
        <v>297</v>
      </c>
      <c r="AI137">
        <v>5</v>
      </c>
    </row>
    <row r="138" spans="1:35" x14ac:dyDescent="0.25">
      <c r="A138" t="s">
        <v>990</v>
      </c>
      <c r="B138" t="s">
        <v>577</v>
      </c>
      <c r="C138" t="s">
        <v>842</v>
      </c>
      <c r="D138" t="s">
        <v>914</v>
      </c>
      <c r="E138" s="2">
        <v>40.576086956521742</v>
      </c>
      <c r="F138" s="2">
        <v>5.0434782608695654</v>
      </c>
      <c r="G138" s="2">
        <v>1.0869565217391304E-2</v>
      </c>
      <c r="H138" s="2">
        <v>0.20652173913043478</v>
      </c>
      <c r="I138" s="2">
        <v>0.72554347826086951</v>
      </c>
      <c r="J138" s="2">
        <v>0</v>
      </c>
      <c r="K138" s="2">
        <v>0</v>
      </c>
      <c r="L138" s="2">
        <v>3.047282608695653</v>
      </c>
      <c r="M138" s="2">
        <v>5.622826086956521</v>
      </c>
      <c r="N138" s="2">
        <v>5.4114130434782632</v>
      </c>
      <c r="O138" s="2">
        <v>0.27193945888025717</v>
      </c>
      <c r="P138" s="2">
        <v>0</v>
      </c>
      <c r="Q138" s="2">
        <v>4.5009782608695659</v>
      </c>
      <c r="R138" s="2">
        <v>0.11092686847039915</v>
      </c>
      <c r="S138" s="2">
        <v>18.517173913043479</v>
      </c>
      <c r="T138" s="2">
        <v>6.0208695652173922</v>
      </c>
      <c r="U138" s="2">
        <v>0</v>
      </c>
      <c r="V138" s="2">
        <v>0.60474149477631933</v>
      </c>
      <c r="W138" s="2">
        <v>5.483695652173914</v>
      </c>
      <c r="X138" s="2">
        <v>10.473913043478262</v>
      </c>
      <c r="Y138" s="2">
        <v>4.6842391304347828</v>
      </c>
      <c r="Z138" s="2">
        <v>0.508719528529333</v>
      </c>
      <c r="AA138" s="2">
        <v>0</v>
      </c>
      <c r="AB138" s="2">
        <v>9.4611956521739149</v>
      </c>
      <c r="AC138" s="2">
        <v>0</v>
      </c>
      <c r="AD138" s="2">
        <v>0.27500000000000002</v>
      </c>
      <c r="AE138" s="2">
        <v>0</v>
      </c>
      <c r="AF138" s="2">
        <v>0</v>
      </c>
      <c r="AG138" s="2">
        <v>0</v>
      </c>
      <c r="AH138" t="s">
        <v>239</v>
      </c>
      <c r="AI138">
        <v>5</v>
      </c>
    </row>
    <row r="139" spans="1:35" x14ac:dyDescent="0.25">
      <c r="A139" t="s">
        <v>990</v>
      </c>
      <c r="B139" t="s">
        <v>622</v>
      </c>
      <c r="C139" t="s">
        <v>862</v>
      </c>
      <c r="D139" t="s">
        <v>930</v>
      </c>
      <c r="E139" s="2">
        <v>28.739130434782609</v>
      </c>
      <c r="F139" s="2">
        <v>5.2173913043478262</v>
      </c>
      <c r="G139" s="2">
        <v>0</v>
      </c>
      <c r="H139" s="2">
        <v>0.29891304347826086</v>
      </c>
      <c r="I139" s="2">
        <v>4.5601086956521728</v>
      </c>
      <c r="J139" s="2">
        <v>0</v>
      </c>
      <c r="K139" s="2">
        <v>0</v>
      </c>
      <c r="L139" s="2">
        <v>0.99478260869565227</v>
      </c>
      <c r="M139" s="2">
        <v>5.4782608695652177</v>
      </c>
      <c r="N139" s="2">
        <v>0</v>
      </c>
      <c r="O139" s="2">
        <v>0.19062027231467474</v>
      </c>
      <c r="P139" s="2">
        <v>5.4697826086956516</v>
      </c>
      <c r="Q139" s="2">
        <v>0</v>
      </c>
      <c r="R139" s="2">
        <v>0.1903252647503782</v>
      </c>
      <c r="S139" s="2">
        <v>2.1217391304347823</v>
      </c>
      <c r="T139" s="2">
        <v>1.9581521739130432</v>
      </c>
      <c r="U139" s="2">
        <v>0</v>
      </c>
      <c r="V139" s="2">
        <v>0.1419629349470499</v>
      </c>
      <c r="W139" s="2">
        <v>1.472826086956522</v>
      </c>
      <c r="X139" s="2">
        <v>5.6683695652173913</v>
      </c>
      <c r="Y139" s="2">
        <v>0</v>
      </c>
      <c r="Z139" s="2">
        <v>0.24848335854765505</v>
      </c>
      <c r="AA139" s="2">
        <v>0</v>
      </c>
      <c r="AB139" s="2">
        <v>0</v>
      </c>
      <c r="AC139" s="2">
        <v>0</v>
      </c>
      <c r="AD139" s="2">
        <v>16.870869565217387</v>
      </c>
      <c r="AE139" s="2">
        <v>0</v>
      </c>
      <c r="AF139" s="2">
        <v>0</v>
      </c>
      <c r="AG139" s="2">
        <v>0</v>
      </c>
      <c r="AH139" t="s">
        <v>285</v>
      </c>
      <c r="AI139">
        <v>5</v>
      </c>
    </row>
    <row r="140" spans="1:35" x14ac:dyDescent="0.25">
      <c r="A140" t="s">
        <v>990</v>
      </c>
      <c r="B140" t="s">
        <v>510</v>
      </c>
      <c r="C140" t="s">
        <v>712</v>
      </c>
      <c r="D140" t="s">
        <v>911</v>
      </c>
      <c r="E140" s="2">
        <v>24.858695652173914</v>
      </c>
      <c r="F140" s="2">
        <v>4.6956521739130439</v>
      </c>
      <c r="G140" s="2">
        <v>0</v>
      </c>
      <c r="H140" s="2">
        <v>0.25815217391304346</v>
      </c>
      <c r="I140" s="2">
        <v>0.76086956521739135</v>
      </c>
      <c r="J140" s="2">
        <v>0</v>
      </c>
      <c r="K140" s="2">
        <v>0</v>
      </c>
      <c r="L140" s="2">
        <v>1.1297826086956524</v>
      </c>
      <c r="M140" s="2">
        <v>4.9130434782608692</v>
      </c>
      <c r="N140" s="2">
        <v>0</v>
      </c>
      <c r="O140" s="2">
        <v>0.19763882815916045</v>
      </c>
      <c r="P140" s="2">
        <v>4.5196739130434782</v>
      </c>
      <c r="Q140" s="2">
        <v>0</v>
      </c>
      <c r="R140" s="2">
        <v>0.18181460428508964</v>
      </c>
      <c r="S140" s="2">
        <v>1.6107608695652176</v>
      </c>
      <c r="T140" s="2">
        <v>3.6664130434782609</v>
      </c>
      <c r="U140" s="2">
        <v>0</v>
      </c>
      <c r="V140" s="2">
        <v>0.21228683865325754</v>
      </c>
      <c r="W140" s="2">
        <v>1.8057608695652176</v>
      </c>
      <c r="X140" s="2">
        <v>1.8954347826086957</v>
      </c>
      <c r="Y140" s="2">
        <v>0</v>
      </c>
      <c r="Z140" s="2">
        <v>0.14888937472671623</v>
      </c>
      <c r="AA140" s="2">
        <v>0</v>
      </c>
      <c r="AB140" s="2">
        <v>0</v>
      </c>
      <c r="AC140" s="2">
        <v>0</v>
      </c>
      <c r="AD140" s="2">
        <v>0</v>
      </c>
      <c r="AE140" s="2">
        <v>0</v>
      </c>
      <c r="AF140" s="2">
        <v>0</v>
      </c>
      <c r="AG140" s="2">
        <v>0</v>
      </c>
      <c r="AH140" t="s">
        <v>168</v>
      </c>
      <c r="AI140">
        <v>5</v>
      </c>
    </row>
    <row r="141" spans="1:35" x14ac:dyDescent="0.25">
      <c r="A141" t="s">
        <v>990</v>
      </c>
      <c r="B141" t="s">
        <v>534</v>
      </c>
      <c r="C141" t="s">
        <v>751</v>
      </c>
      <c r="D141" t="s">
        <v>921</v>
      </c>
      <c r="E141" s="2">
        <v>75.315217391304344</v>
      </c>
      <c r="F141" s="2">
        <v>5.0652173913043477</v>
      </c>
      <c r="G141" s="2">
        <v>0.21739130434782608</v>
      </c>
      <c r="H141" s="2">
        <v>0.47163043478260885</v>
      </c>
      <c r="I141" s="2">
        <v>1.7282608695652173</v>
      </c>
      <c r="J141" s="2">
        <v>0</v>
      </c>
      <c r="K141" s="2">
        <v>0.65217391304347827</v>
      </c>
      <c r="L141" s="2">
        <v>5.6118478260869571</v>
      </c>
      <c r="M141" s="2">
        <v>10.521739130434783</v>
      </c>
      <c r="N141" s="2">
        <v>0</v>
      </c>
      <c r="O141" s="2">
        <v>0.13970269880213596</v>
      </c>
      <c r="P141" s="2">
        <v>0</v>
      </c>
      <c r="Q141" s="2">
        <v>4.8565217391304349</v>
      </c>
      <c r="R141" s="2">
        <v>6.4482609323134654E-2</v>
      </c>
      <c r="S141" s="2">
        <v>5.3233695652173907</v>
      </c>
      <c r="T141" s="2">
        <v>11.797065217391303</v>
      </c>
      <c r="U141" s="2">
        <v>0</v>
      </c>
      <c r="V141" s="2">
        <v>0.22731707317073169</v>
      </c>
      <c r="W141" s="2">
        <v>3.7296739130434782</v>
      </c>
      <c r="X141" s="2">
        <v>12.081086956521732</v>
      </c>
      <c r="Y141" s="2">
        <v>4.3532608695652177</v>
      </c>
      <c r="Z141" s="2">
        <v>0.26772838793476689</v>
      </c>
      <c r="AA141" s="2">
        <v>0</v>
      </c>
      <c r="AB141" s="2">
        <v>10.689130434782609</v>
      </c>
      <c r="AC141" s="2">
        <v>0</v>
      </c>
      <c r="AD141" s="2">
        <v>0</v>
      </c>
      <c r="AE141" s="2">
        <v>0</v>
      </c>
      <c r="AF141" s="2">
        <v>0</v>
      </c>
      <c r="AG141" s="2">
        <v>0</v>
      </c>
      <c r="AH141" t="s">
        <v>192</v>
      </c>
      <c r="AI141">
        <v>5</v>
      </c>
    </row>
    <row r="142" spans="1:35" x14ac:dyDescent="0.25">
      <c r="A142" t="s">
        <v>990</v>
      </c>
      <c r="B142" t="s">
        <v>465</v>
      </c>
      <c r="C142" t="s">
        <v>685</v>
      </c>
      <c r="D142" t="s">
        <v>933</v>
      </c>
      <c r="E142" s="2">
        <v>33.989130434782609</v>
      </c>
      <c r="F142" s="2">
        <v>3.1304347826086958</v>
      </c>
      <c r="G142" s="2">
        <v>0</v>
      </c>
      <c r="H142" s="2">
        <v>0.18206521739130435</v>
      </c>
      <c r="I142" s="2">
        <v>0.70923913043478259</v>
      </c>
      <c r="J142" s="2">
        <v>0</v>
      </c>
      <c r="K142" s="2">
        <v>0</v>
      </c>
      <c r="L142" s="2">
        <v>0.4772826086956522</v>
      </c>
      <c r="M142" s="2">
        <v>5.6521739130434785</v>
      </c>
      <c r="N142" s="2">
        <v>0</v>
      </c>
      <c r="O142" s="2">
        <v>0.16629357211384715</v>
      </c>
      <c r="P142" s="2">
        <v>6.5979347826086956</v>
      </c>
      <c r="Q142" s="2">
        <v>0</v>
      </c>
      <c r="R142" s="2">
        <v>0.1941189638631276</v>
      </c>
      <c r="S142" s="2">
        <v>0.77967391304347811</v>
      </c>
      <c r="T142" s="2">
        <v>4.6147826086956512</v>
      </c>
      <c r="U142" s="2">
        <v>0</v>
      </c>
      <c r="V142" s="2">
        <v>0.15871122481611766</v>
      </c>
      <c r="W142" s="2">
        <v>2.6907608695652177</v>
      </c>
      <c r="X142" s="2">
        <v>1.9575</v>
      </c>
      <c r="Y142" s="2">
        <v>0</v>
      </c>
      <c r="Z142" s="2">
        <v>0.13675727534377999</v>
      </c>
      <c r="AA142" s="2">
        <v>0</v>
      </c>
      <c r="AB142" s="2">
        <v>0</v>
      </c>
      <c r="AC142" s="2">
        <v>0</v>
      </c>
      <c r="AD142" s="2">
        <v>0</v>
      </c>
      <c r="AE142" s="2">
        <v>0</v>
      </c>
      <c r="AF142" s="2">
        <v>0</v>
      </c>
      <c r="AG142" s="2">
        <v>0</v>
      </c>
      <c r="AH142" t="s">
        <v>122</v>
      </c>
      <c r="AI142">
        <v>5</v>
      </c>
    </row>
    <row r="143" spans="1:35" x14ac:dyDescent="0.25">
      <c r="A143" t="s">
        <v>990</v>
      </c>
      <c r="B143" t="s">
        <v>524</v>
      </c>
      <c r="C143" t="s">
        <v>818</v>
      </c>
      <c r="D143" t="s">
        <v>915</v>
      </c>
      <c r="E143" s="2">
        <v>26.130434782608695</v>
      </c>
      <c r="F143" s="2">
        <v>5.4782608695652177</v>
      </c>
      <c r="G143" s="2">
        <v>0.16304347826086957</v>
      </c>
      <c r="H143" s="2">
        <v>0.2608695652173913</v>
      </c>
      <c r="I143" s="2">
        <v>0.35282608695652173</v>
      </c>
      <c r="J143" s="2">
        <v>0</v>
      </c>
      <c r="K143" s="2">
        <v>0.14043478260869566</v>
      </c>
      <c r="L143" s="2">
        <v>1.0600000000000003</v>
      </c>
      <c r="M143" s="2">
        <v>5.5652173913043477</v>
      </c>
      <c r="N143" s="2">
        <v>0</v>
      </c>
      <c r="O143" s="2">
        <v>0.21297836938435941</v>
      </c>
      <c r="P143" s="2">
        <v>3.8565217391304345</v>
      </c>
      <c r="Q143" s="2">
        <v>0</v>
      </c>
      <c r="R143" s="2">
        <v>0.14758735440931781</v>
      </c>
      <c r="S143" s="2">
        <v>5.3198913043478253</v>
      </c>
      <c r="T143" s="2">
        <v>3.0617391304347827</v>
      </c>
      <c r="U143" s="2">
        <v>0</v>
      </c>
      <c r="V143" s="2">
        <v>0.32076123128119799</v>
      </c>
      <c r="W143" s="2">
        <v>1.365978260869565</v>
      </c>
      <c r="X143" s="2">
        <v>5.1380434782608715</v>
      </c>
      <c r="Y143" s="2">
        <v>0</v>
      </c>
      <c r="Z143" s="2">
        <v>0.24890599001663902</v>
      </c>
      <c r="AA143" s="2">
        <v>0</v>
      </c>
      <c r="AB143" s="2">
        <v>0</v>
      </c>
      <c r="AC143" s="2">
        <v>0</v>
      </c>
      <c r="AD143" s="2">
        <v>0</v>
      </c>
      <c r="AE143" s="2">
        <v>0</v>
      </c>
      <c r="AF143" s="2">
        <v>0</v>
      </c>
      <c r="AG143" s="2">
        <v>0</v>
      </c>
      <c r="AH143" t="s">
        <v>182</v>
      </c>
      <c r="AI143">
        <v>5</v>
      </c>
    </row>
    <row r="144" spans="1:35" x14ac:dyDescent="0.25">
      <c r="A144" t="s">
        <v>990</v>
      </c>
      <c r="B144" t="s">
        <v>571</v>
      </c>
      <c r="C144" t="s">
        <v>729</v>
      </c>
      <c r="D144" t="s">
        <v>935</v>
      </c>
      <c r="E144" s="2">
        <v>37.978260869565219</v>
      </c>
      <c r="F144" s="2">
        <v>5.6521739130434785</v>
      </c>
      <c r="G144" s="2">
        <v>0</v>
      </c>
      <c r="H144" s="2">
        <v>0.41304347826086957</v>
      </c>
      <c r="I144" s="2">
        <v>0.71195652173913049</v>
      </c>
      <c r="J144" s="2">
        <v>0</v>
      </c>
      <c r="K144" s="2">
        <v>0</v>
      </c>
      <c r="L144" s="2">
        <v>2.5242391304347827</v>
      </c>
      <c r="M144" s="2">
        <v>4.9628260869565199</v>
      </c>
      <c r="N144" s="2">
        <v>0</v>
      </c>
      <c r="O144" s="2">
        <v>0.13067544361763017</v>
      </c>
      <c r="P144" s="2">
        <v>2.9845652173913049</v>
      </c>
      <c r="Q144" s="2">
        <v>0</v>
      </c>
      <c r="R144" s="2">
        <v>7.8586147681740132E-2</v>
      </c>
      <c r="S144" s="2">
        <v>2.3677173913043474</v>
      </c>
      <c r="T144" s="2">
        <v>2.6548913043478253</v>
      </c>
      <c r="U144" s="2">
        <v>0</v>
      </c>
      <c r="V144" s="2">
        <v>0.13224957069261586</v>
      </c>
      <c r="W144" s="2">
        <v>5.9001086956521718</v>
      </c>
      <c r="X144" s="2">
        <v>0.65217391304347816</v>
      </c>
      <c r="Y144" s="2">
        <v>0</v>
      </c>
      <c r="Z144" s="2">
        <v>0.1725271894676588</v>
      </c>
      <c r="AA144" s="2">
        <v>0</v>
      </c>
      <c r="AB144" s="2">
        <v>0</v>
      </c>
      <c r="AC144" s="2">
        <v>0</v>
      </c>
      <c r="AD144" s="2">
        <v>0</v>
      </c>
      <c r="AE144" s="2">
        <v>0</v>
      </c>
      <c r="AF144" s="2">
        <v>0</v>
      </c>
      <c r="AG144" s="2">
        <v>0</v>
      </c>
      <c r="AH144" t="s">
        <v>232</v>
      </c>
      <c r="AI144">
        <v>5</v>
      </c>
    </row>
    <row r="145" spans="1:35" x14ac:dyDescent="0.25">
      <c r="A145" t="s">
        <v>990</v>
      </c>
      <c r="B145" t="s">
        <v>614</v>
      </c>
      <c r="C145" t="s">
        <v>858</v>
      </c>
      <c r="D145" t="s">
        <v>941</v>
      </c>
      <c r="E145" s="2">
        <v>41.206521739130437</v>
      </c>
      <c r="F145" s="2">
        <v>10.347826086956522</v>
      </c>
      <c r="G145" s="2">
        <v>0</v>
      </c>
      <c r="H145" s="2">
        <v>0</v>
      </c>
      <c r="I145" s="2">
        <v>0.86684782608695654</v>
      </c>
      <c r="J145" s="2">
        <v>0</v>
      </c>
      <c r="K145" s="2">
        <v>0</v>
      </c>
      <c r="L145" s="2">
        <v>2.6268478260869568</v>
      </c>
      <c r="M145" s="2">
        <v>4.9565217391304346</v>
      </c>
      <c r="N145" s="2">
        <v>0</v>
      </c>
      <c r="O145" s="2">
        <v>0.12028488525455024</v>
      </c>
      <c r="P145" s="2">
        <v>4.5597826086956523</v>
      </c>
      <c r="Q145" s="2">
        <v>5.9293478260869561</v>
      </c>
      <c r="R145" s="2">
        <v>0.25455025059351094</v>
      </c>
      <c r="S145" s="2">
        <v>1.7885869565217396</v>
      </c>
      <c r="T145" s="2">
        <v>9.412826086956521</v>
      </c>
      <c r="U145" s="2">
        <v>0</v>
      </c>
      <c r="V145" s="2">
        <v>0.27183592719599048</v>
      </c>
      <c r="W145" s="2">
        <v>1.3695652173913044</v>
      </c>
      <c r="X145" s="2">
        <v>5.1416304347826074</v>
      </c>
      <c r="Y145" s="2">
        <v>0</v>
      </c>
      <c r="Z145" s="2">
        <v>0.15801371669744127</v>
      </c>
      <c r="AA145" s="2">
        <v>0</v>
      </c>
      <c r="AB145" s="2">
        <v>0</v>
      </c>
      <c r="AC145" s="2">
        <v>0</v>
      </c>
      <c r="AD145" s="2">
        <v>0</v>
      </c>
      <c r="AE145" s="2">
        <v>0</v>
      </c>
      <c r="AF145" s="2">
        <v>0</v>
      </c>
      <c r="AG145" s="2">
        <v>0</v>
      </c>
      <c r="AH145" t="s">
        <v>277</v>
      </c>
      <c r="AI145">
        <v>5</v>
      </c>
    </row>
    <row r="146" spans="1:35" x14ac:dyDescent="0.25">
      <c r="A146" t="s">
        <v>990</v>
      </c>
      <c r="B146" t="s">
        <v>542</v>
      </c>
      <c r="C146" t="s">
        <v>828</v>
      </c>
      <c r="D146" t="s">
        <v>901</v>
      </c>
      <c r="E146" s="2">
        <v>21.673913043478262</v>
      </c>
      <c r="F146" s="2">
        <v>3.6413043478260869</v>
      </c>
      <c r="G146" s="2">
        <v>1.0869565217391304E-2</v>
      </c>
      <c r="H146" s="2">
        <v>0.31521739130434784</v>
      </c>
      <c r="I146" s="2">
        <v>0.52173913043478259</v>
      </c>
      <c r="J146" s="2">
        <v>0</v>
      </c>
      <c r="K146" s="2">
        <v>0</v>
      </c>
      <c r="L146" s="2">
        <v>0.57739130434782604</v>
      </c>
      <c r="M146" s="2">
        <v>5.5326086956521738</v>
      </c>
      <c r="N146" s="2">
        <v>0</v>
      </c>
      <c r="O146" s="2">
        <v>0.25526579739217653</v>
      </c>
      <c r="P146" s="2">
        <v>0</v>
      </c>
      <c r="Q146" s="2">
        <v>4.1847826086956523</v>
      </c>
      <c r="R146" s="2">
        <v>0.19307923771313942</v>
      </c>
      <c r="S146" s="2">
        <v>0.28423913043478261</v>
      </c>
      <c r="T146" s="2">
        <v>2.007717391304348</v>
      </c>
      <c r="U146" s="2">
        <v>0</v>
      </c>
      <c r="V146" s="2">
        <v>0.10574724172517552</v>
      </c>
      <c r="W146" s="2">
        <v>0.93402173913043485</v>
      </c>
      <c r="X146" s="2">
        <v>0.82293478260869557</v>
      </c>
      <c r="Y146" s="2">
        <v>0</v>
      </c>
      <c r="Z146" s="2">
        <v>8.1063189568706104E-2</v>
      </c>
      <c r="AA146" s="2">
        <v>0</v>
      </c>
      <c r="AB146" s="2">
        <v>0</v>
      </c>
      <c r="AC146" s="2">
        <v>0</v>
      </c>
      <c r="AD146" s="2">
        <v>0</v>
      </c>
      <c r="AE146" s="2">
        <v>0</v>
      </c>
      <c r="AF146" s="2">
        <v>0</v>
      </c>
      <c r="AG146" s="2">
        <v>0</v>
      </c>
      <c r="AH146" t="s">
        <v>201</v>
      </c>
      <c r="AI146">
        <v>5</v>
      </c>
    </row>
    <row r="147" spans="1:35" x14ac:dyDescent="0.25">
      <c r="A147" t="s">
        <v>990</v>
      </c>
      <c r="B147" t="s">
        <v>546</v>
      </c>
      <c r="C147" t="s">
        <v>829</v>
      </c>
      <c r="D147" t="s">
        <v>914</v>
      </c>
      <c r="E147" s="2">
        <v>59.771739130434781</v>
      </c>
      <c r="F147" s="2">
        <v>10.869565217391305</v>
      </c>
      <c r="G147" s="2">
        <v>1.2065217391304348</v>
      </c>
      <c r="H147" s="2">
        <v>0.2391304347826087</v>
      </c>
      <c r="I147" s="2">
        <v>7.7173913043478262</v>
      </c>
      <c r="J147" s="2">
        <v>0</v>
      </c>
      <c r="K147" s="2">
        <v>0</v>
      </c>
      <c r="L147" s="2">
        <v>8.3451086956521756</v>
      </c>
      <c r="M147" s="2">
        <v>0</v>
      </c>
      <c r="N147" s="2">
        <v>10.374782608695652</v>
      </c>
      <c r="O147" s="2">
        <v>0.17357337697763228</v>
      </c>
      <c r="P147" s="2">
        <v>3.4619565217391304</v>
      </c>
      <c r="Q147" s="2">
        <v>0</v>
      </c>
      <c r="R147" s="2">
        <v>5.7919621749408984E-2</v>
      </c>
      <c r="S147" s="2">
        <v>12.271195652173914</v>
      </c>
      <c r="T147" s="2">
        <v>9.7286956521739132</v>
      </c>
      <c r="U147" s="2">
        <v>0</v>
      </c>
      <c r="V147" s="2">
        <v>0.36806510274595383</v>
      </c>
      <c r="W147" s="2">
        <v>11.438695652173909</v>
      </c>
      <c r="X147" s="2">
        <v>16.720217391304352</v>
      </c>
      <c r="Y147" s="2">
        <v>0</v>
      </c>
      <c r="Z147" s="2">
        <v>0.47110747408619752</v>
      </c>
      <c r="AA147" s="2">
        <v>0</v>
      </c>
      <c r="AB147" s="2">
        <v>0</v>
      </c>
      <c r="AC147" s="2">
        <v>0</v>
      </c>
      <c r="AD147" s="2">
        <v>0</v>
      </c>
      <c r="AE147" s="2">
        <v>0</v>
      </c>
      <c r="AF147" s="2">
        <v>0</v>
      </c>
      <c r="AG147" s="2">
        <v>0</v>
      </c>
      <c r="AH147" t="s">
        <v>206</v>
      </c>
      <c r="AI147">
        <v>5</v>
      </c>
    </row>
    <row r="148" spans="1:35" x14ac:dyDescent="0.25">
      <c r="A148" t="s">
        <v>990</v>
      </c>
      <c r="B148" t="s">
        <v>474</v>
      </c>
      <c r="C148" t="s">
        <v>710</v>
      </c>
      <c r="D148" t="s">
        <v>889</v>
      </c>
      <c r="E148" s="2">
        <v>65.228260869565219</v>
      </c>
      <c r="F148" s="2">
        <v>4.2173913043478262</v>
      </c>
      <c r="G148" s="2">
        <v>3.8043478260869568E-2</v>
      </c>
      <c r="H148" s="2">
        <v>0.52173913043478259</v>
      </c>
      <c r="I148" s="2">
        <v>3.5</v>
      </c>
      <c r="J148" s="2">
        <v>0</v>
      </c>
      <c r="K148" s="2">
        <v>0</v>
      </c>
      <c r="L148" s="2">
        <v>1.4520652173913045</v>
      </c>
      <c r="M148" s="2">
        <v>10.777173913043478</v>
      </c>
      <c r="N148" s="2">
        <v>0</v>
      </c>
      <c r="O148" s="2">
        <v>0.1652224629228462</v>
      </c>
      <c r="P148" s="2">
        <v>0</v>
      </c>
      <c r="Q148" s="2">
        <v>12.942934782608695</v>
      </c>
      <c r="R148" s="2">
        <v>0.19842526245625727</v>
      </c>
      <c r="S148" s="2">
        <v>6.5957608695652166</v>
      </c>
      <c r="T148" s="2">
        <v>6.3539130434782614</v>
      </c>
      <c r="U148" s="2">
        <v>0</v>
      </c>
      <c r="V148" s="2">
        <v>0.19852857857023828</v>
      </c>
      <c r="W148" s="2">
        <v>5.0750000000000002</v>
      </c>
      <c r="X148" s="2">
        <v>6.0765217391304356</v>
      </c>
      <c r="Y148" s="2">
        <v>0</v>
      </c>
      <c r="Z148" s="2">
        <v>0.1709615064155974</v>
      </c>
      <c r="AA148" s="2">
        <v>0</v>
      </c>
      <c r="AB148" s="2">
        <v>0</v>
      </c>
      <c r="AC148" s="2">
        <v>0</v>
      </c>
      <c r="AD148" s="2">
        <v>0</v>
      </c>
      <c r="AE148" s="2">
        <v>0</v>
      </c>
      <c r="AF148" s="2">
        <v>0</v>
      </c>
      <c r="AG148" s="2">
        <v>0</v>
      </c>
      <c r="AH148" t="s">
        <v>131</v>
      </c>
      <c r="AI148">
        <v>5</v>
      </c>
    </row>
    <row r="149" spans="1:35" x14ac:dyDescent="0.25">
      <c r="A149" t="s">
        <v>990</v>
      </c>
      <c r="B149" t="s">
        <v>460</v>
      </c>
      <c r="C149" t="s">
        <v>708</v>
      </c>
      <c r="D149" t="s">
        <v>919</v>
      </c>
      <c r="E149" s="2">
        <v>78.652173913043484</v>
      </c>
      <c r="F149" s="2">
        <v>5.2717391304347823</v>
      </c>
      <c r="G149" s="2">
        <v>6.5217391304347824E-2</v>
      </c>
      <c r="H149" s="2">
        <v>0.21195652173913043</v>
      </c>
      <c r="I149" s="2">
        <v>2.9565217391304346</v>
      </c>
      <c r="J149" s="2">
        <v>0</v>
      </c>
      <c r="K149" s="2">
        <v>0</v>
      </c>
      <c r="L149" s="2">
        <v>0</v>
      </c>
      <c r="M149" s="2">
        <v>10.032608695652174</v>
      </c>
      <c r="N149" s="2">
        <v>0</v>
      </c>
      <c r="O149" s="2">
        <v>0.12755666113875069</v>
      </c>
      <c r="P149" s="2">
        <v>8.7619565217391298</v>
      </c>
      <c r="Q149" s="2">
        <v>0.19239130434782609</v>
      </c>
      <c r="R149" s="2">
        <v>0.11384742951907129</v>
      </c>
      <c r="S149" s="2">
        <v>3.1674999999999995</v>
      </c>
      <c r="T149" s="2">
        <v>4.7338043478260872</v>
      </c>
      <c r="U149" s="2">
        <v>0</v>
      </c>
      <c r="V149" s="2">
        <v>0.1004588170259812</v>
      </c>
      <c r="W149" s="2">
        <v>3.4735869565217397</v>
      </c>
      <c r="X149" s="2">
        <v>9.2371739130434776</v>
      </c>
      <c r="Y149" s="2">
        <v>0</v>
      </c>
      <c r="Z149" s="2">
        <v>0.16160724156992812</v>
      </c>
      <c r="AA149" s="2">
        <v>0</v>
      </c>
      <c r="AB149" s="2">
        <v>0.72282608695652173</v>
      </c>
      <c r="AC149" s="2">
        <v>0</v>
      </c>
      <c r="AD149" s="2">
        <v>0</v>
      </c>
      <c r="AE149" s="2">
        <v>0</v>
      </c>
      <c r="AF149" s="2">
        <v>0</v>
      </c>
      <c r="AG149" s="2">
        <v>0</v>
      </c>
      <c r="AH149" t="s">
        <v>117</v>
      </c>
      <c r="AI149">
        <v>5</v>
      </c>
    </row>
    <row r="150" spans="1:35" x14ac:dyDescent="0.25">
      <c r="A150" t="s">
        <v>990</v>
      </c>
      <c r="B150" t="s">
        <v>539</v>
      </c>
      <c r="C150" t="s">
        <v>725</v>
      </c>
      <c r="D150" t="s">
        <v>909</v>
      </c>
      <c r="E150" s="2">
        <v>58.119565217391305</v>
      </c>
      <c r="F150" s="2">
        <v>31.910326086956523</v>
      </c>
      <c r="G150" s="2">
        <v>0.36630434782608701</v>
      </c>
      <c r="H150" s="2">
        <v>0.3078260869565218</v>
      </c>
      <c r="I150" s="2">
        <v>1.2092391304347827</v>
      </c>
      <c r="J150" s="2">
        <v>0</v>
      </c>
      <c r="K150" s="2">
        <v>0</v>
      </c>
      <c r="L150" s="2">
        <v>1.763586956521739</v>
      </c>
      <c r="M150" s="2">
        <v>0</v>
      </c>
      <c r="N150" s="2">
        <v>5.1331521739130439</v>
      </c>
      <c r="O150" s="2">
        <v>8.8320553581447553E-2</v>
      </c>
      <c r="P150" s="2">
        <v>0</v>
      </c>
      <c r="Q150" s="2">
        <v>18.948369565217391</v>
      </c>
      <c r="R150" s="2">
        <v>0.32602393865719093</v>
      </c>
      <c r="S150" s="2">
        <v>6.6521739130434785</v>
      </c>
      <c r="T150" s="2">
        <v>6.0054347826086953</v>
      </c>
      <c r="U150" s="2">
        <v>0</v>
      </c>
      <c r="V150" s="2">
        <v>0.2177856742098373</v>
      </c>
      <c r="W150" s="2">
        <v>3.7717391304347827</v>
      </c>
      <c r="X150" s="2">
        <v>16.769021739130434</v>
      </c>
      <c r="Y150" s="2">
        <v>0</v>
      </c>
      <c r="Z150" s="2">
        <v>0.35342247989526832</v>
      </c>
      <c r="AA150" s="2">
        <v>0</v>
      </c>
      <c r="AB150" s="2">
        <v>0</v>
      </c>
      <c r="AC150" s="2">
        <v>0</v>
      </c>
      <c r="AD150" s="2">
        <v>0</v>
      </c>
      <c r="AE150" s="2">
        <v>0</v>
      </c>
      <c r="AF150" s="2">
        <v>0</v>
      </c>
      <c r="AG150" s="2">
        <v>0</v>
      </c>
      <c r="AH150" t="s">
        <v>198</v>
      </c>
      <c r="AI150">
        <v>5</v>
      </c>
    </row>
    <row r="151" spans="1:35" x14ac:dyDescent="0.25">
      <c r="A151" t="s">
        <v>990</v>
      </c>
      <c r="B151" t="s">
        <v>543</v>
      </c>
      <c r="C151" t="s">
        <v>790</v>
      </c>
      <c r="D151" t="s">
        <v>932</v>
      </c>
      <c r="E151" s="2">
        <v>28.032608695652176</v>
      </c>
      <c r="F151" s="2">
        <v>5.6521739130434785</v>
      </c>
      <c r="G151" s="2">
        <v>0</v>
      </c>
      <c r="H151" s="2">
        <v>0.35869565217391303</v>
      </c>
      <c r="I151" s="2">
        <v>7.0629347826086963</v>
      </c>
      <c r="J151" s="2">
        <v>0</v>
      </c>
      <c r="K151" s="2">
        <v>0</v>
      </c>
      <c r="L151" s="2">
        <v>1.7138043478260871</v>
      </c>
      <c r="M151" s="2">
        <v>5.0434782608695654</v>
      </c>
      <c r="N151" s="2">
        <v>0</v>
      </c>
      <c r="O151" s="2">
        <v>0.17991469561845677</v>
      </c>
      <c r="P151" s="2">
        <v>8.3751086956521767</v>
      </c>
      <c r="Q151" s="2">
        <v>0</v>
      </c>
      <c r="R151" s="2">
        <v>0.29876308646762317</v>
      </c>
      <c r="S151" s="2">
        <v>1.4572826086956525</v>
      </c>
      <c r="T151" s="2">
        <v>3.8944565217391296</v>
      </c>
      <c r="U151" s="2">
        <v>0</v>
      </c>
      <c r="V151" s="2">
        <v>0.19091120589375724</v>
      </c>
      <c r="W151" s="2">
        <v>2.4924999999999997</v>
      </c>
      <c r="X151" s="2">
        <v>2.8757608695652173</v>
      </c>
      <c r="Y151" s="2">
        <v>0</v>
      </c>
      <c r="Z151" s="2">
        <v>0.19150058162078323</v>
      </c>
      <c r="AA151" s="2">
        <v>0</v>
      </c>
      <c r="AB151" s="2">
        <v>0</v>
      </c>
      <c r="AC151" s="2">
        <v>0</v>
      </c>
      <c r="AD151" s="2">
        <v>7.8889130434782633</v>
      </c>
      <c r="AE151" s="2">
        <v>0</v>
      </c>
      <c r="AF151" s="2">
        <v>0</v>
      </c>
      <c r="AG151" s="2">
        <v>0</v>
      </c>
      <c r="AH151" t="s">
        <v>203</v>
      </c>
      <c r="AI151">
        <v>5</v>
      </c>
    </row>
    <row r="152" spans="1:35" x14ac:dyDescent="0.25">
      <c r="A152" t="s">
        <v>990</v>
      </c>
      <c r="B152" t="s">
        <v>529</v>
      </c>
      <c r="C152" t="s">
        <v>820</v>
      </c>
      <c r="D152" t="s">
        <v>925</v>
      </c>
      <c r="E152" s="2">
        <v>22.489130434782609</v>
      </c>
      <c r="F152" s="2">
        <v>4.9130434782608692</v>
      </c>
      <c r="G152" s="2">
        <v>1.6304347826086956E-2</v>
      </c>
      <c r="H152" s="2">
        <v>0</v>
      </c>
      <c r="I152" s="2">
        <v>0.33967391304347827</v>
      </c>
      <c r="J152" s="2">
        <v>0</v>
      </c>
      <c r="K152" s="2">
        <v>0</v>
      </c>
      <c r="L152" s="2">
        <v>1.9564130434782609</v>
      </c>
      <c r="M152" s="2">
        <v>5.0163043478260869</v>
      </c>
      <c r="N152" s="2">
        <v>0</v>
      </c>
      <c r="O152" s="2">
        <v>0.22305461575640406</v>
      </c>
      <c r="P152" s="2">
        <v>0</v>
      </c>
      <c r="Q152" s="2">
        <v>20.158804347826084</v>
      </c>
      <c r="R152" s="2">
        <v>0.89637989366843873</v>
      </c>
      <c r="S152" s="2">
        <v>0.41141304347826091</v>
      </c>
      <c r="T152" s="2">
        <v>3.3811956521739122</v>
      </c>
      <c r="U152" s="2">
        <v>0</v>
      </c>
      <c r="V152" s="2">
        <v>0.16864185596906714</v>
      </c>
      <c r="W152" s="2">
        <v>2.9223913043478262</v>
      </c>
      <c r="X152" s="2">
        <v>4.4123913043478256</v>
      </c>
      <c r="Y152" s="2">
        <v>0</v>
      </c>
      <c r="Z152" s="2">
        <v>0.32614789753504103</v>
      </c>
      <c r="AA152" s="2">
        <v>0</v>
      </c>
      <c r="AB152" s="2">
        <v>0</v>
      </c>
      <c r="AC152" s="2">
        <v>0</v>
      </c>
      <c r="AD152" s="2">
        <v>0.70652173913043481</v>
      </c>
      <c r="AE152" s="2">
        <v>0</v>
      </c>
      <c r="AF152" s="2">
        <v>0</v>
      </c>
      <c r="AG152" s="2">
        <v>0</v>
      </c>
      <c r="AH152" t="s">
        <v>187</v>
      </c>
      <c r="AI152">
        <v>5</v>
      </c>
    </row>
    <row r="153" spans="1:35" x14ac:dyDescent="0.25">
      <c r="A153" t="s">
        <v>990</v>
      </c>
      <c r="B153" t="s">
        <v>605</v>
      </c>
      <c r="C153" t="s">
        <v>854</v>
      </c>
      <c r="D153" t="s">
        <v>889</v>
      </c>
      <c r="E153" s="2">
        <v>25.586956521739129</v>
      </c>
      <c r="F153" s="2">
        <v>4.8695652173913047</v>
      </c>
      <c r="G153" s="2">
        <v>0.33695652173913043</v>
      </c>
      <c r="H153" s="2">
        <v>0.11956521739130435</v>
      </c>
      <c r="I153" s="2">
        <v>0.27717391304347827</v>
      </c>
      <c r="J153" s="2">
        <v>0</v>
      </c>
      <c r="K153" s="2">
        <v>0</v>
      </c>
      <c r="L153" s="2">
        <v>0.59673913043478277</v>
      </c>
      <c r="M153" s="2">
        <v>6.1918478260869572</v>
      </c>
      <c r="N153" s="2">
        <v>0</v>
      </c>
      <c r="O153" s="2">
        <v>0.2419923534409516</v>
      </c>
      <c r="P153" s="2">
        <v>5.179130434782607</v>
      </c>
      <c r="Q153" s="2">
        <v>0</v>
      </c>
      <c r="R153" s="2">
        <v>0.20241291418861507</v>
      </c>
      <c r="S153" s="2">
        <v>2.666521739130435</v>
      </c>
      <c r="T153" s="2">
        <v>0.29934782608695654</v>
      </c>
      <c r="U153" s="2">
        <v>0</v>
      </c>
      <c r="V153" s="2">
        <v>0.11591333899745117</v>
      </c>
      <c r="W153" s="2">
        <v>1.3119565217391305</v>
      </c>
      <c r="X153" s="2">
        <v>2.5767391304347838</v>
      </c>
      <c r="Y153" s="2">
        <v>0</v>
      </c>
      <c r="Z153" s="2">
        <v>0.15197960917587092</v>
      </c>
      <c r="AA153" s="2">
        <v>0</v>
      </c>
      <c r="AB153" s="2">
        <v>0</v>
      </c>
      <c r="AC153" s="2">
        <v>0</v>
      </c>
      <c r="AD153" s="2">
        <v>0</v>
      </c>
      <c r="AE153" s="2">
        <v>0</v>
      </c>
      <c r="AF153" s="2">
        <v>0</v>
      </c>
      <c r="AG153" s="2">
        <v>0</v>
      </c>
      <c r="AH153" t="s">
        <v>268</v>
      </c>
      <c r="AI153">
        <v>5</v>
      </c>
    </row>
    <row r="154" spans="1:35" x14ac:dyDescent="0.25">
      <c r="A154" t="s">
        <v>990</v>
      </c>
      <c r="B154" t="s">
        <v>669</v>
      </c>
      <c r="C154" t="s">
        <v>873</v>
      </c>
      <c r="D154" t="s">
        <v>914</v>
      </c>
      <c r="E154" s="2">
        <v>93.717391304347828</v>
      </c>
      <c r="F154" s="2">
        <v>11.304347826086957</v>
      </c>
      <c r="G154" s="2">
        <v>0</v>
      </c>
      <c r="H154" s="2">
        <v>0</v>
      </c>
      <c r="I154" s="2">
        <v>0</v>
      </c>
      <c r="J154" s="2">
        <v>0</v>
      </c>
      <c r="K154" s="2">
        <v>0</v>
      </c>
      <c r="L154" s="2">
        <v>3.0388043478260869</v>
      </c>
      <c r="M154" s="2">
        <v>5.1304347826086953</v>
      </c>
      <c r="N154" s="2">
        <v>5.4782608695652177</v>
      </c>
      <c r="O154" s="2">
        <v>0.11319879378334494</v>
      </c>
      <c r="P154" s="2">
        <v>0</v>
      </c>
      <c r="Q154" s="2">
        <v>0</v>
      </c>
      <c r="R154" s="2">
        <v>0</v>
      </c>
      <c r="S154" s="2">
        <v>4.4115217391304338</v>
      </c>
      <c r="T154" s="2">
        <v>5.0435869565217395</v>
      </c>
      <c r="U154" s="2">
        <v>0</v>
      </c>
      <c r="V154" s="2">
        <v>0.10088958478311295</v>
      </c>
      <c r="W154" s="2">
        <v>4.6439130434782614</v>
      </c>
      <c r="X154" s="2">
        <v>6.4331521739130446</v>
      </c>
      <c r="Y154" s="2">
        <v>2.4570652173913046</v>
      </c>
      <c r="Z154" s="2">
        <v>0.14441428902806774</v>
      </c>
      <c r="AA154" s="2">
        <v>0</v>
      </c>
      <c r="AB154" s="2">
        <v>0</v>
      </c>
      <c r="AC154" s="2">
        <v>0</v>
      </c>
      <c r="AD154" s="2">
        <v>0</v>
      </c>
      <c r="AE154" s="2">
        <v>0</v>
      </c>
      <c r="AF154" s="2">
        <v>0</v>
      </c>
      <c r="AG154" s="2">
        <v>0</v>
      </c>
      <c r="AH154" t="s">
        <v>332</v>
      </c>
      <c r="AI154">
        <v>5</v>
      </c>
    </row>
    <row r="155" spans="1:35" x14ac:dyDescent="0.25">
      <c r="A155" t="s">
        <v>990</v>
      </c>
      <c r="B155" t="s">
        <v>399</v>
      </c>
      <c r="C155" t="s">
        <v>762</v>
      </c>
      <c r="D155" t="s">
        <v>915</v>
      </c>
      <c r="E155" s="2">
        <v>54.619565217391305</v>
      </c>
      <c r="F155" s="2">
        <v>40.391304347826086</v>
      </c>
      <c r="G155" s="2">
        <v>0.2608695652173913</v>
      </c>
      <c r="H155" s="2">
        <v>0</v>
      </c>
      <c r="I155" s="2">
        <v>0.53260869565217395</v>
      </c>
      <c r="J155" s="2">
        <v>0</v>
      </c>
      <c r="K155" s="2">
        <v>0</v>
      </c>
      <c r="L155" s="2">
        <v>3.0516304347826089</v>
      </c>
      <c r="M155" s="2">
        <v>4.875</v>
      </c>
      <c r="N155" s="2">
        <v>0</v>
      </c>
      <c r="O155" s="2">
        <v>8.9253731343283585E-2</v>
      </c>
      <c r="P155" s="2">
        <v>0</v>
      </c>
      <c r="Q155" s="2">
        <v>15.097826086956522</v>
      </c>
      <c r="R155" s="2">
        <v>0.27641791044776121</v>
      </c>
      <c r="S155" s="2">
        <v>4.375</v>
      </c>
      <c r="T155" s="2">
        <v>3.347826086956522</v>
      </c>
      <c r="U155" s="2">
        <v>0</v>
      </c>
      <c r="V155" s="2">
        <v>0.14139303482587065</v>
      </c>
      <c r="W155" s="2">
        <v>5.7826086956521738</v>
      </c>
      <c r="X155" s="2">
        <v>8.5760869565217384</v>
      </c>
      <c r="Y155" s="2">
        <v>0</v>
      </c>
      <c r="Z155" s="2">
        <v>0.26288557213930347</v>
      </c>
      <c r="AA155" s="2">
        <v>0</v>
      </c>
      <c r="AB155" s="2">
        <v>0</v>
      </c>
      <c r="AC155" s="2">
        <v>0</v>
      </c>
      <c r="AD155" s="2">
        <v>0</v>
      </c>
      <c r="AE155" s="2">
        <v>0</v>
      </c>
      <c r="AF155" s="2">
        <v>0</v>
      </c>
      <c r="AG155" s="2">
        <v>0</v>
      </c>
      <c r="AH155" t="s">
        <v>54</v>
      </c>
      <c r="AI155">
        <v>5</v>
      </c>
    </row>
    <row r="156" spans="1:35" x14ac:dyDescent="0.25">
      <c r="A156" t="s">
        <v>990</v>
      </c>
      <c r="B156" t="s">
        <v>358</v>
      </c>
      <c r="C156" t="s">
        <v>739</v>
      </c>
      <c r="D156" t="s">
        <v>914</v>
      </c>
      <c r="E156" s="2">
        <v>88.456521739130437</v>
      </c>
      <c r="F156" s="2">
        <v>5.4782608695652177</v>
      </c>
      <c r="G156" s="2">
        <v>1.4402173913043479</v>
      </c>
      <c r="H156" s="2">
        <v>0.3395652173913043</v>
      </c>
      <c r="I156" s="2">
        <v>3.3369565217391304</v>
      </c>
      <c r="J156" s="2">
        <v>0</v>
      </c>
      <c r="K156" s="2">
        <v>0</v>
      </c>
      <c r="L156" s="2">
        <v>3.8315217391304346</v>
      </c>
      <c r="M156" s="2">
        <v>20.228260869565219</v>
      </c>
      <c r="N156" s="2">
        <v>0</v>
      </c>
      <c r="O156" s="2">
        <v>0.22868026542147948</v>
      </c>
      <c r="P156" s="2">
        <v>5.8451086956521738</v>
      </c>
      <c r="Q156" s="2">
        <v>19.769021739130434</v>
      </c>
      <c r="R156" s="2">
        <v>0.28956746129270089</v>
      </c>
      <c r="S156" s="2">
        <v>8.0253260869565217</v>
      </c>
      <c r="T156" s="2">
        <v>3.2173913043478262</v>
      </c>
      <c r="U156" s="2">
        <v>0</v>
      </c>
      <c r="V156" s="2">
        <v>0.12709879577291719</v>
      </c>
      <c r="W156" s="2">
        <v>4.4510869565217392</v>
      </c>
      <c r="X156" s="2">
        <v>9.2119565217391308</v>
      </c>
      <c r="Y156" s="2">
        <v>0</v>
      </c>
      <c r="Z156" s="2">
        <v>0.15446055541902187</v>
      </c>
      <c r="AA156" s="2">
        <v>0</v>
      </c>
      <c r="AB156" s="2">
        <v>0</v>
      </c>
      <c r="AC156" s="2">
        <v>0</v>
      </c>
      <c r="AD156" s="2">
        <v>0</v>
      </c>
      <c r="AE156" s="2">
        <v>0</v>
      </c>
      <c r="AF156" s="2">
        <v>0</v>
      </c>
      <c r="AG156" s="2">
        <v>0</v>
      </c>
      <c r="AH156" t="s">
        <v>13</v>
      </c>
      <c r="AI156">
        <v>5</v>
      </c>
    </row>
    <row r="157" spans="1:35" x14ac:dyDescent="0.25">
      <c r="A157" t="s">
        <v>990</v>
      </c>
      <c r="B157" t="s">
        <v>377</v>
      </c>
      <c r="C157" t="s">
        <v>713</v>
      </c>
      <c r="D157" t="s">
        <v>922</v>
      </c>
      <c r="E157" s="2">
        <v>35.032608695652172</v>
      </c>
      <c r="F157" s="2">
        <v>5.5652173913043477</v>
      </c>
      <c r="G157" s="2">
        <v>0.34782608695652173</v>
      </c>
      <c r="H157" s="2">
        <v>0.42119565217391303</v>
      </c>
      <c r="I157" s="2">
        <v>0.56521739130434778</v>
      </c>
      <c r="J157" s="2">
        <v>0</v>
      </c>
      <c r="K157" s="2">
        <v>0</v>
      </c>
      <c r="L157" s="2">
        <v>3.3070652173913042</v>
      </c>
      <c r="M157" s="2">
        <v>5.0679347826086953</v>
      </c>
      <c r="N157" s="2">
        <v>0</v>
      </c>
      <c r="O157" s="2">
        <v>0.144663357120695</v>
      </c>
      <c r="P157" s="2">
        <v>5.1467391304347823</v>
      </c>
      <c r="Q157" s="2">
        <v>5.1684782608695654</v>
      </c>
      <c r="R157" s="2">
        <v>0.2944461681663047</v>
      </c>
      <c r="S157" s="2">
        <v>4.9157608695652177</v>
      </c>
      <c r="T157" s="2">
        <v>5.2173913043478262</v>
      </c>
      <c r="U157" s="2">
        <v>0</v>
      </c>
      <c r="V157" s="2">
        <v>0.28924914675767921</v>
      </c>
      <c r="W157" s="2">
        <v>6.25</v>
      </c>
      <c r="X157" s="2">
        <v>9.1521739130434785</v>
      </c>
      <c r="Y157" s="2">
        <v>0</v>
      </c>
      <c r="Z157" s="2">
        <v>0.43965249767297554</v>
      </c>
      <c r="AA157" s="2">
        <v>0</v>
      </c>
      <c r="AB157" s="2">
        <v>0</v>
      </c>
      <c r="AC157" s="2">
        <v>0</v>
      </c>
      <c r="AD157" s="2">
        <v>0</v>
      </c>
      <c r="AE157" s="2">
        <v>0</v>
      </c>
      <c r="AF157" s="2">
        <v>0</v>
      </c>
      <c r="AG157" s="2">
        <v>0</v>
      </c>
      <c r="AH157" t="s">
        <v>32</v>
      </c>
      <c r="AI157">
        <v>5</v>
      </c>
    </row>
    <row r="158" spans="1:35" x14ac:dyDescent="0.25">
      <c r="A158" t="s">
        <v>990</v>
      </c>
      <c r="B158" t="s">
        <v>355</v>
      </c>
      <c r="C158" t="s">
        <v>743</v>
      </c>
      <c r="D158" t="s">
        <v>917</v>
      </c>
      <c r="E158" s="2">
        <v>42.717391304347828</v>
      </c>
      <c r="F158" s="2">
        <v>17.424782608695654</v>
      </c>
      <c r="G158" s="2">
        <v>0</v>
      </c>
      <c r="H158" s="2">
        <v>0</v>
      </c>
      <c r="I158" s="2">
        <v>3.0163043478260869</v>
      </c>
      <c r="J158" s="2">
        <v>0</v>
      </c>
      <c r="K158" s="2">
        <v>0</v>
      </c>
      <c r="L158" s="2">
        <v>0</v>
      </c>
      <c r="M158" s="2">
        <v>0</v>
      </c>
      <c r="N158" s="2">
        <v>0</v>
      </c>
      <c r="O158" s="2">
        <v>0</v>
      </c>
      <c r="P158" s="2">
        <v>0</v>
      </c>
      <c r="Q158" s="2">
        <v>3.4798913043478259</v>
      </c>
      <c r="R158" s="2">
        <v>8.1463104325699739E-2</v>
      </c>
      <c r="S158" s="2">
        <v>0</v>
      </c>
      <c r="T158" s="2">
        <v>0</v>
      </c>
      <c r="U158" s="2">
        <v>0</v>
      </c>
      <c r="V158" s="2">
        <v>0</v>
      </c>
      <c r="W158" s="2">
        <v>0</v>
      </c>
      <c r="X158" s="2">
        <v>0</v>
      </c>
      <c r="Y158" s="2">
        <v>0</v>
      </c>
      <c r="Z158" s="2">
        <v>0</v>
      </c>
      <c r="AA158" s="2">
        <v>0</v>
      </c>
      <c r="AB158" s="2">
        <v>0</v>
      </c>
      <c r="AC158" s="2">
        <v>0</v>
      </c>
      <c r="AD158" s="2">
        <v>0</v>
      </c>
      <c r="AE158" s="2">
        <v>0</v>
      </c>
      <c r="AF158" s="2">
        <v>0</v>
      </c>
      <c r="AG158" s="2">
        <v>0</v>
      </c>
      <c r="AH158" t="s">
        <v>10</v>
      </c>
      <c r="AI158">
        <v>5</v>
      </c>
    </row>
    <row r="159" spans="1:35" x14ac:dyDescent="0.25">
      <c r="A159" t="s">
        <v>990</v>
      </c>
      <c r="B159" t="s">
        <v>365</v>
      </c>
      <c r="C159" t="s">
        <v>749</v>
      </c>
      <c r="D159" t="s">
        <v>913</v>
      </c>
      <c r="E159" s="2">
        <v>82.021739130434781</v>
      </c>
      <c r="F159" s="2">
        <v>5.1304347826086953</v>
      </c>
      <c r="G159" s="2">
        <v>0</v>
      </c>
      <c r="H159" s="2">
        <v>0</v>
      </c>
      <c r="I159" s="2">
        <v>0</v>
      </c>
      <c r="J159" s="2">
        <v>0</v>
      </c>
      <c r="K159" s="2">
        <v>0</v>
      </c>
      <c r="L159" s="2">
        <v>0</v>
      </c>
      <c r="M159" s="2">
        <v>5.5217391304347823</v>
      </c>
      <c r="N159" s="2">
        <v>0</v>
      </c>
      <c r="O159" s="2">
        <v>6.7320434667373433E-2</v>
      </c>
      <c r="P159" s="2">
        <v>5.6195652173913047</v>
      </c>
      <c r="Q159" s="2">
        <v>6.5271739130434785</v>
      </c>
      <c r="R159" s="2">
        <v>0.14809170421415321</v>
      </c>
      <c r="S159" s="2">
        <v>0</v>
      </c>
      <c r="T159" s="2">
        <v>0</v>
      </c>
      <c r="U159" s="2">
        <v>0</v>
      </c>
      <c r="V159" s="2">
        <v>0</v>
      </c>
      <c r="W159" s="2">
        <v>0</v>
      </c>
      <c r="X159" s="2">
        <v>0</v>
      </c>
      <c r="Y159" s="2">
        <v>0</v>
      </c>
      <c r="Z159" s="2">
        <v>0</v>
      </c>
      <c r="AA159" s="2">
        <v>0</v>
      </c>
      <c r="AB159" s="2">
        <v>0</v>
      </c>
      <c r="AC159" s="2">
        <v>0</v>
      </c>
      <c r="AD159" s="2">
        <v>0</v>
      </c>
      <c r="AE159" s="2">
        <v>0</v>
      </c>
      <c r="AF159" s="2">
        <v>0</v>
      </c>
      <c r="AG159" s="2">
        <v>0</v>
      </c>
      <c r="AH159" t="s">
        <v>20</v>
      </c>
      <c r="AI159">
        <v>5</v>
      </c>
    </row>
    <row r="160" spans="1:35" x14ac:dyDescent="0.25">
      <c r="A160" t="s">
        <v>990</v>
      </c>
      <c r="B160" t="s">
        <v>415</v>
      </c>
      <c r="C160" t="s">
        <v>770</v>
      </c>
      <c r="D160" t="s">
        <v>927</v>
      </c>
      <c r="E160" s="2">
        <v>26.836956521739129</v>
      </c>
      <c r="F160" s="2">
        <v>5.5652173913043477</v>
      </c>
      <c r="G160" s="2">
        <v>0</v>
      </c>
      <c r="H160" s="2">
        <v>0.30434782608695654</v>
      </c>
      <c r="I160" s="2">
        <v>5.906086956521742</v>
      </c>
      <c r="J160" s="2">
        <v>0</v>
      </c>
      <c r="K160" s="2">
        <v>0</v>
      </c>
      <c r="L160" s="2">
        <v>0.79228260869565215</v>
      </c>
      <c r="M160" s="2">
        <v>5.1304347826086953</v>
      </c>
      <c r="N160" s="2">
        <v>0</v>
      </c>
      <c r="O160" s="2">
        <v>0.1911705143782908</v>
      </c>
      <c r="P160" s="2">
        <v>5.0479347826086958</v>
      </c>
      <c r="Q160" s="2">
        <v>0</v>
      </c>
      <c r="R160" s="2">
        <v>0.1880963953017416</v>
      </c>
      <c r="S160" s="2">
        <v>0.83902173913043487</v>
      </c>
      <c r="T160" s="2">
        <v>1.7198913043478257</v>
      </c>
      <c r="U160" s="2">
        <v>0</v>
      </c>
      <c r="V160" s="2">
        <v>9.5350344268934781E-2</v>
      </c>
      <c r="W160" s="2">
        <v>0.63989130434782593</v>
      </c>
      <c r="X160" s="2">
        <v>4.1428260869565205</v>
      </c>
      <c r="Y160" s="2">
        <v>0</v>
      </c>
      <c r="Z160" s="2">
        <v>0.17821385176184684</v>
      </c>
      <c r="AA160" s="2">
        <v>0</v>
      </c>
      <c r="AB160" s="2">
        <v>0</v>
      </c>
      <c r="AC160" s="2">
        <v>0</v>
      </c>
      <c r="AD160" s="2">
        <v>20.631847826086947</v>
      </c>
      <c r="AE160" s="2">
        <v>0</v>
      </c>
      <c r="AF160" s="2">
        <v>0</v>
      </c>
      <c r="AG160" s="2">
        <v>0</v>
      </c>
      <c r="AH160" t="s">
        <v>71</v>
      </c>
      <c r="AI160">
        <v>5</v>
      </c>
    </row>
    <row r="161" spans="1:35" x14ac:dyDescent="0.25">
      <c r="A161" t="s">
        <v>990</v>
      </c>
      <c r="B161" t="s">
        <v>519</v>
      </c>
      <c r="C161" t="s">
        <v>817</v>
      </c>
      <c r="D161" t="s">
        <v>911</v>
      </c>
      <c r="E161" s="2">
        <v>46.641304347826086</v>
      </c>
      <c r="F161" s="2">
        <v>5.7391304347826084</v>
      </c>
      <c r="G161" s="2">
        <v>0.2608695652173913</v>
      </c>
      <c r="H161" s="2">
        <v>0</v>
      </c>
      <c r="I161" s="2">
        <v>0</v>
      </c>
      <c r="J161" s="2">
        <v>0</v>
      </c>
      <c r="K161" s="2">
        <v>0</v>
      </c>
      <c r="L161" s="2">
        <v>0</v>
      </c>
      <c r="M161" s="2">
        <v>4.7175000000000002</v>
      </c>
      <c r="N161" s="2">
        <v>0</v>
      </c>
      <c r="O161" s="2">
        <v>0.10114425541831741</v>
      </c>
      <c r="P161" s="2">
        <v>0</v>
      </c>
      <c r="Q161" s="2">
        <v>5.405869565217392</v>
      </c>
      <c r="R161" s="2">
        <v>0.1159030529014216</v>
      </c>
      <c r="S161" s="2">
        <v>0</v>
      </c>
      <c r="T161" s="2">
        <v>0</v>
      </c>
      <c r="U161" s="2">
        <v>0</v>
      </c>
      <c r="V161" s="2">
        <v>0</v>
      </c>
      <c r="W161" s="2">
        <v>0</v>
      </c>
      <c r="X161" s="2">
        <v>0</v>
      </c>
      <c r="Y161" s="2">
        <v>0</v>
      </c>
      <c r="Z161" s="2">
        <v>0</v>
      </c>
      <c r="AA161" s="2">
        <v>0</v>
      </c>
      <c r="AB161" s="2">
        <v>5.5015217391304345</v>
      </c>
      <c r="AC161" s="2">
        <v>0</v>
      </c>
      <c r="AD161" s="2">
        <v>0</v>
      </c>
      <c r="AE161" s="2">
        <v>0</v>
      </c>
      <c r="AF161" s="2">
        <v>0</v>
      </c>
      <c r="AG161" s="2">
        <v>0</v>
      </c>
      <c r="AH161" t="s">
        <v>177</v>
      </c>
      <c r="AI161">
        <v>5</v>
      </c>
    </row>
    <row r="162" spans="1:35" x14ac:dyDescent="0.25">
      <c r="A162" t="s">
        <v>990</v>
      </c>
      <c r="B162" t="s">
        <v>452</v>
      </c>
      <c r="C162" t="s">
        <v>793</v>
      </c>
      <c r="D162" t="s">
        <v>910</v>
      </c>
      <c r="E162" s="2">
        <v>25.576086956521738</v>
      </c>
      <c r="F162" s="2">
        <v>4.4565217391304346</v>
      </c>
      <c r="G162" s="2">
        <v>6.5217391304347824E-2</v>
      </c>
      <c r="H162" s="2">
        <v>0.12043478260869565</v>
      </c>
      <c r="I162" s="2">
        <v>6.8152173913043471E-2</v>
      </c>
      <c r="J162" s="2">
        <v>0</v>
      </c>
      <c r="K162" s="2">
        <v>0</v>
      </c>
      <c r="L162" s="2">
        <v>0.43413043478260877</v>
      </c>
      <c r="M162" s="2">
        <v>0</v>
      </c>
      <c r="N162" s="2">
        <v>5.2092391304347823</v>
      </c>
      <c r="O162" s="2">
        <v>0.20367615809604758</v>
      </c>
      <c r="P162" s="2">
        <v>5.0896739130434785</v>
      </c>
      <c r="Q162" s="2">
        <v>4.6657608695652177</v>
      </c>
      <c r="R162" s="2">
        <v>0.38142796430089249</v>
      </c>
      <c r="S162" s="2">
        <v>0.1691304347826087</v>
      </c>
      <c r="T162" s="2">
        <v>1.5431521739130438</v>
      </c>
      <c r="U162" s="2">
        <v>0</v>
      </c>
      <c r="V162" s="2">
        <v>6.6948576285592878E-2</v>
      </c>
      <c r="W162" s="2">
        <v>1.3413043478260871</v>
      </c>
      <c r="X162" s="2">
        <v>0.99391304347826082</v>
      </c>
      <c r="Y162" s="2">
        <v>0</v>
      </c>
      <c r="Z162" s="2">
        <v>9.130471738206547E-2</v>
      </c>
      <c r="AA162" s="2">
        <v>0</v>
      </c>
      <c r="AB162" s="2">
        <v>0</v>
      </c>
      <c r="AC162" s="2">
        <v>0</v>
      </c>
      <c r="AD162" s="2">
        <v>0</v>
      </c>
      <c r="AE162" s="2">
        <v>0</v>
      </c>
      <c r="AF162" s="2">
        <v>0</v>
      </c>
      <c r="AG162" s="2">
        <v>0</v>
      </c>
      <c r="AH162" t="s">
        <v>109</v>
      </c>
      <c r="AI162">
        <v>5</v>
      </c>
    </row>
    <row r="163" spans="1:35" x14ac:dyDescent="0.25">
      <c r="A163" t="s">
        <v>990</v>
      </c>
      <c r="B163" t="s">
        <v>653</v>
      </c>
      <c r="C163" t="s">
        <v>793</v>
      </c>
      <c r="D163" t="s">
        <v>910</v>
      </c>
      <c r="E163" s="2">
        <v>27.391304347826086</v>
      </c>
      <c r="F163" s="2">
        <v>2.7423913043478261</v>
      </c>
      <c r="G163" s="2">
        <v>3.2608695652173912E-2</v>
      </c>
      <c r="H163" s="2">
        <v>0.11956521739130435</v>
      </c>
      <c r="I163" s="2">
        <v>0.3016304347826087</v>
      </c>
      <c r="J163" s="2">
        <v>0</v>
      </c>
      <c r="K163" s="2">
        <v>0</v>
      </c>
      <c r="L163" s="2">
        <v>2.3125</v>
      </c>
      <c r="M163" s="2">
        <v>0</v>
      </c>
      <c r="N163" s="2">
        <v>4.9782608695652177</v>
      </c>
      <c r="O163" s="2">
        <v>0.18174603174603177</v>
      </c>
      <c r="P163" s="2">
        <v>2.3152173913043477</v>
      </c>
      <c r="Q163" s="2">
        <v>7.4956521739130437</v>
      </c>
      <c r="R163" s="2">
        <v>0.3581746031746032</v>
      </c>
      <c r="S163" s="2">
        <v>2.4809782608695654</v>
      </c>
      <c r="T163" s="2">
        <v>0.67663043478260865</v>
      </c>
      <c r="U163" s="2">
        <v>0</v>
      </c>
      <c r="V163" s="2">
        <v>0.11527777777777778</v>
      </c>
      <c r="W163" s="2">
        <v>0.49728260869565216</v>
      </c>
      <c r="X163" s="2">
        <v>2.3711956521739133</v>
      </c>
      <c r="Y163" s="2">
        <v>0</v>
      </c>
      <c r="Z163" s="2">
        <v>0.10472222222222224</v>
      </c>
      <c r="AA163" s="2">
        <v>0</v>
      </c>
      <c r="AB163" s="2">
        <v>0</v>
      </c>
      <c r="AC163" s="2">
        <v>0</v>
      </c>
      <c r="AD163" s="2">
        <v>0</v>
      </c>
      <c r="AE163" s="2">
        <v>0</v>
      </c>
      <c r="AF163" s="2">
        <v>0</v>
      </c>
      <c r="AG163" s="2">
        <v>0</v>
      </c>
      <c r="AH163" t="s">
        <v>316</v>
      </c>
      <c r="AI163">
        <v>5</v>
      </c>
    </row>
    <row r="164" spans="1:35" x14ac:dyDescent="0.25">
      <c r="A164" t="s">
        <v>990</v>
      </c>
      <c r="B164" t="s">
        <v>576</v>
      </c>
      <c r="C164" t="s">
        <v>793</v>
      </c>
      <c r="D164" t="s">
        <v>910</v>
      </c>
      <c r="E164" s="2">
        <v>20.880434782608695</v>
      </c>
      <c r="F164" s="2">
        <v>5.6836956521739141</v>
      </c>
      <c r="G164" s="2">
        <v>3.2608695652173912E-2</v>
      </c>
      <c r="H164" s="2">
        <v>0.11956521739130435</v>
      </c>
      <c r="I164" s="2">
        <v>0.3016304347826087</v>
      </c>
      <c r="J164" s="2">
        <v>0</v>
      </c>
      <c r="K164" s="2">
        <v>0</v>
      </c>
      <c r="L164" s="2">
        <v>2.4076086956521738</v>
      </c>
      <c r="M164" s="2">
        <v>5.6760869565217424</v>
      </c>
      <c r="N164" s="2">
        <v>0</v>
      </c>
      <c r="O164" s="2">
        <v>0.27183758459135882</v>
      </c>
      <c r="P164" s="2">
        <v>2.3125</v>
      </c>
      <c r="Q164" s="2">
        <v>15.28315217391304</v>
      </c>
      <c r="R164" s="2">
        <v>0.84268610098906793</v>
      </c>
      <c r="S164" s="2">
        <v>2.4836956521739131</v>
      </c>
      <c r="T164" s="2">
        <v>0.72554347826086951</v>
      </c>
      <c r="U164" s="2">
        <v>0</v>
      </c>
      <c r="V164" s="2">
        <v>0.1536959916710047</v>
      </c>
      <c r="W164" s="2">
        <v>0.4505434782608696</v>
      </c>
      <c r="X164" s="2">
        <v>2.6222826086956528</v>
      </c>
      <c r="Y164" s="2">
        <v>0</v>
      </c>
      <c r="Z164" s="2">
        <v>0.14716293597084856</v>
      </c>
      <c r="AA164" s="2">
        <v>0</v>
      </c>
      <c r="AB164" s="2">
        <v>0</v>
      </c>
      <c r="AC164" s="2">
        <v>0</v>
      </c>
      <c r="AD164" s="2">
        <v>0</v>
      </c>
      <c r="AE164" s="2">
        <v>0</v>
      </c>
      <c r="AF164" s="2">
        <v>0</v>
      </c>
      <c r="AG164" s="2">
        <v>0</v>
      </c>
      <c r="AH164" t="s">
        <v>237</v>
      </c>
      <c r="AI164">
        <v>5</v>
      </c>
    </row>
    <row r="165" spans="1:35" x14ac:dyDescent="0.25">
      <c r="A165" t="s">
        <v>990</v>
      </c>
      <c r="B165" t="s">
        <v>418</v>
      </c>
      <c r="C165" t="s">
        <v>735</v>
      </c>
      <c r="D165" t="s">
        <v>882</v>
      </c>
      <c r="E165" s="2">
        <v>37.771739130434781</v>
      </c>
      <c r="F165" s="2">
        <v>6.1956521739130439</v>
      </c>
      <c r="G165" s="2">
        <v>0</v>
      </c>
      <c r="H165" s="2">
        <v>0.16489130434782609</v>
      </c>
      <c r="I165" s="2">
        <v>0.1358695652173913</v>
      </c>
      <c r="J165" s="2">
        <v>0</v>
      </c>
      <c r="K165" s="2">
        <v>0</v>
      </c>
      <c r="L165" s="2">
        <v>1.1148913043478259</v>
      </c>
      <c r="M165" s="2">
        <v>4.619565217391304E-2</v>
      </c>
      <c r="N165" s="2">
        <v>0</v>
      </c>
      <c r="O165" s="2">
        <v>1.2230215827338129E-3</v>
      </c>
      <c r="P165" s="2">
        <v>0</v>
      </c>
      <c r="Q165" s="2">
        <v>0</v>
      </c>
      <c r="R165" s="2">
        <v>0</v>
      </c>
      <c r="S165" s="2">
        <v>1.2430434782608697</v>
      </c>
      <c r="T165" s="2">
        <v>2.438478260869565</v>
      </c>
      <c r="U165" s="2">
        <v>0</v>
      </c>
      <c r="V165" s="2">
        <v>9.7467625899280583E-2</v>
      </c>
      <c r="W165" s="2">
        <v>0.59978260869565225</v>
      </c>
      <c r="X165" s="2">
        <v>0.11847826086956523</v>
      </c>
      <c r="Y165" s="2">
        <v>0</v>
      </c>
      <c r="Z165" s="2">
        <v>1.9015827338129499E-2</v>
      </c>
      <c r="AA165" s="2">
        <v>0</v>
      </c>
      <c r="AB165" s="2">
        <v>0</v>
      </c>
      <c r="AC165" s="2">
        <v>0</v>
      </c>
      <c r="AD165" s="2">
        <v>0</v>
      </c>
      <c r="AE165" s="2">
        <v>0</v>
      </c>
      <c r="AF165" s="2">
        <v>0</v>
      </c>
      <c r="AG165" s="2">
        <v>0</v>
      </c>
      <c r="AH165" t="s">
        <v>74</v>
      </c>
      <c r="AI165">
        <v>5</v>
      </c>
    </row>
    <row r="166" spans="1:35" x14ac:dyDescent="0.25">
      <c r="A166" t="s">
        <v>990</v>
      </c>
      <c r="B166" t="s">
        <v>648</v>
      </c>
      <c r="C166" t="s">
        <v>833</v>
      </c>
      <c r="D166" t="s">
        <v>913</v>
      </c>
      <c r="E166" s="2">
        <v>81.402173913043484</v>
      </c>
      <c r="F166" s="2">
        <v>5.6521739130434785</v>
      </c>
      <c r="G166" s="2">
        <v>0</v>
      </c>
      <c r="H166" s="2">
        <v>0.62228260869565222</v>
      </c>
      <c r="I166" s="2">
        <v>1.7853260869565217</v>
      </c>
      <c r="J166" s="2">
        <v>0</v>
      </c>
      <c r="K166" s="2">
        <v>0</v>
      </c>
      <c r="L166" s="2">
        <v>3.4414130434782604</v>
      </c>
      <c r="M166" s="2">
        <v>11.065760869565223</v>
      </c>
      <c r="N166" s="2">
        <v>0</v>
      </c>
      <c r="O166" s="2">
        <v>0.1359393777540393</v>
      </c>
      <c r="P166" s="2">
        <v>10.218260869565217</v>
      </c>
      <c r="Q166" s="2">
        <v>0</v>
      </c>
      <c r="R166" s="2">
        <v>0.12552810789157429</v>
      </c>
      <c r="S166" s="2">
        <v>11.445652173913043</v>
      </c>
      <c r="T166" s="2">
        <v>5.8722826086956523</v>
      </c>
      <c r="U166" s="2">
        <v>0</v>
      </c>
      <c r="V166" s="2">
        <v>0.21274535986112963</v>
      </c>
      <c r="W166" s="2">
        <v>6.0498913043478248</v>
      </c>
      <c r="X166" s="2">
        <v>8.0070652173913039</v>
      </c>
      <c r="Y166" s="2">
        <v>0</v>
      </c>
      <c r="Z166" s="2">
        <v>0.17268527173187337</v>
      </c>
      <c r="AA166" s="2">
        <v>0</v>
      </c>
      <c r="AB166" s="2">
        <v>0</v>
      </c>
      <c r="AC166" s="2">
        <v>0</v>
      </c>
      <c r="AD166" s="2">
        <v>0</v>
      </c>
      <c r="AE166" s="2">
        <v>0</v>
      </c>
      <c r="AF166" s="2">
        <v>0</v>
      </c>
      <c r="AG166" s="2">
        <v>0</v>
      </c>
      <c r="AH166" t="s">
        <v>311</v>
      </c>
      <c r="AI166">
        <v>5</v>
      </c>
    </row>
    <row r="167" spans="1:35" x14ac:dyDescent="0.25">
      <c r="A167" t="s">
        <v>990</v>
      </c>
      <c r="B167" t="s">
        <v>386</v>
      </c>
      <c r="C167" t="s">
        <v>703</v>
      </c>
      <c r="D167" t="s">
        <v>874</v>
      </c>
      <c r="E167" s="2">
        <v>29.043478260869566</v>
      </c>
      <c r="F167" s="2">
        <v>5.8088043478260882</v>
      </c>
      <c r="G167" s="2">
        <v>0</v>
      </c>
      <c r="H167" s="2">
        <v>0.2608695652173913</v>
      </c>
      <c r="I167" s="2">
        <v>0.5625</v>
      </c>
      <c r="J167" s="2">
        <v>0</v>
      </c>
      <c r="K167" s="2">
        <v>0</v>
      </c>
      <c r="L167" s="2">
        <v>1.204673913043478</v>
      </c>
      <c r="M167" s="2">
        <v>5.5650000000000004</v>
      </c>
      <c r="N167" s="2">
        <v>0</v>
      </c>
      <c r="O167" s="2">
        <v>0.19160928143712574</v>
      </c>
      <c r="P167" s="2">
        <v>5.7515217391304345</v>
      </c>
      <c r="Q167" s="2">
        <v>0</v>
      </c>
      <c r="R167" s="2">
        <v>0.1980314371257485</v>
      </c>
      <c r="S167" s="2">
        <v>3.2615217391304343</v>
      </c>
      <c r="T167" s="2">
        <v>1.4621739130434781</v>
      </c>
      <c r="U167" s="2">
        <v>0</v>
      </c>
      <c r="V167" s="2">
        <v>0.16264221556886224</v>
      </c>
      <c r="W167" s="2">
        <v>1.5777173913043478</v>
      </c>
      <c r="X167" s="2">
        <v>5.1135869565217389</v>
      </c>
      <c r="Y167" s="2">
        <v>0</v>
      </c>
      <c r="Z167" s="2">
        <v>0.23038922155688621</v>
      </c>
      <c r="AA167" s="2">
        <v>0</v>
      </c>
      <c r="AB167" s="2">
        <v>0</v>
      </c>
      <c r="AC167" s="2">
        <v>0</v>
      </c>
      <c r="AD167" s="2">
        <v>0</v>
      </c>
      <c r="AE167" s="2">
        <v>0</v>
      </c>
      <c r="AF167" s="2">
        <v>0</v>
      </c>
      <c r="AG167" s="2">
        <v>0</v>
      </c>
      <c r="AH167" t="s">
        <v>41</v>
      </c>
      <c r="AI167">
        <v>5</v>
      </c>
    </row>
    <row r="168" spans="1:35" x14ac:dyDescent="0.25">
      <c r="A168" t="s">
        <v>990</v>
      </c>
      <c r="B168" t="s">
        <v>595</v>
      </c>
      <c r="C168" t="s">
        <v>725</v>
      </c>
      <c r="D168" t="s">
        <v>909</v>
      </c>
      <c r="E168" s="2">
        <v>84.130434782608702</v>
      </c>
      <c r="F168" s="2">
        <v>5.1141304347826084</v>
      </c>
      <c r="G168" s="2">
        <v>0.67391304347826086</v>
      </c>
      <c r="H168" s="2">
        <v>0.35402173913043478</v>
      </c>
      <c r="I168" s="2">
        <v>1.1413043478260869</v>
      </c>
      <c r="J168" s="2">
        <v>0</v>
      </c>
      <c r="K168" s="2">
        <v>0</v>
      </c>
      <c r="L168" s="2">
        <v>4.0699999999999994</v>
      </c>
      <c r="M168" s="2">
        <v>10.410326086956522</v>
      </c>
      <c r="N168" s="2">
        <v>5.2880434782608692</v>
      </c>
      <c r="O168" s="2">
        <v>0.1865956072351421</v>
      </c>
      <c r="P168" s="2">
        <v>10.766304347826088</v>
      </c>
      <c r="Q168" s="2">
        <v>0</v>
      </c>
      <c r="R168" s="2">
        <v>0.12797157622739019</v>
      </c>
      <c r="S168" s="2">
        <v>3.6197826086956533</v>
      </c>
      <c r="T168" s="2">
        <v>6.9852173913043485</v>
      </c>
      <c r="U168" s="2">
        <v>0</v>
      </c>
      <c r="V168" s="2">
        <v>0.1260542635658915</v>
      </c>
      <c r="W168" s="2">
        <v>6.5730434782608711</v>
      </c>
      <c r="X168" s="2">
        <v>8.2485869565217431</v>
      </c>
      <c r="Y168" s="2">
        <v>1.460326086956522</v>
      </c>
      <c r="Z168" s="2">
        <v>0.19353229974160213</v>
      </c>
      <c r="AA168" s="2">
        <v>0.61902173913043479</v>
      </c>
      <c r="AB168" s="2">
        <v>5.2989130434782608</v>
      </c>
      <c r="AC168" s="2">
        <v>0</v>
      </c>
      <c r="AD168" s="2">
        <v>0</v>
      </c>
      <c r="AE168" s="2">
        <v>0</v>
      </c>
      <c r="AF168" s="2">
        <v>0</v>
      </c>
      <c r="AG168" s="2">
        <v>0</v>
      </c>
      <c r="AH168" t="s">
        <v>258</v>
      </c>
      <c r="AI168">
        <v>5</v>
      </c>
    </row>
    <row r="169" spans="1:35" x14ac:dyDescent="0.25">
      <c r="A169" t="s">
        <v>990</v>
      </c>
      <c r="B169" t="s">
        <v>665</v>
      </c>
      <c r="C169" t="s">
        <v>745</v>
      </c>
      <c r="D169" t="s">
        <v>919</v>
      </c>
      <c r="E169" s="2">
        <v>49.282608695652172</v>
      </c>
      <c r="F169" s="2">
        <v>5.0760869565217392</v>
      </c>
      <c r="G169" s="2">
        <v>0.125</v>
      </c>
      <c r="H169" s="2">
        <v>0.21739130434782608</v>
      </c>
      <c r="I169" s="2">
        <v>2.1793478260869565</v>
      </c>
      <c r="J169" s="2">
        <v>0</v>
      </c>
      <c r="K169" s="2">
        <v>0.4869565217391304</v>
      </c>
      <c r="L169" s="2">
        <v>0</v>
      </c>
      <c r="M169" s="2">
        <v>5.0108695652173916</v>
      </c>
      <c r="N169" s="2">
        <v>0</v>
      </c>
      <c r="O169" s="2">
        <v>0.10167622408469344</v>
      </c>
      <c r="P169" s="2">
        <v>5.054347826086957</v>
      </c>
      <c r="Q169" s="2">
        <v>0</v>
      </c>
      <c r="R169" s="2">
        <v>0.10255844728716366</v>
      </c>
      <c r="S169" s="2">
        <v>0</v>
      </c>
      <c r="T169" s="2">
        <v>0</v>
      </c>
      <c r="U169" s="2">
        <v>0</v>
      </c>
      <c r="V169" s="2">
        <v>0</v>
      </c>
      <c r="W169" s="2">
        <v>0.34380434782608699</v>
      </c>
      <c r="X169" s="2">
        <v>1.7281521739130441</v>
      </c>
      <c r="Y169" s="2">
        <v>0</v>
      </c>
      <c r="Z169" s="2">
        <v>4.2042346713718586E-2</v>
      </c>
      <c r="AA169" s="2">
        <v>0.25652173913043458</v>
      </c>
      <c r="AB169" s="2">
        <v>0</v>
      </c>
      <c r="AC169" s="2">
        <v>0</v>
      </c>
      <c r="AD169" s="2">
        <v>0</v>
      </c>
      <c r="AE169" s="2">
        <v>0</v>
      </c>
      <c r="AF169" s="2">
        <v>0</v>
      </c>
      <c r="AG169" s="2">
        <v>1.0869565217391304E-2</v>
      </c>
      <c r="AH169" t="s">
        <v>328</v>
      </c>
      <c r="AI169">
        <v>5</v>
      </c>
    </row>
    <row r="170" spans="1:35" x14ac:dyDescent="0.25">
      <c r="A170" t="s">
        <v>990</v>
      </c>
      <c r="B170" t="s">
        <v>411</v>
      </c>
      <c r="C170" t="s">
        <v>684</v>
      </c>
      <c r="D170" t="s">
        <v>883</v>
      </c>
      <c r="E170" s="2">
        <v>40.260869565217391</v>
      </c>
      <c r="F170" s="2">
        <v>5.6521739130434785</v>
      </c>
      <c r="G170" s="2">
        <v>0</v>
      </c>
      <c r="H170" s="2">
        <v>0.32608695652173914</v>
      </c>
      <c r="I170" s="2">
        <v>3.2130434782608703</v>
      </c>
      <c r="J170" s="2">
        <v>0</v>
      </c>
      <c r="K170" s="2">
        <v>0</v>
      </c>
      <c r="L170" s="2">
        <v>1.0634782608695654</v>
      </c>
      <c r="M170" s="2">
        <v>6.464239130434783</v>
      </c>
      <c r="N170" s="2">
        <v>0</v>
      </c>
      <c r="O170" s="2">
        <v>0.16055885529157668</v>
      </c>
      <c r="P170" s="2">
        <v>11.835217391304349</v>
      </c>
      <c r="Q170" s="2">
        <v>0</v>
      </c>
      <c r="R170" s="2">
        <v>0.29396328293736507</v>
      </c>
      <c r="S170" s="2">
        <v>2.9807608695652177</v>
      </c>
      <c r="T170" s="2">
        <v>0.77891304347826096</v>
      </c>
      <c r="U170" s="2">
        <v>0</v>
      </c>
      <c r="V170" s="2">
        <v>9.3382829373650111E-2</v>
      </c>
      <c r="W170" s="2">
        <v>0.68923913043478258</v>
      </c>
      <c r="X170" s="2">
        <v>4.0130434782608697</v>
      </c>
      <c r="Y170" s="2">
        <v>0</v>
      </c>
      <c r="Z170" s="2">
        <v>0.11679535637149029</v>
      </c>
      <c r="AA170" s="2">
        <v>0</v>
      </c>
      <c r="AB170" s="2">
        <v>0</v>
      </c>
      <c r="AC170" s="2">
        <v>0</v>
      </c>
      <c r="AD170" s="2">
        <v>23.272608695652178</v>
      </c>
      <c r="AE170" s="2">
        <v>0</v>
      </c>
      <c r="AF170" s="2">
        <v>0</v>
      </c>
      <c r="AG170" s="2">
        <v>0</v>
      </c>
      <c r="AH170" t="s">
        <v>67</v>
      </c>
      <c r="AI170">
        <v>5</v>
      </c>
    </row>
    <row r="171" spans="1:35" x14ac:dyDescent="0.25">
      <c r="A171" t="s">
        <v>990</v>
      </c>
      <c r="B171" t="s">
        <v>536</v>
      </c>
      <c r="C171" t="s">
        <v>824</v>
      </c>
      <c r="D171" t="s">
        <v>935</v>
      </c>
      <c r="E171" s="2">
        <v>90.847826086956516</v>
      </c>
      <c r="F171" s="2">
        <v>13.605978260869565</v>
      </c>
      <c r="G171" s="2">
        <v>0.2391304347826087</v>
      </c>
      <c r="H171" s="2">
        <v>0.14130434782608695</v>
      </c>
      <c r="I171" s="2">
        <v>2.0081521739130435</v>
      </c>
      <c r="J171" s="2">
        <v>0</v>
      </c>
      <c r="K171" s="2">
        <v>5.6521739130434785</v>
      </c>
      <c r="L171" s="2">
        <v>3.3134782608695663</v>
      </c>
      <c r="M171" s="2">
        <v>14.355978260869565</v>
      </c>
      <c r="N171" s="2">
        <v>0</v>
      </c>
      <c r="O171" s="2">
        <v>0.15802225412778176</v>
      </c>
      <c r="P171" s="2">
        <v>0</v>
      </c>
      <c r="Q171" s="2">
        <v>18.815217391304348</v>
      </c>
      <c r="R171" s="2">
        <v>0.20710696338837042</v>
      </c>
      <c r="S171" s="2">
        <v>7.9913043478260839</v>
      </c>
      <c r="T171" s="2">
        <v>6.4949999999999983</v>
      </c>
      <c r="U171" s="2">
        <v>0</v>
      </c>
      <c r="V171" s="2">
        <v>0.15945680784876759</v>
      </c>
      <c r="W171" s="2">
        <v>10.310978260869565</v>
      </c>
      <c r="X171" s="2">
        <v>5.898695652173914</v>
      </c>
      <c r="Y171" s="2">
        <v>3.8966304347826086</v>
      </c>
      <c r="Z171" s="2">
        <v>0.22131849724814548</v>
      </c>
      <c r="AA171" s="2">
        <v>0</v>
      </c>
      <c r="AB171" s="2">
        <v>0</v>
      </c>
      <c r="AC171" s="2">
        <v>0</v>
      </c>
      <c r="AD171" s="2">
        <v>3.8804347826086958</v>
      </c>
      <c r="AE171" s="2">
        <v>0</v>
      </c>
      <c r="AF171" s="2">
        <v>0</v>
      </c>
      <c r="AG171" s="2">
        <v>0</v>
      </c>
      <c r="AH171" t="s">
        <v>194</v>
      </c>
      <c r="AI171">
        <v>5</v>
      </c>
    </row>
    <row r="172" spans="1:35" x14ac:dyDescent="0.25">
      <c r="A172" t="s">
        <v>990</v>
      </c>
      <c r="B172" t="s">
        <v>456</v>
      </c>
      <c r="C172" t="s">
        <v>792</v>
      </c>
      <c r="D172" t="s">
        <v>913</v>
      </c>
      <c r="E172" s="2">
        <v>33.163043478260867</v>
      </c>
      <c r="F172" s="2">
        <v>5.4782608695652177</v>
      </c>
      <c r="G172" s="2">
        <v>0</v>
      </c>
      <c r="H172" s="2">
        <v>0</v>
      </c>
      <c r="I172" s="2">
        <v>0</v>
      </c>
      <c r="J172" s="2">
        <v>0</v>
      </c>
      <c r="K172" s="2">
        <v>0</v>
      </c>
      <c r="L172" s="2">
        <v>3.2431521739130447</v>
      </c>
      <c r="M172" s="2">
        <v>5.3043478260869561</v>
      </c>
      <c r="N172" s="2">
        <v>0</v>
      </c>
      <c r="O172" s="2">
        <v>0.15994755817764666</v>
      </c>
      <c r="P172" s="2">
        <v>0</v>
      </c>
      <c r="Q172" s="2">
        <v>0</v>
      </c>
      <c r="R172" s="2">
        <v>0</v>
      </c>
      <c r="S172" s="2">
        <v>13.310869565217395</v>
      </c>
      <c r="T172" s="2">
        <v>10.615543478260872</v>
      </c>
      <c r="U172" s="2">
        <v>0</v>
      </c>
      <c r="V172" s="2">
        <v>0.72147820386758466</v>
      </c>
      <c r="W172" s="2">
        <v>19.417391304347824</v>
      </c>
      <c r="X172" s="2">
        <v>9.38043478260869</v>
      </c>
      <c r="Y172" s="2">
        <v>0</v>
      </c>
      <c r="Z172" s="2">
        <v>0.86837102589314952</v>
      </c>
      <c r="AA172" s="2">
        <v>0</v>
      </c>
      <c r="AB172" s="2">
        <v>4.6836956521739115</v>
      </c>
      <c r="AC172" s="2">
        <v>0</v>
      </c>
      <c r="AD172" s="2">
        <v>0</v>
      </c>
      <c r="AE172" s="2">
        <v>0</v>
      </c>
      <c r="AF172" s="2">
        <v>0</v>
      </c>
      <c r="AG172" s="2">
        <v>0</v>
      </c>
      <c r="AH172" t="s">
        <v>113</v>
      </c>
      <c r="AI172">
        <v>5</v>
      </c>
    </row>
    <row r="173" spans="1:35" x14ac:dyDescent="0.25">
      <c r="A173" t="s">
        <v>990</v>
      </c>
      <c r="B173" t="s">
        <v>607</v>
      </c>
      <c r="C173" t="s">
        <v>855</v>
      </c>
      <c r="D173" t="s">
        <v>913</v>
      </c>
      <c r="E173" s="2">
        <v>16.228260869565219</v>
      </c>
      <c r="F173" s="2">
        <v>2.3097826086956523</v>
      </c>
      <c r="G173" s="2">
        <v>0</v>
      </c>
      <c r="H173" s="2">
        <v>0</v>
      </c>
      <c r="I173" s="2">
        <v>0</v>
      </c>
      <c r="J173" s="2">
        <v>0</v>
      </c>
      <c r="K173" s="2">
        <v>0</v>
      </c>
      <c r="L173" s="2">
        <v>2.3932608695652182</v>
      </c>
      <c r="M173" s="2">
        <v>5.2608695652173916</v>
      </c>
      <c r="N173" s="2">
        <v>0</v>
      </c>
      <c r="O173" s="2">
        <v>0.32417950435365034</v>
      </c>
      <c r="P173" s="2">
        <v>4.7826086956521738</v>
      </c>
      <c r="Q173" s="2">
        <v>0</v>
      </c>
      <c r="R173" s="2">
        <v>0.29470864032150029</v>
      </c>
      <c r="S173" s="2">
        <v>9.5353260869565215</v>
      </c>
      <c r="T173" s="2">
        <v>5.6790217391304347</v>
      </c>
      <c r="U173" s="2">
        <v>0</v>
      </c>
      <c r="V173" s="2">
        <v>0.93752176825184186</v>
      </c>
      <c r="W173" s="2">
        <v>12.334782608695649</v>
      </c>
      <c r="X173" s="2">
        <v>9.9995652173913037</v>
      </c>
      <c r="Y173" s="2">
        <v>0</v>
      </c>
      <c r="Z173" s="2">
        <v>1.3762625586068316</v>
      </c>
      <c r="AA173" s="2">
        <v>0</v>
      </c>
      <c r="AB173" s="2">
        <v>2.8869565217391306</v>
      </c>
      <c r="AC173" s="2">
        <v>0</v>
      </c>
      <c r="AD173" s="2">
        <v>0</v>
      </c>
      <c r="AE173" s="2">
        <v>0</v>
      </c>
      <c r="AF173" s="2">
        <v>0</v>
      </c>
      <c r="AG173" s="2">
        <v>0</v>
      </c>
      <c r="AH173" t="s">
        <v>270</v>
      </c>
      <c r="AI173">
        <v>5</v>
      </c>
    </row>
    <row r="174" spans="1:35" x14ac:dyDescent="0.25">
      <c r="A174" t="s">
        <v>990</v>
      </c>
      <c r="B174" t="s">
        <v>348</v>
      </c>
      <c r="C174" t="s">
        <v>730</v>
      </c>
      <c r="D174" t="s">
        <v>913</v>
      </c>
      <c r="E174" s="2">
        <v>90.173913043478265</v>
      </c>
      <c r="F174" s="2">
        <v>4.6086956521739131</v>
      </c>
      <c r="G174" s="2">
        <v>0</v>
      </c>
      <c r="H174" s="2">
        <v>0</v>
      </c>
      <c r="I174" s="2">
        <v>0</v>
      </c>
      <c r="J174" s="2">
        <v>0</v>
      </c>
      <c r="K174" s="2">
        <v>0</v>
      </c>
      <c r="L174" s="2">
        <v>0.75021739130434784</v>
      </c>
      <c r="M174" s="2">
        <v>10.947826086956521</v>
      </c>
      <c r="N174" s="2">
        <v>0</v>
      </c>
      <c r="O174" s="2">
        <v>0.12140790742526518</v>
      </c>
      <c r="P174" s="2">
        <v>4.7826086956521738</v>
      </c>
      <c r="Q174" s="2">
        <v>0</v>
      </c>
      <c r="R174" s="2">
        <v>5.3037608486017351E-2</v>
      </c>
      <c r="S174" s="2">
        <v>6.0453260869565222</v>
      </c>
      <c r="T174" s="2">
        <v>4.9663043478260871</v>
      </c>
      <c r="U174" s="2">
        <v>0</v>
      </c>
      <c r="V174" s="2">
        <v>0.12211547733847639</v>
      </c>
      <c r="W174" s="2">
        <v>14.128695652173912</v>
      </c>
      <c r="X174" s="2">
        <v>8.7630434782608706</v>
      </c>
      <c r="Y174" s="2">
        <v>0</v>
      </c>
      <c r="Z174" s="2">
        <v>0.25386210221793631</v>
      </c>
      <c r="AA174" s="2">
        <v>0</v>
      </c>
      <c r="AB174" s="2">
        <v>11.88097826086957</v>
      </c>
      <c r="AC174" s="2">
        <v>0</v>
      </c>
      <c r="AD174" s="2">
        <v>0</v>
      </c>
      <c r="AE174" s="2">
        <v>0</v>
      </c>
      <c r="AF174" s="2">
        <v>0</v>
      </c>
      <c r="AG174" s="2">
        <v>0</v>
      </c>
      <c r="AH174" t="s">
        <v>2</v>
      </c>
      <c r="AI174">
        <v>5</v>
      </c>
    </row>
    <row r="175" spans="1:35" x14ac:dyDescent="0.25">
      <c r="A175" t="s">
        <v>990</v>
      </c>
      <c r="B175" t="s">
        <v>457</v>
      </c>
      <c r="C175" t="s">
        <v>749</v>
      </c>
      <c r="D175" t="s">
        <v>913</v>
      </c>
      <c r="E175" s="2">
        <v>9.6630434782608692</v>
      </c>
      <c r="F175" s="2">
        <v>2.3097826086956523</v>
      </c>
      <c r="G175" s="2">
        <v>0</v>
      </c>
      <c r="H175" s="2">
        <v>0</v>
      </c>
      <c r="I175" s="2">
        <v>0</v>
      </c>
      <c r="J175" s="2">
        <v>0</v>
      </c>
      <c r="K175" s="2">
        <v>0</v>
      </c>
      <c r="L175" s="2">
        <v>3.5920652173913039</v>
      </c>
      <c r="M175" s="2">
        <v>5.3043478260869561</v>
      </c>
      <c r="N175" s="2">
        <v>0</v>
      </c>
      <c r="O175" s="2">
        <v>0.54893138357705284</v>
      </c>
      <c r="P175" s="2">
        <v>4.6269565217391291</v>
      </c>
      <c r="Q175" s="2">
        <v>5.1010869565217378</v>
      </c>
      <c r="R175" s="2">
        <v>1.0067266591676038</v>
      </c>
      <c r="S175" s="2">
        <v>6.9348913043478246</v>
      </c>
      <c r="T175" s="2">
        <v>2.9034782608695648</v>
      </c>
      <c r="U175" s="2">
        <v>0</v>
      </c>
      <c r="V175" s="2">
        <v>1.0181439820022495</v>
      </c>
      <c r="W175" s="2">
        <v>10.638913043478256</v>
      </c>
      <c r="X175" s="2">
        <v>5.4805434782608691</v>
      </c>
      <c r="Y175" s="2">
        <v>0</v>
      </c>
      <c r="Z175" s="2">
        <v>1.6681552305961749</v>
      </c>
      <c r="AA175" s="2">
        <v>0</v>
      </c>
      <c r="AB175" s="2">
        <v>2.7619565217391302</v>
      </c>
      <c r="AC175" s="2">
        <v>0</v>
      </c>
      <c r="AD175" s="2">
        <v>0</v>
      </c>
      <c r="AE175" s="2">
        <v>0</v>
      </c>
      <c r="AF175" s="2">
        <v>0</v>
      </c>
      <c r="AG175" s="2">
        <v>0</v>
      </c>
      <c r="AH175" t="s">
        <v>114</v>
      </c>
      <c r="AI175">
        <v>5</v>
      </c>
    </row>
    <row r="176" spans="1:35" x14ac:dyDescent="0.25">
      <c r="A176" t="s">
        <v>990</v>
      </c>
      <c r="B176" t="s">
        <v>567</v>
      </c>
      <c r="C176" t="s">
        <v>840</v>
      </c>
      <c r="D176" t="s">
        <v>920</v>
      </c>
      <c r="E176" s="2">
        <v>37.119565217391305</v>
      </c>
      <c r="F176" s="2">
        <v>6.2608695652173916</v>
      </c>
      <c r="G176" s="2">
        <v>0</v>
      </c>
      <c r="H176" s="2">
        <v>0.33423913043478259</v>
      </c>
      <c r="I176" s="2">
        <v>4.1313043478260871</v>
      </c>
      <c r="J176" s="2">
        <v>0</v>
      </c>
      <c r="K176" s="2">
        <v>0</v>
      </c>
      <c r="L176" s="2">
        <v>0.58858695652173909</v>
      </c>
      <c r="M176" s="2">
        <v>5.2579347826086957</v>
      </c>
      <c r="N176" s="2">
        <v>0</v>
      </c>
      <c r="O176" s="2">
        <v>0.14164860907759882</v>
      </c>
      <c r="P176" s="2">
        <v>8.1646739130434778</v>
      </c>
      <c r="Q176" s="2">
        <v>0</v>
      </c>
      <c r="R176" s="2">
        <v>0.21995607613469983</v>
      </c>
      <c r="S176" s="2">
        <v>3.6151086956521743</v>
      </c>
      <c r="T176" s="2">
        <v>4.6413043478260869</v>
      </c>
      <c r="U176" s="2">
        <v>0</v>
      </c>
      <c r="V176" s="2">
        <v>0.22242752562225476</v>
      </c>
      <c r="W176" s="2">
        <v>1.0823913043478262</v>
      </c>
      <c r="X176" s="2">
        <v>4.5173913043478251</v>
      </c>
      <c r="Y176" s="2">
        <v>0</v>
      </c>
      <c r="Z176" s="2">
        <v>0.15085797950219618</v>
      </c>
      <c r="AA176" s="2">
        <v>0</v>
      </c>
      <c r="AB176" s="2">
        <v>0</v>
      </c>
      <c r="AC176" s="2">
        <v>0</v>
      </c>
      <c r="AD176" s="2">
        <v>11.059130434782608</v>
      </c>
      <c r="AE176" s="2">
        <v>0</v>
      </c>
      <c r="AF176" s="2">
        <v>0</v>
      </c>
      <c r="AG176" s="2">
        <v>0</v>
      </c>
      <c r="AH176" t="s">
        <v>228</v>
      </c>
      <c r="AI176">
        <v>5</v>
      </c>
    </row>
    <row r="177" spans="1:35" x14ac:dyDescent="0.25">
      <c r="A177" t="s">
        <v>990</v>
      </c>
      <c r="B177" t="s">
        <v>494</v>
      </c>
      <c r="C177" t="s">
        <v>812</v>
      </c>
      <c r="D177" t="s">
        <v>934</v>
      </c>
      <c r="E177" s="2">
        <v>72.282608695652172</v>
      </c>
      <c r="F177" s="2">
        <v>5.8260869565217392</v>
      </c>
      <c r="G177" s="2">
        <v>2.1739130434782608E-2</v>
      </c>
      <c r="H177" s="2">
        <v>0.61673913043478257</v>
      </c>
      <c r="I177" s="2">
        <v>0</v>
      </c>
      <c r="J177" s="2">
        <v>0</v>
      </c>
      <c r="K177" s="2">
        <v>0</v>
      </c>
      <c r="L177" s="2">
        <v>1.3868478260869563</v>
      </c>
      <c r="M177" s="2">
        <v>5.3913043478260869</v>
      </c>
      <c r="N177" s="2">
        <v>5.3913043478260869</v>
      </c>
      <c r="O177" s="2">
        <v>0.14917293233082707</v>
      </c>
      <c r="P177" s="2">
        <v>5.7391304347826084</v>
      </c>
      <c r="Q177" s="2">
        <v>11.646739130434783</v>
      </c>
      <c r="R177" s="2">
        <v>0.24052631578947367</v>
      </c>
      <c r="S177" s="2">
        <v>3.7867391304347824</v>
      </c>
      <c r="T177" s="2">
        <v>1.0476086956521737</v>
      </c>
      <c r="U177" s="2">
        <v>0</v>
      </c>
      <c r="V177" s="2">
        <v>6.6881203007518791E-2</v>
      </c>
      <c r="W177" s="2">
        <v>2.6768478260869566</v>
      </c>
      <c r="X177" s="2">
        <v>3.667717391304349</v>
      </c>
      <c r="Y177" s="2">
        <v>0.19663043478260869</v>
      </c>
      <c r="Z177" s="2">
        <v>9.0494736842105294E-2</v>
      </c>
      <c r="AA177" s="2">
        <v>0</v>
      </c>
      <c r="AB177" s="2">
        <v>0</v>
      </c>
      <c r="AC177" s="2">
        <v>0</v>
      </c>
      <c r="AD177" s="2">
        <v>0</v>
      </c>
      <c r="AE177" s="2">
        <v>0</v>
      </c>
      <c r="AF177" s="2">
        <v>0</v>
      </c>
      <c r="AG177" s="2">
        <v>0</v>
      </c>
      <c r="AH177" t="s">
        <v>152</v>
      </c>
      <c r="AI177">
        <v>5</v>
      </c>
    </row>
    <row r="178" spans="1:35" x14ac:dyDescent="0.25">
      <c r="A178" t="s">
        <v>990</v>
      </c>
      <c r="B178" t="s">
        <v>573</v>
      </c>
      <c r="C178" t="s">
        <v>739</v>
      </c>
      <c r="D178" t="s">
        <v>914</v>
      </c>
      <c r="E178" s="2">
        <v>98.336956521739125</v>
      </c>
      <c r="F178" s="2">
        <v>3.0041304347826099</v>
      </c>
      <c r="G178" s="2">
        <v>0.60869565217391308</v>
      </c>
      <c r="H178" s="2">
        <v>0.44565217391304346</v>
      </c>
      <c r="I178" s="2">
        <v>0</v>
      </c>
      <c r="J178" s="2">
        <v>0</v>
      </c>
      <c r="K178" s="2">
        <v>0</v>
      </c>
      <c r="L178" s="2">
        <v>6.8967391304347823</v>
      </c>
      <c r="M178" s="2">
        <v>18.990760869565236</v>
      </c>
      <c r="N178" s="2">
        <v>0</v>
      </c>
      <c r="O178" s="2">
        <v>0.19311926605504606</v>
      </c>
      <c r="P178" s="2">
        <v>0</v>
      </c>
      <c r="Q178" s="2">
        <v>15.883152173913043</v>
      </c>
      <c r="R178" s="2">
        <v>0.16151763015364209</v>
      </c>
      <c r="S178" s="2">
        <v>6.2546739130434776</v>
      </c>
      <c r="T178" s="2">
        <v>9.0030434782608708</v>
      </c>
      <c r="U178" s="2">
        <v>15.334239130434783</v>
      </c>
      <c r="V178" s="2">
        <v>0.31109318005968833</v>
      </c>
      <c r="W178" s="2">
        <v>4.7443478260869565</v>
      </c>
      <c r="X178" s="2">
        <v>9.1129347826086988</v>
      </c>
      <c r="Y178" s="2">
        <v>0</v>
      </c>
      <c r="Z178" s="2">
        <v>0.14091632585387426</v>
      </c>
      <c r="AA178" s="2">
        <v>0</v>
      </c>
      <c r="AB178" s="2">
        <v>0</v>
      </c>
      <c r="AC178" s="2">
        <v>0</v>
      </c>
      <c r="AD178" s="2">
        <v>0</v>
      </c>
      <c r="AE178" s="2">
        <v>0.95652173913043481</v>
      </c>
      <c r="AF178" s="2">
        <v>0</v>
      </c>
      <c r="AG178" s="2">
        <v>0</v>
      </c>
      <c r="AH178" t="s">
        <v>234</v>
      </c>
      <c r="AI178">
        <v>5</v>
      </c>
    </row>
    <row r="179" spans="1:35" x14ac:dyDescent="0.25">
      <c r="A179" t="s">
        <v>990</v>
      </c>
      <c r="B179" t="s">
        <v>344</v>
      </c>
      <c r="C179" t="s">
        <v>777</v>
      </c>
      <c r="D179" t="s">
        <v>914</v>
      </c>
      <c r="E179" s="2">
        <v>161</v>
      </c>
      <c r="F179" s="2">
        <v>9.2173913043478262</v>
      </c>
      <c r="G179" s="2">
        <v>0.83695652173913049</v>
      </c>
      <c r="H179" s="2">
        <v>0</v>
      </c>
      <c r="I179" s="2">
        <v>12.769021739130435</v>
      </c>
      <c r="J179" s="2">
        <v>0</v>
      </c>
      <c r="K179" s="2">
        <v>0</v>
      </c>
      <c r="L179" s="2">
        <v>11.307065217391305</v>
      </c>
      <c r="M179" s="2">
        <v>25.347826086956523</v>
      </c>
      <c r="N179" s="2">
        <v>0</v>
      </c>
      <c r="O179" s="2">
        <v>0.15743991358358089</v>
      </c>
      <c r="P179" s="2">
        <v>9.2092391304347831</v>
      </c>
      <c r="Q179" s="2">
        <v>0</v>
      </c>
      <c r="R179" s="2">
        <v>5.7200243046178774E-2</v>
      </c>
      <c r="S179" s="2">
        <v>10.0625</v>
      </c>
      <c r="T179" s="2">
        <v>10.788043478260869</v>
      </c>
      <c r="U179" s="2">
        <v>0</v>
      </c>
      <c r="V179" s="2">
        <v>0.12950648123143396</v>
      </c>
      <c r="W179" s="2">
        <v>11.521739130434783</v>
      </c>
      <c r="X179" s="2">
        <v>20.1875</v>
      </c>
      <c r="Y179" s="2">
        <v>0</v>
      </c>
      <c r="Z179" s="2">
        <v>0.19695179584120981</v>
      </c>
      <c r="AA179" s="2">
        <v>0</v>
      </c>
      <c r="AB179" s="2">
        <v>22.013586956521738</v>
      </c>
      <c r="AC179" s="2">
        <v>0</v>
      </c>
      <c r="AD179" s="2">
        <v>0</v>
      </c>
      <c r="AE179" s="2">
        <v>0</v>
      </c>
      <c r="AF179" s="2">
        <v>0</v>
      </c>
      <c r="AG179" s="2">
        <v>0</v>
      </c>
      <c r="AH179" t="s">
        <v>202</v>
      </c>
      <c r="AI179">
        <v>5</v>
      </c>
    </row>
    <row r="180" spans="1:35" x14ac:dyDescent="0.25">
      <c r="A180" t="s">
        <v>990</v>
      </c>
      <c r="B180" t="s">
        <v>388</v>
      </c>
      <c r="C180" t="s">
        <v>756</v>
      </c>
      <c r="D180" t="s">
        <v>924</v>
      </c>
      <c r="E180" s="2">
        <v>20.782608695652176</v>
      </c>
      <c r="F180" s="2">
        <v>0</v>
      </c>
      <c r="G180" s="2">
        <v>0</v>
      </c>
      <c r="H180" s="2">
        <v>0</v>
      </c>
      <c r="I180" s="2">
        <v>0</v>
      </c>
      <c r="J180" s="2">
        <v>0</v>
      </c>
      <c r="K180" s="2">
        <v>0</v>
      </c>
      <c r="L180" s="2">
        <v>0</v>
      </c>
      <c r="M180" s="2">
        <v>2.8206521739130435</v>
      </c>
      <c r="N180" s="2">
        <v>0</v>
      </c>
      <c r="O180" s="2">
        <v>0.13572175732217573</v>
      </c>
      <c r="P180" s="2">
        <v>4.7391304347826084</v>
      </c>
      <c r="Q180" s="2">
        <v>0</v>
      </c>
      <c r="R180" s="2">
        <v>0.22803347280334724</v>
      </c>
      <c r="S180" s="2">
        <v>0</v>
      </c>
      <c r="T180" s="2">
        <v>0</v>
      </c>
      <c r="U180" s="2">
        <v>0</v>
      </c>
      <c r="V180" s="2">
        <v>0</v>
      </c>
      <c r="W180" s="2">
        <v>0</v>
      </c>
      <c r="X180" s="2">
        <v>0</v>
      </c>
      <c r="Y180" s="2">
        <v>0</v>
      </c>
      <c r="Z180" s="2">
        <v>0</v>
      </c>
      <c r="AA180" s="2">
        <v>0</v>
      </c>
      <c r="AB180" s="2">
        <v>0</v>
      </c>
      <c r="AC180" s="2">
        <v>0</v>
      </c>
      <c r="AD180" s="2">
        <v>0</v>
      </c>
      <c r="AE180" s="2">
        <v>0</v>
      </c>
      <c r="AF180" s="2">
        <v>0</v>
      </c>
      <c r="AG180" s="2">
        <v>0</v>
      </c>
      <c r="AH180" t="s">
        <v>43</v>
      </c>
      <c r="AI180">
        <v>5</v>
      </c>
    </row>
    <row r="181" spans="1:35" x14ac:dyDescent="0.25">
      <c r="A181" t="s">
        <v>990</v>
      </c>
      <c r="B181" t="s">
        <v>470</v>
      </c>
      <c r="C181" t="s">
        <v>780</v>
      </c>
      <c r="D181" t="s">
        <v>930</v>
      </c>
      <c r="E181" s="2">
        <v>122.94565217391305</v>
      </c>
      <c r="F181" s="2">
        <v>4.5</v>
      </c>
      <c r="G181" s="2">
        <v>0</v>
      </c>
      <c r="H181" s="2">
        <v>0</v>
      </c>
      <c r="I181" s="2">
        <v>5.3369565217391308</v>
      </c>
      <c r="J181" s="2">
        <v>0</v>
      </c>
      <c r="K181" s="2">
        <v>0</v>
      </c>
      <c r="L181" s="2">
        <v>0</v>
      </c>
      <c r="M181" s="2">
        <v>4.6086956521739131</v>
      </c>
      <c r="N181" s="2">
        <v>0</v>
      </c>
      <c r="O181" s="2">
        <v>3.7485633454159666E-2</v>
      </c>
      <c r="P181" s="2">
        <v>4.9347826086956523</v>
      </c>
      <c r="Q181" s="2">
        <v>15.244565217391305</v>
      </c>
      <c r="R181" s="2">
        <v>0.16413226063124392</v>
      </c>
      <c r="S181" s="2">
        <v>0</v>
      </c>
      <c r="T181" s="2">
        <v>0</v>
      </c>
      <c r="U181" s="2">
        <v>0</v>
      </c>
      <c r="V181" s="2">
        <v>0</v>
      </c>
      <c r="W181" s="2">
        <v>0</v>
      </c>
      <c r="X181" s="2">
        <v>0</v>
      </c>
      <c r="Y181" s="2">
        <v>0</v>
      </c>
      <c r="Z181" s="2">
        <v>0</v>
      </c>
      <c r="AA181" s="2">
        <v>0</v>
      </c>
      <c r="AB181" s="2">
        <v>0</v>
      </c>
      <c r="AC181" s="2">
        <v>0</v>
      </c>
      <c r="AD181" s="2">
        <v>0</v>
      </c>
      <c r="AE181" s="2">
        <v>0</v>
      </c>
      <c r="AF181" s="2">
        <v>0</v>
      </c>
      <c r="AG181" s="2">
        <v>0</v>
      </c>
      <c r="AH181" t="s">
        <v>127</v>
      </c>
      <c r="AI181">
        <v>5</v>
      </c>
    </row>
    <row r="182" spans="1:35" x14ac:dyDescent="0.25">
      <c r="A182" t="s">
        <v>990</v>
      </c>
      <c r="B182" t="s">
        <v>359</v>
      </c>
      <c r="C182" t="s">
        <v>743</v>
      </c>
      <c r="D182" t="s">
        <v>917</v>
      </c>
      <c r="E182" s="2">
        <v>108.30434782608695</v>
      </c>
      <c r="F182" s="2">
        <v>62.195652173913047</v>
      </c>
      <c r="G182" s="2">
        <v>0</v>
      </c>
      <c r="H182" s="2">
        <v>0</v>
      </c>
      <c r="I182" s="2">
        <v>2.0054347826086958</v>
      </c>
      <c r="J182" s="2">
        <v>0</v>
      </c>
      <c r="K182" s="2">
        <v>0</v>
      </c>
      <c r="L182" s="2">
        <v>3.0579347826086956</v>
      </c>
      <c r="M182" s="2">
        <v>0</v>
      </c>
      <c r="N182" s="2">
        <v>10.347826086956522</v>
      </c>
      <c r="O182" s="2">
        <v>9.5543958249698913E-2</v>
      </c>
      <c r="P182" s="2">
        <v>5.3913043478260869</v>
      </c>
      <c r="Q182" s="2">
        <v>8.0842391304347831</v>
      </c>
      <c r="R182" s="2">
        <v>0.1244229225210759</v>
      </c>
      <c r="S182" s="2">
        <v>6.5688043478260871</v>
      </c>
      <c r="T182" s="2">
        <v>3.9745652173913033</v>
      </c>
      <c r="U182" s="2">
        <v>0</v>
      </c>
      <c r="V182" s="2">
        <v>9.7349458048976295E-2</v>
      </c>
      <c r="W182" s="2">
        <v>3.8785869565217408</v>
      </c>
      <c r="X182" s="2">
        <v>9.6842391304347846</v>
      </c>
      <c r="Y182" s="2">
        <v>0</v>
      </c>
      <c r="Z182" s="2">
        <v>0.12522882376555602</v>
      </c>
      <c r="AA182" s="2">
        <v>0</v>
      </c>
      <c r="AB182" s="2">
        <v>0</v>
      </c>
      <c r="AC182" s="2">
        <v>0</v>
      </c>
      <c r="AD182" s="2">
        <v>36.25</v>
      </c>
      <c r="AE182" s="2">
        <v>0</v>
      </c>
      <c r="AF182" s="2">
        <v>0</v>
      </c>
      <c r="AG182" s="2">
        <v>0</v>
      </c>
      <c r="AH182" t="s">
        <v>14</v>
      </c>
      <c r="AI182">
        <v>5</v>
      </c>
    </row>
    <row r="183" spans="1:35" x14ac:dyDescent="0.25">
      <c r="A183" t="s">
        <v>990</v>
      </c>
      <c r="B183" t="s">
        <v>630</v>
      </c>
      <c r="C183" t="s">
        <v>867</v>
      </c>
      <c r="D183" t="s">
        <v>936</v>
      </c>
      <c r="E183" s="2">
        <v>51.554347826086953</v>
      </c>
      <c r="F183" s="2">
        <v>21.659239130434781</v>
      </c>
      <c r="G183" s="2">
        <v>0.42391304347826086</v>
      </c>
      <c r="H183" s="2">
        <v>0</v>
      </c>
      <c r="I183" s="2">
        <v>0</v>
      </c>
      <c r="J183" s="2">
        <v>0</v>
      </c>
      <c r="K183" s="2">
        <v>0</v>
      </c>
      <c r="L183" s="2">
        <v>3.1956521739130435</v>
      </c>
      <c r="M183" s="2">
        <v>3.7961956521739131</v>
      </c>
      <c r="N183" s="2">
        <v>0</v>
      </c>
      <c r="O183" s="2">
        <v>7.3634830276196508E-2</v>
      </c>
      <c r="P183" s="2">
        <v>0</v>
      </c>
      <c r="Q183" s="2">
        <v>18.918478260869566</v>
      </c>
      <c r="R183" s="2">
        <v>0.36696183849884045</v>
      </c>
      <c r="S183" s="2">
        <v>0.88858695652173914</v>
      </c>
      <c r="T183" s="2">
        <v>6.8315217391304346</v>
      </c>
      <c r="U183" s="2">
        <v>0</v>
      </c>
      <c r="V183" s="2">
        <v>0.14974699557242252</v>
      </c>
      <c r="W183" s="2">
        <v>4.0298913043478262</v>
      </c>
      <c r="X183" s="2">
        <v>2.1195652173913042</v>
      </c>
      <c r="Y183" s="2">
        <v>0</v>
      </c>
      <c r="Z183" s="2">
        <v>0.11928104575163401</v>
      </c>
      <c r="AA183" s="2">
        <v>0</v>
      </c>
      <c r="AB183" s="2">
        <v>0</v>
      </c>
      <c r="AC183" s="2">
        <v>0</v>
      </c>
      <c r="AD183" s="2">
        <v>0</v>
      </c>
      <c r="AE183" s="2">
        <v>0</v>
      </c>
      <c r="AF183" s="2">
        <v>0</v>
      </c>
      <c r="AG183" s="2">
        <v>0</v>
      </c>
      <c r="AH183" t="s">
        <v>293</v>
      </c>
      <c r="AI183">
        <v>5</v>
      </c>
    </row>
    <row r="184" spans="1:35" x14ac:dyDescent="0.25">
      <c r="A184" t="s">
        <v>990</v>
      </c>
      <c r="B184" t="s">
        <v>417</v>
      </c>
      <c r="C184" t="s">
        <v>739</v>
      </c>
      <c r="D184" t="s">
        <v>914</v>
      </c>
      <c r="E184" s="2">
        <v>66.304347826086953</v>
      </c>
      <c r="F184" s="2">
        <v>5.6521739130434785</v>
      </c>
      <c r="G184" s="2">
        <v>0</v>
      </c>
      <c r="H184" s="2">
        <v>0.51086956521739135</v>
      </c>
      <c r="I184" s="2">
        <v>1.75</v>
      </c>
      <c r="J184" s="2">
        <v>0</v>
      </c>
      <c r="K184" s="2">
        <v>0</v>
      </c>
      <c r="L184" s="2">
        <v>6.3111956521739145</v>
      </c>
      <c r="M184" s="2">
        <v>10.665543478260872</v>
      </c>
      <c r="N184" s="2">
        <v>0</v>
      </c>
      <c r="O184" s="2">
        <v>0.16085737704918038</v>
      </c>
      <c r="P184" s="2">
        <v>4.8841304347826062</v>
      </c>
      <c r="Q184" s="2">
        <v>0</v>
      </c>
      <c r="R184" s="2">
        <v>7.3662295081967186E-2</v>
      </c>
      <c r="S184" s="2">
        <v>6.1151086956521734</v>
      </c>
      <c r="T184" s="2">
        <v>2.779673913043478</v>
      </c>
      <c r="U184" s="2">
        <v>0</v>
      </c>
      <c r="V184" s="2">
        <v>0.13415081967213113</v>
      </c>
      <c r="W184" s="2">
        <v>3.7098913043478263</v>
      </c>
      <c r="X184" s="2">
        <v>7.6491304347826077</v>
      </c>
      <c r="Y184" s="2">
        <v>0</v>
      </c>
      <c r="Z184" s="2">
        <v>0.17131639344262295</v>
      </c>
      <c r="AA184" s="2">
        <v>0</v>
      </c>
      <c r="AB184" s="2">
        <v>0</v>
      </c>
      <c r="AC184" s="2">
        <v>0</v>
      </c>
      <c r="AD184" s="2">
        <v>0</v>
      </c>
      <c r="AE184" s="2">
        <v>0</v>
      </c>
      <c r="AF184" s="2">
        <v>0</v>
      </c>
      <c r="AG184" s="2">
        <v>0</v>
      </c>
      <c r="AH184" t="s">
        <v>73</v>
      </c>
      <c r="AI184">
        <v>5</v>
      </c>
    </row>
    <row r="185" spans="1:35" x14ac:dyDescent="0.25">
      <c r="A185" t="s">
        <v>990</v>
      </c>
      <c r="B185" t="s">
        <v>340</v>
      </c>
      <c r="C185" t="s">
        <v>738</v>
      </c>
      <c r="D185" t="s">
        <v>914</v>
      </c>
      <c r="E185" s="2">
        <v>108.05434782608695</v>
      </c>
      <c r="F185" s="2">
        <v>0</v>
      </c>
      <c r="G185" s="2">
        <v>0.2608695652173913</v>
      </c>
      <c r="H185" s="2">
        <v>1.2826086956521738</v>
      </c>
      <c r="I185" s="2">
        <v>3.3315217391304346</v>
      </c>
      <c r="J185" s="2">
        <v>0</v>
      </c>
      <c r="K185" s="2">
        <v>7.0652173913043473E-2</v>
      </c>
      <c r="L185" s="2">
        <v>4.1684782608695654</v>
      </c>
      <c r="M185" s="2">
        <v>0.52173913043478259</v>
      </c>
      <c r="N185" s="2">
        <v>0</v>
      </c>
      <c r="O185" s="2">
        <v>4.8284880796700532E-3</v>
      </c>
      <c r="P185" s="2">
        <v>0</v>
      </c>
      <c r="Q185" s="2">
        <v>32.334239130434781</v>
      </c>
      <c r="R185" s="2">
        <v>0.29924051906246857</v>
      </c>
      <c r="S185" s="2">
        <v>10.440217391304348</v>
      </c>
      <c r="T185" s="2">
        <v>4.2554347826086953</v>
      </c>
      <c r="U185" s="2">
        <v>0</v>
      </c>
      <c r="V185" s="2">
        <v>0.13600241424403983</v>
      </c>
      <c r="W185" s="2">
        <v>11.747826086956522</v>
      </c>
      <c r="X185" s="2">
        <v>10.258152173913043</v>
      </c>
      <c r="Y185" s="2">
        <v>0</v>
      </c>
      <c r="Z185" s="2">
        <v>0.20365657378533347</v>
      </c>
      <c r="AA185" s="2">
        <v>0</v>
      </c>
      <c r="AB185" s="2">
        <v>0</v>
      </c>
      <c r="AC185" s="2">
        <v>0</v>
      </c>
      <c r="AD185" s="2">
        <v>0</v>
      </c>
      <c r="AE185" s="2">
        <v>64.872282608695656</v>
      </c>
      <c r="AF185" s="2">
        <v>0</v>
      </c>
      <c r="AG185" s="2">
        <v>0.42934782608695654</v>
      </c>
      <c r="AH185" t="s">
        <v>3</v>
      </c>
      <c r="AI185">
        <v>5</v>
      </c>
    </row>
    <row r="186" spans="1:35" x14ac:dyDescent="0.25">
      <c r="A186" t="s">
        <v>990</v>
      </c>
      <c r="B186" t="s">
        <v>486</v>
      </c>
      <c r="C186" t="s">
        <v>808</v>
      </c>
      <c r="D186" t="s">
        <v>916</v>
      </c>
      <c r="E186" s="2">
        <v>88.119565217391298</v>
      </c>
      <c r="F186" s="2">
        <v>5.0434782608695654</v>
      </c>
      <c r="G186" s="2">
        <v>0</v>
      </c>
      <c r="H186" s="2">
        <v>5.6956521739130439</v>
      </c>
      <c r="I186" s="2">
        <v>0</v>
      </c>
      <c r="J186" s="2">
        <v>0</v>
      </c>
      <c r="K186" s="2">
        <v>0</v>
      </c>
      <c r="L186" s="2">
        <v>6.1413043478260869</v>
      </c>
      <c r="M186" s="2">
        <v>0</v>
      </c>
      <c r="N186" s="2">
        <v>5.2173913043478262</v>
      </c>
      <c r="O186" s="2">
        <v>5.920809177254225E-2</v>
      </c>
      <c r="P186" s="2">
        <v>0</v>
      </c>
      <c r="Q186" s="2">
        <v>23.279891304347824</v>
      </c>
      <c r="R186" s="2">
        <v>0.26418527198717157</v>
      </c>
      <c r="S186" s="2">
        <v>1.1969565217391305</v>
      </c>
      <c r="T186" s="2">
        <v>11.440217391304348</v>
      </c>
      <c r="U186" s="2">
        <v>0</v>
      </c>
      <c r="V186" s="2">
        <v>0.14340939928456889</v>
      </c>
      <c r="W186" s="2">
        <v>3.6766304347826089</v>
      </c>
      <c r="X186" s="2">
        <v>7.4836956521739131</v>
      </c>
      <c r="Y186" s="2">
        <v>0</v>
      </c>
      <c r="Z186" s="2">
        <v>0.12664980880720367</v>
      </c>
      <c r="AA186" s="2">
        <v>0</v>
      </c>
      <c r="AB186" s="2">
        <v>0</v>
      </c>
      <c r="AC186" s="2">
        <v>0</v>
      </c>
      <c r="AD186" s="2">
        <v>0</v>
      </c>
      <c r="AE186" s="2">
        <v>0</v>
      </c>
      <c r="AF186" s="2">
        <v>0</v>
      </c>
      <c r="AG186" s="2">
        <v>0</v>
      </c>
      <c r="AH186" t="s">
        <v>143</v>
      </c>
      <c r="AI186">
        <v>5</v>
      </c>
    </row>
    <row r="187" spans="1:35" x14ac:dyDescent="0.25">
      <c r="A187" t="s">
        <v>990</v>
      </c>
      <c r="B187" t="s">
        <v>597</v>
      </c>
      <c r="C187" t="s">
        <v>851</v>
      </c>
      <c r="D187" t="s">
        <v>940</v>
      </c>
      <c r="E187" s="2">
        <v>31.195652173913043</v>
      </c>
      <c r="F187" s="2">
        <v>5.6521739130434785</v>
      </c>
      <c r="G187" s="2">
        <v>0</v>
      </c>
      <c r="H187" s="2">
        <v>0.2608695652173913</v>
      </c>
      <c r="I187" s="2">
        <v>4.8076086956521742</v>
      </c>
      <c r="J187" s="2">
        <v>0</v>
      </c>
      <c r="K187" s="2">
        <v>0</v>
      </c>
      <c r="L187" s="2">
        <v>0.64326086956521744</v>
      </c>
      <c r="M187" s="2">
        <v>4.8847826086956525</v>
      </c>
      <c r="N187" s="2">
        <v>0</v>
      </c>
      <c r="O187" s="2">
        <v>0.15658536585365854</v>
      </c>
      <c r="P187" s="2">
        <v>4.7847826086956529</v>
      </c>
      <c r="Q187" s="2">
        <v>0.39130434782608697</v>
      </c>
      <c r="R187" s="2">
        <v>0.16592334494773522</v>
      </c>
      <c r="S187" s="2">
        <v>0.72771739130434787</v>
      </c>
      <c r="T187" s="2">
        <v>5.5208695652173922</v>
      </c>
      <c r="U187" s="2">
        <v>0</v>
      </c>
      <c r="V187" s="2">
        <v>0.20030313588850179</v>
      </c>
      <c r="W187" s="2">
        <v>0.61054347826086952</v>
      </c>
      <c r="X187" s="2">
        <v>3.8277173913043483</v>
      </c>
      <c r="Y187" s="2">
        <v>0</v>
      </c>
      <c r="Z187" s="2">
        <v>0.14227177700348434</v>
      </c>
      <c r="AA187" s="2">
        <v>0</v>
      </c>
      <c r="AB187" s="2">
        <v>0</v>
      </c>
      <c r="AC187" s="2">
        <v>0</v>
      </c>
      <c r="AD187" s="2">
        <v>0</v>
      </c>
      <c r="AE187" s="2">
        <v>0</v>
      </c>
      <c r="AF187" s="2">
        <v>0</v>
      </c>
      <c r="AG187" s="2">
        <v>0</v>
      </c>
      <c r="AH187" t="s">
        <v>260</v>
      </c>
      <c r="AI187">
        <v>5</v>
      </c>
    </row>
    <row r="188" spans="1:35" x14ac:dyDescent="0.25">
      <c r="A188" t="s">
        <v>990</v>
      </c>
      <c r="B188" t="s">
        <v>547</v>
      </c>
      <c r="C188" t="s">
        <v>830</v>
      </c>
      <c r="D188" t="s">
        <v>922</v>
      </c>
      <c r="E188" s="2">
        <v>30.532608695652176</v>
      </c>
      <c r="F188" s="2">
        <v>27.885869565217391</v>
      </c>
      <c r="G188" s="2">
        <v>0.55434782608695654</v>
      </c>
      <c r="H188" s="2">
        <v>0.27445652173913043</v>
      </c>
      <c r="I188" s="2">
        <v>0.87228260869565222</v>
      </c>
      <c r="J188" s="2">
        <v>0</v>
      </c>
      <c r="K188" s="2">
        <v>0</v>
      </c>
      <c r="L188" s="2">
        <v>0.88532608695652193</v>
      </c>
      <c r="M188" s="2">
        <v>5.7608695652173916</v>
      </c>
      <c r="N188" s="2">
        <v>0</v>
      </c>
      <c r="O188" s="2">
        <v>0.18867924528301885</v>
      </c>
      <c r="P188" s="2">
        <v>0</v>
      </c>
      <c r="Q188" s="2">
        <v>14.965108695652171</v>
      </c>
      <c r="R188" s="2">
        <v>0.49013527945888208</v>
      </c>
      <c r="S188" s="2">
        <v>6.3109782608695628</v>
      </c>
      <c r="T188" s="2">
        <v>4.3645652173913048</v>
      </c>
      <c r="U188" s="2">
        <v>0</v>
      </c>
      <c r="V188" s="2">
        <v>0.34964400142399421</v>
      </c>
      <c r="W188" s="2">
        <v>1.4439130434782605</v>
      </c>
      <c r="X188" s="2">
        <v>6.6050000000000013</v>
      </c>
      <c r="Y188" s="2">
        <v>0</v>
      </c>
      <c r="Z188" s="2">
        <v>0.26361694553221787</v>
      </c>
      <c r="AA188" s="2">
        <v>0</v>
      </c>
      <c r="AB188" s="2">
        <v>0</v>
      </c>
      <c r="AC188" s="2">
        <v>0</v>
      </c>
      <c r="AD188" s="2">
        <v>0</v>
      </c>
      <c r="AE188" s="2">
        <v>0</v>
      </c>
      <c r="AF188" s="2">
        <v>0</v>
      </c>
      <c r="AG188" s="2">
        <v>0</v>
      </c>
      <c r="AH188" t="s">
        <v>207</v>
      </c>
      <c r="AI188">
        <v>5</v>
      </c>
    </row>
    <row r="189" spans="1:35" x14ac:dyDescent="0.25">
      <c r="A189" t="s">
        <v>990</v>
      </c>
      <c r="B189" t="s">
        <v>541</v>
      </c>
      <c r="C189" t="s">
        <v>689</v>
      </c>
      <c r="D189" t="s">
        <v>889</v>
      </c>
      <c r="E189" s="2">
        <v>92.869565217391298</v>
      </c>
      <c r="F189" s="2">
        <v>0</v>
      </c>
      <c r="G189" s="2">
        <v>0</v>
      </c>
      <c r="H189" s="2">
        <v>0.60326086956521741</v>
      </c>
      <c r="I189" s="2">
        <v>0</v>
      </c>
      <c r="J189" s="2">
        <v>0</v>
      </c>
      <c r="K189" s="2">
        <v>0</v>
      </c>
      <c r="L189" s="2">
        <v>3.9673913043478262</v>
      </c>
      <c r="M189" s="2">
        <v>6.9076086956521729</v>
      </c>
      <c r="N189" s="2">
        <v>0</v>
      </c>
      <c r="O189" s="2">
        <v>7.4379681647940066E-2</v>
      </c>
      <c r="P189" s="2">
        <v>0</v>
      </c>
      <c r="Q189" s="2">
        <v>19.883695652173909</v>
      </c>
      <c r="R189" s="2">
        <v>0.21410346441947561</v>
      </c>
      <c r="S189" s="2">
        <v>2.5121739130434779</v>
      </c>
      <c r="T189" s="2">
        <v>8.5343478260869556</v>
      </c>
      <c r="U189" s="2">
        <v>0</v>
      </c>
      <c r="V189" s="2">
        <v>0.11894662921348315</v>
      </c>
      <c r="W189" s="2">
        <v>2.383260869565218</v>
      </c>
      <c r="X189" s="2">
        <v>8.2776086956521748</v>
      </c>
      <c r="Y189" s="2">
        <v>0</v>
      </c>
      <c r="Z189" s="2">
        <v>0.11479400749063673</v>
      </c>
      <c r="AA189" s="2">
        <v>0</v>
      </c>
      <c r="AB189" s="2">
        <v>0</v>
      </c>
      <c r="AC189" s="2">
        <v>0</v>
      </c>
      <c r="AD189" s="2">
        <v>0</v>
      </c>
      <c r="AE189" s="2">
        <v>0</v>
      </c>
      <c r="AF189" s="2">
        <v>0</v>
      </c>
      <c r="AG189" s="2">
        <v>0</v>
      </c>
      <c r="AH189" t="s">
        <v>200</v>
      </c>
      <c r="AI189">
        <v>5</v>
      </c>
    </row>
    <row r="190" spans="1:35" x14ac:dyDescent="0.25">
      <c r="A190" t="s">
        <v>990</v>
      </c>
      <c r="B190" t="s">
        <v>381</v>
      </c>
      <c r="C190" t="s">
        <v>724</v>
      </c>
      <c r="D190" t="s">
        <v>906</v>
      </c>
      <c r="E190" s="2">
        <v>65.826086956521735</v>
      </c>
      <c r="F190" s="2">
        <v>5.5652173913043477</v>
      </c>
      <c r="G190" s="2">
        <v>0</v>
      </c>
      <c r="H190" s="2">
        <v>0.44565217391304346</v>
      </c>
      <c r="I190" s="2">
        <v>5.6642391304347814</v>
      </c>
      <c r="J190" s="2">
        <v>0</v>
      </c>
      <c r="K190" s="2">
        <v>0</v>
      </c>
      <c r="L190" s="2">
        <v>2.8968478260869563</v>
      </c>
      <c r="M190" s="2">
        <v>9.8145652173913032</v>
      </c>
      <c r="N190" s="2">
        <v>0</v>
      </c>
      <c r="O190" s="2">
        <v>0.14909841479524438</v>
      </c>
      <c r="P190" s="2">
        <v>13.012282608695658</v>
      </c>
      <c r="Q190" s="2">
        <v>0</v>
      </c>
      <c r="R190" s="2">
        <v>0.19767668428005294</v>
      </c>
      <c r="S190" s="2">
        <v>3.9503260869565211</v>
      </c>
      <c r="T190" s="2">
        <v>5.4114130434782597</v>
      </c>
      <c r="U190" s="2">
        <v>0</v>
      </c>
      <c r="V190" s="2">
        <v>0.14221928665785996</v>
      </c>
      <c r="W190" s="2">
        <v>4.0932608695652162</v>
      </c>
      <c r="X190" s="2">
        <v>7.5696739130434763</v>
      </c>
      <c r="Y190" s="2">
        <v>0</v>
      </c>
      <c r="Z190" s="2">
        <v>0.17717800528401581</v>
      </c>
      <c r="AA190" s="2">
        <v>0</v>
      </c>
      <c r="AB190" s="2">
        <v>0</v>
      </c>
      <c r="AC190" s="2">
        <v>0</v>
      </c>
      <c r="AD190" s="2">
        <v>38.357717391304334</v>
      </c>
      <c r="AE190" s="2">
        <v>0</v>
      </c>
      <c r="AF190" s="2">
        <v>0</v>
      </c>
      <c r="AG190" s="2">
        <v>0</v>
      </c>
      <c r="AH190" t="s">
        <v>36</v>
      </c>
      <c r="AI190">
        <v>5</v>
      </c>
    </row>
    <row r="191" spans="1:35" x14ac:dyDescent="0.25">
      <c r="A191" t="s">
        <v>990</v>
      </c>
      <c r="B191" t="s">
        <v>343</v>
      </c>
      <c r="C191" t="s">
        <v>810</v>
      </c>
      <c r="D191" t="s">
        <v>934</v>
      </c>
      <c r="E191" s="2">
        <v>49.423913043478258</v>
      </c>
      <c r="F191" s="2">
        <v>5.2173913043478262</v>
      </c>
      <c r="G191" s="2">
        <v>0</v>
      </c>
      <c r="H191" s="2">
        <v>0.125</v>
      </c>
      <c r="I191" s="2">
        <v>0.2608695652173913</v>
      </c>
      <c r="J191" s="2">
        <v>0</v>
      </c>
      <c r="K191" s="2">
        <v>0</v>
      </c>
      <c r="L191" s="2">
        <v>0.19858695652173913</v>
      </c>
      <c r="M191" s="2">
        <v>5.6956521739130439</v>
      </c>
      <c r="N191" s="2">
        <v>0</v>
      </c>
      <c r="O191" s="2">
        <v>0.11524081812183859</v>
      </c>
      <c r="P191" s="2">
        <v>5.0217391304347823</v>
      </c>
      <c r="Q191" s="2">
        <v>23.151086956521727</v>
      </c>
      <c r="R191" s="2">
        <v>0.57002419177479635</v>
      </c>
      <c r="S191" s="2">
        <v>2.0761956521739124</v>
      </c>
      <c r="T191" s="2">
        <v>6.6296739130434776</v>
      </c>
      <c r="U191" s="2">
        <v>0</v>
      </c>
      <c r="V191" s="2">
        <v>0.17614691005058281</v>
      </c>
      <c r="W191" s="2">
        <v>2.0350000000000001</v>
      </c>
      <c r="X191" s="2">
        <v>9.5785869565217361</v>
      </c>
      <c r="Y191" s="2">
        <v>0</v>
      </c>
      <c r="Z191" s="2">
        <v>0.23497910710358474</v>
      </c>
      <c r="AA191" s="2">
        <v>0</v>
      </c>
      <c r="AB191" s="2">
        <v>0</v>
      </c>
      <c r="AC191" s="2">
        <v>0</v>
      </c>
      <c r="AD191" s="2">
        <v>0</v>
      </c>
      <c r="AE191" s="2">
        <v>0</v>
      </c>
      <c r="AF191" s="2">
        <v>0</v>
      </c>
      <c r="AG191" s="2">
        <v>0</v>
      </c>
      <c r="AH191" t="s">
        <v>147</v>
      </c>
      <c r="AI191">
        <v>5</v>
      </c>
    </row>
    <row r="192" spans="1:35" x14ac:dyDescent="0.25">
      <c r="A192" t="s">
        <v>990</v>
      </c>
      <c r="B192" t="s">
        <v>562</v>
      </c>
      <c r="C192" t="s">
        <v>838</v>
      </c>
      <c r="D192" t="s">
        <v>913</v>
      </c>
      <c r="E192" s="2">
        <v>48.043478260869563</v>
      </c>
      <c r="F192" s="2">
        <v>5.5652173913043477</v>
      </c>
      <c r="G192" s="2">
        <v>0</v>
      </c>
      <c r="H192" s="2">
        <v>0.20652173913043478</v>
      </c>
      <c r="I192" s="2">
        <v>2.914347826086956</v>
      </c>
      <c r="J192" s="2">
        <v>0</v>
      </c>
      <c r="K192" s="2">
        <v>0</v>
      </c>
      <c r="L192" s="2">
        <v>0</v>
      </c>
      <c r="M192" s="2">
        <v>7.6678260869565209</v>
      </c>
      <c r="N192" s="2">
        <v>0</v>
      </c>
      <c r="O192" s="2">
        <v>0.15960180995475112</v>
      </c>
      <c r="P192" s="2">
        <v>15.112282608695644</v>
      </c>
      <c r="Q192" s="2">
        <v>0</v>
      </c>
      <c r="R192" s="2">
        <v>0.31455429864253376</v>
      </c>
      <c r="S192" s="2">
        <v>0</v>
      </c>
      <c r="T192" s="2">
        <v>0</v>
      </c>
      <c r="U192" s="2">
        <v>0</v>
      </c>
      <c r="V192" s="2">
        <v>0</v>
      </c>
      <c r="W192" s="2">
        <v>0</v>
      </c>
      <c r="X192" s="2">
        <v>0</v>
      </c>
      <c r="Y192" s="2">
        <v>0</v>
      </c>
      <c r="Z192" s="2">
        <v>0</v>
      </c>
      <c r="AA192" s="2">
        <v>0</v>
      </c>
      <c r="AB192" s="2">
        <v>0</v>
      </c>
      <c r="AC192" s="2">
        <v>0</v>
      </c>
      <c r="AD192" s="2">
        <v>0</v>
      </c>
      <c r="AE192" s="2">
        <v>0</v>
      </c>
      <c r="AF192" s="2">
        <v>0</v>
      </c>
      <c r="AG192" s="2">
        <v>6.5217391304347824E-2</v>
      </c>
      <c r="AH192" t="s">
        <v>223</v>
      </c>
      <c r="AI192">
        <v>5</v>
      </c>
    </row>
    <row r="193" spans="1:35" x14ac:dyDescent="0.25">
      <c r="A193" t="s">
        <v>990</v>
      </c>
      <c r="B193" t="s">
        <v>582</v>
      </c>
      <c r="C193" t="s">
        <v>804</v>
      </c>
      <c r="D193" t="s">
        <v>926</v>
      </c>
      <c r="E193" s="2">
        <v>32.423913043478258</v>
      </c>
      <c r="F193" s="2">
        <v>5.6521739130434785</v>
      </c>
      <c r="G193" s="2">
        <v>0</v>
      </c>
      <c r="H193" s="2">
        <v>0.27173913043478259</v>
      </c>
      <c r="I193" s="2">
        <v>0.61141304347826086</v>
      </c>
      <c r="J193" s="2">
        <v>0</v>
      </c>
      <c r="K193" s="2">
        <v>0</v>
      </c>
      <c r="L193" s="2">
        <v>0.80152173913043467</v>
      </c>
      <c r="M193" s="2">
        <v>3.9429347826086958</v>
      </c>
      <c r="N193" s="2">
        <v>0</v>
      </c>
      <c r="O193" s="2">
        <v>0.12160576600737515</v>
      </c>
      <c r="P193" s="2">
        <v>5.3826086956521735</v>
      </c>
      <c r="Q193" s="2">
        <v>0</v>
      </c>
      <c r="R193" s="2">
        <v>0.16600737512571237</v>
      </c>
      <c r="S193" s="2">
        <v>0.99554347826086931</v>
      </c>
      <c r="T193" s="2">
        <v>2.6318478260869562</v>
      </c>
      <c r="U193" s="2">
        <v>0</v>
      </c>
      <c r="V193" s="2">
        <v>0.11187395239691585</v>
      </c>
      <c r="W193" s="2">
        <v>0.99249999999999983</v>
      </c>
      <c r="X193" s="2">
        <v>2.1418478260869565</v>
      </c>
      <c r="Y193" s="2">
        <v>0</v>
      </c>
      <c r="Z193" s="2">
        <v>9.6667784109956412E-2</v>
      </c>
      <c r="AA193" s="2">
        <v>0</v>
      </c>
      <c r="AB193" s="2">
        <v>0</v>
      </c>
      <c r="AC193" s="2">
        <v>0</v>
      </c>
      <c r="AD193" s="2">
        <v>0</v>
      </c>
      <c r="AE193" s="2">
        <v>0</v>
      </c>
      <c r="AF193" s="2">
        <v>0</v>
      </c>
      <c r="AG193" s="2">
        <v>0</v>
      </c>
      <c r="AH193" t="s">
        <v>245</v>
      </c>
      <c r="AI193">
        <v>5</v>
      </c>
    </row>
    <row r="194" spans="1:35" x14ac:dyDescent="0.25">
      <c r="A194" t="s">
        <v>990</v>
      </c>
      <c r="B194" t="s">
        <v>367</v>
      </c>
      <c r="C194" t="s">
        <v>720</v>
      </c>
      <c r="D194" t="s">
        <v>920</v>
      </c>
      <c r="E194" s="2">
        <v>36.467391304347828</v>
      </c>
      <c r="F194" s="2">
        <v>5.9130434782608692</v>
      </c>
      <c r="G194" s="2">
        <v>0</v>
      </c>
      <c r="H194" s="2">
        <v>0</v>
      </c>
      <c r="I194" s="2">
        <v>0</v>
      </c>
      <c r="J194" s="2">
        <v>0</v>
      </c>
      <c r="K194" s="2">
        <v>0</v>
      </c>
      <c r="L194" s="2">
        <v>1.1239130434782607</v>
      </c>
      <c r="M194" s="2">
        <v>0</v>
      </c>
      <c r="N194" s="2">
        <v>2.6956521739130435</v>
      </c>
      <c r="O194" s="2">
        <v>7.3919523099850962E-2</v>
      </c>
      <c r="P194" s="2">
        <v>3.7472826086956523</v>
      </c>
      <c r="Q194" s="2">
        <v>1.048913043478261</v>
      </c>
      <c r="R194" s="2">
        <v>0.13152011922503726</v>
      </c>
      <c r="S194" s="2">
        <v>1.0521739130434782</v>
      </c>
      <c r="T194" s="2">
        <v>3.9767391304347828</v>
      </c>
      <c r="U194" s="2">
        <v>0</v>
      </c>
      <c r="V194" s="2">
        <v>0.13790163934426231</v>
      </c>
      <c r="W194" s="2">
        <v>1.0629347826086957</v>
      </c>
      <c r="X194" s="2">
        <v>3.9754347826086951</v>
      </c>
      <c r="Y194" s="2">
        <v>0.9542391304347827</v>
      </c>
      <c r="Z194" s="2">
        <v>0.16432786885245898</v>
      </c>
      <c r="AA194" s="2">
        <v>0</v>
      </c>
      <c r="AB194" s="2">
        <v>0</v>
      </c>
      <c r="AC194" s="2">
        <v>0</v>
      </c>
      <c r="AD194" s="2">
        <v>0</v>
      </c>
      <c r="AE194" s="2">
        <v>0</v>
      </c>
      <c r="AF194" s="2">
        <v>0</v>
      </c>
      <c r="AG194" s="2">
        <v>0</v>
      </c>
      <c r="AH194" t="s">
        <v>22</v>
      </c>
      <c r="AI194">
        <v>5</v>
      </c>
    </row>
    <row r="195" spans="1:35" x14ac:dyDescent="0.25">
      <c r="A195" t="s">
        <v>990</v>
      </c>
      <c r="B195" t="s">
        <v>568</v>
      </c>
      <c r="C195" t="s">
        <v>814</v>
      </c>
      <c r="D195" t="s">
        <v>898</v>
      </c>
      <c r="E195" s="2">
        <v>20.423913043478262</v>
      </c>
      <c r="F195" s="2">
        <v>5.6521739130434785</v>
      </c>
      <c r="G195" s="2">
        <v>0</v>
      </c>
      <c r="H195" s="2">
        <v>0</v>
      </c>
      <c r="I195" s="2">
        <v>0</v>
      </c>
      <c r="J195" s="2">
        <v>0</v>
      </c>
      <c r="K195" s="2">
        <v>0</v>
      </c>
      <c r="L195" s="2">
        <v>0.59771739130434776</v>
      </c>
      <c r="M195" s="2">
        <v>4.7010869565217392</v>
      </c>
      <c r="N195" s="2">
        <v>0</v>
      </c>
      <c r="O195" s="2">
        <v>0.23017562533262373</v>
      </c>
      <c r="P195" s="2">
        <v>4.8070652173913047</v>
      </c>
      <c r="Q195" s="2">
        <v>0.15760869565217392</v>
      </c>
      <c r="R195" s="2">
        <v>0.2430814262905801</v>
      </c>
      <c r="S195" s="2">
        <v>1.379891304347826</v>
      </c>
      <c r="T195" s="2">
        <v>4.3410869565217398</v>
      </c>
      <c r="U195" s="2">
        <v>0</v>
      </c>
      <c r="V195" s="2">
        <v>0.28011176157530604</v>
      </c>
      <c r="W195" s="2">
        <v>1.2377173913043478</v>
      </c>
      <c r="X195" s="2">
        <v>4.0296739130434789</v>
      </c>
      <c r="Y195" s="2">
        <v>0</v>
      </c>
      <c r="Z195" s="2">
        <v>0.25790313996806813</v>
      </c>
      <c r="AA195" s="2">
        <v>0</v>
      </c>
      <c r="AB195" s="2">
        <v>0</v>
      </c>
      <c r="AC195" s="2">
        <v>0</v>
      </c>
      <c r="AD195" s="2">
        <v>0</v>
      </c>
      <c r="AE195" s="2">
        <v>0</v>
      </c>
      <c r="AF195" s="2">
        <v>0</v>
      </c>
      <c r="AG195" s="2">
        <v>0</v>
      </c>
      <c r="AH195" t="s">
        <v>229</v>
      </c>
      <c r="AI195">
        <v>5</v>
      </c>
    </row>
    <row r="196" spans="1:35" x14ac:dyDescent="0.25">
      <c r="A196" t="s">
        <v>990</v>
      </c>
      <c r="B196" t="s">
        <v>629</v>
      </c>
      <c r="C196" t="s">
        <v>866</v>
      </c>
      <c r="D196" t="s">
        <v>941</v>
      </c>
      <c r="E196" s="2">
        <v>46.652173913043477</v>
      </c>
      <c r="F196" s="2">
        <v>5.7391304347826084</v>
      </c>
      <c r="G196" s="2">
        <v>0</v>
      </c>
      <c r="H196" s="2">
        <v>0</v>
      </c>
      <c r="I196" s="2">
        <v>3.1168478260869565</v>
      </c>
      <c r="J196" s="2">
        <v>0</v>
      </c>
      <c r="K196" s="2">
        <v>0</v>
      </c>
      <c r="L196" s="2">
        <v>1.526630434782609</v>
      </c>
      <c r="M196" s="2">
        <v>0</v>
      </c>
      <c r="N196" s="2">
        <v>8.241847826086957</v>
      </c>
      <c r="O196" s="2">
        <v>0.17666589002795902</v>
      </c>
      <c r="P196" s="2">
        <v>6.9048913043478262</v>
      </c>
      <c r="Q196" s="2">
        <v>9.3423913043478262</v>
      </c>
      <c r="R196" s="2">
        <v>0.34826421248835043</v>
      </c>
      <c r="S196" s="2">
        <v>3.3760869565217386</v>
      </c>
      <c r="T196" s="2">
        <v>7.6140217391304361</v>
      </c>
      <c r="U196" s="2">
        <v>0</v>
      </c>
      <c r="V196" s="2">
        <v>0.23557548928238586</v>
      </c>
      <c r="W196" s="2">
        <v>6.758043478260868</v>
      </c>
      <c r="X196" s="2">
        <v>10.241956521739127</v>
      </c>
      <c r="Y196" s="2">
        <v>0</v>
      </c>
      <c r="Z196" s="2">
        <v>0.3643988816402608</v>
      </c>
      <c r="AA196" s="2">
        <v>0</v>
      </c>
      <c r="AB196" s="2">
        <v>0</v>
      </c>
      <c r="AC196" s="2">
        <v>0</v>
      </c>
      <c r="AD196" s="2">
        <v>0</v>
      </c>
      <c r="AE196" s="2">
        <v>0</v>
      </c>
      <c r="AF196" s="2">
        <v>0</v>
      </c>
      <c r="AG196" s="2">
        <v>0</v>
      </c>
      <c r="AH196" t="s">
        <v>292</v>
      </c>
      <c r="AI196">
        <v>5</v>
      </c>
    </row>
    <row r="197" spans="1:35" x14ac:dyDescent="0.25">
      <c r="A197" t="s">
        <v>990</v>
      </c>
      <c r="B197" t="s">
        <v>475</v>
      </c>
      <c r="C197" t="s">
        <v>801</v>
      </c>
      <c r="D197" t="s">
        <v>928</v>
      </c>
      <c r="E197" s="2">
        <v>44.836956521739133</v>
      </c>
      <c r="F197" s="2">
        <v>9.5652173913043477</v>
      </c>
      <c r="G197" s="2">
        <v>0</v>
      </c>
      <c r="H197" s="2">
        <v>0</v>
      </c>
      <c r="I197" s="2">
        <v>0</v>
      </c>
      <c r="J197" s="2">
        <v>0</v>
      </c>
      <c r="K197" s="2">
        <v>0</v>
      </c>
      <c r="L197" s="2">
        <v>1.0719565217391307</v>
      </c>
      <c r="M197" s="2">
        <v>10.565217391304348</v>
      </c>
      <c r="N197" s="2">
        <v>0</v>
      </c>
      <c r="O197" s="2">
        <v>0.23563636363636362</v>
      </c>
      <c r="P197" s="2">
        <v>3.6168478260869565</v>
      </c>
      <c r="Q197" s="2">
        <v>2.3070652173913042</v>
      </c>
      <c r="R197" s="2">
        <v>0.13212121212121211</v>
      </c>
      <c r="S197" s="2">
        <v>4.1073913043478258</v>
      </c>
      <c r="T197" s="2">
        <v>1.2857608695652174</v>
      </c>
      <c r="U197" s="2">
        <v>0</v>
      </c>
      <c r="V197" s="2">
        <v>0.12028363636363634</v>
      </c>
      <c r="W197" s="2">
        <v>1.1522826086956519</v>
      </c>
      <c r="X197" s="2">
        <v>3.3173913043478271</v>
      </c>
      <c r="Y197" s="2">
        <v>1.8385869565217392</v>
      </c>
      <c r="Z197" s="2">
        <v>0.14069333333333336</v>
      </c>
      <c r="AA197" s="2">
        <v>0</v>
      </c>
      <c r="AB197" s="2">
        <v>0</v>
      </c>
      <c r="AC197" s="2">
        <v>0</v>
      </c>
      <c r="AD197" s="2">
        <v>0</v>
      </c>
      <c r="AE197" s="2">
        <v>0</v>
      </c>
      <c r="AF197" s="2">
        <v>0</v>
      </c>
      <c r="AG197" s="2">
        <v>0</v>
      </c>
      <c r="AH197" t="s">
        <v>132</v>
      </c>
      <c r="AI197">
        <v>5</v>
      </c>
    </row>
    <row r="198" spans="1:35" x14ac:dyDescent="0.25">
      <c r="A198" t="s">
        <v>990</v>
      </c>
      <c r="B198" t="s">
        <v>502</v>
      </c>
      <c r="C198" t="s">
        <v>788</v>
      </c>
      <c r="D198" t="s">
        <v>876</v>
      </c>
      <c r="E198" s="2">
        <v>30.760869565217391</v>
      </c>
      <c r="F198" s="2">
        <v>5.7391304347826084</v>
      </c>
      <c r="G198" s="2">
        <v>0</v>
      </c>
      <c r="H198" s="2">
        <v>0</v>
      </c>
      <c r="I198" s="2">
        <v>5.7445652173913047</v>
      </c>
      <c r="J198" s="2">
        <v>0</v>
      </c>
      <c r="K198" s="2">
        <v>0</v>
      </c>
      <c r="L198" s="2">
        <v>0.74499999999999988</v>
      </c>
      <c r="M198" s="2">
        <v>1.2309782608695652</v>
      </c>
      <c r="N198" s="2">
        <v>0</v>
      </c>
      <c r="O198" s="2">
        <v>4.0017667844522965E-2</v>
      </c>
      <c r="P198" s="2">
        <v>6.6358695652173916</v>
      </c>
      <c r="Q198" s="2">
        <v>0.84239130434782605</v>
      </c>
      <c r="R198" s="2">
        <v>0.24310954063604243</v>
      </c>
      <c r="S198" s="2">
        <v>2.637282608695652</v>
      </c>
      <c r="T198" s="2">
        <v>6.1097826086956504</v>
      </c>
      <c r="U198" s="2">
        <v>0</v>
      </c>
      <c r="V198" s="2">
        <v>0.28435689045936391</v>
      </c>
      <c r="W198" s="2">
        <v>1.7386956521739128</v>
      </c>
      <c r="X198" s="2">
        <v>5.4484782608695665</v>
      </c>
      <c r="Y198" s="2">
        <v>2.6195652173913042</v>
      </c>
      <c r="Z198" s="2">
        <v>0.31880565371024738</v>
      </c>
      <c r="AA198" s="2">
        <v>0</v>
      </c>
      <c r="AB198" s="2">
        <v>0</v>
      </c>
      <c r="AC198" s="2">
        <v>0</v>
      </c>
      <c r="AD198" s="2">
        <v>0</v>
      </c>
      <c r="AE198" s="2">
        <v>0</v>
      </c>
      <c r="AF198" s="2">
        <v>0</v>
      </c>
      <c r="AG198" s="2">
        <v>0</v>
      </c>
      <c r="AH198" t="s">
        <v>160</v>
      </c>
      <c r="AI198">
        <v>5</v>
      </c>
    </row>
    <row r="199" spans="1:35" x14ac:dyDescent="0.25">
      <c r="A199" t="s">
        <v>990</v>
      </c>
      <c r="B199" t="s">
        <v>644</v>
      </c>
      <c r="C199" t="s">
        <v>872</v>
      </c>
      <c r="D199" t="s">
        <v>905</v>
      </c>
      <c r="E199" s="2">
        <v>23.097826086956523</v>
      </c>
      <c r="F199" s="2">
        <v>5.7391304347826084</v>
      </c>
      <c r="G199" s="2">
        <v>8.1521739130434784E-2</v>
      </c>
      <c r="H199" s="2">
        <v>0.15217391304347827</v>
      </c>
      <c r="I199" s="2">
        <v>0.10869565217391304</v>
      </c>
      <c r="J199" s="2">
        <v>0</v>
      </c>
      <c r="K199" s="2">
        <v>0</v>
      </c>
      <c r="L199" s="2">
        <v>0.40141304347826084</v>
      </c>
      <c r="M199" s="2">
        <v>0</v>
      </c>
      <c r="N199" s="2">
        <v>0</v>
      </c>
      <c r="O199" s="2">
        <v>0</v>
      </c>
      <c r="P199" s="2">
        <v>4.8913043478260896</v>
      </c>
      <c r="Q199" s="2">
        <v>3.5586956521739146</v>
      </c>
      <c r="R199" s="2">
        <v>0.36583529411764726</v>
      </c>
      <c r="S199" s="2">
        <v>0.13673913043478261</v>
      </c>
      <c r="T199" s="2">
        <v>1.1161956521739131</v>
      </c>
      <c r="U199" s="2">
        <v>0</v>
      </c>
      <c r="V199" s="2">
        <v>5.4244705882352945E-2</v>
      </c>
      <c r="W199" s="2">
        <v>0.21239130434782608</v>
      </c>
      <c r="X199" s="2">
        <v>1.2256521739130435</v>
      </c>
      <c r="Y199" s="2">
        <v>0</v>
      </c>
      <c r="Z199" s="2">
        <v>6.2258823529411762E-2</v>
      </c>
      <c r="AA199" s="2">
        <v>0</v>
      </c>
      <c r="AB199" s="2">
        <v>0</v>
      </c>
      <c r="AC199" s="2">
        <v>0</v>
      </c>
      <c r="AD199" s="2">
        <v>0</v>
      </c>
      <c r="AE199" s="2">
        <v>0</v>
      </c>
      <c r="AF199" s="2">
        <v>0</v>
      </c>
      <c r="AG199" s="2">
        <v>0</v>
      </c>
      <c r="AH199" t="s">
        <v>307</v>
      </c>
      <c r="AI199">
        <v>5</v>
      </c>
    </row>
    <row r="200" spans="1:35" x14ac:dyDescent="0.25">
      <c r="A200" t="s">
        <v>990</v>
      </c>
      <c r="B200" t="s">
        <v>451</v>
      </c>
      <c r="C200" t="s">
        <v>792</v>
      </c>
      <c r="D200" t="s">
        <v>913</v>
      </c>
      <c r="E200" s="2">
        <v>45.260869565217391</v>
      </c>
      <c r="F200" s="2">
        <v>5.6521739130434785</v>
      </c>
      <c r="G200" s="2">
        <v>0</v>
      </c>
      <c r="H200" s="2">
        <v>0.49456521739130432</v>
      </c>
      <c r="I200" s="2">
        <v>1.0353260869565217</v>
      </c>
      <c r="J200" s="2">
        <v>0</v>
      </c>
      <c r="K200" s="2">
        <v>0</v>
      </c>
      <c r="L200" s="2">
        <v>4.8621739130434785</v>
      </c>
      <c r="M200" s="2">
        <v>5.3913043478260869</v>
      </c>
      <c r="N200" s="2">
        <v>0</v>
      </c>
      <c r="O200" s="2">
        <v>0.11911623439000961</v>
      </c>
      <c r="P200" s="2">
        <v>7.3557608695652172</v>
      </c>
      <c r="Q200" s="2">
        <v>0</v>
      </c>
      <c r="R200" s="2">
        <v>0.16251921229586935</v>
      </c>
      <c r="S200" s="2">
        <v>6.6385869565217401</v>
      </c>
      <c r="T200" s="2">
        <v>5.4880434782608676</v>
      </c>
      <c r="U200" s="2">
        <v>0</v>
      </c>
      <c r="V200" s="2">
        <v>0.26792747358309316</v>
      </c>
      <c r="W200" s="2">
        <v>3.0117391304347829</v>
      </c>
      <c r="X200" s="2">
        <v>5.5643478260869559</v>
      </c>
      <c r="Y200" s="2">
        <v>0</v>
      </c>
      <c r="Z200" s="2">
        <v>0.18948126801152737</v>
      </c>
      <c r="AA200" s="2">
        <v>0</v>
      </c>
      <c r="AB200" s="2">
        <v>0</v>
      </c>
      <c r="AC200" s="2">
        <v>0</v>
      </c>
      <c r="AD200" s="2">
        <v>0</v>
      </c>
      <c r="AE200" s="2">
        <v>0</v>
      </c>
      <c r="AF200" s="2">
        <v>0</v>
      </c>
      <c r="AG200" s="2">
        <v>0</v>
      </c>
      <c r="AH200" t="s">
        <v>108</v>
      </c>
      <c r="AI200">
        <v>5</v>
      </c>
    </row>
    <row r="201" spans="1:35" x14ac:dyDescent="0.25">
      <c r="A201" t="s">
        <v>990</v>
      </c>
      <c r="B201" t="s">
        <v>450</v>
      </c>
      <c r="C201" t="s">
        <v>739</v>
      </c>
      <c r="D201" t="s">
        <v>914</v>
      </c>
      <c r="E201" s="2">
        <v>47.032608695652172</v>
      </c>
      <c r="F201" s="2">
        <v>4.3913043478260869</v>
      </c>
      <c r="G201" s="2">
        <v>0</v>
      </c>
      <c r="H201" s="2">
        <v>0.52717391304347827</v>
      </c>
      <c r="I201" s="2">
        <v>1.3913043478260869</v>
      </c>
      <c r="J201" s="2">
        <v>0</v>
      </c>
      <c r="K201" s="2">
        <v>0</v>
      </c>
      <c r="L201" s="2">
        <v>0.94489130434782598</v>
      </c>
      <c r="M201" s="2">
        <v>4.6246739130434786</v>
      </c>
      <c r="N201" s="2">
        <v>0</v>
      </c>
      <c r="O201" s="2">
        <v>9.8329096371620073E-2</v>
      </c>
      <c r="P201" s="2">
        <v>10.510326086956521</v>
      </c>
      <c r="Q201" s="2">
        <v>0</v>
      </c>
      <c r="R201" s="2">
        <v>0.22346891610815808</v>
      </c>
      <c r="S201" s="2">
        <v>5.4249999999999998</v>
      </c>
      <c r="T201" s="2">
        <v>4.7456521739130446</v>
      </c>
      <c r="U201" s="2">
        <v>0</v>
      </c>
      <c r="V201" s="2">
        <v>0.21624682227871508</v>
      </c>
      <c r="W201" s="2">
        <v>2.4581521739130436</v>
      </c>
      <c r="X201" s="2">
        <v>4.8616304347826098</v>
      </c>
      <c r="Y201" s="2">
        <v>0</v>
      </c>
      <c r="Z201" s="2">
        <v>0.15563207765195289</v>
      </c>
      <c r="AA201" s="2">
        <v>0</v>
      </c>
      <c r="AB201" s="2">
        <v>0</v>
      </c>
      <c r="AC201" s="2">
        <v>0</v>
      </c>
      <c r="AD201" s="2">
        <v>0</v>
      </c>
      <c r="AE201" s="2">
        <v>0</v>
      </c>
      <c r="AF201" s="2">
        <v>0</v>
      </c>
      <c r="AG201" s="2">
        <v>0</v>
      </c>
      <c r="AH201" t="s">
        <v>107</v>
      </c>
      <c r="AI201">
        <v>5</v>
      </c>
    </row>
    <row r="202" spans="1:35" x14ac:dyDescent="0.25">
      <c r="A202" t="s">
        <v>990</v>
      </c>
      <c r="B202" t="s">
        <v>624</v>
      </c>
      <c r="C202" t="s">
        <v>721</v>
      </c>
      <c r="D202" t="s">
        <v>900</v>
      </c>
      <c r="E202" s="2">
        <v>13.141304347826088</v>
      </c>
      <c r="F202" s="2">
        <v>2.4782608695652173</v>
      </c>
      <c r="G202" s="2">
        <v>0.60869565217391308</v>
      </c>
      <c r="H202" s="2">
        <v>0</v>
      </c>
      <c r="I202" s="2">
        <v>0</v>
      </c>
      <c r="J202" s="2">
        <v>0</v>
      </c>
      <c r="K202" s="2">
        <v>0</v>
      </c>
      <c r="L202" s="2">
        <v>1.4673913043478262</v>
      </c>
      <c r="M202" s="2">
        <v>3.6358695652173911</v>
      </c>
      <c r="N202" s="2">
        <v>0</v>
      </c>
      <c r="O202" s="2">
        <v>0.27667493796526049</v>
      </c>
      <c r="P202" s="2">
        <v>4.6983695652173916</v>
      </c>
      <c r="Q202" s="2">
        <v>0</v>
      </c>
      <c r="R202" s="2">
        <v>0.35752688172043012</v>
      </c>
      <c r="S202" s="2">
        <v>3.8125</v>
      </c>
      <c r="T202" s="2">
        <v>4.4918478260869561</v>
      </c>
      <c r="U202" s="2">
        <v>0</v>
      </c>
      <c r="V202" s="2">
        <v>0.63192721257237383</v>
      </c>
      <c r="W202" s="2">
        <v>7.6032608695652177</v>
      </c>
      <c r="X202" s="2">
        <v>8.1059782608695645</v>
      </c>
      <c r="Y202" s="2">
        <v>0</v>
      </c>
      <c r="Z202" s="2">
        <v>1.195409429280397</v>
      </c>
      <c r="AA202" s="2">
        <v>0</v>
      </c>
      <c r="AB202" s="2">
        <v>0</v>
      </c>
      <c r="AC202" s="2">
        <v>0</v>
      </c>
      <c r="AD202" s="2">
        <v>0</v>
      </c>
      <c r="AE202" s="2">
        <v>0</v>
      </c>
      <c r="AF202" s="2">
        <v>0</v>
      </c>
      <c r="AG202" s="2">
        <v>0</v>
      </c>
      <c r="AH202" t="s">
        <v>287</v>
      </c>
      <c r="AI202">
        <v>5</v>
      </c>
    </row>
    <row r="203" spans="1:35" x14ac:dyDescent="0.25">
      <c r="A203" t="s">
        <v>990</v>
      </c>
      <c r="B203" t="s">
        <v>600</v>
      </c>
      <c r="C203" t="s">
        <v>739</v>
      </c>
      <c r="D203" t="s">
        <v>914</v>
      </c>
      <c r="E203" s="2">
        <v>85.684782608695656</v>
      </c>
      <c r="F203" s="2">
        <v>4.9565217391304346</v>
      </c>
      <c r="G203" s="2">
        <v>0.13043478260869565</v>
      </c>
      <c r="H203" s="2">
        <v>0.36141304347826086</v>
      </c>
      <c r="I203" s="2">
        <v>4.1929347826086953</v>
      </c>
      <c r="J203" s="2">
        <v>0</v>
      </c>
      <c r="K203" s="2">
        <v>0</v>
      </c>
      <c r="L203" s="2">
        <v>3.0457608695652167</v>
      </c>
      <c r="M203" s="2">
        <v>15.584239130434783</v>
      </c>
      <c r="N203" s="2">
        <v>0</v>
      </c>
      <c r="O203" s="2">
        <v>0.18187872637320818</v>
      </c>
      <c r="P203" s="2">
        <v>22.220108695652176</v>
      </c>
      <c r="Q203" s="2">
        <v>0</v>
      </c>
      <c r="R203" s="2">
        <v>0.25932386147405811</v>
      </c>
      <c r="S203" s="2">
        <v>3.5874999999999999</v>
      </c>
      <c r="T203" s="2">
        <v>4.3653260869565216</v>
      </c>
      <c r="U203" s="2">
        <v>0</v>
      </c>
      <c r="V203" s="2">
        <v>9.2814918178358491E-2</v>
      </c>
      <c r="W203" s="2">
        <v>7.0108695652173898</v>
      </c>
      <c r="X203" s="2">
        <v>4.7344565217391308</v>
      </c>
      <c r="Y203" s="2">
        <v>0.83869565217391284</v>
      </c>
      <c r="Z203" s="2">
        <v>0.14686413801852086</v>
      </c>
      <c r="AA203" s="2">
        <v>6.5217391304347824E-2</v>
      </c>
      <c r="AB203" s="2">
        <v>10.875</v>
      </c>
      <c r="AC203" s="2">
        <v>0</v>
      </c>
      <c r="AD203" s="2">
        <v>0</v>
      </c>
      <c r="AE203" s="2">
        <v>0</v>
      </c>
      <c r="AF203" s="2">
        <v>0</v>
      </c>
      <c r="AG203" s="2">
        <v>0</v>
      </c>
      <c r="AH203" t="s">
        <v>263</v>
      </c>
      <c r="AI203">
        <v>5</v>
      </c>
    </row>
    <row r="204" spans="1:35" x14ac:dyDescent="0.25">
      <c r="A204" t="s">
        <v>990</v>
      </c>
      <c r="B204" t="s">
        <v>413</v>
      </c>
      <c r="C204" t="s">
        <v>769</v>
      </c>
      <c r="D204" t="s">
        <v>894</v>
      </c>
      <c r="E204" s="2">
        <v>25.326086956521738</v>
      </c>
      <c r="F204" s="2">
        <v>6.6356521739130434</v>
      </c>
      <c r="G204" s="2">
        <v>0</v>
      </c>
      <c r="H204" s="2">
        <v>0.2391304347826087</v>
      </c>
      <c r="I204" s="2">
        <v>4.7663043478260869</v>
      </c>
      <c r="J204" s="2">
        <v>0</v>
      </c>
      <c r="K204" s="2">
        <v>0</v>
      </c>
      <c r="L204" s="2">
        <v>0.65489130434782605</v>
      </c>
      <c r="M204" s="2">
        <v>5.3368478260869558</v>
      </c>
      <c r="N204" s="2">
        <v>0</v>
      </c>
      <c r="O204" s="2">
        <v>0.210725321888412</v>
      </c>
      <c r="P204" s="2">
        <v>6.1192391304347851</v>
      </c>
      <c r="Q204" s="2">
        <v>0</v>
      </c>
      <c r="R204" s="2">
        <v>0.24161802575107308</v>
      </c>
      <c r="S204" s="2">
        <v>1.9136956521739135</v>
      </c>
      <c r="T204" s="2">
        <v>0.42478260869565215</v>
      </c>
      <c r="U204" s="2">
        <v>0</v>
      </c>
      <c r="V204" s="2">
        <v>9.2334763948497878E-2</v>
      </c>
      <c r="W204" s="2">
        <v>0.53336956521739143</v>
      </c>
      <c r="X204" s="2">
        <v>3.0292391304347821</v>
      </c>
      <c r="Y204" s="2">
        <v>0</v>
      </c>
      <c r="Z204" s="2">
        <v>0.14066952789699569</v>
      </c>
      <c r="AA204" s="2">
        <v>0</v>
      </c>
      <c r="AB204" s="2">
        <v>0</v>
      </c>
      <c r="AC204" s="2">
        <v>0</v>
      </c>
      <c r="AD204" s="2">
        <v>15.949673913043481</v>
      </c>
      <c r="AE204" s="2">
        <v>0</v>
      </c>
      <c r="AF204" s="2">
        <v>0</v>
      </c>
      <c r="AG204" s="2">
        <v>0</v>
      </c>
      <c r="AH204" t="s">
        <v>69</v>
      </c>
      <c r="AI204">
        <v>5</v>
      </c>
    </row>
    <row r="205" spans="1:35" x14ac:dyDescent="0.25">
      <c r="A205" t="s">
        <v>990</v>
      </c>
      <c r="B205" t="s">
        <v>633</v>
      </c>
      <c r="C205" t="s">
        <v>870</v>
      </c>
      <c r="D205" t="s">
        <v>890</v>
      </c>
      <c r="E205" s="2">
        <v>42.641304347826086</v>
      </c>
      <c r="F205" s="2">
        <v>6</v>
      </c>
      <c r="G205" s="2">
        <v>0</v>
      </c>
      <c r="H205" s="2">
        <v>0</v>
      </c>
      <c r="I205" s="2">
        <v>0.17391304347826086</v>
      </c>
      <c r="J205" s="2">
        <v>0</v>
      </c>
      <c r="K205" s="2">
        <v>0</v>
      </c>
      <c r="L205" s="2">
        <v>3.0141304347826088</v>
      </c>
      <c r="M205" s="2">
        <v>0</v>
      </c>
      <c r="N205" s="2">
        <v>0</v>
      </c>
      <c r="O205" s="2">
        <v>0</v>
      </c>
      <c r="P205" s="2">
        <v>6.1739130434782608</v>
      </c>
      <c r="Q205" s="2">
        <v>11.496956521739133</v>
      </c>
      <c r="R205" s="2">
        <v>0.41440734132041812</v>
      </c>
      <c r="S205" s="2">
        <v>4.2710869565217395</v>
      </c>
      <c r="T205" s="2">
        <v>7.3661956521739134</v>
      </c>
      <c r="U205" s="2">
        <v>0</v>
      </c>
      <c r="V205" s="2">
        <v>0.272911037471323</v>
      </c>
      <c r="W205" s="2">
        <v>7.0739130434782602</v>
      </c>
      <c r="X205" s="2">
        <v>0.43478260869565216</v>
      </c>
      <c r="Y205" s="2">
        <v>0</v>
      </c>
      <c r="Z205" s="2">
        <v>0.17608972724955391</v>
      </c>
      <c r="AA205" s="2">
        <v>0</v>
      </c>
      <c r="AB205" s="2">
        <v>0</v>
      </c>
      <c r="AC205" s="2">
        <v>0</v>
      </c>
      <c r="AD205" s="2">
        <v>0</v>
      </c>
      <c r="AE205" s="2">
        <v>0</v>
      </c>
      <c r="AF205" s="2">
        <v>0</v>
      </c>
      <c r="AG205" s="2">
        <v>0</v>
      </c>
      <c r="AH205" t="s">
        <v>296</v>
      </c>
      <c r="AI205">
        <v>5</v>
      </c>
    </row>
    <row r="206" spans="1:35" x14ac:dyDescent="0.25">
      <c r="A206" t="s">
        <v>990</v>
      </c>
      <c r="B206" t="s">
        <v>379</v>
      </c>
      <c r="C206" t="s">
        <v>693</v>
      </c>
      <c r="D206" t="s">
        <v>895</v>
      </c>
      <c r="E206" s="2">
        <v>25.206521739130434</v>
      </c>
      <c r="F206" s="2">
        <v>5.6521739130434785</v>
      </c>
      <c r="G206" s="2">
        <v>0</v>
      </c>
      <c r="H206" s="2">
        <v>0.2608695652173913</v>
      </c>
      <c r="I206" s="2">
        <v>0.47826086956521741</v>
      </c>
      <c r="J206" s="2">
        <v>0</v>
      </c>
      <c r="K206" s="2">
        <v>0</v>
      </c>
      <c r="L206" s="2">
        <v>0.51086956521739135</v>
      </c>
      <c r="M206" s="2">
        <v>3.4782608695652173</v>
      </c>
      <c r="N206" s="2">
        <v>0</v>
      </c>
      <c r="O206" s="2">
        <v>0.1379905131522208</v>
      </c>
      <c r="P206" s="2">
        <v>4.9565217391304346</v>
      </c>
      <c r="Q206" s="2">
        <v>0</v>
      </c>
      <c r="R206" s="2">
        <v>0.19663648124191463</v>
      </c>
      <c r="S206" s="2">
        <v>4.9563043478260864</v>
      </c>
      <c r="T206" s="2">
        <v>0.12695652173913044</v>
      </c>
      <c r="U206" s="2">
        <v>0</v>
      </c>
      <c r="V206" s="2">
        <v>0.20166451056489867</v>
      </c>
      <c r="W206" s="2">
        <v>4.6561956521739116</v>
      </c>
      <c r="X206" s="2">
        <v>2.2934782608695659</v>
      </c>
      <c r="Y206" s="2">
        <v>0</v>
      </c>
      <c r="Z206" s="2">
        <v>0.27570935748167313</v>
      </c>
      <c r="AA206" s="2">
        <v>0</v>
      </c>
      <c r="AB206" s="2">
        <v>0</v>
      </c>
      <c r="AC206" s="2">
        <v>0</v>
      </c>
      <c r="AD206" s="2">
        <v>0</v>
      </c>
      <c r="AE206" s="2">
        <v>0</v>
      </c>
      <c r="AF206" s="2">
        <v>0</v>
      </c>
      <c r="AG206" s="2">
        <v>0</v>
      </c>
      <c r="AH206" t="s">
        <v>34</v>
      </c>
      <c r="AI206">
        <v>5</v>
      </c>
    </row>
    <row r="207" spans="1:35" x14ac:dyDescent="0.25">
      <c r="A207" t="s">
        <v>990</v>
      </c>
      <c r="B207" t="s">
        <v>617</v>
      </c>
      <c r="C207" t="s">
        <v>859</v>
      </c>
      <c r="D207" t="s">
        <v>899</v>
      </c>
      <c r="E207" s="2">
        <v>33.239130434782609</v>
      </c>
      <c r="F207" s="2">
        <v>20.872282608695652</v>
      </c>
      <c r="G207" s="2">
        <v>0</v>
      </c>
      <c r="H207" s="2">
        <v>0</v>
      </c>
      <c r="I207" s="2">
        <v>0</v>
      </c>
      <c r="J207" s="2">
        <v>0</v>
      </c>
      <c r="K207" s="2">
        <v>0</v>
      </c>
      <c r="L207" s="2">
        <v>0.67391304347826086</v>
      </c>
      <c r="M207" s="2">
        <v>0</v>
      </c>
      <c r="N207" s="2">
        <v>8.8858695652173907</v>
      </c>
      <c r="O207" s="2">
        <v>0.26733158927403528</v>
      </c>
      <c r="P207" s="2">
        <v>0</v>
      </c>
      <c r="Q207" s="2">
        <v>6.4483695652173916</v>
      </c>
      <c r="R207" s="2">
        <v>0.19399934597776325</v>
      </c>
      <c r="S207" s="2">
        <v>3.472826086956522</v>
      </c>
      <c r="T207" s="2">
        <v>2.7119565217391304</v>
      </c>
      <c r="U207" s="2">
        <v>0</v>
      </c>
      <c r="V207" s="2">
        <v>0.18606932635709614</v>
      </c>
      <c r="W207" s="2">
        <v>2.277173913043478</v>
      </c>
      <c r="X207" s="2">
        <v>8.2065217391304355</v>
      </c>
      <c r="Y207" s="2">
        <v>0</v>
      </c>
      <c r="Z207" s="2">
        <v>0.315402223675605</v>
      </c>
      <c r="AA207" s="2">
        <v>0</v>
      </c>
      <c r="AB207" s="2">
        <v>0</v>
      </c>
      <c r="AC207" s="2">
        <v>0</v>
      </c>
      <c r="AD207" s="2">
        <v>0</v>
      </c>
      <c r="AE207" s="2">
        <v>0</v>
      </c>
      <c r="AF207" s="2">
        <v>0</v>
      </c>
      <c r="AG207" s="2">
        <v>0</v>
      </c>
      <c r="AH207" t="s">
        <v>280</v>
      </c>
      <c r="AI207">
        <v>5</v>
      </c>
    </row>
    <row r="208" spans="1:35" x14ac:dyDescent="0.25">
      <c r="A208" t="s">
        <v>990</v>
      </c>
      <c r="B208" t="s">
        <v>583</v>
      </c>
      <c r="C208" t="s">
        <v>804</v>
      </c>
      <c r="D208" t="s">
        <v>926</v>
      </c>
      <c r="E208" s="2">
        <v>27.282608695652176</v>
      </c>
      <c r="F208" s="2">
        <v>5.5652173913043477</v>
      </c>
      <c r="G208" s="2">
        <v>0</v>
      </c>
      <c r="H208" s="2">
        <v>0.28804347826086957</v>
      </c>
      <c r="I208" s="2">
        <v>0.58695652173913049</v>
      </c>
      <c r="J208" s="2">
        <v>0</v>
      </c>
      <c r="K208" s="2">
        <v>0</v>
      </c>
      <c r="L208" s="2">
        <v>1.6725000000000003</v>
      </c>
      <c r="M208" s="2">
        <v>5.6753260869565221</v>
      </c>
      <c r="N208" s="2">
        <v>0</v>
      </c>
      <c r="O208" s="2">
        <v>0.2080199203187251</v>
      </c>
      <c r="P208" s="2">
        <v>5.9178260869565227</v>
      </c>
      <c r="Q208" s="2">
        <v>0</v>
      </c>
      <c r="R208" s="2">
        <v>0.21690836653386456</v>
      </c>
      <c r="S208" s="2">
        <v>0.9722826086956522</v>
      </c>
      <c r="T208" s="2">
        <v>2.386304347826087</v>
      </c>
      <c r="U208" s="2">
        <v>0</v>
      </c>
      <c r="V208" s="2">
        <v>0.12310358565737051</v>
      </c>
      <c r="W208" s="2">
        <v>0</v>
      </c>
      <c r="X208" s="2">
        <v>3.8577173913043485</v>
      </c>
      <c r="Y208" s="2">
        <v>0</v>
      </c>
      <c r="Z208" s="2">
        <v>0.14139840637450202</v>
      </c>
      <c r="AA208" s="2">
        <v>0</v>
      </c>
      <c r="AB208" s="2">
        <v>0</v>
      </c>
      <c r="AC208" s="2">
        <v>0</v>
      </c>
      <c r="AD208" s="2">
        <v>0</v>
      </c>
      <c r="AE208" s="2">
        <v>0</v>
      </c>
      <c r="AF208" s="2">
        <v>0</v>
      </c>
      <c r="AG208" s="2">
        <v>0</v>
      </c>
      <c r="AH208" t="s">
        <v>246</v>
      </c>
      <c r="AI208">
        <v>5</v>
      </c>
    </row>
    <row r="209" spans="1:35" x14ac:dyDescent="0.25">
      <c r="A209" t="s">
        <v>990</v>
      </c>
      <c r="B209" t="s">
        <v>620</v>
      </c>
      <c r="C209" t="s">
        <v>696</v>
      </c>
      <c r="D209" t="s">
        <v>877</v>
      </c>
      <c r="E209" s="2">
        <v>63.293478260869563</v>
      </c>
      <c r="F209" s="2">
        <v>5.4782608695652177</v>
      </c>
      <c r="G209" s="2">
        <v>2.0652173913043477E-2</v>
      </c>
      <c r="H209" s="2">
        <v>0.2326086956521739</v>
      </c>
      <c r="I209" s="2">
        <v>2.1739130434782608</v>
      </c>
      <c r="J209" s="2">
        <v>0</v>
      </c>
      <c r="K209" s="2">
        <v>0</v>
      </c>
      <c r="L209" s="2">
        <v>4.0836956521739127</v>
      </c>
      <c r="M209" s="2">
        <v>9.9902173913043484</v>
      </c>
      <c r="N209" s="2">
        <v>0</v>
      </c>
      <c r="O209" s="2">
        <v>0.15783960157994162</v>
      </c>
      <c r="P209" s="2">
        <v>0</v>
      </c>
      <c r="Q209" s="2">
        <v>12.545652173913046</v>
      </c>
      <c r="R209" s="2">
        <v>0.19821397904860044</v>
      </c>
      <c r="S209" s="2">
        <v>5.7882608695652173</v>
      </c>
      <c r="T209" s="2">
        <v>6.3069565217391306</v>
      </c>
      <c r="U209" s="2">
        <v>0</v>
      </c>
      <c r="V209" s="2">
        <v>0.19109737248840805</v>
      </c>
      <c r="W209" s="2">
        <v>4.950108695652176</v>
      </c>
      <c r="X209" s="2">
        <v>9.7607608695652193</v>
      </c>
      <c r="Y209" s="2">
        <v>5.1521739130434785</v>
      </c>
      <c r="Z209" s="2">
        <v>0.3138244890949683</v>
      </c>
      <c r="AA209" s="2">
        <v>0</v>
      </c>
      <c r="AB209" s="2">
        <v>3.9673913043478262</v>
      </c>
      <c r="AC209" s="2">
        <v>0</v>
      </c>
      <c r="AD209" s="2">
        <v>0</v>
      </c>
      <c r="AE209" s="2">
        <v>0</v>
      </c>
      <c r="AF209" s="2">
        <v>0</v>
      </c>
      <c r="AG209" s="2">
        <v>0</v>
      </c>
      <c r="AH209" t="s">
        <v>283</v>
      </c>
      <c r="AI209">
        <v>5</v>
      </c>
    </row>
    <row r="210" spans="1:35" x14ac:dyDescent="0.25">
      <c r="A210" t="s">
        <v>990</v>
      </c>
      <c r="B210" t="s">
        <v>360</v>
      </c>
      <c r="C210" t="s">
        <v>745</v>
      </c>
      <c r="D210" t="s">
        <v>919</v>
      </c>
      <c r="E210" s="2">
        <v>77.326086956521735</v>
      </c>
      <c r="F210" s="2">
        <v>5.5652173913043477</v>
      </c>
      <c r="G210" s="2">
        <v>0</v>
      </c>
      <c r="H210" s="2">
        <v>0</v>
      </c>
      <c r="I210" s="2">
        <v>5.3913043478260869</v>
      </c>
      <c r="J210" s="2">
        <v>0</v>
      </c>
      <c r="K210" s="2">
        <v>0</v>
      </c>
      <c r="L210" s="2">
        <v>1.5839130434782611</v>
      </c>
      <c r="M210" s="2">
        <v>5.4782608695652177</v>
      </c>
      <c r="N210" s="2">
        <v>0</v>
      </c>
      <c r="O210" s="2">
        <v>7.0846218723643523E-2</v>
      </c>
      <c r="P210" s="2">
        <v>4.9565217391304346</v>
      </c>
      <c r="Q210" s="2">
        <v>6.10554347826087</v>
      </c>
      <c r="R210" s="2">
        <v>0.14305735170087153</v>
      </c>
      <c r="S210" s="2">
        <v>6.099999999999997</v>
      </c>
      <c r="T210" s="2">
        <v>0</v>
      </c>
      <c r="U210" s="2">
        <v>0</v>
      </c>
      <c r="V210" s="2">
        <v>7.8886702277199849E-2</v>
      </c>
      <c r="W210" s="2">
        <v>11.02141304347826</v>
      </c>
      <c r="X210" s="2">
        <v>0</v>
      </c>
      <c r="Y210" s="2">
        <v>0</v>
      </c>
      <c r="Z210" s="2">
        <v>0.14253162777621592</v>
      </c>
      <c r="AA210" s="2">
        <v>0</v>
      </c>
      <c r="AB210" s="2">
        <v>0</v>
      </c>
      <c r="AC210" s="2">
        <v>0</v>
      </c>
      <c r="AD210" s="2">
        <v>0</v>
      </c>
      <c r="AE210" s="2">
        <v>0</v>
      </c>
      <c r="AF210" s="2">
        <v>0</v>
      </c>
      <c r="AG210" s="2">
        <v>0</v>
      </c>
      <c r="AH210" t="s">
        <v>15</v>
      </c>
      <c r="AI210">
        <v>5</v>
      </c>
    </row>
    <row r="211" spans="1:35" x14ac:dyDescent="0.25">
      <c r="A211" t="s">
        <v>990</v>
      </c>
      <c r="B211" t="s">
        <v>638</v>
      </c>
      <c r="C211" t="s">
        <v>752</v>
      </c>
      <c r="D211" t="s">
        <v>913</v>
      </c>
      <c r="E211" s="2">
        <v>34.304347826086953</v>
      </c>
      <c r="F211" s="2">
        <v>5.7391304347826084</v>
      </c>
      <c r="G211" s="2">
        <v>0</v>
      </c>
      <c r="H211" s="2">
        <v>0</v>
      </c>
      <c r="I211" s="2">
        <v>1.4103260869565217</v>
      </c>
      <c r="J211" s="2">
        <v>0</v>
      </c>
      <c r="K211" s="2">
        <v>0</v>
      </c>
      <c r="L211" s="2">
        <v>7.6086956521739135E-2</v>
      </c>
      <c r="M211" s="2">
        <v>3.5326086956521738</v>
      </c>
      <c r="N211" s="2">
        <v>0</v>
      </c>
      <c r="O211" s="2">
        <v>0.10297845373891001</v>
      </c>
      <c r="P211" s="2">
        <v>2.5760869565217392</v>
      </c>
      <c r="Q211" s="2">
        <v>0.34782608695652173</v>
      </c>
      <c r="R211" s="2">
        <v>8.5234474017743977E-2</v>
      </c>
      <c r="S211" s="2">
        <v>0</v>
      </c>
      <c r="T211" s="2">
        <v>0</v>
      </c>
      <c r="U211" s="2">
        <v>0</v>
      </c>
      <c r="V211" s="2">
        <v>0</v>
      </c>
      <c r="W211" s="2">
        <v>0</v>
      </c>
      <c r="X211" s="2">
        <v>0</v>
      </c>
      <c r="Y211" s="2">
        <v>0</v>
      </c>
      <c r="Z211" s="2">
        <v>0</v>
      </c>
      <c r="AA211" s="2">
        <v>0</v>
      </c>
      <c r="AB211" s="2">
        <v>0</v>
      </c>
      <c r="AC211" s="2">
        <v>0</v>
      </c>
      <c r="AD211" s="2">
        <v>0</v>
      </c>
      <c r="AE211" s="2">
        <v>0</v>
      </c>
      <c r="AF211" s="2">
        <v>0</v>
      </c>
      <c r="AG211" s="2">
        <v>0</v>
      </c>
      <c r="AH211" t="s">
        <v>301</v>
      </c>
      <c r="AI211">
        <v>5</v>
      </c>
    </row>
    <row r="212" spans="1:35" x14ac:dyDescent="0.25">
      <c r="A212" t="s">
        <v>990</v>
      </c>
      <c r="B212" t="s">
        <v>635</v>
      </c>
      <c r="C212" t="s">
        <v>716</v>
      </c>
      <c r="D212" t="s">
        <v>915</v>
      </c>
      <c r="E212" s="2">
        <v>76.652173913043484</v>
      </c>
      <c r="F212" s="2">
        <v>5.7391304347826084</v>
      </c>
      <c r="G212" s="2">
        <v>0</v>
      </c>
      <c r="H212" s="2">
        <v>0</v>
      </c>
      <c r="I212" s="2">
        <v>2.7934782608695654</v>
      </c>
      <c r="J212" s="2">
        <v>0</v>
      </c>
      <c r="K212" s="2">
        <v>0</v>
      </c>
      <c r="L212" s="2">
        <v>0</v>
      </c>
      <c r="M212" s="2">
        <v>4.8586956521739131</v>
      </c>
      <c r="N212" s="2">
        <v>0</v>
      </c>
      <c r="O212" s="2">
        <v>6.3386273397617696E-2</v>
      </c>
      <c r="P212" s="2">
        <v>5.4076086956521738</v>
      </c>
      <c r="Q212" s="2">
        <v>8.6657608695652169</v>
      </c>
      <c r="R212" s="2">
        <v>0.18360039705048212</v>
      </c>
      <c r="S212" s="2">
        <v>0</v>
      </c>
      <c r="T212" s="2">
        <v>0</v>
      </c>
      <c r="U212" s="2">
        <v>0</v>
      </c>
      <c r="V212" s="2">
        <v>0</v>
      </c>
      <c r="W212" s="2">
        <v>0</v>
      </c>
      <c r="X212" s="2">
        <v>0</v>
      </c>
      <c r="Y212" s="2">
        <v>0</v>
      </c>
      <c r="Z212" s="2">
        <v>0</v>
      </c>
      <c r="AA212" s="2">
        <v>0</v>
      </c>
      <c r="AB212" s="2">
        <v>0</v>
      </c>
      <c r="AC212" s="2">
        <v>0</v>
      </c>
      <c r="AD212" s="2">
        <v>0</v>
      </c>
      <c r="AE212" s="2">
        <v>0</v>
      </c>
      <c r="AF212" s="2">
        <v>0</v>
      </c>
      <c r="AG212" s="2">
        <v>0</v>
      </c>
      <c r="AH212" t="s">
        <v>298</v>
      </c>
      <c r="AI212">
        <v>5</v>
      </c>
    </row>
    <row r="213" spans="1:35" x14ac:dyDescent="0.25">
      <c r="A213" t="s">
        <v>990</v>
      </c>
      <c r="B213" t="s">
        <v>464</v>
      </c>
      <c r="C213" t="s">
        <v>795</v>
      </c>
      <c r="D213" t="s">
        <v>903</v>
      </c>
      <c r="E213" s="2">
        <v>21.391304347826086</v>
      </c>
      <c r="F213" s="2">
        <v>1.5091304347826087</v>
      </c>
      <c r="G213" s="2">
        <v>1.6304347826086956E-2</v>
      </c>
      <c r="H213" s="2">
        <v>0</v>
      </c>
      <c r="I213" s="2">
        <v>1.5671739130434781</v>
      </c>
      <c r="J213" s="2">
        <v>0</v>
      </c>
      <c r="K213" s="2">
        <v>0</v>
      </c>
      <c r="L213" s="2">
        <v>2.8734782608695655</v>
      </c>
      <c r="M213" s="2">
        <v>4.6086956521739131</v>
      </c>
      <c r="N213" s="2">
        <v>0</v>
      </c>
      <c r="O213" s="2">
        <v>0.21544715447154472</v>
      </c>
      <c r="P213" s="2">
        <v>7.3066304347826039</v>
      </c>
      <c r="Q213" s="2">
        <v>3.7092391304347827</v>
      </c>
      <c r="R213" s="2">
        <v>0.51496951219512177</v>
      </c>
      <c r="S213" s="2">
        <v>1.845978260869565</v>
      </c>
      <c r="T213" s="2">
        <v>4.7776086956521748</v>
      </c>
      <c r="U213" s="2">
        <v>0</v>
      </c>
      <c r="V213" s="2">
        <v>0.30963922764227647</v>
      </c>
      <c r="W213" s="2">
        <v>2.2073913043478268</v>
      </c>
      <c r="X213" s="2">
        <v>2.9320652173913038</v>
      </c>
      <c r="Y213" s="2">
        <v>0</v>
      </c>
      <c r="Z213" s="2">
        <v>0.24025914634146345</v>
      </c>
      <c r="AA213" s="2">
        <v>0</v>
      </c>
      <c r="AB213" s="2">
        <v>0</v>
      </c>
      <c r="AC213" s="2">
        <v>0</v>
      </c>
      <c r="AD213" s="2">
        <v>0</v>
      </c>
      <c r="AE213" s="2">
        <v>0</v>
      </c>
      <c r="AF213" s="2">
        <v>0</v>
      </c>
      <c r="AG213" s="2">
        <v>0</v>
      </c>
      <c r="AH213" t="s">
        <v>121</v>
      </c>
      <c r="AI213">
        <v>5</v>
      </c>
    </row>
    <row r="214" spans="1:35" x14ac:dyDescent="0.25">
      <c r="A214" t="s">
        <v>990</v>
      </c>
      <c r="B214" t="s">
        <v>656</v>
      </c>
      <c r="C214" t="s">
        <v>795</v>
      </c>
      <c r="D214" t="s">
        <v>903</v>
      </c>
      <c r="E214" s="2">
        <v>41.673913043478258</v>
      </c>
      <c r="F214" s="2">
        <v>1.5091304347826087</v>
      </c>
      <c r="G214" s="2">
        <v>1.6304347826086956E-2</v>
      </c>
      <c r="H214" s="2">
        <v>0</v>
      </c>
      <c r="I214" s="2">
        <v>1.5671739130434781</v>
      </c>
      <c r="J214" s="2">
        <v>0</v>
      </c>
      <c r="K214" s="2">
        <v>0</v>
      </c>
      <c r="L214" s="2">
        <v>0.48097826086956524</v>
      </c>
      <c r="M214" s="2">
        <v>5.0434782608695654</v>
      </c>
      <c r="N214" s="2">
        <v>0</v>
      </c>
      <c r="O214" s="2">
        <v>0.12102243088158582</v>
      </c>
      <c r="P214" s="2">
        <v>1.8283695652173899</v>
      </c>
      <c r="Q214" s="2">
        <v>0</v>
      </c>
      <c r="R214" s="2">
        <v>4.3873239436619686E-2</v>
      </c>
      <c r="S214" s="2">
        <v>0.36543478260869561</v>
      </c>
      <c r="T214" s="2">
        <v>0.36826086956521736</v>
      </c>
      <c r="U214" s="2">
        <v>0</v>
      </c>
      <c r="V214" s="2">
        <v>1.7605633802816902E-2</v>
      </c>
      <c r="W214" s="2">
        <v>1.0075000000000001</v>
      </c>
      <c r="X214" s="2">
        <v>0.46141304347826084</v>
      </c>
      <c r="Y214" s="2">
        <v>0</v>
      </c>
      <c r="Z214" s="2">
        <v>3.5247782994261873E-2</v>
      </c>
      <c r="AA214" s="2">
        <v>0</v>
      </c>
      <c r="AB214" s="2">
        <v>4.3559782608695654</v>
      </c>
      <c r="AC214" s="2">
        <v>0</v>
      </c>
      <c r="AD214" s="2">
        <v>0</v>
      </c>
      <c r="AE214" s="2">
        <v>0</v>
      </c>
      <c r="AF214" s="2">
        <v>0</v>
      </c>
      <c r="AG214" s="2">
        <v>0</v>
      </c>
      <c r="AH214" t="s">
        <v>319</v>
      </c>
      <c r="AI214">
        <v>5</v>
      </c>
    </row>
    <row r="215" spans="1:35" x14ac:dyDescent="0.25">
      <c r="A215" t="s">
        <v>990</v>
      </c>
      <c r="B215" t="s">
        <v>657</v>
      </c>
      <c r="C215" t="s">
        <v>795</v>
      </c>
      <c r="D215" t="s">
        <v>903</v>
      </c>
      <c r="E215" s="2">
        <v>43.228260869565219</v>
      </c>
      <c r="F215" s="2">
        <v>1.5034782608695638</v>
      </c>
      <c r="G215" s="2">
        <v>1.6304347826086956E-2</v>
      </c>
      <c r="H215" s="2">
        <v>0</v>
      </c>
      <c r="I215" s="2">
        <v>1.5613043478260855</v>
      </c>
      <c r="J215" s="2">
        <v>0</v>
      </c>
      <c r="K215" s="2">
        <v>0</v>
      </c>
      <c r="L215" s="2">
        <v>0.94043478260869562</v>
      </c>
      <c r="M215" s="2">
        <v>4.6956521739130439</v>
      </c>
      <c r="N215" s="2">
        <v>0</v>
      </c>
      <c r="O215" s="2">
        <v>0.10862459140055319</v>
      </c>
      <c r="P215" s="2">
        <v>6.8215217391304375</v>
      </c>
      <c r="Q215" s="2">
        <v>0</v>
      </c>
      <c r="R215" s="2">
        <v>0.15780236359064628</v>
      </c>
      <c r="S215" s="2">
        <v>0.83130434782608686</v>
      </c>
      <c r="T215" s="2">
        <v>1.450543478260869</v>
      </c>
      <c r="U215" s="2">
        <v>0</v>
      </c>
      <c r="V215" s="2">
        <v>5.278601961277344E-2</v>
      </c>
      <c r="W215" s="2">
        <v>0.90054347826086933</v>
      </c>
      <c r="X215" s="2">
        <v>0.69706521739130411</v>
      </c>
      <c r="Y215" s="2">
        <v>0</v>
      </c>
      <c r="Z215" s="2">
        <v>3.6957505657530788E-2</v>
      </c>
      <c r="AA215" s="2">
        <v>0</v>
      </c>
      <c r="AB215" s="2">
        <v>0</v>
      </c>
      <c r="AC215" s="2">
        <v>0</v>
      </c>
      <c r="AD215" s="2">
        <v>0</v>
      </c>
      <c r="AE215" s="2">
        <v>0</v>
      </c>
      <c r="AF215" s="2">
        <v>0</v>
      </c>
      <c r="AG215" s="2">
        <v>0</v>
      </c>
      <c r="AH215" t="s">
        <v>320</v>
      </c>
      <c r="AI215">
        <v>5</v>
      </c>
    </row>
    <row r="216" spans="1:35" x14ac:dyDescent="0.25">
      <c r="A216" t="s">
        <v>990</v>
      </c>
      <c r="B216" t="s">
        <v>598</v>
      </c>
      <c r="C216" t="s">
        <v>852</v>
      </c>
      <c r="D216" t="s">
        <v>895</v>
      </c>
      <c r="E216" s="2">
        <v>67.5</v>
      </c>
      <c r="F216" s="2">
        <v>4.6521739130434785</v>
      </c>
      <c r="G216" s="2">
        <v>2.1739130434782608E-2</v>
      </c>
      <c r="H216" s="2">
        <v>0.21195652173913043</v>
      </c>
      <c r="I216" s="2">
        <v>1.6086956521739131</v>
      </c>
      <c r="J216" s="2">
        <v>0</v>
      </c>
      <c r="K216" s="2">
        <v>0</v>
      </c>
      <c r="L216" s="2">
        <v>1.0027173913043479</v>
      </c>
      <c r="M216" s="2">
        <v>0</v>
      </c>
      <c r="N216" s="2">
        <v>10.956521739130435</v>
      </c>
      <c r="O216" s="2">
        <v>0.16231884057971016</v>
      </c>
      <c r="P216" s="2">
        <v>4.4891304347826084</v>
      </c>
      <c r="Q216" s="2">
        <v>16.653260869565205</v>
      </c>
      <c r="R216" s="2">
        <v>0.31322061191626394</v>
      </c>
      <c r="S216" s="2">
        <v>2.9483695652173911</v>
      </c>
      <c r="T216" s="2">
        <v>2.5081521739130435</v>
      </c>
      <c r="U216" s="2">
        <v>0</v>
      </c>
      <c r="V216" s="2">
        <v>8.0837359098228659E-2</v>
      </c>
      <c r="W216" s="2">
        <v>2.75</v>
      </c>
      <c r="X216" s="2">
        <v>6.0298913043478262</v>
      </c>
      <c r="Y216" s="2">
        <v>0</v>
      </c>
      <c r="Z216" s="2">
        <v>0.13007246376811593</v>
      </c>
      <c r="AA216" s="2">
        <v>0.18478260869565216</v>
      </c>
      <c r="AB216" s="2">
        <v>0</v>
      </c>
      <c r="AC216" s="2">
        <v>0</v>
      </c>
      <c r="AD216" s="2">
        <v>0</v>
      </c>
      <c r="AE216" s="2">
        <v>0</v>
      </c>
      <c r="AF216" s="2">
        <v>0</v>
      </c>
      <c r="AG216" s="2">
        <v>0</v>
      </c>
      <c r="AH216" t="s">
        <v>261</v>
      </c>
      <c r="AI216">
        <v>5</v>
      </c>
    </row>
    <row r="217" spans="1:35" x14ac:dyDescent="0.25">
      <c r="A217" t="s">
        <v>990</v>
      </c>
      <c r="B217" t="s">
        <v>503</v>
      </c>
      <c r="C217" t="s">
        <v>815</v>
      </c>
      <c r="D217" t="s">
        <v>934</v>
      </c>
      <c r="E217" s="2">
        <v>32.565217391304351</v>
      </c>
      <c r="F217" s="2">
        <v>35.933913043478249</v>
      </c>
      <c r="G217" s="2">
        <v>0.2608695652173913</v>
      </c>
      <c r="H217" s="2">
        <v>0</v>
      </c>
      <c r="I217" s="2">
        <v>0.10228260869565217</v>
      </c>
      <c r="J217" s="2">
        <v>0</v>
      </c>
      <c r="K217" s="2">
        <v>0</v>
      </c>
      <c r="L217" s="2">
        <v>0.92804347826086986</v>
      </c>
      <c r="M217" s="2">
        <v>0</v>
      </c>
      <c r="N217" s="2">
        <v>4.4433695652173899</v>
      </c>
      <c r="O217" s="2">
        <v>0.13644526034712945</v>
      </c>
      <c r="P217" s="2">
        <v>0</v>
      </c>
      <c r="Q217" s="2">
        <v>5.5876086956521736</v>
      </c>
      <c r="R217" s="2">
        <v>0.17158210947930572</v>
      </c>
      <c r="S217" s="2">
        <v>1.1540217391304348</v>
      </c>
      <c r="T217" s="2">
        <v>2.6301086956521735</v>
      </c>
      <c r="U217" s="2">
        <v>0</v>
      </c>
      <c r="V217" s="2">
        <v>0.11620160213618155</v>
      </c>
      <c r="W217" s="2">
        <v>1.1088043478260869</v>
      </c>
      <c r="X217" s="2">
        <v>4.6092391304347835</v>
      </c>
      <c r="Y217" s="2">
        <v>0</v>
      </c>
      <c r="Z217" s="2">
        <v>0.17558744993324435</v>
      </c>
      <c r="AA217" s="2">
        <v>0</v>
      </c>
      <c r="AB217" s="2">
        <v>0</v>
      </c>
      <c r="AC217" s="2">
        <v>0</v>
      </c>
      <c r="AD217" s="2">
        <v>0</v>
      </c>
      <c r="AE217" s="2">
        <v>0</v>
      </c>
      <c r="AF217" s="2">
        <v>0</v>
      </c>
      <c r="AG217" s="2">
        <v>0</v>
      </c>
      <c r="AH217" t="s">
        <v>161</v>
      </c>
      <c r="AI217">
        <v>5</v>
      </c>
    </row>
    <row r="218" spans="1:35" x14ac:dyDescent="0.25">
      <c r="A218" t="s">
        <v>990</v>
      </c>
      <c r="B218" t="s">
        <v>626</v>
      </c>
      <c r="C218" t="s">
        <v>864</v>
      </c>
      <c r="D218" t="s">
        <v>935</v>
      </c>
      <c r="E218" s="2">
        <v>41.010869565217391</v>
      </c>
      <c r="F218" s="2">
        <v>3.3043478260869565</v>
      </c>
      <c r="G218" s="2">
        <v>6.5217391304347824E-2</v>
      </c>
      <c r="H218" s="2">
        <v>0</v>
      </c>
      <c r="I218" s="2">
        <v>3.8260869565217392</v>
      </c>
      <c r="J218" s="2">
        <v>0</v>
      </c>
      <c r="K218" s="2">
        <v>0</v>
      </c>
      <c r="L218" s="2">
        <v>4.3145652173913041</v>
      </c>
      <c r="M218" s="2">
        <v>6.7826086956521738</v>
      </c>
      <c r="N218" s="2">
        <v>0</v>
      </c>
      <c r="O218" s="2">
        <v>0.16538563477338988</v>
      </c>
      <c r="P218" s="2">
        <v>0</v>
      </c>
      <c r="Q218" s="2">
        <v>0</v>
      </c>
      <c r="R218" s="2">
        <v>0</v>
      </c>
      <c r="S218" s="2">
        <v>4.5248913043478272</v>
      </c>
      <c r="T218" s="2">
        <v>1.4686956521739125</v>
      </c>
      <c r="U218" s="2">
        <v>0</v>
      </c>
      <c r="V218" s="2">
        <v>0.14614630267691495</v>
      </c>
      <c r="W218" s="2">
        <v>4.0129347826086947</v>
      </c>
      <c r="X218" s="2">
        <v>4.0992391304347837</v>
      </c>
      <c r="Y218" s="2">
        <v>0</v>
      </c>
      <c r="Z218" s="2">
        <v>0.19780545984627615</v>
      </c>
      <c r="AA218" s="2">
        <v>0</v>
      </c>
      <c r="AB218" s="2">
        <v>0</v>
      </c>
      <c r="AC218" s="2">
        <v>0</v>
      </c>
      <c r="AD218" s="2">
        <v>0</v>
      </c>
      <c r="AE218" s="2">
        <v>0</v>
      </c>
      <c r="AF218" s="2">
        <v>0</v>
      </c>
      <c r="AG218" s="2">
        <v>0</v>
      </c>
      <c r="AH218" t="s">
        <v>289</v>
      </c>
      <c r="AI218">
        <v>5</v>
      </c>
    </row>
    <row r="219" spans="1:35" x14ac:dyDescent="0.25">
      <c r="A219" t="s">
        <v>990</v>
      </c>
      <c r="B219" t="s">
        <v>590</v>
      </c>
      <c r="C219" t="s">
        <v>846</v>
      </c>
      <c r="D219" t="s">
        <v>896</v>
      </c>
      <c r="E219" s="2">
        <v>39.902173913043477</v>
      </c>
      <c r="F219" s="2">
        <v>5.7391304347826084</v>
      </c>
      <c r="G219" s="2">
        <v>0.15217391304347827</v>
      </c>
      <c r="H219" s="2">
        <v>0.19565217391304349</v>
      </c>
      <c r="I219" s="2">
        <v>0</v>
      </c>
      <c r="J219" s="2">
        <v>0</v>
      </c>
      <c r="K219" s="2">
        <v>0</v>
      </c>
      <c r="L219" s="2">
        <v>0.4757608695652174</v>
      </c>
      <c r="M219" s="2">
        <v>4.9510869565217392</v>
      </c>
      <c r="N219" s="2">
        <v>0</v>
      </c>
      <c r="O219" s="2">
        <v>0.12408063198038682</v>
      </c>
      <c r="P219" s="2">
        <v>0</v>
      </c>
      <c r="Q219" s="2">
        <v>5.0978260869565215</v>
      </c>
      <c r="R219" s="2">
        <v>0.12775810405883956</v>
      </c>
      <c r="S219" s="2">
        <v>0.40489130434782616</v>
      </c>
      <c r="T219" s="2">
        <v>5.547934782608694</v>
      </c>
      <c r="U219" s="2">
        <v>0</v>
      </c>
      <c r="V219" s="2">
        <v>0.14918550803595748</v>
      </c>
      <c r="W219" s="2">
        <v>0.6821739130434783</v>
      </c>
      <c r="X219" s="2">
        <v>6.0436956521739127</v>
      </c>
      <c r="Y219" s="2">
        <v>0</v>
      </c>
      <c r="Z219" s="2">
        <v>0.16855897575592479</v>
      </c>
      <c r="AA219" s="2">
        <v>0</v>
      </c>
      <c r="AB219" s="2">
        <v>4.9972826086956523</v>
      </c>
      <c r="AC219" s="2">
        <v>0</v>
      </c>
      <c r="AD219" s="2">
        <v>0</v>
      </c>
      <c r="AE219" s="2">
        <v>0</v>
      </c>
      <c r="AF219" s="2">
        <v>0</v>
      </c>
      <c r="AG219" s="2">
        <v>0</v>
      </c>
      <c r="AH219" t="s">
        <v>253</v>
      </c>
      <c r="AI219">
        <v>5</v>
      </c>
    </row>
    <row r="220" spans="1:35" x14ac:dyDescent="0.25">
      <c r="A220" t="s">
        <v>990</v>
      </c>
      <c r="B220" t="s">
        <v>356</v>
      </c>
      <c r="C220" t="s">
        <v>744</v>
      </c>
      <c r="D220" t="s">
        <v>918</v>
      </c>
      <c r="E220" s="2">
        <v>121.42391304347827</v>
      </c>
      <c r="F220" s="2">
        <v>0</v>
      </c>
      <c r="G220" s="2">
        <v>0.77173913043478259</v>
      </c>
      <c r="H220" s="2">
        <v>0</v>
      </c>
      <c r="I220" s="2">
        <v>7.6875</v>
      </c>
      <c r="J220" s="2">
        <v>0</v>
      </c>
      <c r="K220" s="2">
        <v>0</v>
      </c>
      <c r="L220" s="2">
        <v>4.322826086956522</v>
      </c>
      <c r="M220" s="2">
        <v>20.834239130434781</v>
      </c>
      <c r="N220" s="2">
        <v>0</v>
      </c>
      <c r="O220" s="2">
        <v>0.17158266941187</v>
      </c>
      <c r="P220" s="2">
        <v>17.269021739130434</v>
      </c>
      <c r="Q220" s="2">
        <v>0</v>
      </c>
      <c r="R220" s="2">
        <v>0.14222092919165696</v>
      </c>
      <c r="S220" s="2">
        <v>4.0678260869565213</v>
      </c>
      <c r="T220" s="2">
        <v>6.1022826086956528</v>
      </c>
      <c r="U220" s="2">
        <v>0</v>
      </c>
      <c r="V220" s="2">
        <v>8.3757049503177874E-2</v>
      </c>
      <c r="W220" s="2">
        <v>5.9384782608695641</v>
      </c>
      <c r="X220" s="2">
        <v>9.8397826086956535</v>
      </c>
      <c r="Y220" s="2">
        <v>0</v>
      </c>
      <c r="Z220" s="2">
        <v>0.12994360397457702</v>
      </c>
      <c r="AA220" s="2">
        <v>0</v>
      </c>
      <c r="AB220" s="2">
        <v>0</v>
      </c>
      <c r="AC220" s="2">
        <v>0</v>
      </c>
      <c r="AD220" s="2">
        <v>0</v>
      </c>
      <c r="AE220" s="2">
        <v>36.673913043478258</v>
      </c>
      <c r="AF220" s="2">
        <v>0</v>
      </c>
      <c r="AG220" s="2">
        <v>2.1739130434782608E-2</v>
      </c>
      <c r="AH220" t="s">
        <v>11</v>
      </c>
      <c r="AI220">
        <v>5</v>
      </c>
    </row>
    <row r="221" spans="1:35" x14ac:dyDescent="0.25">
      <c r="A221" t="s">
        <v>990</v>
      </c>
      <c r="B221" t="s">
        <v>559</v>
      </c>
      <c r="C221" t="s">
        <v>837</v>
      </c>
      <c r="D221" t="s">
        <v>938</v>
      </c>
      <c r="E221" s="2">
        <v>46.293478260869563</v>
      </c>
      <c r="F221" s="2">
        <v>20.002717391304348</v>
      </c>
      <c r="G221" s="2">
        <v>0.14130434782608695</v>
      </c>
      <c r="H221" s="2">
        <v>0</v>
      </c>
      <c r="I221" s="2">
        <v>0.20380434782608695</v>
      </c>
      <c r="J221" s="2">
        <v>0</v>
      </c>
      <c r="K221" s="2">
        <v>0</v>
      </c>
      <c r="L221" s="2">
        <v>0.37967391304347825</v>
      </c>
      <c r="M221" s="2">
        <v>5.912934782608696</v>
      </c>
      <c r="N221" s="2">
        <v>0</v>
      </c>
      <c r="O221" s="2">
        <v>0.12772716600140879</v>
      </c>
      <c r="P221" s="2">
        <v>5.4891304347826084</v>
      </c>
      <c r="Q221" s="2">
        <v>15.682065217391305</v>
      </c>
      <c r="R221" s="2">
        <v>0.45732566330124447</v>
      </c>
      <c r="S221" s="2">
        <v>2.7936956521739118</v>
      </c>
      <c r="T221" s="2">
        <v>8.5953260869565185</v>
      </c>
      <c r="U221" s="2">
        <v>0</v>
      </c>
      <c r="V221" s="2">
        <v>0.24601784456445169</v>
      </c>
      <c r="W221" s="2">
        <v>5.5592391304347828</v>
      </c>
      <c r="X221" s="2">
        <v>4.5285869565217398</v>
      </c>
      <c r="Y221" s="2">
        <v>0</v>
      </c>
      <c r="Z221" s="2">
        <v>0.21791030758393989</v>
      </c>
      <c r="AA221" s="2">
        <v>0</v>
      </c>
      <c r="AB221" s="2">
        <v>0</v>
      </c>
      <c r="AC221" s="2">
        <v>0</v>
      </c>
      <c r="AD221" s="2">
        <v>0</v>
      </c>
      <c r="AE221" s="2">
        <v>0</v>
      </c>
      <c r="AF221" s="2">
        <v>0</v>
      </c>
      <c r="AG221" s="2">
        <v>0</v>
      </c>
      <c r="AH221" t="s">
        <v>220</v>
      </c>
      <c r="AI221">
        <v>5</v>
      </c>
    </row>
    <row r="222" spans="1:35" x14ac:dyDescent="0.25">
      <c r="A222" t="s">
        <v>990</v>
      </c>
      <c r="B222" t="s">
        <v>670</v>
      </c>
      <c r="C222" t="s">
        <v>724</v>
      </c>
      <c r="D222" t="s">
        <v>906</v>
      </c>
      <c r="E222" s="2">
        <v>17.326086956521738</v>
      </c>
      <c r="F222" s="2">
        <v>5.0733695652173916</v>
      </c>
      <c r="G222" s="2">
        <v>0</v>
      </c>
      <c r="H222" s="2">
        <v>0.10326086956521739</v>
      </c>
      <c r="I222" s="2">
        <v>5.9782608695652176E-2</v>
      </c>
      <c r="J222" s="2">
        <v>0</v>
      </c>
      <c r="K222" s="2">
        <v>0</v>
      </c>
      <c r="L222" s="2">
        <v>0</v>
      </c>
      <c r="M222" s="2">
        <v>5.0054347826086953</v>
      </c>
      <c r="N222" s="2">
        <v>3.2418478260869565</v>
      </c>
      <c r="O222" s="2">
        <v>0.47600376411543288</v>
      </c>
      <c r="P222" s="2">
        <v>0</v>
      </c>
      <c r="Q222" s="2">
        <v>0</v>
      </c>
      <c r="R222" s="2">
        <v>0</v>
      </c>
      <c r="S222" s="2">
        <v>0</v>
      </c>
      <c r="T222" s="2">
        <v>0</v>
      </c>
      <c r="U222" s="2">
        <v>0</v>
      </c>
      <c r="V222" s="2">
        <v>0</v>
      </c>
      <c r="W222" s="2">
        <v>0</v>
      </c>
      <c r="X222" s="2">
        <v>0</v>
      </c>
      <c r="Y222" s="2">
        <v>0</v>
      </c>
      <c r="Z222" s="2">
        <v>0</v>
      </c>
      <c r="AA222" s="2">
        <v>0</v>
      </c>
      <c r="AB222" s="2">
        <v>4.3369565217391308</v>
      </c>
      <c r="AC222" s="2">
        <v>0</v>
      </c>
      <c r="AD222" s="2">
        <v>0</v>
      </c>
      <c r="AE222" s="2">
        <v>0</v>
      </c>
      <c r="AF222" s="2">
        <v>0</v>
      </c>
      <c r="AG222" s="2">
        <v>0</v>
      </c>
      <c r="AH222" t="s">
        <v>333</v>
      </c>
      <c r="AI222">
        <v>5</v>
      </c>
    </row>
    <row r="223" spans="1:35" x14ac:dyDescent="0.25">
      <c r="A223" t="s">
        <v>990</v>
      </c>
      <c r="B223" t="s">
        <v>369</v>
      </c>
      <c r="C223" t="s">
        <v>677</v>
      </c>
      <c r="D223" t="s">
        <v>915</v>
      </c>
      <c r="E223" s="2">
        <v>68.445652173913047</v>
      </c>
      <c r="F223" s="2">
        <v>1.9847826086956522</v>
      </c>
      <c r="G223" s="2">
        <v>0.97826086956521741</v>
      </c>
      <c r="H223" s="2">
        <v>0</v>
      </c>
      <c r="I223" s="2">
        <v>9.945652173913043</v>
      </c>
      <c r="J223" s="2">
        <v>0</v>
      </c>
      <c r="K223" s="2">
        <v>0</v>
      </c>
      <c r="L223" s="2">
        <v>6.0771739130434783</v>
      </c>
      <c r="M223" s="2">
        <v>9.6413043478260878</v>
      </c>
      <c r="N223" s="2">
        <v>0</v>
      </c>
      <c r="O223" s="2">
        <v>0.14086072733047483</v>
      </c>
      <c r="P223" s="2">
        <v>14.673913043478262</v>
      </c>
      <c r="Q223" s="2">
        <v>8.0282608695652158</v>
      </c>
      <c r="R223" s="2">
        <v>0.33168175321581705</v>
      </c>
      <c r="S223" s="2">
        <v>6.8576086956521758</v>
      </c>
      <c r="T223" s="2">
        <v>16.113043478260867</v>
      </c>
      <c r="U223" s="2">
        <v>0</v>
      </c>
      <c r="V223" s="2">
        <v>0.33560425599491817</v>
      </c>
      <c r="W223" s="2">
        <v>15.275</v>
      </c>
      <c r="X223" s="2">
        <v>10.153260869565219</v>
      </c>
      <c r="Y223" s="2">
        <v>4.7728260869565204</v>
      </c>
      <c r="Z223" s="2">
        <v>0.44124186120374781</v>
      </c>
      <c r="AA223" s="2">
        <v>0</v>
      </c>
      <c r="AB223" s="2">
        <v>0</v>
      </c>
      <c r="AC223" s="2">
        <v>0</v>
      </c>
      <c r="AD223" s="2">
        <v>0</v>
      </c>
      <c r="AE223" s="2">
        <v>0</v>
      </c>
      <c r="AF223" s="2">
        <v>0</v>
      </c>
      <c r="AG223" s="2">
        <v>0</v>
      </c>
      <c r="AH223" t="s">
        <v>24</v>
      </c>
      <c r="AI223">
        <v>5</v>
      </c>
    </row>
    <row r="224" spans="1:35" x14ac:dyDescent="0.25">
      <c r="A224" t="s">
        <v>990</v>
      </c>
      <c r="B224" t="s">
        <v>667</v>
      </c>
      <c r="C224" t="s">
        <v>721</v>
      </c>
      <c r="D224" t="s">
        <v>900</v>
      </c>
      <c r="E224" s="2">
        <v>16.228260869565219</v>
      </c>
      <c r="F224" s="2">
        <v>5.2173913043478262</v>
      </c>
      <c r="G224" s="2">
        <v>0.91304347826086951</v>
      </c>
      <c r="H224" s="2">
        <v>0</v>
      </c>
      <c r="I224" s="2">
        <v>0</v>
      </c>
      <c r="J224" s="2">
        <v>0</v>
      </c>
      <c r="K224" s="2">
        <v>0</v>
      </c>
      <c r="L224" s="2">
        <v>4.926086956521738</v>
      </c>
      <c r="M224" s="2">
        <v>1.5565217391304347</v>
      </c>
      <c r="N224" s="2">
        <v>0</v>
      </c>
      <c r="O224" s="2">
        <v>9.5914266577361004E-2</v>
      </c>
      <c r="P224" s="2">
        <v>0</v>
      </c>
      <c r="Q224" s="2">
        <v>8.5032608695652172</v>
      </c>
      <c r="R224" s="2">
        <v>0.52397856664434017</v>
      </c>
      <c r="S224" s="2">
        <v>4.3565217391304358</v>
      </c>
      <c r="T224" s="2">
        <v>4.1336956521739143</v>
      </c>
      <c r="U224" s="2">
        <v>0</v>
      </c>
      <c r="V224" s="2">
        <v>0.5231748158070999</v>
      </c>
      <c r="W224" s="2">
        <v>10.130434782608699</v>
      </c>
      <c r="X224" s="2">
        <v>5.8934782608695659</v>
      </c>
      <c r="Y224" s="2">
        <v>3.0749999999999993</v>
      </c>
      <c r="Z224" s="2">
        <v>1.1768921634293372</v>
      </c>
      <c r="AA224" s="2">
        <v>0</v>
      </c>
      <c r="AB224" s="2">
        <v>0</v>
      </c>
      <c r="AC224" s="2">
        <v>0</v>
      </c>
      <c r="AD224" s="2">
        <v>0</v>
      </c>
      <c r="AE224" s="2">
        <v>0</v>
      </c>
      <c r="AF224" s="2">
        <v>0</v>
      </c>
      <c r="AG224" s="2">
        <v>0</v>
      </c>
      <c r="AH224" t="s">
        <v>330</v>
      </c>
      <c r="AI224">
        <v>5</v>
      </c>
    </row>
    <row r="225" spans="1:35" x14ac:dyDescent="0.25">
      <c r="A225" t="s">
        <v>990</v>
      </c>
      <c r="B225" t="s">
        <v>668</v>
      </c>
      <c r="C225" t="s">
        <v>677</v>
      </c>
      <c r="D225" t="s">
        <v>915</v>
      </c>
      <c r="E225" s="2">
        <v>11.706521739130435</v>
      </c>
      <c r="F225" s="2">
        <v>4.6467391304347823</v>
      </c>
      <c r="G225" s="2">
        <v>1.0244565217391304</v>
      </c>
      <c r="H225" s="2">
        <v>0</v>
      </c>
      <c r="I225" s="2">
        <v>0</v>
      </c>
      <c r="J225" s="2">
        <v>0</v>
      </c>
      <c r="K225" s="2">
        <v>0</v>
      </c>
      <c r="L225" s="2">
        <v>4.4021739130434776</v>
      </c>
      <c r="M225" s="2">
        <v>4.8913043478260869</v>
      </c>
      <c r="N225" s="2">
        <v>0</v>
      </c>
      <c r="O225" s="2">
        <v>0.41782729805013924</v>
      </c>
      <c r="P225" s="2">
        <v>3.1739130434782608</v>
      </c>
      <c r="Q225" s="2">
        <v>12.866304347826086</v>
      </c>
      <c r="R225" s="2">
        <v>1.3701949860724232</v>
      </c>
      <c r="S225" s="2">
        <v>3.9282608695652188</v>
      </c>
      <c r="T225" s="2">
        <v>0.852173913043478</v>
      </c>
      <c r="U225" s="2">
        <v>0</v>
      </c>
      <c r="V225" s="2">
        <v>0.40835654596100285</v>
      </c>
      <c r="W225" s="2">
        <v>9.9326086956521777</v>
      </c>
      <c r="X225" s="2">
        <v>3.2413043478260879</v>
      </c>
      <c r="Y225" s="2">
        <v>0.67173913043478262</v>
      </c>
      <c r="Z225" s="2">
        <v>1.1827298050139279</v>
      </c>
      <c r="AA225" s="2">
        <v>0</v>
      </c>
      <c r="AB225" s="2">
        <v>0</v>
      </c>
      <c r="AC225" s="2">
        <v>0</v>
      </c>
      <c r="AD225" s="2">
        <v>0</v>
      </c>
      <c r="AE225" s="2">
        <v>0</v>
      </c>
      <c r="AF225" s="2">
        <v>0</v>
      </c>
      <c r="AG225" s="2">
        <v>0</v>
      </c>
      <c r="AH225" t="s">
        <v>331</v>
      </c>
      <c r="AI225">
        <v>5</v>
      </c>
    </row>
    <row r="226" spans="1:35" x14ac:dyDescent="0.25">
      <c r="A226" t="s">
        <v>990</v>
      </c>
      <c r="B226" t="s">
        <v>540</v>
      </c>
      <c r="C226" t="s">
        <v>827</v>
      </c>
      <c r="D226" t="s">
        <v>912</v>
      </c>
      <c r="E226" s="2">
        <v>57.065217391304351</v>
      </c>
      <c r="F226" s="2">
        <v>6.7167391304347843</v>
      </c>
      <c r="G226" s="2">
        <v>3.5869565217391304</v>
      </c>
      <c r="H226" s="2">
        <v>0.20195652173913042</v>
      </c>
      <c r="I226" s="2">
        <v>0.4266304347826087</v>
      </c>
      <c r="J226" s="2">
        <v>0</v>
      </c>
      <c r="K226" s="2">
        <v>3.5869565217391304</v>
      </c>
      <c r="L226" s="2">
        <v>0.6019565217391305</v>
      </c>
      <c r="M226" s="2">
        <v>16.672717391304353</v>
      </c>
      <c r="N226" s="2">
        <v>0</v>
      </c>
      <c r="O226" s="2">
        <v>0.29216952380952388</v>
      </c>
      <c r="P226" s="2">
        <v>4.7316304347826073</v>
      </c>
      <c r="Q226" s="2">
        <v>8.0554347826086943</v>
      </c>
      <c r="R226" s="2">
        <v>0.22407809523809519</v>
      </c>
      <c r="S226" s="2">
        <v>1.5143478260869565</v>
      </c>
      <c r="T226" s="2">
        <v>2.9006521739130435</v>
      </c>
      <c r="U226" s="2">
        <v>0</v>
      </c>
      <c r="V226" s="2">
        <v>7.7367619047619046E-2</v>
      </c>
      <c r="W226" s="2">
        <v>1.6339130434782607</v>
      </c>
      <c r="X226" s="2">
        <v>3.7130434782608686</v>
      </c>
      <c r="Y226" s="2">
        <v>0</v>
      </c>
      <c r="Z226" s="2">
        <v>9.3699047619047585E-2</v>
      </c>
      <c r="AA226" s="2">
        <v>0</v>
      </c>
      <c r="AB226" s="2">
        <v>0</v>
      </c>
      <c r="AC226" s="2">
        <v>0</v>
      </c>
      <c r="AD226" s="2">
        <v>46.387391304347837</v>
      </c>
      <c r="AE226" s="2">
        <v>0</v>
      </c>
      <c r="AF226" s="2">
        <v>0</v>
      </c>
      <c r="AG226" s="2">
        <v>0</v>
      </c>
      <c r="AH226" t="s">
        <v>199</v>
      </c>
      <c r="AI226">
        <v>5</v>
      </c>
    </row>
    <row r="227" spans="1:35" x14ac:dyDescent="0.25">
      <c r="A227" t="s">
        <v>990</v>
      </c>
      <c r="B227" t="s">
        <v>491</v>
      </c>
      <c r="C227" t="s">
        <v>811</v>
      </c>
      <c r="D227" t="s">
        <v>881</v>
      </c>
      <c r="E227" s="2">
        <v>23.717391304347824</v>
      </c>
      <c r="F227" s="2">
        <v>5.8532608695652177</v>
      </c>
      <c r="G227" s="2">
        <v>6.5217391304347824E-2</v>
      </c>
      <c r="H227" s="2">
        <v>0.14673913043478262</v>
      </c>
      <c r="I227" s="2">
        <v>0.14130434782608695</v>
      </c>
      <c r="J227" s="2">
        <v>0</v>
      </c>
      <c r="K227" s="2">
        <v>0</v>
      </c>
      <c r="L227" s="2">
        <v>1.9353260869565219</v>
      </c>
      <c r="M227" s="2">
        <v>0</v>
      </c>
      <c r="N227" s="2">
        <v>4.4782608695652177</v>
      </c>
      <c r="O227" s="2">
        <v>0.18881759853345556</v>
      </c>
      <c r="P227" s="2">
        <v>1.4755434782608696</v>
      </c>
      <c r="Q227" s="2">
        <v>3.5869565217391304</v>
      </c>
      <c r="R227" s="2">
        <v>0.21345096241979836</v>
      </c>
      <c r="S227" s="2">
        <v>0.90663043478260863</v>
      </c>
      <c r="T227" s="2">
        <v>1.4369565217391309</v>
      </c>
      <c r="U227" s="2">
        <v>0</v>
      </c>
      <c r="V227" s="2">
        <v>9.8813015582034841E-2</v>
      </c>
      <c r="W227" s="2">
        <v>1.541847826086957</v>
      </c>
      <c r="X227" s="2">
        <v>1.2005434782608695</v>
      </c>
      <c r="Y227" s="2">
        <v>0</v>
      </c>
      <c r="Z227" s="2">
        <v>0.11562786434463797</v>
      </c>
      <c r="AA227" s="2">
        <v>0</v>
      </c>
      <c r="AB227" s="2">
        <v>0</v>
      </c>
      <c r="AC227" s="2">
        <v>0</v>
      </c>
      <c r="AD227" s="2">
        <v>29.755434782608695</v>
      </c>
      <c r="AE227" s="2">
        <v>0</v>
      </c>
      <c r="AF227" s="2">
        <v>0</v>
      </c>
      <c r="AG227" s="2">
        <v>0</v>
      </c>
      <c r="AH227" t="s">
        <v>149</v>
      </c>
      <c r="AI227">
        <v>5</v>
      </c>
    </row>
    <row r="228" spans="1:35" x14ac:dyDescent="0.25">
      <c r="A228" t="s">
        <v>990</v>
      </c>
      <c r="B228" t="s">
        <v>487</v>
      </c>
      <c r="C228" t="s">
        <v>809</v>
      </c>
      <c r="D228" t="s">
        <v>892</v>
      </c>
      <c r="E228" s="2">
        <v>10.25</v>
      </c>
      <c r="F228" s="2">
        <v>8.2608695652173907</v>
      </c>
      <c r="G228" s="2">
        <v>1.0869565217391304E-2</v>
      </c>
      <c r="H228" s="2">
        <v>0.13119565217391302</v>
      </c>
      <c r="I228" s="2">
        <v>0</v>
      </c>
      <c r="J228" s="2">
        <v>0</v>
      </c>
      <c r="K228" s="2">
        <v>0</v>
      </c>
      <c r="L228" s="2">
        <v>0.67510869565217402</v>
      </c>
      <c r="M228" s="2">
        <v>4.4782608695652177</v>
      </c>
      <c r="N228" s="2">
        <v>0</v>
      </c>
      <c r="O228" s="2">
        <v>0.43690349946977736</v>
      </c>
      <c r="P228" s="2">
        <v>0</v>
      </c>
      <c r="Q228" s="2">
        <v>1.1956521739130435</v>
      </c>
      <c r="R228" s="2">
        <v>0.11664899257688228</v>
      </c>
      <c r="S228" s="2">
        <v>0.86119565217391314</v>
      </c>
      <c r="T228" s="2">
        <v>6.8413043478260844</v>
      </c>
      <c r="U228" s="2">
        <v>0</v>
      </c>
      <c r="V228" s="2">
        <v>0.75146341463414612</v>
      </c>
      <c r="W228" s="2">
        <v>0.63902173913043481</v>
      </c>
      <c r="X228" s="2">
        <v>4.6928260869565221</v>
      </c>
      <c r="Y228" s="2">
        <v>0</v>
      </c>
      <c r="Z228" s="2">
        <v>0.52018027571580072</v>
      </c>
      <c r="AA228" s="2">
        <v>0</v>
      </c>
      <c r="AB228" s="2">
        <v>3.8260869565217392</v>
      </c>
      <c r="AC228" s="2">
        <v>0</v>
      </c>
      <c r="AD228" s="2">
        <v>0</v>
      </c>
      <c r="AE228" s="2">
        <v>0</v>
      </c>
      <c r="AF228" s="2">
        <v>0</v>
      </c>
      <c r="AG228" s="2">
        <v>0</v>
      </c>
      <c r="AH228" t="s">
        <v>144</v>
      </c>
      <c r="AI228">
        <v>5</v>
      </c>
    </row>
    <row r="229" spans="1:35" x14ac:dyDescent="0.25">
      <c r="A229" t="s">
        <v>990</v>
      </c>
      <c r="B229" t="s">
        <v>479</v>
      </c>
      <c r="C229" t="s">
        <v>675</v>
      </c>
      <c r="D229" t="s">
        <v>929</v>
      </c>
      <c r="E229" s="2">
        <v>55.597826086956523</v>
      </c>
      <c r="F229" s="2">
        <v>5.6521739130434785</v>
      </c>
      <c r="G229" s="2">
        <v>0</v>
      </c>
      <c r="H229" s="2">
        <v>0.4266304347826087</v>
      </c>
      <c r="I229" s="2">
        <v>1.138586956521739</v>
      </c>
      <c r="J229" s="2">
        <v>0</v>
      </c>
      <c r="K229" s="2">
        <v>0</v>
      </c>
      <c r="L229" s="2">
        <v>4.5181521739130446</v>
      </c>
      <c r="M229" s="2">
        <v>5.3913043478260869</v>
      </c>
      <c r="N229" s="2">
        <v>0</v>
      </c>
      <c r="O229" s="2">
        <v>9.696969696969697E-2</v>
      </c>
      <c r="P229" s="2">
        <v>12.797934782608696</v>
      </c>
      <c r="Q229" s="2">
        <v>0</v>
      </c>
      <c r="R229" s="2">
        <v>0.23018768328445746</v>
      </c>
      <c r="S229" s="2">
        <v>3.3046739130434788</v>
      </c>
      <c r="T229" s="2">
        <v>4.9709782608695647</v>
      </c>
      <c r="U229" s="2">
        <v>0</v>
      </c>
      <c r="V229" s="2">
        <v>0.14884848484848484</v>
      </c>
      <c r="W229" s="2">
        <v>1.9609782608695652</v>
      </c>
      <c r="X229" s="2">
        <v>10.483913043478257</v>
      </c>
      <c r="Y229" s="2">
        <v>0</v>
      </c>
      <c r="Z229" s="2">
        <v>0.22383773216031272</v>
      </c>
      <c r="AA229" s="2">
        <v>0</v>
      </c>
      <c r="AB229" s="2">
        <v>0</v>
      </c>
      <c r="AC229" s="2">
        <v>0</v>
      </c>
      <c r="AD229" s="2">
        <v>0</v>
      </c>
      <c r="AE229" s="2">
        <v>0</v>
      </c>
      <c r="AF229" s="2">
        <v>0</v>
      </c>
      <c r="AG229" s="2">
        <v>0</v>
      </c>
      <c r="AH229" t="s">
        <v>136</v>
      </c>
      <c r="AI229">
        <v>5</v>
      </c>
    </row>
    <row r="230" spans="1:35" x14ac:dyDescent="0.25">
      <c r="A230" t="s">
        <v>990</v>
      </c>
      <c r="B230" t="s">
        <v>426</v>
      </c>
      <c r="C230" t="s">
        <v>677</v>
      </c>
      <c r="D230" t="s">
        <v>915</v>
      </c>
      <c r="E230" s="2">
        <v>45.315217391304351</v>
      </c>
      <c r="F230" s="2">
        <v>0</v>
      </c>
      <c r="G230" s="2">
        <v>0</v>
      </c>
      <c r="H230" s="2">
        <v>0</v>
      </c>
      <c r="I230" s="2">
        <v>0</v>
      </c>
      <c r="J230" s="2">
        <v>0</v>
      </c>
      <c r="K230" s="2">
        <v>0</v>
      </c>
      <c r="L230" s="2">
        <v>0</v>
      </c>
      <c r="M230" s="2">
        <v>0</v>
      </c>
      <c r="N230" s="2">
        <v>0</v>
      </c>
      <c r="O230" s="2">
        <v>0</v>
      </c>
      <c r="P230" s="2">
        <v>0</v>
      </c>
      <c r="Q230" s="2">
        <v>0</v>
      </c>
      <c r="R230" s="2">
        <v>0</v>
      </c>
      <c r="S230" s="2">
        <v>0</v>
      </c>
      <c r="T230" s="2">
        <v>0</v>
      </c>
      <c r="U230" s="2">
        <v>0</v>
      </c>
      <c r="V230" s="2">
        <v>0</v>
      </c>
      <c r="W230" s="2">
        <v>0</v>
      </c>
      <c r="X230" s="2">
        <v>0</v>
      </c>
      <c r="Y230" s="2">
        <v>0</v>
      </c>
      <c r="Z230" s="2">
        <v>0</v>
      </c>
      <c r="AA230" s="2">
        <v>0</v>
      </c>
      <c r="AB230" s="2">
        <v>0</v>
      </c>
      <c r="AC230" s="2">
        <v>0</v>
      </c>
      <c r="AD230" s="2">
        <v>0</v>
      </c>
      <c r="AE230" s="2">
        <v>0</v>
      </c>
      <c r="AF230" s="2">
        <v>0</v>
      </c>
      <c r="AG230" s="2">
        <v>0</v>
      </c>
      <c r="AH230" t="s">
        <v>82</v>
      </c>
      <c r="AI230">
        <v>5</v>
      </c>
    </row>
    <row r="231" spans="1:35" x14ac:dyDescent="0.25">
      <c r="A231" t="s">
        <v>990</v>
      </c>
      <c r="B231" t="s">
        <v>642</v>
      </c>
      <c r="C231" t="s">
        <v>677</v>
      </c>
      <c r="D231" t="s">
        <v>915</v>
      </c>
      <c r="E231" s="2">
        <v>19.826086956521738</v>
      </c>
      <c r="F231" s="2">
        <v>0</v>
      </c>
      <c r="G231" s="2">
        <v>0</v>
      </c>
      <c r="H231" s="2">
        <v>0</v>
      </c>
      <c r="I231" s="2">
        <v>0</v>
      </c>
      <c r="J231" s="2">
        <v>0</v>
      </c>
      <c r="K231" s="2">
        <v>0</v>
      </c>
      <c r="L231" s="2">
        <v>4.1467391304347823</v>
      </c>
      <c r="M231" s="2">
        <v>4.6086956521739131</v>
      </c>
      <c r="N231" s="2">
        <v>5.0434782608695654</v>
      </c>
      <c r="O231" s="2">
        <v>0.48684210526315791</v>
      </c>
      <c r="P231" s="2">
        <v>0</v>
      </c>
      <c r="Q231" s="2">
        <v>0</v>
      </c>
      <c r="R231" s="2">
        <v>0</v>
      </c>
      <c r="S231" s="2">
        <v>7.5978260869565215</v>
      </c>
      <c r="T231" s="2">
        <v>7.5842391304347823</v>
      </c>
      <c r="U231" s="2">
        <v>0</v>
      </c>
      <c r="V231" s="2">
        <v>0.76576206140350878</v>
      </c>
      <c r="W231" s="2">
        <v>4.9701086956521738</v>
      </c>
      <c r="X231" s="2">
        <v>8.1195652173913047</v>
      </c>
      <c r="Y231" s="2">
        <v>0</v>
      </c>
      <c r="Z231" s="2">
        <v>0.66022478070175439</v>
      </c>
      <c r="AA231" s="2">
        <v>0</v>
      </c>
      <c r="AB231" s="2">
        <v>0</v>
      </c>
      <c r="AC231" s="2">
        <v>0</v>
      </c>
      <c r="AD231" s="2">
        <v>0</v>
      </c>
      <c r="AE231" s="2">
        <v>0</v>
      </c>
      <c r="AF231" s="2">
        <v>0</v>
      </c>
      <c r="AG231" s="2">
        <v>0</v>
      </c>
      <c r="AH231" t="s">
        <v>305</v>
      </c>
      <c r="AI231">
        <v>5</v>
      </c>
    </row>
    <row r="232" spans="1:35" x14ac:dyDescent="0.25">
      <c r="A232" t="s">
        <v>990</v>
      </c>
      <c r="B232" t="s">
        <v>554</v>
      </c>
      <c r="C232" t="s">
        <v>748</v>
      </c>
      <c r="D232" t="s">
        <v>893</v>
      </c>
      <c r="E232" s="2">
        <v>70.565217391304344</v>
      </c>
      <c r="F232" s="2">
        <v>9.6521739130434785</v>
      </c>
      <c r="G232" s="2">
        <v>0.42391304347826086</v>
      </c>
      <c r="H232" s="2">
        <v>0.42391304347826086</v>
      </c>
      <c r="I232" s="2">
        <v>3.9353260869565219</v>
      </c>
      <c r="J232" s="2">
        <v>0</v>
      </c>
      <c r="K232" s="2">
        <v>0</v>
      </c>
      <c r="L232" s="2">
        <v>2.3824999999999994</v>
      </c>
      <c r="M232" s="2">
        <v>6.4347826086956523</v>
      </c>
      <c r="N232" s="2">
        <v>0</v>
      </c>
      <c r="O232" s="2">
        <v>9.1189155884165138E-2</v>
      </c>
      <c r="P232" s="2">
        <v>7.8724999999999996</v>
      </c>
      <c r="Q232" s="2">
        <v>10.388586956521738</v>
      </c>
      <c r="R232" s="2">
        <v>0.25878311768330253</v>
      </c>
      <c r="S232" s="2">
        <v>4.9301086956521729</v>
      </c>
      <c r="T232" s="2">
        <v>9.3684782608695638</v>
      </c>
      <c r="U232" s="2">
        <v>0</v>
      </c>
      <c r="V232" s="2">
        <v>0.20262939001848426</v>
      </c>
      <c r="W232" s="2">
        <v>4.8384782608695662</v>
      </c>
      <c r="X232" s="2">
        <v>13.920978260869562</v>
      </c>
      <c r="Y232" s="2">
        <v>0</v>
      </c>
      <c r="Z232" s="2">
        <v>0.2658456561922366</v>
      </c>
      <c r="AA232" s="2">
        <v>0</v>
      </c>
      <c r="AB232" s="2">
        <v>0</v>
      </c>
      <c r="AC232" s="2">
        <v>0</v>
      </c>
      <c r="AD232" s="2">
        <v>0</v>
      </c>
      <c r="AE232" s="2">
        <v>0</v>
      </c>
      <c r="AF232" s="2">
        <v>0</v>
      </c>
      <c r="AG232" s="2">
        <v>0</v>
      </c>
      <c r="AH232" t="s">
        <v>215</v>
      </c>
      <c r="AI232">
        <v>5</v>
      </c>
    </row>
    <row r="233" spans="1:35" x14ac:dyDescent="0.25">
      <c r="A233" t="s">
        <v>990</v>
      </c>
      <c r="B233" t="s">
        <v>444</v>
      </c>
      <c r="C233" t="s">
        <v>786</v>
      </c>
      <c r="D233" t="s">
        <v>892</v>
      </c>
      <c r="E233" s="2">
        <v>37.369565217391305</v>
      </c>
      <c r="F233" s="2">
        <v>6.7826086956521738</v>
      </c>
      <c r="G233" s="2">
        <v>0.50543478260869568</v>
      </c>
      <c r="H233" s="2">
        <v>0.19456521739130433</v>
      </c>
      <c r="I233" s="2">
        <v>0.78260869565217395</v>
      </c>
      <c r="J233" s="2">
        <v>0</v>
      </c>
      <c r="K233" s="2">
        <v>0</v>
      </c>
      <c r="L233" s="2">
        <v>1.6575000000000004</v>
      </c>
      <c r="M233" s="2">
        <v>7.2173913043478262</v>
      </c>
      <c r="N233" s="2">
        <v>0</v>
      </c>
      <c r="O233" s="2">
        <v>0.19313554392088422</v>
      </c>
      <c r="P233" s="2">
        <v>5.5570652173913047</v>
      </c>
      <c r="Q233" s="2">
        <v>0</v>
      </c>
      <c r="R233" s="2">
        <v>0.14870564281559046</v>
      </c>
      <c r="S233" s="2">
        <v>2.7288043478260864</v>
      </c>
      <c r="T233" s="2">
        <v>12.889782608695649</v>
      </c>
      <c r="U233" s="2">
        <v>0</v>
      </c>
      <c r="V233" s="2">
        <v>0.41794938917975555</v>
      </c>
      <c r="W233" s="2">
        <v>3.2163043478260875</v>
      </c>
      <c r="X233" s="2">
        <v>3.8939130434782609</v>
      </c>
      <c r="Y233" s="2">
        <v>0</v>
      </c>
      <c r="Z233" s="2">
        <v>0.19026759744037233</v>
      </c>
      <c r="AA233" s="2">
        <v>0</v>
      </c>
      <c r="AB233" s="2">
        <v>0</v>
      </c>
      <c r="AC233" s="2">
        <v>0</v>
      </c>
      <c r="AD233" s="2">
        <v>0</v>
      </c>
      <c r="AE233" s="2">
        <v>0</v>
      </c>
      <c r="AF233" s="2">
        <v>0</v>
      </c>
      <c r="AG233" s="2">
        <v>0</v>
      </c>
      <c r="AH233" t="s">
        <v>100</v>
      </c>
      <c r="AI233">
        <v>5</v>
      </c>
    </row>
    <row r="234" spans="1:35" x14ac:dyDescent="0.25">
      <c r="A234" t="s">
        <v>990</v>
      </c>
      <c r="B234" t="s">
        <v>472</v>
      </c>
      <c r="C234" t="s">
        <v>800</v>
      </c>
      <c r="D234" t="s">
        <v>919</v>
      </c>
      <c r="E234" s="2">
        <v>49.152173913043477</v>
      </c>
      <c r="F234" s="2">
        <v>0</v>
      </c>
      <c r="G234" s="2">
        <v>0</v>
      </c>
      <c r="H234" s="2">
        <v>0</v>
      </c>
      <c r="I234" s="2">
        <v>0</v>
      </c>
      <c r="J234" s="2">
        <v>0</v>
      </c>
      <c r="K234" s="2">
        <v>0</v>
      </c>
      <c r="L234" s="2">
        <v>0</v>
      </c>
      <c r="M234" s="2">
        <v>5.9429347826086953</v>
      </c>
      <c r="N234" s="2">
        <v>0</v>
      </c>
      <c r="O234" s="2">
        <v>0.12090888987173817</v>
      </c>
      <c r="P234" s="2">
        <v>3.4565217391304346</v>
      </c>
      <c r="Q234" s="2">
        <v>0.40489130434782611</v>
      </c>
      <c r="R234" s="2">
        <v>7.8560371517027869E-2</v>
      </c>
      <c r="S234" s="2">
        <v>0</v>
      </c>
      <c r="T234" s="2">
        <v>0</v>
      </c>
      <c r="U234" s="2">
        <v>0</v>
      </c>
      <c r="V234" s="2">
        <v>0</v>
      </c>
      <c r="W234" s="2">
        <v>0</v>
      </c>
      <c r="X234" s="2">
        <v>0</v>
      </c>
      <c r="Y234" s="2">
        <v>0</v>
      </c>
      <c r="Z234" s="2">
        <v>0</v>
      </c>
      <c r="AA234" s="2">
        <v>0</v>
      </c>
      <c r="AB234" s="2">
        <v>3.8722826086956523</v>
      </c>
      <c r="AC234" s="2">
        <v>2.9891304347826088E-2</v>
      </c>
      <c r="AD234" s="2">
        <v>0</v>
      </c>
      <c r="AE234" s="2">
        <v>0</v>
      </c>
      <c r="AF234" s="2">
        <v>0</v>
      </c>
      <c r="AG234" s="2">
        <v>0</v>
      </c>
      <c r="AH234" t="s">
        <v>129</v>
      </c>
      <c r="AI234">
        <v>5</v>
      </c>
    </row>
    <row r="235" spans="1:35" x14ac:dyDescent="0.25">
      <c r="A235" t="s">
        <v>990</v>
      </c>
      <c r="B235" t="s">
        <v>378</v>
      </c>
      <c r="C235" t="s">
        <v>684</v>
      </c>
      <c r="D235" t="s">
        <v>883</v>
      </c>
      <c r="E235" s="2">
        <v>49.076086956521742</v>
      </c>
      <c r="F235" s="2">
        <v>3.3405434782608712</v>
      </c>
      <c r="G235" s="2">
        <v>1.358695652173913E-2</v>
      </c>
      <c r="H235" s="2">
        <v>0</v>
      </c>
      <c r="I235" s="2">
        <v>0</v>
      </c>
      <c r="J235" s="2">
        <v>0</v>
      </c>
      <c r="K235" s="2">
        <v>0</v>
      </c>
      <c r="L235" s="2">
        <v>1.9021739130434784E-2</v>
      </c>
      <c r="M235" s="2">
        <v>8.6315217391304273</v>
      </c>
      <c r="N235" s="2">
        <v>0</v>
      </c>
      <c r="O235" s="2">
        <v>0.17588039867109617</v>
      </c>
      <c r="P235" s="2">
        <v>5.3478260869565215</v>
      </c>
      <c r="Q235" s="2">
        <v>22.836956521739129</v>
      </c>
      <c r="R235" s="2">
        <v>0.57430786267995559</v>
      </c>
      <c r="S235" s="2">
        <v>0</v>
      </c>
      <c r="T235" s="2">
        <v>0</v>
      </c>
      <c r="U235" s="2">
        <v>0</v>
      </c>
      <c r="V235" s="2">
        <v>0</v>
      </c>
      <c r="W235" s="2">
        <v>1.9005434782608694</v>
      </c>
      <c r="X235" s="2">
        <v>1.5404347826086957</v>
      </c>
      <c r="Y235" s="2">
        <v>0</v>
      </c>
      <c r="Z235" s="2">
        <v>7.0115171650055375E-2</v>
      </c>
      <c r="AA235" s="2">
        <v>0</v>
      </c>
      <c r="AB235" s="2">
        <v>0</v>
      </c>
      <c r="AC235" s="2">
        <v>0</v>
      </c>
      <c r="AD235" s="2">
        <v>0</v>
      </c>
      <c r="AE235" s="2">
        <v>0</v>
      </c>
      <c r="AF235" s="2">
        <v>0</v>
      </c>
      <c r="AG235" s="2">
        <v>0</v>
      </c>
      <c r="AH235" t="s">
        <v>33</v>
      </c>
      <c r="AI235">
        <v>5</v>
      </c>
    </row>
    <row r="236" spans="1:35" x14ac:dyDescent="0.25">
      <c r="A236" t="s">
        <v>990</v>
      </c>
      <c r="B236" t="s">
        <v>587</v>
      </c>
      <c r="C236" t="s">
        <v>844</v>
      </c>
      <c r="D236" t="s">
        <v>939</v>
      </c>
      <c r="E236" s="2">
        <v>62.347826086956523</v>
      </c>
      <c r="F236" s="2">
        <v>4.7836956521739129</v>
      </c>
      <c r="G236" s="2">
        <v>7.3369565217391311E-2</v>
      </c>
      <c r="H236" s="2">
        <v>9.2391304347826081E-2</v>
      </c>
      <c r="I236" s="2">
        <v>0.24184782608695651</v>
      </c>
      <c r="J236" s="2">
        <v>0</v>
      </c>
      <c r="K236" s="2">
        <v>0</v>
      </c>
      <c r="L236" s="2">
        <v>2.7573913043478262</v>
      </c>
      <c r="M236" s="2">
        <v>6.3195652173913057</v>
      </c>
      <c r="N236" s="2">
        <v>0</v>
      </c>
      <c r="O236" s="2">
        <v>0.10135983263598328</v>
      </c>
      <c r="P236" s="2">
        <v>8.6076086956521713</v>
      </c>
      <c r="Q236" s="2">
        <v>6.8152173913043477</v>
      </c>
      <c r="R236" s="2">
        <v>0.2473675034867503</v>
      </c>
      <c r="S236" s="2">
        <v>3.7344565217391303</v>
      </c>
      <c r="T236" s="2">
        <v>8.1191304347826065</v>
      </c>
      <c r="U236" s="2">
        <v>0</v>
      </c>
      <c r="V236" s="2">
        <v>0.19012029288702925</v>
      </c>
      <c r="W236" s="2">
        <v>4.850434782608696</v>
      </c>
      <c r="X236" s="2">
        <v>6.10554347826087</v>
      </c>
      <c r="Y236" s="2">
        <v>0</v>
      </c>
      <c r="Z236" s="2">
        <v>0.17572350069735007</v>
      </c>
      <c r="AA236" s="2">
        <v>0</v>
      </c>
      <c r="AB236" s="2">
        <v>0</v>
      </c>
      <c r="AC236" s="2">
        <v>0</v>
      </c>
      <c r="AD236" s="2">
        <v>1.0184782608695651</v>
      </c>
      <c r="AE236" s="2">
        <v>0</v>
      </c>
      <c r="AF236" s="2">
        <v>0</v>
      </c>
      <c r="AG236" s="2">
        <v>0</v>
      </c>
      <c r="AH236" t="s">
        <v>250</v>
      </c>
      <c r="AI236">
        <v>5</v>
      </c>
    </row>
    <row r="237" spans="1:35" x14ac:dyDescent="0.25">
      <c r="A237" t="s">
        <v>990</v>
      </c>
      <c r="B237" t="s">
        <v>602</v>
      </c>
      <c r="C237" t="s">
        <v>728</v>
      </c>
      <c r="D237" t="s">
        <v>892</v>
      </c>
      <c r="E237" s="2">
        <v>127.26086956521739</v>
      </c>
      <c r="F237" s="2">
        <v>5.3804347826086953</v>
      </c>
      <c r="G237" s="2">
        <v>0</v>
      </c>
      <c r="H237" s="2">
        <v>0.84815217391304332</v>
      </c>
      <c r="I237" s="2">
        <v>5.3804347826086953</v>
      </c>
      <c r="J237" s="2">
        <v>0</v>
      </c>
      <c r="K237" s="2">
        <v>0</v>
      </c>
      <c r="L237" s="2">
        <v>3.2417391304347816</v>
      </c>
      <c r="M237" s="2">
        <v>24.782608695652176</v>
      </c>
      <c r="N237" s="2">
        <v>0</v>
      </c>
      <c r="O237" s="2">
        <v>0.19473864024598567</v>
      </c>
      <c r="P237" s="2">
        <v>40.105978260869563</v>
      </c>
      <c r="Q237" s="2">
        <v>0</v>
      </c>
      <c r="R237" s="2">
        <v>0.31514776221387086</v>
      </c>
      <c r="S237" s="2">
        <v>3.9692391304347829</v>
      </c>
      <c r="T237" s="2">
        <v>6.7135869565217385</v>
      </c>
      <c r="U237" s="2">
        <v>0</v>
      </c>
      <c r="V237" s="2">
        <v>8.3944311581824388E-2</v>
      </c>
      <c r="W237" s="2">
        <v>4.1044565217391291</v>
      </c>
      <c r="X237" s="2">
        <v>8.5921739130434798</v>
      </c>
      <c r="Y237" s="2">
        <v>0</v>
      </c>
      <c r="Z237" s="2">
        <v>9.9768534335497094E-2</v>
      </c>
      <c r="AA237" s="2">
        <v>0.375</v>
      </c>
      <c r="AB237" s="2">
        <v>0</v>
      </c>
      <c r="AC237" s="2">
        <v>0</v>
      </c>
      <c r="AD237" s="2">
        <v>0</v>
      </c>
      <c r="AE237" s="2">
        <v>0</v>
      </c>
      <c r="AF237" s="2">
        <v>0</v>
      </c>
      <c r="AG237" s="2">
        <v>0</v>
      </c>
      <c r="AH237" t="s">
        <v>265</v>
      </c>
      <c r="AI237">
        <v>5</v>
      </c>
    </row>
    <row r="238" spans="1:35" x14ac:dyDescent="0.25">
      <c r="A238" t="s">
        <v>990</v>
      </c>
      <c r="B238" t="s">
        <v>483</v>
      </c>
      <c r="C238" t="s">
        <v>805</v>
      </c>
      <c r="D238" t="s">
        <v>911</v>
      </c>
      <c r="E238" s="2">
        <v>40.836956521739133</v>
      </c>
      <c r="F238" s="2">
        <v>4.7826086956521738</v>
      </c>
      <c r="G238" s="2">
        <v>0.44565217391304346</v>
      </c>
      <c r="H238" s="2">
        <v>0.20652173913043478</v>
      </c>
      <c r="I238" s="2">
        <v>0.33152173913043487</v>
      </c>
      <c r="J238" s="2">
        <v>4.3478260869565216E-2</v>
      </c>
      <c r="K238" s="2">
        <v>0</v>
      </c>
      <c r="L238" s="2">
        <v>2.785326086956522</v>
      </c>
      <c r="M238" s="2">
        <v>0.90434782608695652</v>
      </c>
      <c r="N238" s="2">
        <v>0</v>
      </c>
      <c r="O238" s="2">
        <v>2.2145328719723183E-2</v>
      </c>
      <c r="P238" s="2">
        <v>5.1260869565217391</v>
      </c>
      <c r="Q238" s="2">
        <v>3.6249999999999987</v>
      </c>
      <c r="R238" s="2">
        <v>0.21429331913760974</v>
      </c>
      <c r="S238" s="2">
        <v>0.50543478260869568</v>
      </c>
      <c r="T238" s="2">
        <v>4.8586956521739131</v>
      </c>
      <c r="U238" s="2">
        <v>0</v>
      </c>
      <c r="V238" s="2">
        <v>0.13135480436518499</v>
      </c>
      <c r="W238" s="2">
        <v>0.4483695652173913</v>
      </c>
      <c r="X238" s="2">
        <v>5.3423913043478262</v>
      </c>
      <c r="Y238" s="2">
        <v>0</v>
      </c>
      <c r="Z238" s="2">
        <v>0.14180196965664094</v>
      </c>
      <c r="AA238" s="2">
        <v>0</v>
      </c>
      <c r="AB238" s="2">
        <v>0</v>
      </c>
      <c r="AC238" s="2">
        <v>0</v>
      </c>
      <c r="AD238" s="2">
        <v>0</v>
      </c>
      <c r="AE238" s="2">
        <v>0</v>
      </c>
      <c r="AF238" s="2">
        <v>0</v>
      </c>
      <c r="AG238" s="2">
        <v>0</v>
      </c>
      <c r="AH238" t="s">
        <v>140</v>
      </c>
      <c r="AI238">
        <v>5</v>
      </c>
    </row>
    <row r="239" spans="1:35" x14ac:dyDescent="0.25">
      <c r="A239" t="s">
        <v>990</v>
      </c>
      <c r="B239" t="s">
        <v>485</v>
      </c>
      <c r="C239" t="s">
        <v>807</v>
      </c>
      <c r="D239" t="s">
        <v>875</v>
      </c>
      <c r="E239" s="2">
        <v>76.847826086956516</v>
      </c>
      <c r="F239" s="2">
        <v>5.3913043478260869</v>
      </c>
      <c r="G239" s="2">
        <v>0.70652173913043481</v>
      </c>
      <c r="H239" s="2">
        <v>0.3603260869565218</v>
      </c>
      <c r="I239" s="2">
        <v>2.5898913043478258</v>
      </c>
      <c r="J239" s="2">
        <v>0</v>
      </c>
      <c r="K239" s="2">
        <v>0</v>
      </c>
      <c r="L239" s="2">
        <v>3.4122826086956515</v>
      </c>
      <c r="M239" s="2">
        <v>8.9685869565217331</v>
      </c>
      <c r="N239" s="2">
        <v>2.6976086956521739</v>
      </c>
      <c r="O239" s="2">
        <v>0.15180905233380476</v>
      </c>
      <c r="P239" s="2">
        <v>4.5331521739130434</v>
      </c>
      <c r="Q239" s="2">
        <v>5.755326086956523</v>
      </c>
      <c r="R239" s="2">
        <v>0.13388118811881192</v>
      </c>
      <c r="S239" s="2">
        <v>5.4776086956521741</v>
      </c>
      <c r="T239" s="2">
        <v>5.6694565217391322</v>
      </c>
      <c r="U239" s="2">
        <v>0</v>
      </c>
      <c r="V239" s="2">
        <v>0.1450537482319661</v>
      </c>
      <c r="W239" s="2">
        <v>5.1942391304347817</v>
      </c>
      <c r="X239" s="2">
        <v>5.256195652173913</v>
      </c>
      <c r="Y239" s="2">
        <v>0</v>
      </c>
      <c r="Z239" s="2">
        <v>0.13598868458274399</v>
      </c>
      <c r="AA239" s="2">
        <v>0</v>
      </c>
      <c r="AB239" s="2">
        <v>0</v>
      </c>
      <c r="AC239" s="2">
        <v>0</v>
      </c>
      <c r="AD239" s="2">
        <v>0</v>
      </c>
      <c r="AE239" s="2">
        <v>0</v>
      </c>
      <c r="AF239" s="2">
        <v>0</v>
      </c>
      <c r="AG239" s="2">
        <v>0</v>
      </c>
      <c r="AH239" t="s">
        <v>142</v>
      </c>
      <c r="AI239">
        <v>5</v>
      </c>
    </row>
    <row r="240" spans="1:35" x14ac:dyDescent="0.25">
      <c r="A240" t="s">
        <v>990</v>
      </c>
      <c r="B240" t="s">
        <v>545</v>
      </c>
      <c r="C240" t="s">
        <v>720</v>
      </c>
      <c r="D240" t="s">
        <v>892</v>
      </c>
      <c r="E240" s="2">
        <v>31.978260869565219</v>
      </c>
      <c r="F240" s="2">
        <v>4.5217391304347823</v>
      </c>
      <c r="G240" s="2">
        <v>7.3369565217391311E-2</v>
      </c>
      <c r="H240" s="2">
        <v>0.38858695652173914</v>
      </c>
      <c r="I240" s="2">
        <v>0.3233695652173913</v>
      </c>
      <c r="J240" s="2">
        <v>0</v>
      </c>
      <c r="K240" s="2">
        <v>0</v>
      </c>
      <c r="L240" s="2">
        <v>2.1385869565217392</v>
      </c>
      <c r="M240" s="2">
        <v>2.9972826086956523</v>
      </c>
      <c r="N240" s="2">
        <v>3.3695652173913042</v>
      </c>
      <c r="O240" s="2">
        <v>0.19909925220938138</v>
      </c>
      <c r="P240" s="2">
        <v>2.347826086956522</v>
      </c>
      <c r="Q240" s="2">
        <v>11.940217391304348</v>
      </c>
      <c r="R240" s="2">
        <v>0.44680489462950373</v>
      </c>
      <c r="S240" s="2">
        <v>3.9755434782608696</v>
      </c>
      <c r="T240" s="2">
        <v>3.6358695652173911</v>
      </c>
      <c r="U240" s="2">
        <v>0</v>
      </c>
      <c r="V240" s="2">
        <v>0.23801835486063902</v>
      </c>
      <c r="W240" s="2">
        <v>3.3532608695652173</v>
      </c>
      <c r="X240" s="2">
        <v>4.1711956521739131</v>
      </c>
      <c r="Y240" s="2">
        <v>0</v>
      </c>
      <c r="Z240" s="2">
        <v>0.23529911624745073</v>
      </c>
      <c r="AA240" s="2">
        <v>0</v>
      </c>
      <c r="AB240" s="2">
        <v>0</v>
      </c>
      <c r="AC240" s="2">
        <v>0</v>
      </c>
      <c r="AD240" s="2">
        <v>0</v>
      </c>
      <c r="AE240" s="2">
        <v>0</v>
      </c>
      <c r="AF240" s="2">
        <v>0</v>
      </c>
      <c r="AG240" s="2">
        <v>0</v>
      </c>
      <c r="AH240" t="s">
        <v>205</v>
      </c>
      <c r="AI240">
        <v>5</v>
      </c>
    </row>
    <row r="241" spans="1:35" x14ac:dyDescent="0.25">
      <c r="A241" t="s">
        <v>990</v>
      </c>
      <c r="B241" t="s">
        <v>639</v>
      </c>
      <c r="C241" t="s">
        <v>871</v>
      </c>
      <c r="D241" t="s">
        <v>940</v>
      </c>
      <c r="E241" s="2">
        <v>35.847826086956523</v>
      </c>
      <c r="F241" s="2">
        <v>3.6956521739130452</v>
      </c>
      <c r="G241" s="2">
        <v>0.24456521739130435</v>
      </c>
      <c r="H241" s="2">
        <v>9.7826086956521743E-2</v>
      </c>
      <c r="I241" s="2">
        <v>0.97826086956521741</v>
      </c>
      <c r="J241" s="2">
        <v>1.4130434782608696</v>
      </c>
      <c r="K241" s="2">
        <v>0</v>
      </c>
      <c r="L241" s="2">
        <v>0</v>
      </c>
      <c r="M241" s="2">
        <v>3.1652173913043478</v>
      </c>
      <c r="N241" s="2">
        <v>0</v>
      </c>
      <c r="O241" s="2">
        <v>8.8295936931473612E-2</v>
      </c>
      <c r="P241" s="2">
        <v>3.6195652173913042</v>
      </c>
      <c r="Q241" s="2">
        <v>9.9782608695652169</v>
      </c>
      <c r="R241" s="2">
        <v>0.3793208004851425</v>
      </c>
      <c r="S241" s="2">
        <v>0.54826086956521747</v>
      </c>
      <c r="T241" s="2">
        <v>0</v>
      </c>
      <c r="U241" s="2">
        <v>0</v>
      </c>
      <c r="V241" s="2">
        <v>1.5294117647058824E-2</v>
      </c>
      <c r="W241" s="2">
        <v>1.0869565217391304E-2</v>
      </c>
      <c r="X241" s="2">
        <v>1.2236956521739131</v>
      </c>
      <c r="Y241" s="2">
        <v>0</v>
      </c>
      <c r="Z241" s="2">
        <v>3.4439053972104304E-2</v>
      </c>
      <c r="AA241" s="2">
        <v>0</v>
      </c>
      <c r="AB241" s="2">
        <v>0</v>
      </c>
      <c r="AC241" s="2">
        <v>0</v>
      </c>
      <c r="AD241" s="2">
        <v>0</v>
      </c>
      <c r="AE241" s="2">
        <v>0</v>
      </c>
      <c r="AF241" s="2">
        <v>0</v>
      </c>
      <c r="AG241" s="2">
        <v>0</v>
      </c>
      <c r="AH241" t="s">
        <v>302</v>
      </c>
      <c r="AI241">
        <v>5</v>
      </c>
    </row>
    <row r="242" spans="1:35" x14ac:dyDescent="0.25">
      <c r="A242" t="s">
        <v>990</v>
      </c>
      <c r="B242" t="s">
        <v>394</v>
      </c>
      <c r="C242" t="s">
        <v>759</v>
      </c>
      <c r="D242" t="s">
        <v>884</v>
      </c>
      <c r="E242" s="2">
        <v>91.510869565217391</v>
      </c>
      <c r="F242" s="2">
        <v>4.7826086956521738</v>
      </c>
      <c r="G242" s="2">
        <v>2.9891304347826088E-2</v>
      </c>
      <c r="H242" s="2">
        <v>0</v>
      </c>
      <c r="I242" s="2">
        <v>4.7907608695652177</v>
      </c>
      <c r="J242" s="2">
        <v>0</v>
      </c>
      <c r="K242" s="2">
        <v>0</v>
      </c>
      <c r="L242" s="2">
        <v>5.4294565217391311</v>
      </c>
      <c r="M242" s="2">
        <v>9.2255434782608692</v>
      </c>
      <c r="N242" s="2">
        <v>0</v>
      </c>
      <c r="O242" s="2">
        <v>0.10081363582373203</v>
      </c>
      <c r="P242" s="2">
        <v>10.105978260869565</v>
      </c>
      <c r="Q242" s="2">
        <v>0</v>
      </c>
      <c r="R242" s="2">
        <v>0.11043473096567287</v>
      </c>
      <c r="S242" s="2">
        <v>4.5914130434782603</v>
      </c>
      <c r="T242" s="2">
        <v>3.5814130434782605</v>
      </c>
      <c r="U242" s="2">
        <v>0</v>
      </c>
      <c r="V242" s="2">
        <v>8.9309894286732375E-2</v>
      </c>
      <c r="W242" s="2">
        <v>3.8157608695652185</v>
      </c>
      <c r="X242" s="2">
        <v>3.6233695652173896</v>
      </c>
      <c r="Y242" s="2">
        <v>0</v>
      </c>
      <c r="Z242" s="2">
        <v>8.129231500178169E-2</v>
      </c>
      <c r="AA242" s="2">
        <v>0</v>
      </c>
      <c r="AB242" s="2">
        <v>0</v>
      </c>
      <c r="AC242" s="2">
        <v>0</v>
      </c>
      <c r="AD242" s="2">
        <v>0</v>
      </c>
      <c r="AE242" s="2">
        <v>0</v>
      </c>
      <c r="AF242" s="2">
        <v>0</v>
      </c>
      <c r="AG242" s="2">
        <v>0</v>
      </c>
      <c r="AH242" t="s">
        <v>49</v>
      </c>
      <c r="AI242">
        <v>5</v>
      </c>
    </row>
    <row r="243" spans="1:35" x14ac:dyDescent="0.25">
      <c r="A243" t="s">
        <v>990</v>
      </c>
      <c r="B243" t="s">
        <v>631</v>
      </c>
      <c r="C243" t="s">
        <v>868</v>
      </c>
      <c r="D243" t="s">
        <v>926</v>
      </c>
      <c r="E243" s="2">
        <v>37.945652173913047</v>
      </c>
      <c r="F243" s="2">
        <v>4.2434782608695611</v>
      </c>
      <c r="G243" s="2">
        <v>0.2608695652173913</v>
      </c>
      <c r="H243" s="2">
        <v>5.9782608695652176E-2</v>
      </c>
      <c r="I243" s="2">
        <v>5.1358695652173916</v>
      </c>
      <c r="J243" s="2">
        <v>0</v>
      </c>
      <c r="K243" s="2">
        <v>0</v>
      </c>
      <c r="L243" s="2">
        <v>3.8468478260869561</v>
      </c>
      <c r="M243" s="2">
        <v>0</v>
      </c>
      <c r="N243" s="2">
        <v>4.8913043478260869</v>
      </c>
      <c r="O243" s="2">
        <v>0.12890289315382411</v>
      </c>
      <c r="P243" s="2">
        <v>3.7817391304347807</v>
      </c>
      <c r="Q243" s="2">
        <v>8.5329347826086952</v>
      </c>
      <c r="R243" s="2">
        <v>0.32453451733027777</v>
      </c>
      <c r="S243" s="2">
        <v>8.0517391304347807</v>
      </c>
      <c r="T243" s="2">
        <v>4.3097826086956523</v>
      </c>
      <c r="U243" s="2">
        <v>0</v>
      </c>
      <c r="V243" s="2">
        <v>0.32576912059581775</v>
      </c>
      <c r="W243" s="2">
        <v>3.8646739130434802</v>
      </c>
      <c r="X243" s="2">
        <v>6.4404347826086941</v>
      </c>
      <c r="Y243" s="2">
        <v>0</v>
      </c>
      <c r="Z243" s="2">
        <v>0.2715754798052134</v>
      </c>
      <c r="AA243" s="2">
        <v>0</v>
      </c>
      <c r="AB243" s="2">
        <v>0</v>
      </c>
      <c r="AC243" s="2">
        <v>0</v>
      </c>
      <c r="AD243" s="2">
        <v>0</v>
      </c>
      <c r="AE243" s="2">
        <v>0</v>
      </c>
      <c r="AF243" s="2">
        <v>0</v>
      </c>
      <c r="AG243" s="2">
        <v>0.21739130434782608</v>
      </c>
      <c r="AH243" t="s">
        <v>294</v>
      </c>
      <c r="AI243">
        <v>5</v>
      </c>
    </row>
    <row r="244" spans="1:35" x14ac:dyDescent="0.25">
      <c r="A244" t="s">
        <v>990</v>
      </c>
      <c r="B244" t="s">
        <v>420</v>
      </c>
      <c r="C244" t="s">
        <v>772</v>
      </c>
      <c r="D244" t="s">
        <v>891</v>
      </c>
      <c r="E244" s="2">
        <v>67.815217391304344</v>
      </c>
      <c r="F244" s="2">
        <v>4.8695652173913047</v>
      </c>
      <c r="G244" s="2">
        <v>0.42934782608695654</v>
      </c>
      <c r="H244" s="2">
        <v>0.67391304347826086</v>
      </c>
      <c r="I244" s="2">
        <v>0.86413043478260865</v>
      </c>
      <c r="J244" s="2">
        <v>0</v>
      </c>
      <c r="K244" s="2">
        <v>0</v>
      </c>
      <c r="L244" s="2">
        <v>3.3444565217391315</v>
      </c>
      <c r="M244" s="2">
        <v>9.6385869565217384</v>
      </c>
      <c r="N244" s="2">
        <v>0</v>
      </c>
      <c r="O244" s="2">
        <v>0.14213014906234972</v>
      </c>
      <c r="P244" s="2">
        <v>5.4963043478260865</v>
      </c>
      <c r="Q244" s="2">
        <v>15.495217391304347</v>
      </c>
      <c r="R244" s="2">
        <v>0.30953999038307423</v>
      </c>
      <c r="S244" s="2">
        <v>2.9929347826086961</v>
      </c>
      <c r="T244" s="2">
        <v>6.030869565217392</v>
      </c>
      <c r="U244" s="2">
        <v>0</v>
      </c>
      <c r="V244" s="2">
        <v>0.13306459368488543</v>
      </c>
      <c r="W244" s="2">
        <v>3.2032608695652178</v>
      </c>
      <c r="X244" s="2">
        <v>3.1035869565217387</v>
      </c>
      <c r="Y244" s="2">
        <v>0</v>
      </c>
      <c r="Z244" s="2">
        <v>9.3000480846289479E-2</v>
      </c>
      <c r="AA244" s="2">
        <v>2.1739130434782608E-2</v>
      </c>
      <c r="AB244" s="2">
        <v>0</v>
      </c>
      <c r="AC244" s="2">
        <v>0</v>
      </c>
      <c r="AD244" s="2">
        <v>0</v>
      </c>
      <c r="AE244" s="2">
        <v>0</v>
      </c>
      <c r="AF244" s="2">
        <v>0</v>
      </c>
      <c r="AG244" s="2">
        <v>0</v>
      </c>
      <c r="AH244" t="s">
        <v>76</v>
      </c>
      <c r="AI244">
        <v>5</v>
      </c>
    </row>
    <row r="245" spans="1:35" x14ac:dyDescent="0.25">
      <c r="A245" t="s">
        <v>990</v>
      </c>
      <c r="B245" t="s">
        <v>445</v>
      </c>
      <c r="C245" t="s">
        <v>788</v>
      </c>
      <c r="D245" t="s">
        <v>876</v>
      </c>
      <c r="E245" s="2">
        <v>44.467391304347828</v>
      </c>
      <c r="F245" s="2">
        <v>6.1548913043478262</v>
      </c>
      <c r="G245" s="2">
        <v>6.5217391304347824E-2</v>
      </c>
      <c r="H245" s="2">
        <v>0.26630434782608697</v>
      </c>
      <c r="I245" s="2">
        <v>6.1739130434782608</v>
      </c>
      <c r="J245" s="2">
        <v>0</v>
      </c>
      <c r="K245" s="2">
        <v>0</v>
      </c>
      <c r="L245" s="2">
        <v>0.89869565217391312</v>
      </c>
      <c r="M245" s="2">
        <v>3.785326086956522</v>
      </c>
      <c r="N245" s="2">
        <v>2.8532608695652173</v>
      </c>
      <c r="O245" s="2">
        <v>0.14929112686384746</v>
      </c>
      <c r="P245" s="2">
        <v>6.0896739130434785</v>
      </c>
      <c r="Q245" s="2">
        <v>2.3532608695652173</v>
      </c>
      <c r="R245" s="2">
        <v>0.18986800293326814</v>
      </c>
      <c r="S245" s="2">
        <v>0.21565217391304348</v>
      </c>
      <c r="T245" s="2">
        <v>6.8695652173913047E-2</v>
      </c>
      <c r="U245" s="2">
        <v>0</v>
      </c>
      <c r="V245" s="2">
        <v>6.3945245661207522E-3</v>
      </c>
      <c r="W245" s="2">
        <v>0.50521739130434784</v>
      </c>
      <c r="X245" s="2">
        <v>4.7690217391304346</v>
      </c>
      <c r="Y245" s="2">
        <v>0</v>
      </c>
      <c r="Z245" s="2">
        <v>0.11860914201906624</v>
      </c>
      <c r="AA245" s="2">
        <v>0</v>
      </c>
      <c r="AB245" s="2">
        <v>0</v>
      </c>
      <c r="AC245" s="2">
        <v>0</v>
      </c>
      <c r="AD245" s="2">
        <v>26.290760869565219</v>
      </c>
      <c r="AE245" s="2">
        <v>0</v>
      </c>
      <c r="AF245" s="2">
        <v>0</v>
      </c>
      <c r="AG245" s="2">
        <v>0</v>
      </c>
      <c r="AH245" t="s">
        <v>102</v>
      </c>
      <c r="AI245">
        <v>5</v>
      </c>
    </row>
    <row r="246" spans="1:35" x14ac:dyDescent="0.25">
      <c r="A246" t="s">
        <v>990</v>
      </c>
      <c r="B246" t="s">
        <v>508</v>
      </c>
      <c r="C246" t="s">
        <v>766</v>
      </c>
      <c r="D246" t="s">
        <v>924</v>
      </c>
      <c r="E246" s="2">
        <v>47.510869565217391</v>
      </c>
      <c r="F246" s="2">
        <v>2.2826086956521738</v>
      </c>
      <c r="G246" s="2">
        <v>3.2608695652173912E-2</v>
      </c>
      <c r="H246" s="2">
        <v>0</v>
      </c>
      <c r="I246" s="2">
        <v>0</v>
      </c>
      <c r="J246" s="2">
        <v>0</v>
      </c>
      <c r="K246" s="2">
        <v>0</v>
      </c>
      <c r="L246" s="2">
        <v>3.5829347826086964</v>
      </c>
      <c r="M246" s="2">
        <v>0</v>
      </c>
      <c r="N246" s="2">
        <v>4.959021739130435</v>
      </c>
      <c r="O246" s="2">
        <v>0.10437657286662091</v>
      </c>
      <c r="P246" s="2">
        <v>4.1393478260869569</v>
      </c>
      <c r="Q246" s="2">
        <v>2.6314130434782612</v>
      </c>
      <c r="R246" s="2">
        <v>0.14250972317547475</v>
      </c>
      <c r="S246" s="2">
        <v>8.0670652173913044</v>
      </c>
      <c r="T246" s="2">
        <v>2.5667391304347826</v>
      </c>
      <c r="U246" s="2">
        <v>0</v>
      </c>
      <c r="V246" s="2">
        <v>0.22381834820407231</v>
      </c>
      <c r="W246" s="2">
        <v>4.4769565217391296</v>
      </c>
      <c r="X246" s="2">
        <v>0.65054347826086956</v>
      </c>
      <c r="Y246" s="2">
        <v>0</v>
      </c>
      <c r="Z246" s="2">
        <v>0.10792267215740105</v>
      </c>
      <c r="AA246" s="2">
        <v>0</v>
      </c>
      <c r="AB246" s="2">
        <v>0</v>
      </c>
      <c r="AC246" s="2">
        <v>0</v>
      </c>
      <c r="AD246" s="2">
        <v>0</v>
      </c>
      <c r="AE246" s="2">
        <v>0</v>
      </c>
      <c r="AF246" s="2">
        <v>0</v>
      </c>
      <c r="AG246" s="2">
        <v>0</v>
      </c>
      <c r="AH246" t="s">
        <v>166</v>
      </c>
      <c r="AI246">
        <v>5</v>
      </c>
    </row>
    <row r="247" spans="1:35" x14ac:dyDescent="0.25">
      <c r="A247" t="s">
        <v>990</v>
      </c>
      <c r="B247" t="s">
        <v>612</v>
      </c>
      <c r="C247" t="s">
        <v>857</v>
      </c>
      <c r="D247" t="s">
        <v>941</v>
      </c>
      <c r="E247" s="2">
        <v>21.304347826086957</v>
      </c>
      <c r="F247" s="2">
        <v>4.7391304347826084</v>
      </c>
      <c r="G247" s="2">
        <v>1.0869565217391304E-2</v>
      </c>
      <c r="H247" s="2">
        <v>7.0652173913043473E-2</v>
      </c>
      <c r="I247" s="2">
        <v>0.60869565217391308</v>
      </c>
      <c r="J247" s="2">
        <v>0</v>
      </c>
      <c r="K247" s="2">
        <v>0</v>
      </c>
      <c r="L247" s="2">
        <v>1.0428260869565218</v>
      </c>
      <c r="M247" s="2">
        <v>2.5217391304347827</v>
      </c>
      <c r="N247" s="2">
        <v>0</v>
      </c>
      <c r="O247" s="2">
        <v>0.11836734693877551</v>
      </c>
      <c r="P247" s="2">
        <v>0</v>
      </c>
      <c r="Q247" s="2">
        <v>5.0815217391304346</v>
      </c>
      <c r="R247" s="2">
        <v>0.23852040816326528</v>
      </c>
      <c r="S247" s="2">
        <v>2.1059782608695654</v>
      </c>
      <c r="T247" s="2">
        <v>1.0495652173913044</v>
      </c>
      <c r="U247" s="2">
        <v>0</v>
      </c>
      <c r="V247" s="2">
        <v>0.14811734693877551</v>
      </c>
      <c r="W247" s="2">
        <v>0.51902173913043481</v>
      </c>
      <c r="X247" s="2">
        <v>2.9725000000000015</v>
      </c>
      <c r="Y247" s="2">
        <v>0</v>
      </c>
      <c r="Z247" s="2">
        <v>0.1638877551020409</v>
      </c>
      <c r="AA247" s="2">
        <v>0</v>
      </c>
      <c r="AB247" s="2">
        <v>0</v>
      </c>
      <c r="AC247" s="2">
        <v>0</v>
      </c>
      <c r="AD247" s="2">
        <v>0</v>
      </c>
      <c r="AE247" s="2">
        <v>0</v>
      </c>
      <c r="AF247" s="2">
        <v>0</v>
      </c>
      <c r="AG247" s="2">
        <v>0</v>
      </c>
      <c r="AH247" t="s">
        <v>275</v>
      </c>
      <c r="AI247">
        <v>5</v>
      </c>
    </row>
    <row r="248" spans="1:35" x14ac:dyDescent="0.25">
      <c r="A248" t="s">
        <v>990</v>
      </c>
      <c r="B248" t="s">
        <v>606</v>
      </c>
      <c r="C248" t="s">
        <v>693</v>
      </c>
      <c r="D248" t="s">
        <v>895</v>
      </c>
      <c r="E248" s="2">
        <v>77.336956521739125</v>
      </c>
      <c r="F248" s="2">
        <v>3.4782608695652173</v>
      </c>
      <c r="G248" s="2">
        <v>0.13043478260869565</v>
      </c>
      <c r="H248" s="2">
        <v>0.55978260869565222</v>
      </c>
      <c r="I248" s="2">
        <v>6.0217391304347823</v>
      </c>
      <c r="J248" s="2">
        <v>0</v>
      </c>
      <c r="K248" s="2">
        <v>0</v>
      </c>
      <c r="L248" s="2">
        <v>3.3803260869565213</v>
      </c>
      <c r="M248" s="2">
        <v>14.456521739130435</v>
      </c>
      <c r="N248" s="2">
        <v>0</v>
      </c>
      <c r="O248" s="2">
        <v>0.18692902319044274</v>
      </c>
      <c r="P248" s="2">
        <v>3.0434782608695654</v>
      </c>
      <c r="Q248" s="2">
        <v>20.820652173913043</v>
      </c>
      <c r="R248" s="2">
        <v>0.30857343640196772</v>
      </c>
      <c r="S248" s="2">
        <v>3.2230434782608692</v>
      </c>
      <c r="T248" s="2">
        <v>5.8870652173913056</v>
      </c>
      <c r="U248" s="2">
        <v>0</v>
      </c>
      <c r="V248" s="2">
        <v>0.11779761068165848</v>
      </c>
      <c r="W248" s="2">
        <v>3.2342391304347826</v>
      </c>
      <c r="X248" s="2">
        <v>8.138260869565217</v>
      </c>
      <c r="Y248" s="2">
        <v>0</v>
      </c>
      <c r="Z248" s="2">
        <v>0.14705130007027406</v>
      </c>
      <c r="AA248" s="2">
        <v>0</v>
      </c>
      <c r="AB248" s="2">
        <v>0</v>
      </c>
      <c r="AC248" s="2">
        <v>0</v>
      </c>
      <c r="AD248" s="2">
        <v>0</v>
      </c>
      <c r="AE248" s="2">
        <v>0</v>
      </c>
      <c r="AF248" s="2">
        <v>0</v>
      </c>
      <c r="AG248" s="2">
        <v>0</v>
      </c>
      <c r="AH248" t="s">
        <v>269</v>
      </c>
      <c r="AI248">
        <v>5</v>
      </c>
    </row>
    <row r="249" spans="1:35" x14ac:dyDescent="0.25">
      <c r="A249" t="s">
        <v>990</v>
      </c>
      <c r="B249" t="s">
        <v>469</v>
      </c>
      <c r="C249" t="s">
        <v>798</v>
      </c>
      <c r="D249" t="s">
        <v>901</v>
      </c>
      <c r="E249" s="2">
        <v>41.804347826086953</v>
      </c>
      <c r="F249" s="2">
        <v>1.7282608695652173</v>
      </c>
      <c r="G249" s="2">
        <v>8.6956521739130432E-2</v>
      </c>
      <c r="H249" s="2">
        <v>0.18206521739130435</v>
      </c>
      <c r="I249" s="2">
        <v>0.58695652173913049</v>
      </c>
      <c r="J249" s="2">
        <v>0</v>
      </c>
      <c r="K249" s="2">
        <v>0</v>
      </c>
      <c r="L249" s="2">
        <v>0.54815217391304349</v>
      </c>
      <c r="M249" s="2">
        <v>5.4021739130434785</v>
      </c>
      <c r="N249" s="2">
        <v>0</v>
      </c>
      <c r="O249" s="2">
        <v>0.12922516900676029</v>
      </c>
      <c r="P249" s="2">
        <v>4.1847826086956523</v>
      </c>
      <c r="Q249" s="2">
        <v>6.4782608695652177</v>
      </c>
      <c r="R249" s="2">
        <v>0.25507020280811238</v>
      </c>
      <c r="S249" s="2">
        <v>0.49434782608695654</v>
      </c>
      <c r="T249" s="2">
        <v>1.9786956521739123</v>
      </c>
      <c r="U249" s="2">
        <v>0</v>
      </c>
      <c r="V249" s="2">
        <v>5.9157566302652093E-2</v>
      </c>
      <c r="W249" s="2">
        <v>0.6560869565217391</v>
      </c>
      <c r="X249" s="2">
        <v>3.1114130434782608</v>
      </c>
      <c r="Y249" s="2">
        <v>0</v>
      </c>
      <c r="Z249" s="2">
        <v>9.0122204888195542E-2</v>
      </c>
      <c r="AA249" s="2">
        <v>0</v>
      </c>
      <c r="AB249" s="2">
        <v>0</v>
      </c>
      <c r="AC249" s="2">
        <v>0</v>
      </c>
      <c r="AD249" s="2">
        <v>31.236413043478262</v>
      </c>
      <c r="AE249" s="2">
        <v>0</v>
      </c>
      <c r="AF249" s="2">
        <v>0</v>
      </c>
      <c r="AG249" s="2">
        <v>0</v>
      </c>
      <c r="AH249" t="s">
        <v>126</v>
      </c>
      <c r="AI249">
        <v>5</v>
      </c>
    </row>
    <row r="250" spans="1:35" x14ac:dyDescent="0.25">
      <c r="A250" t="s">
        <v>990</v>
      </c>
      <c r="B250" t="s">
        <v>637</v>
      </c>
      <c r="C250" t="s">
        <v>691</v>
      </c>
      <c r="D250" t="s">
        <v>926</v>
      </c>
      <c r="E250" s="2">
        <v>23.934782608695652</v>
      </c>
      <c r="F250" s="2">
        <v>5.6521739130434785</v>
      </c>
      <c r="G250" s="2">
        <v>0</v>
      </c>
      <c r="H250" s="2">
        <v>0.21467391304347827</v>
      </c>
      <c r="I250" s="2">
        <v>12.791630434782601</v>
      </c>
      <c r="J250" s="2">
        <v>0</v>
      </c>
      <c r="K250" s="2">
        <v>0</v>
      </c>
      <c r="L250" s="2">
        <v>0.7382608695652173</v>
      </c>
      <c r="M250" s="2">
        <v>2.8801086956521744</v>
      </c>
      <c r="N250" s="2">
        <v>0</v>
      </c>
      <c r="O250" s="2">
        <v>0.12033151680290646</v>
      </c>
      <c r="P250" s="2">
        <v>0.17391304347826086</v>
      </c>
      <c r="Q250" s="2">
        <v>0</v>
      </c>
      <c r="R250" s="2">
        <v>7.266121707538601E-3</v>
      </c>
      <c r="S250" s="2">
        <v>1.3351086956521738</v>
      </c>
      <c r="T250" s="2">
        <v>2.9373913043478255</v>
      </c>
      <c r="U250" s="2">
        <v>0</v>
      </c>
      <c r="V250" s="2">
        <v>0.17850590372388733</v>
      </c>
      <c r="W250" s="2">
        <v>3.1516304347826094</v>
      </c>
      <c r="X250" s="2">
        <v>1.6259782608695657</v>
      </c>
      <c r="Y250" s="2">
        <v>0</v>
      </c>
      <c r="Z250" s="2">
        <v>0.19960944595821983</v>
      </c>
      <c r="AA250" s="2">
        <v>0</v>
      </c>
      <c r="AB250" s="2">
        <v>0</v>
      </c>
      <c r="AC250" s="2">
        <v>0</v>
      </c>
      <c r="AD250" s="2">
        <v>9.8779347826086958</v>
      </c>
      <c r="AE250" s="2">
        <v>0</v>
      </c>
      <c r="AF250" s="2">
        <v>0</v>
      </c>
      <c r="AG250" s="2">
        <v>0</v>
      </c>
      <c r="AH250" t="s">
        <v>300</v>
      </c>
      <c r="AI250">
        <v>5</v>
      </c>
    </row>
    <row r="251" spans="1:35" x14ac:dyDescent="0.25">
      <c r="A251" t="s">
        <v>990</v>
      </c>
      <c r="B251" t="s">
        <v>586</v>
      </c>
      <c r="C251" t="s">
        <v>768</v>
      </c>
      <c r="D251" t="s">
        <v>904</v>
      </c>
      <c r="E251" s="2">
        <v>37.630434782608695</v>
      </c>
      <c r="F251" s="2">
        <v>8.695652173913043</v>
      </c>
      <c r="G251" s="2">
        <v>7.0652173913043473E-2</v>
      </c>
      <c r="H251" s="2">
        <v>0.13413043478260869</v>
      </c>
      <c r="I251" s="2">
        <v>2.3369565217391304</v>
      </c>
      <c r="J251" s="2">
        <v>0</v>
      </c>
      <c r="K251" s="2">
        <v>0</v>
      </c>
      <c r="L251" s="2">
        <v>3.7527173913043472</v>
      </c>
      <c r="M251" s="2">
        <v>5.0842391304347823</v>
      </c>
      <c r="N251" s="2">
        <v>6.8831521739130439</v>
      </c>
      <c r="O251" s="2">
        <v>0.31802426343154244</v>
      </c>
      <c r="P251" s="2">
        <v>2.8260869565217392</v>
      </c>
      <c r="Q251" s="2">
        <v>11.203804347826088</v>
      </c>
      <c r="R251" s="2">
        <v>0.37283362218370891</v>
      </c>
      <c r="S251" s="2">
        <v>3.0786956521739133</v>
      </c>
      <c r="T251" s="2">
        <v>1.2295652173913043</v>
      </c>
      <c r="U251" s="2">
        <v>0</v>
      </c>
      <c r="V251" s="2">
        <v>0.11448873483535529</v>
      </c>
      <c r="W251" s="2">
        <v>1.4296739130434784</v>
      </c>
      <c r="X251" s="2">
        <v>7.3225000000000025</v>
      </c>
      <c r="Y251" s="2">
        <v>0</v>
      </c>
      <c r="Z251" s="2">
        <v>0.23258232235701914</v>
      </c>
      <c r="AA251" s="2">
        <v>0</v>
      </c>
      <c r="AB251" s="2">
        <v>0</v>
      </c>
      <c r="AC251" s="2">
        <v>0</v>
      </c>
      <c r="AD251" s="2">
        <v>0</v>
      </c>
      <c r="AE251" s="2">
        <v>0</v>
      </c>
      <c r="AF251" s="2">
        <v>0</v>
      </c>
      <c r="AG251" s="2">
        <v>0</v>
      </c>
      <c r="AH251" t="s">
        <v>249</v>
      </c>
      <c r="AI251">
        <v>5</v>
      </c>
    </row>
    <row r="252" spans="1:35" x14ac:dyDescent="0.25">
      <c r="A252" t="s">
        <v>990</v>
      </c>
      <c r="B252" t="s">
        <v>527</v>
      </c>
      <c r="C252" t="s">
        <v>819</v>
      </c>
      <c r="D252" t="s">
        <v>880</v>
      </c>
      <c r="E252" s="2">
        <v>50.760869565217391</v>
      </c>
      <c r="F252" s="2">
        <v>5.3804347826086953</v>
      </c>
      <c r="G252" s="2">
        <v>5.434782608695652E-2</v>
      </c>
      <c r="H252" s="2">
        <v>0.17934782608695651</v>
      </c>
      <c r="I252" s="2">
        <v>0.98369565217391308</v>
      </c>
      <c r="J252" s="2">
        <v>0</v>
      </c>
      <c r="K252" s="2">
        <v>0</v>
      </c>
      <c r="L252" s="2">
        <v>0.49815217391304345</v>
      </c>
      <c r="M252" s="2">
        <v>0</v>
      </c>
      <c r="N252" s="2">
        <v>2.9652173913043485</v>
      </c>
      <c r="O252" s="2">
        <v>5.8415417558886525E-2</v>
      </c>
      <c r="P252" s="2">
        <v>4.771739130434784</v>
      </c>
      <c r="Q252" s="2">
        <v>12.939673913043478</v>
      </c>
      <c r="R252" s="2">
        <v>0.34891862955032127</v>
      </c>
      <c r="S252" s="2">
        <v>0.78891304347826074</v>
      </c>
      <c r="T252" s="2">
        <v>3.241630434782607</v>
      </c>
      <c r="U252" s="2">
        <v>0</v>
      </c>
      <c r="V252" s="2">
        <v>7.9402569593147718E-2</v>
      </c>
      <c r="W252" s="2">
        <v>1.7883695652173912</v>
      </c>
      <c r="X252" s="2">
        <v>3.9855434782608703</v>
      </c>
      <c r="Y252" s="2">
        <v>0.55836956521739123</v>
      </c>
      <c r="Z252" s="2">
        <v>0.12474732334047109</v>
      </c>
      <c r="AA252" s="2">
        <v>0</v>
      </c>
      <c r="AB252" s="2">
        <v>0</v>
      </c>
      <c r="AC252" s="2">
        <v>0</v>
      </c>
      <c r="AD252" s="2">
        <v>0</v>
      </c>
      <c r="AE252" s="2">
        <v>0</v>
      </c>
      <c r="AF252" s="2">
        <v>0</v>
      </c>
      <c r="AG252" s="2">
        <v>0</v>
      </c>
      <c r="AH252" t="s">
        <v>185</v>
      </c>
      <c r="AI252">
        <v>5</v>
      </c>
    </row>
    <row r="253" spans="1:35" x14ac:dyDescent="0.25">
      <c r="A253" t="s">
        <v>990</v>
      </c>
      <c r="B253" t="s">
        <v>440</v>
      </c>
      <c r="C253" t="s">
        <v>680</v>
      </c>
      <c r="D253" t="s">
        <v>901</v>
      </c>
      <c r="E253" s="2">
        <v>37.532608695652172</v>
      </c>
      <c r="F253" s="2">
        <v>3.6665217391304354</v>
      </c>
      <c r="G253" s="2">
        <v>0.2608695652173913</v>
      </c>
      <c r="H253" s="2">
        <v>0</v>
      </c>
      <c r="I253" s="2">
        <v>4.7826086956521738</v>
      </c>
      <c r="J253" s="2">
        <v>0</v>
      </c>
      <c r="K253" s="2">
        <v>0</v>
      </c>
      <c r="L253" s="2">
        <v>0.99108695652173917</v>
      </c>
      <c r="M253" s="2">
        <v>5.0923913043478262</v>
      </c>
      <c r="N253" s="2">
        <v>0</v>
      </c>
      <c r="O253" s="2">
        <v>0.1356791196061396</v>
      </c>
      <c r="P253" s="2">
        <v>4.7653260869565237</v>
      </c>
      <c r="Q253" s="2">
        <v>3.4510869565217392</v>
      </c>
      <c r="R253" s="2">
        <v>0.21891398783666383</v>
      </c>
      <c r="S253" s="2">
        <v>12.389347826086953</v>
      </c>
      <c r="T253" s="2">
        <v>0</v>
      </c>
      <c r="U253" s="2">
        <v>0</v>
      </c>
      <c r="V253" s="2">
        <v>0.33009556907037352</v>
      </c>
      <c r="W253" s="2">
        <v>5.3553260869565227</v>
      </c>
      <c r="X253" s="2">
        <v>0</v>
      </c>
      <c r="Y253" s="2">
        <v>0</v>
      </c>
      <c r="Z253" s="2">
        <v>0.14268462206776719</v>
      </c>
      <c r="AA253" s="2">
        <v>0</v>
      </c>
      <c r="AB253" s="2">
        <v>0</v>
      </c>
      <c r="AC253" s="2">
        <v>0</v>
      </c>
      <c r="AD253" s="2">
        <v>0</v>
      </c>
      <c r="AE253" s="2">
        <v>0</v>
      </c>
      <c r="AF253" s="2">
        <v>0</v>
      </c>
      <c r="AG253" s="2">
        <v>0</v>
      </c>
      <c r="AH253" t="s">
        <v>96</v>
      </c>
      <c r="AI253">
        <v>5</v>
      </c>
    </row>
    <row r="254" spans="1:35" x14ac:dyDescent="0.25">
      <c r="A254" t="s">
        <v>990</v>
      </c>
      <c r="B254" t="s">
        <v>654</v>
      </c>
      <c r="C254" t="s">
        <v>717</v>
      </c>
      <c r="D254" t="s">
        <v>918</v>
      </c>
      <c r="E254" s="2">
        <v>18.086956521739129</v>
      </c>
      <c r="F254" s="2">
        <v>5.6521739130434785</v>
      </c>
      <c r="G254" s="2">
        <v>0.84782608695652173</v>
      </c>
      <c r="H254" s="2">
        <v>0</v>
      </c>
      <c r="I254" s="2">
        <v>0.84782608695652173</v>
      </c>
      <c r="J254" s="2">
        <v>0</v>
      </c>
      <c r="K254" s="2">
        <v>1.9891304347826086</v>
      </c>
      <c r="L254" s="2">
        <v>0</v>
      </c>
      <c r="M254" s="2">
        <v>0</v>
      </c>
      <c r="N254" s="2">
        <v>0</v>
      </c>
      <c r="O254" s="2">
        <v>0</v>
      </c>
      <c r="P254" s="2">
        <v>6.0706521739130439</v>
      </c>
      <c r="Q254" s="2">
        <v>5.8967391304347823</v>
      </c>
      <c r="R254" s="2">
        <v>0.66165865384615385</v>
      </c>
      <c r="S254" s="2">
        <v>7.2668478260869547</v>
      </c>
      <c r="T254" s="2">
        <v>6.9661956521739112</v>
      </c>
      <c r="U254" s="2">
        <v>0</v>
      </c>
      <c r="V254" s="2">
        <v>0.78692307692307684</v>
      </c>
      <c r="W254" s="2">
        <v>7.2908695652173927</v>
      </c>
      <c r="X254" s="2">
        <v>11.228260869565217</v>
      </c>
      <c r="Y254" s="2">
        <v>0</v>
      </c>
      <c r="Z254" s="2">
        <v>1.0238942307692309</v>
      </c>
      <c r="AA254" s="2">
        <v>0</v>
      </c>
      <c r="AB254" s="2">
        <v>0</v>
      </c>
      <c r="AC254" s="2">
        <v>0</v>
      </c>
      <c r="AD254" s="2">
        <v>0</v>
      </c>
      <c r="AE254" s="2">
        <v>0</v>
      </c>
      <c r="AF254" s="2">
        <v>0</v>
      </c>
      <c r="AG254" s="2">
        <v>0</v>
      </c>
      <c r="AH254" t="s">
        <v>317</v>
      </c>
      <c r="AI254">
        <v>5</v>
      </c>
    </row>
    <row r="255" spans="1:35" x14ac:dyDescent="0.25">
      <c r="A255" t="s">
        <v>990</v>
      </c>
      <c r="B255" t="s">
        <v>414</v>
      </c>
      <c r="C255" t="s">
        <v>715</v>
      </c>
      <c r="D255" t="s">
        <v>889</v>
      </c>
      <c r="E255" s="2">
        <v>56.141304347826086</v>
      </c>
      <c r="F255" s="2">
        <v>5.6521739130434785</v>
      </c>
      <c r="G255" s="2">
        <v>0</v>
      </c>
      <c r="H255" s="2">
        <v>0.39130434782608697</v>
      </c>
      <c r="I255" s="2">
        <v>0.84510869565217395</v>
      </c>
      <c r="J255" s="2">
        <v>0</v>
      </c>
      <c r="K255" s="2">
        <v>0</v>
      </c>
      <c r="L255" s="2">
        <v>3.4265217391304357</v>
      </c>
      <c r="M255" s="2">
        <v>7.8575000000000008</v>
      </c>
      <c r="N255" s="2">
        <v>0</v>
      </c>
      <c r="O255" s="2">
        <v>0.13995934172313651</v>
      </c>
      <c r="P255" s="2">
        <v>12.351413043478258</v>
      </c>
      <c r="Q255" s="2">
        <v>0</v>
      </c>
      <c r="R255" s="2">
        <v>0.22000580832526617</v>
      </c>
      <c r="S255" s="2">
        <v>1.5156521739130435</v>
      </c>
      <c r="T255" s="2">
        <v>5.5581521739130437</v>
      </c>
      <c r="U255" s="2">
        <v>0</v>
      </c>
      <c r="V255" s="2">
        <v>0.126</v>
      </c>
      <c r="W255" s="2">
        <v>1.9439130434782612</v>
      </c>
      <c r="X255" s="2">
        <v>6.8293478260869565</v>
      </c>
      <c r="Y255" s="2">
        <v>0</v>
      </c>
      <c r="Z255" s="2">
        <v>0.15627105517909001</v>
      </c>
      <c r="AA255" s="2">
        <v>0</v>
      </c>
      <c r="AB255" s="2">
        <v>0</v>
      </c>
      <c r="AC255" s="2">
        <v>0</v>
      </c>
      <c r="AD255" s="2">
        <v>0</v>
      </c>
      <c r="AE255" s="2">
        <v>0</v>
      </c>
      <c r="AF255" s="2">
        <v>0</v>
      </c>
      <c r="AG255" s="2">
        <v>0</v>
      </c>
      <c r="AH255" t="s">
        <v>70</v>
      </c>
      <c r="AI255">
        <v>5</v>
      </c>
    </row>
    <row r="256" spans="1:35" x14ac:dyDescent="0.25">
      <c r="A256" t="s">
        <v>990</v>
      </c>
      <c r="B256" t="s">
        <v>662</v>
      </c>
      <c r="C256" t="s">
        <v>720</v>
      </c>
      <c r="D256" t="s">
        <v>920</v>
      </c>
      <c r="E256" s="2">
        <v>8.9021739130434785</v>
      </c>
      <c r="F256" s="2">
        <v>5.6521739130434785</v>
      </c>
      <c r="G256" s="2">
        <v>0</v>
      </c>
      <c r="H256" s="2">
        <v>0</v>
      </c>
      <c r="I256" s="2">
        <v>0</v>
      </c>
      <c r="J256" s="2">
        <v>0</v>
      </c>
      <c r="K256" s="2">
        <v>0</v>
      </c>
      <c r="L256" s="2">
        <v>0</v>
      </c>
      <c r="M256" s="2">
        <v>0</v>
      </c>
      <c r="N256" s="2">
        <v>0</v>
      </c>
      <c r="O256" s="2">
        <v>0</v>
      </c>
      <c r="P256" s="2">
        <v>0</v>
      </c>
      <c r="Q256" s="2">
        <v>0</v>
      </c>
      <c r="R256" s="2">
        <v>0</v>
      </c>
      <c r="S256" s="2">
        <v>0</v>
      </c>
      <c r="T256" s="2">
        <v>0</v>
      </c>
      <c r="U256" s="2">
        <v>0</v>
      </c>
      <c r="V256" s="2">
        <v>0</v>
      </c>
      <c r="W256" s="2">
        <v>0</v>
      </c>
      <c r="X256" s="2">
        <v>0</v>
      </c>
      <c r="Y256" s="2">
        <v>0</v>
      </c>
      <c r="Z256" s="2">
        <v>0</v>
      </c>
      <c r="AA256" s="2">
        <v>0</v>
      </c>
      <c r="AB256" s="2">
        <v>0</v>
      </c>
      <c r="AC256" s="2">
        <v>0</v>
      </c>
      <c r="AD256" s="2">
        <v>0</v>
      </c>
      <c r="AE256" s="2">
        <v>0</v>
      </c>
      <c r="AF256" s="2">
        <v>0</v>
      </c>
      <c r="AG256" s="2">
        <v>0</v>
      </c>
      <c r="AH256" t="s">
        <v>325</v>
      </c>
      <c r="AI256">
        <v>5</v>
      </c>
    </row>
    <row r="257" spans="1:35" x14ac:dyDescent="0.25">
      <c r="A257" t="s">
        <v>990</v>
      </c>
      <c r="B257" t="s">
        <v>570</v>
      </c>
      <c r="C257" t="s">
        <v>720</v>
      </c>
      <c r="D257" t="s">
        <v>920</v>
      </c>
      <c r="E257" s="2">
        <v>77.434782608695656</v>
      </c>
      <c r="F257" s="2">
        <v>4.5217391304347823</v>
      </c>
      <c r="G257" s="2">
        <v>2.717391304347826E-2</v>
      </c>
      <c r="H257" s="2">
        <v>0.78260869565217395</v>
      </c>
      <c r="I257" s="2">
        <v>2.9565217391304346</v>
      </c>
      <c r="J257" s="2">
        <v>0</v>
      </c>
      <c r="K257" s="2">
        <v>0</v>
      </c>
      <c r="L257" s="2">
        <v>8.5788043478260878</v>
      </c>
      <c r="M257" s="2">
        <v>4.5217391304347823</v>
      </c>
      <c r="N257" s="2">
        <v>10.282608695652174</v>
      </c>
      <c r="O257" s="2">
        <v>0.19118472768107805</v>
      </c>
      <c r="P257" s="2">
        <v>4.8695652173913047</v>
      </c>
      <c r="Q257" s="2">
        <v>8.2445652173913047</v>
      </c>
      <c r="R257" s="2">
        <v>0.16935710275126334</v>
      </c>
      <c r="S257" s="2">
        <v>10.899456521739131</v>
      </c>
      <c r="T257" s="2">
        <v>13.986413043478262</v>
      </c>
      <c r="U257" s="2">
        <v>0</v>
      </c>
      <c r="V257" s="2">
        <v>0.32137843907916896</v>
      </c>
      <c r="W257" s="2">
        <v>11.695652173913043</v>
      </c>
      <c r="X257" s="2">
        <v>21.467391304347824</v>
      </c>
      <c r="Y257" s="2">
        <v>0</v>
      </c>
      <c r="Z257" s="2">
        <v>0.42827063447501401</v>
      </c>
      <c r="AA257" s="2">
        <v>0</v>
      </c>
      <c r="AB257" s="2">
        <v>0</v>
      </c>
      <c r="AC257" s="2">
        <v>0</v>
      </c>
      <c r="AD257" s="2">
        <v>0</v>
      </c>
      <c r="AE257" s="2">
        <v>0</v>
      </c>
      <c r="AF257" s="2">
        <v>0</v>
      </c>
      <c r="AG257" s="2">
        <v>0</v>
      </c>
      <c r="AH257" t="s">
        <v>231</v>
      </c>
      <c r="AI257">
        <v>5</v>
      </c>
    </row>
    <row r="258" spans="1:35" x14ac:dyDescent="0.25">
      <c r="A258" t="s">
        <v>990</v>
      </c>
      <c r="B258" t="s">
        <v>563</v>
      </c>
      <c r="C258" t="s">
        <v>839</v>
      </c>
      <c r="D258" t="s">
        <v>893</v>
      </c>
      <c r="E258" s="2">
        <v>107.07608695652173</v>
      </c>
      <c r="F258" s="2">
        <v>5.2173913043478262</v>
      </c>
      <c r="G258" s="2">
        <v>0.12228260869565218</v>
      </c>
      <c r="H258" s="2">
        <v>0.92391304347826086</v>
      </c>
      <c r="I258" s="2">
        <v>1.9565217391304348</v>
      </c>
      <c r="J258" s="2">
        <v>0</v>
      </c>
      <c r="K258" s="2">
        <v>0</v>
      </c>
      <c r="L258" s="2">
        <v>12.116847826086957</v>
      </c>
      <c r="M258" s="2">
        <v>4.8260869565217392</v>
      </c>
      <c r="N258" s="2">
        <v>14.834239130434783</v>
      </c>
      <c r="O258" s="2">
        <v>0.18361080093391535</v>
      </c>
      <c r="P258" s="2">
        <v>5.4782608695652177</v>
      </c>
      <c r="Q258" s="2">
        <v>14.600543478260869</v>
      </c>
      <c r="R258" s="2">
        <v>0.18751903360064967</v>
      </c>
      <c r="S258" s="2">
        <v>12.635869565217391</v>
      </c>
      <c r="T258" s="2">
        <v>14.478260869565217</v>
      </c>
      <c r="U258" s="2">
        <v>0</v>
      </c>
      <c r="V258" s="2">
        <v>0.25322302304334587</v>
      </c>
      <c r="W258" s="2">
        <v>15.758152173913043</v>
      </c>
      <c r="X258" s="2">
        <v>20.138586956521738</v>
      </c>
      <c r="Y258" s="2">
        <v>0</v>
      </c>
      <c r="Z258" s="2">
        <v>0.33524515277636791</v>
      </c>
      <c r="AA258" s="2">
        <v>0</v>
      </c>
      <c r="AB258" s="2">
        <v>0</v>
      </c>
      <c r="AC258" s="2">
        <v>0</v>
      </c>
      <c r="AD258" s="2">
        <v>0</v>
      </c>
      <c r="AE258" s="2">
        <v>0</v>
      </c>
      <c r="AF258" s="2">
        <v>0</v>
      </c>
      <c r="AG258" s="2">
        <v>0</v>
      </c>
      <c r="AH258" t="s">
        <v>224</v>
      </c>
      <c r="AI258">
        <v>5</v>
      </c>
    </row>
    <row r="259" spans="1:35" x14ac:dyDescent="0.25">
      <c r="A259" t="s">
        <v>990</v>
      </c>
      <c r="B259" t="s">
        <v>482</v>
      </c>
      <c r="C259" t="s">
        <v>802</v>
      </c>
      <c r="D259" t="s">
        <v>934</v>
      </c>
      <c r="E259" s="2">
        <v>87.369565217391298</v>
      </c>
      <c r="F259" s="2">
        <v>5.3913043478260869</v>
      </c>
      <c r="G259" s="2">
        <v>0</v>
      </c>
      <c r="H259" s="2">
        <v>0.42391304347826086</v>
      </c>
      <c r="I259" s="2">
        <v>2.6086956521739131</v>
      </c>
      <c r="J259" s="2">
        <v>0</v>
      </c>
      <c r="K259" s="2">
        <v>0</v>
      </c>
      <c r="L259" s="2">
        <v>2.9891304347826089</v>
      </c>
      <c r="M259" s="2">
        <v>4.9565217391304346</v>
      </c>
      <c r="N259" s="2">
        <v>0</v>
      </c>
      <c r="O259" s="2">
        <v>5.6730529982582732E-2</v>
      </c>
      <c r="P259" s="2">
        <v>5.0434782608695654</v>
      </c>
      <c r="Q259" s="2">
        <v>18.347826086956523</v>
      </c>
      <c r="R259" s="2">
        <v>0.26772829061955716</v>
      </c>
      <c r="S259" s="2">
        <v>4.5244565217391308</v>
      </c>
      <c r="T259" s="2">
        <v>4.2880434782608692</v>
      </c>
      <c r="U259" s="2">
        <v>0</v>
      </c>
      <c r="V259" s="2">
        <v>0.10086464294600647</v>
      </c>
      <c r="W259" s="2">
        <v>7.0271739130434785</v>
      </c>
      <c r="X259" s="2">
        <v>4.9673913043478262</v>
      </c>
      <c r="Y259" s="2">
        <v>0</v>
      </c>
      <c r="Z259" s="2">
        <v>0.13728539437671064</v>
      </c>
      <c r="AA259" s="2">
        <v>0</v>
      </c>
      <c r="AB259" s="2">
        <v>0</v>
      </c>
      <c r="AC259" s="2">
        <v>0</v>
      </c>
      <c r="AD259" s="2">
        <v>0</v>
      </c>
      <c r="AE259" s="2">
        <v>0</v>
      </c>
      <c r="AF259" s="2">
        <v>0</v>
      </c>
      <c r="AG259" s="2">
        <v>0</v>
      </c>
      <c r="AH259" t="s">
        <v>139</v>
      </c>
      <c r="AI259">
        <v>5</v>
      </c>
    </row>
    <row r="260" spans="1:35" x14ac:dyDescent="0.25">
      <c r="A260" t="s">
        <v>990</v>
      </c>
      <c r="B260" t="s">
        <v>574</v>
      </c>
      <c r="C260" t="s">
        <v>806</v>
      </c>
      <c r="D260" t="s">
        <v>890</v>
      </c>
      <c r="E260" s="2">
        <v>84.260869565217391</v>
      </c>
      <c r="F260" s="2">
        <v>4.1739130434782608</v>
      </c>
      <c r="G260" s="2">
        <v>0</v>
      </c>
      <c r="H260" s="2">
        <v>0.4891304347826087</v>
      </c>
      <c r="I260" s="2">
        <v>0</v>
      </c>
      <c r="J260" s="2">
        <v>0</v>
      </c>
      <c r="K260" s="2">
        <v>0</v>
      </c>
      <c r="L260" s="2">
        <v>5.5217391304347823</v>
      </c>
      <c r="M260" s="2">
        <v>5.1304347826086953</v>
      </c>
      <c r="N260" s="2">
        <v>5.0298913043478262</v>
      </c>
      <c r="O260" s="2">
        <v>0.12058178534571723</v>
      </c>
      <c r="P260" s="2">
        <v>4.7391304347826084</v>
      </c>
      <c r="Q260" s="2">
        <v>12.845108695652174</v>
      </c>
      <c r="R260" s="2">
        <v>0.20868808049535603</v>
      </c>
      <c r="S260" s="2">
        <v>5.8559782608695654</v>
      </c>
      <c r="T260" s="2">
        <v>9.9510869565217384</v>
      </c>
      <c r="U260" s="2">
        <v>0</v>
      </c>
      <c r="V260" s="2">
        <v>0.18759674922600619</v>
      </c>
      <c r="W260" s="2">
        <v>12.054347826086957</v>
      </c>
      <c r="X260" s="2">
        <v>11.855978260869565</v>
      </c>
      <c r="Y260" s="2">
        <v>0</v>
      </c>
      <c r="Z260" s="2">
        <v>0.28376547987616102</v>
      </c>
      <c r="AA260" s="2">
        <v>0</v>
      </c>
      <c r="AB260" s="2">
        <v>0</v>
      </c>
      <c r="AC260" s="2">
        <v>0</v>
      </c>
      <c r="AD260" s="2">
        <v>0</v>
      </c>
      <c r="AE260" s="2">
        <v>0</v>
      </c>
      <c r="AF260" s="2">
        <v>0</v>
      </c>
      <c r="AG260" s="2">
        <v>0</v>
      </c>
      <c r="AH260" t="s">
        <v>235</v>
      </c>
      <c r="AI260">
        <v>5</v>
      </c>
    </row>
    <row r="261" spans="1:35" x14ac:dyDescent="0.25">
      <c r="A261" t="s">
        <v>990</v>
      </c>
      <c r="B261" t="s">
        <v>476</v>
      </c>
      <c r="C261" t="s">
        <v>802</v>
      </c>
      <c r="D261" t="s">
        <v>934</v>
      </c>
      <c r="E261" s="2">
        <v>69.282608695652172</v>
      </c>
      <c r="F261" s="2">
        <v>5.3913043478260869</v>
      </c>
      <c r="G261" s="2">
        <v>0.13043478260869565</v>
      </c>
      <c r="H261" s="2">
        <v>0.51086956521739135</v>
      </c>
      <c r="I261" s="2">
        <v>3.0434782608695654</v>
      </c>
      <c r="J261" s="2">
        <v>0</v>
      </c>
      <c r="K261" s="2">
        <v>0</v>
      </c>
      <c r="L261" s="2">
        <v>2.4076086956521738</v>
      </c>
      <c r="M261" s="2">
        <v>5.0434782608695654</v>
      </c>
      <c r="N261" s="2">
        <v>0</v>
      </c>
      <c r="O261" s="2">
        <v>7.2795732663947288E-2</v>
      </c>
      <c r="P261" s="2">
        <v>4.5869565217391308</v>
      </c>
      <c r="Q261" s="2">
        <v>17.532608695652176</v>
      </c>
      <c r="R261" s="2">
        <v>0.31926576717916538</v>
      </c>
      <c r="S261" s="2">
        <v>3.9701086956521738</v>
      </c>
      <c r="T261" s="2">
        <v>3.9130434782608696</v>
      </c>
      <c r="U261" s="2">
        <v>0</v>
      </c>
      <c r="V261" s="2">
        <v>0.11378255412613743</v>
      </c>
      <c r="W261" s="2">
        <v>3.8913043478260869</v>
      </c>
      <c r="X261" s="2">
        <v>5.5407608695652177</v>
      </c>
      <c r="Y261" s="2">
        <v>0</v>
      </c>
      <c r="Z261" s="2">
        <v>0.13613900219642297</v>
      </c>
      <c r="AA261" s="2">
        <v>0</v>
      </c>
      <c r="AB261" s="2">
        <v>0</v>
      </c>
      <c r="AC261" s="2">
        <v>0</v>
      </c>
      <c r="AD261" s="2">
        <v>0</v>
      </c>
      <c r="AE261" s="2">
        <v>0</v>
      </c>
      <c r="AF261" s="2">
        <v>0</v>
      </c>
      <c r="AG261" s="2">
        <v>0</v>
      </c>
      <c r="AH261" t="s">
        <v>133</v>
      </c>
      <c r="AI261">
        <v>5</v>
      </c>
    </row>
    <row r="262" spans="1:35" x14ac:dyDescent="0.25">
      <c r="A262" t="s">
        <v>990</v>
      </c>
      <c r="B262" t="s">
        <v>645</v>
      </c>
      <c r="C262" t="s">
        <v>717</v>
      </c>
      <c r="D262" t="s">
        <v>918</v>
      </c>
      <c r="E262" s="2">
        <v>72</v>
      </c>
      <c r="F262" s="2">
        <v>5.4782608695652177</v>
      </c>
      <c r="G262" s="2">
        <v>0</v>
      </c>
      <c r="H262" s="2">
        <v>0.41847826086956524</v>
      </c>
      <c r="I262" s="2">
        <v>0</v>
      </c>
      <c r="J262" s="2">
        <v>0</v>
      </c>
      <c r="K262" s="2">
        <v>0</v>
      </c>
      <c r="L262" s="2">
        <v>5.6548913043478262</v>
      </c>
      <c r="M262" s="2">
        <v>5.0434782608695654</v>
      </c>
      <c r="N262" s="2">
        <v>7.3396739130434785</v>
      </c>
      <c r="O262" s="2">
        <v>0.17198822463768115</v>
      </c>
      <c r="P262" s="2">
        <v>5.3043478260869561</v>
      </c>
      <c r="Q262" s="2">
        <v>9.7146739130434785</v>
      </c>
      <c r="R262" s="2">
        <v>0.20859752415458935</v>
      </c>
      <c r="S262" s="2">
        <v>9.0679347826086953</v>
      </c>
      <c r="T262" s="2">
        <v>7.8315217391304346</v>
      </c>
      <c r="U262" s="2">
        <v>0</v>
      </c>
      <c r="V262" s="2">
        <v>0.23471467391304346</v>
      </c>
      <c r="W262" s="2">
        <v>12.413043478260869</v>
      </c>
      <c r="X262" s="2">
        <v>14.260869565217391</v>
      </c>
      <c r="Y262" s="2">
        <v>0</v>
      </c>
      <c r="Z262" s="2">
        <v>0.3704710144927536</v>
      </c>
      <c r="AA262" s="2">
        <v>0</v>
      </c>
      <c r="AB262" s="2">
        <v>0</v>
      </c>
      <c r="AC262" s="2">
        <v>0</v>
      </c>
      <c r="AD262" s="2">
        <v>0</v>
      </c>
      <c r="AE262" s="2">
        <v>0</v>
      </c>
      <c r="AF262" s="2">
        <v>0</v>
      </c>
      <c r="AG262" s="2">
        <v>0</v>
      </c>
      <c r="AH262" t="s">
        <v>308</v>
      </c>
      <c r="AI262">
        <v>5</v>
      </c>
    </row>
    <row r="263" spans="1:35" x14ac:dyDescent="0.25">
      <c r="A263" t="s">
        <v>990</v>
      </c>
      <c r="B263" t="s">
        <v>397</v>
      </c>
      <c r="C263" t="s">
        <v>760</v>
      </c>
      <c r="D263" t="s">
        <v>888</v>
      </c>
      <c r="E263" s="2">
        <v>28.989130434782609</v>
      </c>
      <c r="F263" s="2">
        <v>5.6521739130434785</v>
      </c>
      <c r="G263" s="2">
        <v>0</v>
      </c>
      <c r="H263" s="2">
        <v>0.17391304347826086</v>
      </c>
      <c r="I263" s="2">
        <v>0.46467391304347827</v>
      </c>
      <c r="J263" s="2">
        <v>0</v>
      </c>
      <c r="K263" s="2">
        <v>0</v>
      </c>
      <c r="L263" s="2">
        <v>4.8800000000000008</v>
      </c>
      <c r="M263" s="2">
        <v>4.8695652173913047</v>
      </c>
      <c r="N263" s="2">
        <v>0</v>
      </c>
      <c r="O263" s="2">
        <v>0.16797900262467191</v>
      </c>
      <c r="P263" s="2">
        <v>3.9415217391304336</v>
      </c>
      <c r="Q263" s="2">
        <v>0</v>
      </c>
      <c r="R263" s="2">
        <v>0.13596550431196097</v>
      </c>
      <c r="S263" s="2">
        <v>0.40043478260869569</v>
      </c>
      <c r="T263" s="2">
        <v>3.4969565217391296</v>
      </c>
      <c r="U263" s="2">
        <v>0</v>
      </c>
      <c r="V263" s="2">
        <v>0.13444319460067489</v>
      </c>
      <c r="W263" s="2">
        <v>3.528695652173913</v>
      </c>
      <c r="X263" s="2">
        <v>0.62728260869565222</v>
      </c>
      <c r="Y263" s="2">
        <v>0</v>
      </c>
      <c r="Z263" s="2">
        <v>0.14336332958380202</v>
      </c>
      <c r="AA263" s="2">
        <v>0</v>
      </c>
      <c r="AB263" s="2">
        <v>0</v>
      </c>
      <c r="AC263" s="2">
        <v>0</v>
      </c>
      <c r="AD263" s="2">
        <v>0</v>
      </c>
      <c r="AE263" s="2">
        <v>0</v>
      </c>
      <c r="AF263" s="2">
        <v>0</v>
      </c>
      <c r="AG263" s="2">
        <v>0</v>
      </c>
      <c r="AH263" t="s">
        <v>52</v>
      </c>
      <c r="AI263">
        <v>5</v>
      </c>
    </row>
    <row r="264" spans="1:35" x14ac:dyDescent="0.25">
      <c r="A264" t="s">
        <v>990</v>
      </c>
      <c r="B264" t="s">
        <v>625</v>
      </c>
      <c r="C264" t="s">
        <v>742</v>
      </c>
      <c r="D264" t="s">
        <v>916</v>
      </c>
      <c r="E264" s="2">
        <v>21.130434782608695</v>
      </c>
      <c r="F264" s="2">
        <v>4.9565217391304346</v>
      </c>
      <c r="G264" s="2">
        <v>3.2608695652173912E-2</v>
      </c>
      <c r="H264" s="2">
        <v>0.68478260869565222</v>
      </c>
      <c r="I264" s="2">
        <v>2.4211956521739131</v>
      </c>
      <c r="J264" s="2">
        <v>0</v>
      </c>
      <c r="K264" s="2">
        <v>0</v>
      </c>
      <c r="L264" s="2">
        <v>0.125</v>
      </c>
      <c r="M264" s="2">
        <v>4.5516304347826084</v>
      </c>
      <c r="N264" s="2">
        <v>0</v>
      </c>
      <c r="O264" s="2">
        <v>0.21540637860082304</v>
      </c>
      <c r="P264" s="2">
        <v>5.0108695652173916</v>
      </c>
      <c r="Q264" s="2">
        <v>0</v>
      </c>
      <c r="R264" s="2">
        <v>0.23713991769547327</v>
      </c>
      <c r="S264" s="2">
        <v>0.69836956521739135</v>
      </c>
      <c r="T264" s="2">
        <v>3.0244565217391304</v>
      </c>
      <c r="U264" s="2">
        <v>0</v>
      </c>
      <c r="V264" s="2">
        <v>0.17618312757201646</v>
      </c>
      <c r="W264" s="2">
        <v>0.90217391304347827</v>
      </c>
      <c r="X264" s="2">
        <v>0.88858695652173914</v>
      </c>
      <c r="Y264" s="2">
        <v>0.94836956521739135</v>
      </c>
      <c r="Z264" s="2">
        <v>0.12962962962962962</v>
      </c>
      <c r="AA264" s="2">
        <v>0</v>
      </c>
      <c r="AB264" s="2">
        <v>0</v>
      </c>
      <c r="AC264" s="2">
        <v>0</v>
      </c>
      <c r="AD264" s="2">
        <v>0</v>
      </c>
      <c r="AE264" s="2">
        <v>0</v>
      </c>
      <c r="AF264" s="2">
        <v>0</v>
      </c>
      <c r="AG264" s="2">
        <v>0</v>
      </c>
      <c r="AH264" t="s">
        <v>288</v>
      </c>
      <c r="AI264">
        <v>5</v>
      </c>
    </row>
    <row r="265" spans="1:35" x14ac:dyDescent="0.25">
      <c r="A265" t="s">
        <v>990</v>
      </c>
      <c r="B265" t="s">
        <v>584</v>
      </c>
      <c r="C265" t="s">
        <v>737</v>
      </c>
      <c r="D265" t="s">
        <v>912</v>
      </c>
      <c r="E265" s="2">
        <v>109.23913043478261</v>
      </c>
      <c r="F265" s="2">
        <v>5.0434782608695654</v>
      </c>
      <c r="G265" s="2">
        <v>0</v>
      </c>
      <c r="H265" s="2">
        <v>0</v>
      </c>
      <c r="I265" s="2">
        <v>0</v>
      </c>
      <c r="J265" s="2">
        <v>0</v>
      </c>
      <c r="K265" s="2">
        <v>0</v>
      </c>
      <c r="L265" s="2">
        <v>0</v>
      </c>
      <c r="M265" s="2">
        <v>9.9565217391304355</v>
      </c>
      <c r="N265" s="2">
        <v>0</v>
      </c>
      <c r="O265" s="2">
        <v>9.1144278606965182E-2</v>
      </c>
      <c r="P265" s="2">
        <v>0</v>
      </c>
      <c r="Q265" s="2">
        <v>6.0733695652173916</v>
      </c>
      <c r="R265" s="2">
        <v>5.5597014925373139E-2</v>
      </c>
      <c r="S265" s="2">
        <v>0</v>
      </c>
      <c r="T265" s="2">
        <v>0</v>
      </c>
      <c r="U265" s="2">
        <v>0</v>
      </c>
      <c r="V265" s="2">
        <v>0</v>
      </c>
      <c r="W265" s="2">
        <v>0</v>
      </c>
      <c r="X265" s="2">
        <v>0</v>
      </c>
      <c r="Y265" s="2">
        <v>0</v>
      </c>
      <c r="Z265" s="2">
        <v>0</v>
      </c>
      <c r="AA265" s="2">
        <v>0</v>
      </c>
      <c r="AB265" s="2">
        <v>0</v>
      </c>
      <c r="AC265" s="2">
        <v>0</v>
      </c>
      <c r="AD265" s="2">
        <v>0</v>
      </c>
      <c r="AE265" s="2">
        <v>0</v>
      </c>
      <c r="AF265" s="2">
        <v>0</v>
      </c>
      <c r="AG265" s="2">
        <v>0</v>
      </c>
      <c r="AH265" t="s">
        <v>247</v>
      </c>
      <c r="AI265">
        <v>5</v>
      </c>
    </row>
    <row r="266" spans="1:35" x14ac:dyDescent="0.25">
      <c r="A266" t="s">
        <v>990</v>
      </c>
      <c r="B266" t="s">
        <v>391</v>
      </c>
      <c r="C266" t="s">
        <v>757</v>
      </c>
      <c r="D266" t="s">
        <v>883</v>
      </c>
      <c r="E266" s="2">
        <v>47.576086956521742</v>
      </c>
      <c r="F266" s="2">
        <v>2.8369565217391304</v>
      </c>
      <c r="G266" s="2">
        <v>0.17934782608695651</v>
      </c>
      <c r="H266" s="2">
        <v>0.19565217391304349</v>
      </c>
      <c r="I266" s="2">
        <v>1.4592391304347827</v>
      </c>
      <c r="J266" s="2">
        <v>0</v>
      </c>
      <c r="K266" s="2">
        <v>0</v>
      </c>
      <c r="L266" s="2">
        <v>0.57358695652173919</v>
      </c>
      <c r="M266" s="2">
        <v>2.2027173913043478</v>
      </c>
      <c r="N266" s="2">
        <v>0</v>
      </c>
      <c r="O266" s="2">
        <v>4.6298834818368745E-2</v>
      </c>
      <c r="P266" s="2">
        <v>0</v>
      </c>
      <c r="Q266" s="2">
        <v>3.7911956521739132</v>
      </c>
      <c r="R266" s="2">
        <v>7.9687000228466989E-2</v>
      </c>
      <c r="S266" s="2">
        <v>0.99771739130434778</v>
      </c>
      <c r="T266" s="2">
        <v>1.8670652173913045</v>
      </c>
      <c r="U266" s="2">
        <v>0</v>
      </c>
      <c r="V266" s="2">
        <v>6.0214758967329217E-2</v>
      </c>
      <c r="W266" s="2">
        <v>1.6502173913043479</v>
      </c>
      <c r="X266" s="2">
        <v>1.5790217391304349</v>
      </c>
      <c r="Y266" s="2">
        <v>0</v>
      </c>
      <c r="Z266" s="2">
        <v>6.7875257025359834E-2</v>
      </c>
      <c r="AA266" s="2">
        <v>0</v>
      </c>
      <c r="AB266" s="2">
        <v>0</v>
      </c>
      <c r="AC266" s="2">
        <v>0</v>
      </c>
      <c r="AD266" s="2">
        <v>0</v>
      </c>
      <c r="AE266" s="2">
        <v>0</v>
      </c>
      <c r="AF266" s="2">
        <v>0</v>
      </c>
      <c r="AG266" s="2">
        <v>0</v>
      </c>
      <c r="AH266" t="s">
        <v>46</v>
      </c>
      <c r="AI266">
        <v>5</v>
      </c>
    </row>
    <row r="267" spans="1:35" x14ac:dyDescent="0.25">
      <c r="A267" t="s">
        <v>990</v>
      </c>
      <c r="B267" t="s">
        <v>493</v>
      </c>
      <c r="C267" t="s">
        <v>780</v>
      </c>
      <c r="D267" t="s">
        <v>930</v>
      </c>
      <c r="E267" s="2">
        <v>71.663043478260875</v>
      </c>
      <c r="F267" s="2">
        <v>5.6521739130434785</v>
      </c>
      <c r="G267" s="2">
        <v>0</v>
      </c>
      <c r="H267" s="2">
        <v>0.59239130434782605</v>
      </c>
      <c r="I267" s="2">
        <v>2.0217391304347827</v>
      </c>
      <c r="J267" s="2">
        <v>0</v>
      </c>
      <c r="K267" s="2">
        <v>0</v>
      </c>
      <c r="L267" s="2">
        <v>2.1407608695652174</v>
      </c>
      <c r="M267" s="2">
        <v>5.6956521739130439</v>
      </c>
      <c r="N267" s="2">
        <v>0</v>
      </c>
      <c r="O267" s="2">
        <v>7.9478234491126953E-2</v>
      </c>
      <c r="P267" s="2">
        <v>14.205108695652175</v>
      </c>
      <c r="Q267" s="2">
        <v>0</v>
      </c>
      <c r="R267" s="2">
        <v>0.19822084028515091</v>
      </c>
      <c r="S267" s="2">
        <v>3.3436956521739138</v>
      </c>
      <c r="T267" s="2">
        <v>5.5821739130434773</v>
      </c>
      <c r="U267" s="2">
        <v>0</v>
      </c>
      <c r="V267" s="2">
        <v>0.12455331412103746</v>
      </c>
      <c r="W267" s="2">
        <v>3.7333695652173908</v>
      </c>
      <c r="X267" s="2">
        <v>5.6405434782608701</v>
      </c>
      <c r="Y267" s="2">
        <v>0</v>
      </c>
      <c r="Z267" s="2">
        <v>0.13080539966631274</v>
      </c>
      <c r="AA267" s="2">
        <v>0</v>
      </c>
      <c r="AB267" s="2">
        <v>0</v>
      </c>
      <c r="AC267" s="2">
        <v>0</v>
      </c>
      <c r="AD267" s="2">
        <v>0</v>
      </c>
      <c r="AE267" s="2">
        <v>0</v>
      </c>
      <c r="AF267" s="2">
        <v>0</v>
      </c>
      <c r="AG267" s="2">
        <v>0</v>
      </c>
      <c r="AH267" t="s">
        <v>151</v>
      </c>
      <c r="AI267">
        <v>5</v>
      </c>
    </row>
    <row r="268" spans="1:35" x14ac:dyDescent="0.25">
      <c r="A268" t="s">
        <v>990</v>
      </c>
      <c r="B268" t="s">
        <v>480</v>
      </c>
      <c r="C268" t="s">
        <v>708</v>
      </c>
      <c r="D268" t="s">
        <v>919</v>
      </c>
      <c r="E268" s="2">
        <v>110.08695652173913</v>
      </c>
      <c r="F268" s="2">
        <v>9.9130434782608692</v>
      </c>
      <c r="G268" s="2">
        <v>3.2608695652173912E-2</v>
      </c>
      <c r="H268" s="2">
        <v>0.29347826086956524</v>
      </c>
      <c r="I268" s="2">
        <v>0.97282608695652173</v>
      </c>
      <c r="J268" s="2">
        <v>0</v>
      </c>
      <c r="K268" s="2">
        <v>0</v>
      </c>
      <c r="L268" s="2">
        <v>1.7066304347826087</v>
      </c>
      <c r="M268" s="2">
        <v>11.043478260869565</v>
      </c>
      <c r="N268" s="2">
        <v>0</v>
      </c>
      <c r="O268" s="2">
        <v>0.10031595576619273</v>
      </c>
      <c r="P268" s="2">
        <v>0</v>
      </c>
      <c r="Q268" s="2">
        <v>0</v>
      </c>
      <c r="R268" s="2">
        <v>0</v>
      </c>
      <c r="S268" s="2">
        <v>6.8632608695652193</v>
      </c>
      <c r="T268" s="2">
        <v>10.388478260869565</v>
      </c>
      <c r="U268" s="2">
        <v>0</v>
      </c>
      <c r="V268" s="2">
        <v>0.1567101105845182</v>
      </c>
      <c r="W268" s="2">
        <v>2.2778260869565221</v>
      </c>
      <c r="X268" s="2">
        <v>13.136847826086951</v>
      </c>
      <c r="Y268" s="2">
        <v>0</v>
      </c>
      <c r="Z268" s="2">
        <v>0.14002270932069505</v>
      </c>
      <c r="AA268" s="2">
        <v>0</v>
      </c>
      <c r="AB268" s="2">
        <v>16.622282608695652</v>
      </c>
      <c r="AC268" s="2">
        <v>0</v>
      </c>
      <c r="AD268" s="2">
        <v>0</v>
      </c>
      <c r="AE268" s="2">
        <v>0</v>
      </c>
      <c r="AF268" s="2">
        <v>0</v>
      </c>
      <c r="AG268" s="2">
        <v>0</v>
      </c>
      <c r="AH268" t="s">
        <v>137</v>
      </c>
      <c r="AI268">
        <v>5</v>
      </c>
    </row>
    <row r="269" spans="1:35" x14ac:dyDescent="0.25">
      <c r="A269" t="s">
        <v>990</v>
      </c>
      <c r="B269" t="s">
        <v>400</v>
      </c>
      <c r="C269" t="s">
        <v>763</v>
      </c>
      <c r="D269" t="s">
        <v>884</v>
      </c>
      <c r="E269" s="2">
        <v>30.554347826086957</v>
      </c>
      <c r="F269" s="2">
        <v>5.6089130434782604</v>
      </c>
      <c r="G269" s="2">
        <v>0</v>
      </c>
      <c r="H269" s="2">
        <v>0.19021739130434784</v>
      </c>
      <c r="I269" s="2">
        <v>0.46739130434782611</v>
      </c>
      <c r="J269" s="2">
        <v>0</v>
      </c>
      <c r="K269" s="2">
        <v>0</v>
      </c>
      <c r="L269" s="2">
        <v>0.4645652173913043</v>
      </c>
      <c r="M269" s="2">
        <v>4.4347826086956523</v>
      </c>
      <c r="N269" s="2">
        <v>0</v>
      </c>
      <c r="O269" s="2">
        <v>0.14514407684098185</v>
      </c>
      <c r="P269" s="2">
        <v>5.9500000000000011</v>
      </c>
      <c r="Q269" s="2">
        <v>0</v>
      </c>
      <c r="R269" s="2">
        <v>0.19473496976165069</v>
      </c>
      <c r="S269" s="2">
        <v>2.4230434782608703</v>
      </c>
      <c r="T269" s="2">
        <v>5.7132608695652172</v>
      </c>
      <c r="U269" s="2">
        <v>0</v>
      </c>
      <c r="V269" s="2">
        <v>0.26628957666310921</v>
      </c>
      <c r="W269" s="2">
        <v>2.762826086956522</v>
      </c>
      <c r="X269" s="2">
        <v>4.2854347826086965</v>
      </c>
      <c r="Y269" s="2">
        <v>0</v>
      </c>
      <c r="Z269" s="2">
        <v>0.23067947349697621</v>
      </c>
      <c r="AA269" s="2">
        <v>0</v>
      </c>
      <c r="AB269" s="2">
        <v>0</v>
      </c>
      <c r="AC269" s="2">
        <v>0</v>
      </c>
      <c r="AD269" s="2">
        <v>0</v>
      </c>
      <c r="AE269" s="2">
        <v>0</v>
      </c>
      <c r="AF269" s="2">
        <v>0</v>
      </c>
      <c r="AG269" s="2">
        <v>0</v>
      </c>
      <c r="AH269" t="s">
        <v>55</v>
      </c>
      <c r="AI269">
        <v>5</v>
      </c>
    </row>
    <row r="270" spans="1:35" x14ac:dyDescent="0.25">
      <c r="A270" t="s">
        <v>990</v>
      </c>
      <c r="B270" t="s">
        <v>436</v>
      </c>
      <c r="C270" t="s">
        <v>721</v>
      </c>
      <c r="D270" t="s">
        <v>900</v>
      </c>
      <c r="E270" s="2">
        <v>97.630434782608702</v>
      </c>
      <c r="F270" s="2">
        <v>10.076086956521738</v>
      </c>
      <c r="G270" s="2">
        <v>0.71739130434782605</v>
      </c>
      <c r="H270" s="2">
        <v>0.40108695652173909</v>
      </c>
      <c r="I270" s="2">
        <v>0</v>
      </c>
      <c r="J270" s="2">
        <v>0</v>
      </c>
      <c r="K270" s="2">
        <v>0</v>
      </c>
      <c r="L270" s="2">
        <v>4.8127173913043491</v>
      </c>
      <c r="M270" s="2">
        <v>5.4510869565217392</v>
      </c>
      <c r="N270" s="2">
        <v>4.8179347826086953</v>
      </c>
      <c r="O270" s="2">
        <v>0.10518258739701623</v>
      </c>
      <c r="P270" s="2">
        <v>4.9565217391304346</v>
      </c>
      <c r="Q270" s="2">
        <v>0</v>
      </c>
      <c r="R270" s="2">
        <v>5.0768203072812289E-2</v>
      </c>
      <c r="S270" s="2">
        <v>1.8635869565217396</v>
      </c>
      <c r="T270" s="2">
        <v>2.8753260869565223</v>
      </c>
      <c r="U270" s="2">
        <v>0</v>
      </c>
      <c r="V270" s="2">
        <v>4.8539300823869973E-2</v>
      </c>
      <c r="W270" s="2">
        <v>4.9266304347826084</v>
      </c>
      <c r="X270" s="2">
        <v>4.1870652173913037</v>
      </c>
      <c r="Y270" s="2">
        <v>0</v>
      </c>
      <c r="Z270" s="2">
        <v>9.3348920062346907E-2</v>
      </c>
      <c r="AA270" s="2">
        <v>0</v>
      </c>
      <c r="AB270" s="2">
        <v>0</v>
      </c>
      <c r="AC270" s="2">
        <v>0</v>
      </c>
      <c r="AD270" s="2">
        <v>0</v>
      </c>
      <c r="AE270" s="2">
        <v>0</v>
      </c>
      <c r="AF270" s="2">
        <v>0</v>
      </c>
      <c r="AG270" s="2">
        <v>0</v>
      </c>
      <c r="AH270" t="s">
        <v>92</v>
      </c>
      <c r="AI270">
        <v>5</v>
      </c>
    </row>
    <row r="271" spans="1:35" x14ac:dyDescent="0.25">
      <c r="A271" t="s">
        <v>990</v>
      </c>
      <c r="B271" t="s">
        <v>404</v>
      </c>
      <c r="C271" t="s">
        <v>691</v>
      </c>
      <c r="D271" t="s">
        <v>926</v>
      </c>
      <c r="E271" s="2">
        <v>99.413043478260875</v>
      </c>
      <c r="F271" s="2">
        <v>34.497282608695649</v>
      </c>
      <c r="G271" s="2">
        <v>0</v>
      </c>
      <c r="H271" s="2">
        <v>0.45641304347826084</v>
      </c>
      <c r="I271" s="2">
        <v>0</v>
      </c>
      <c r="J271" s="2">
        <v>0</v>
      </c>
      <c r="K271" s="2">
        <v>0</v>
      </c>
      <c r="L271" s="2">
        <v>3.2600000000000002</v>
      </c>
      <c r="M271" s="2">
        <v>9.3152173913043477</v>
      </c>
      <c r="N271" s="2">
        <v>0</v>
      </c>
      <c r="O271" s="2">
        <v>9.3702164880822211E-2</v>
      </c>
      <c r="P271" s="2">
        <v>5.375</v>
      </c>
      <c r="Q271" s="2">
        <v>29.372282608695652</v>
      </c>
      <c r="R271" s="2">
        <v>0.34952438224360377</v>
      </c>
      <c r="S271" s="2">
        <v>5.0400000000000009</v>
      </c>
      <c r="T271" s="2">
        <v>4.5822826086956523</v>
      </c>
      <c r="U271" s="2">
        <v>0</v>
      </c>
      <c r="V271" s="2">
        <v>9.6790946862016183E-2</v>
      </c>
      <c r="W271" s="2">
        <v>4.0371739130434774</v>
      </c>
      <c r="X271" s="2">
        <v>6.9920652173913025</v>
      </c>
      <c r="Y271" s="2">
        <v>4.5951086956521738</v>
      </c>
      <c r="Z271" s="2">
        <v>0.15716597419636996</v>
      </c>
      <c r="AA271" s="2">
        <v>0</v>
      </c>
      <c r="AB271" s="2">
        <v>0</v>
      </c>
      <c r="AC271" s="2">
        <v>0</v>
      </c>
      <c r="AD271" s="2">
        <v>0</v>
      </c>
      <c r="AE271" s="2">
        <v>0</v>
      </c>
      <c r="AF271" s="2">
        <v>0</v>
      </c>
      <c r="AG271" s="2">
        <v>0</v>
      </c>
      <c r="AH271" t="s">
        <v>59</v>
      </c>
      <c r="AI271">
        <v>5</v>
      </c>
    </row>
    <row r="272" spans="1:35" x14ac:dyDescent="0.25">
      <c r="A272" t="s">
        <v>990</v>
      </c>
      <c r="B272" t="s">
        <v>462</v>
      </c>
      <c r="C272" t="s">
        <v>696</v>
      </c>
      <c r="D272" t="s">
        <v>877</v>
      </c>
      <c r="E272" s="2">
        <v>55.760869565217391</v>
      </c>
      <c r="F272" s="2">
        <v>5.4021739130434785</v>
      </c>
      <c r="G272" s="2">
        <v>1.0869565217391304E-2</v>
      </c>
      <c r="H272" s="2">
        <v>0.13043478260869565</v>
      </c>
      <c r="I272" s="2">
        <v>0</v>
      </c>
      <c r="J272" s="2">
        <v>0</v>
      </c>
      <c r="K272" s="2">
        <v>0</v>
      </c>
      <c r="L272" s="2">
        <v>0.19260869565217389</v>
      </c>
      <c r="M272" s="2">
        <v>8.991847826086957</v>
      </c>
      <c r="N272" s="2">
        <v>0</v>
      </c>
      <c r="O272" s="2">
        <v>0.16125730994152049</v>
      </c>
      <c r="P272" s="2">
        <v>8.4646739130434785</v>
      </c>
      <c r="Q272" s="2">
        <v>11.649456521739131</v>
      </c>
      <c r="R272" s="2">
        <v>0.36072124756335283</v>
      </c>
      <c r="S272" s="2">
        <v>0.2434782608695652</v>
      </c>
      <c r="T272" s="2">
        <v>0</v>
      </c>
      <c r="U272" s="2">
        <v>0</v>
      </c>
      <c r="V272" s="2">
        <v>4.3664717348927875E-3</v>
      </c>
      <c r="W272" s="2">
        <v>0</v>
      </c>
      <c r="X272" s="2">
        <v>2.4048913043478262</v>
      </c>
      <c r="Y272" s="2">
        <v>0</v>
      </c>
      <c r="Z272" s="2">
        <v>4.3128654970760238E-2</v>
      </c>
      <c r="AA272" s="2">
        <v>0</v>
      </c>
      <c r="AB272" s="2">
        <v>0</v>
      </c>
      <c r="AC272" s="2">
        <v>0</v>
      </c>
      <c r="AD272" s="2">
        <v>0</v>
      </c>
      <c r="AE272" s="2">
        <v>0</v>
      </c>
      <c r="AF272" s="2">
        <v>0</v>
      </c>
      <c r="AG272" s="2">
        <v>0</v>
      </c>
      <c r="AH272" t="s">
        <v>119</v>
      </c>
      <c r="AI272">
        <v>5</v>
      </c>
    </row>
    <row r="273" spans="1:35" x14ac:dyDescent="0.25">
      <c r="A273" t="s">
        <v>990</v>
      </c>
      <c r="B273" t="s">
        <v>537</v>
      </c>
      <c r="C273" t="s">
        <v>739</v>
      </c>
      <c r="D273" t="s">
        <v>914</v>
      </c>
      <c r="E273" s="2">
        <v>20.315217391304348</v>
      </c>
      <c r="F273" s="2">
        <v>2.2391304347826089</v>
      </c>
      <c r="G273" s="2">
        <v>0.19565217391304349</v>
      </c>
      <c r="H273" s="2">
        <v>0.28804347826086957</v>
      </c>
      <c r="I273" s="2">
        <v>3.097826086956522</v>
      </c>
      <c r="J273" s="2">
        <v>0</v>
      </c>
      <c r="K273" s="2">
        <v>0</v>
      </c>
      <c r="L273" s="2">
        <v>0.11304347826086956</v>
      </c>
      <c r="M273" s="2">
        <v>3.75</v>
      </c>
      <c r="N273" s="2">
        <v>0</v>
      </c>
      <c r="O273" s="2">
        <v>0.18459069020866775</v>
      </c>
      <c r="P273" s="2">
        <v>3.6567391304347803</v>
      </c>
      <c r="Q273" s="2">
        <v>0</v>
      </c>
      <c r="R273" s="2">
        <v>0.17999999999999988</v>
      </c>
      <c r="S273" s="2">
        <v>1.0131521739130434</v>
      </c>
      <c r="T273" s="2">
        <v>0</v>
      </c>
      <c r="U273" s="2">
        <v>0</v>
      </c>
      <c r="V273" s="2">
        <v>4.9871589085072228E-2</v>
      </c>
      <c r="W273" s="2">
        <v>2.2689130434782614</v>
      </c>
      <c r="X273" s="2">
        <v>0.82684782608695628</v>
      </c>
      <c r="Y273" s="2">
        <v>0</v>
      </c>
      <c r="Z273" s="2">
        <v>0.15238630283574103</v>
      </c>
      <c r="AA273" s="2">
        <v>0</v>
      </c>
      <c r="AB273" s="2">
        <v>3.560652173913041</v>
      </c>
      <c r="AC273" s="2">
        <v>0</v>
      </c>
      <c r="AD273" s="2">
        <v>0</v>
      </c>
      <c r="AE273" s="2">
        <v>0</v>
      </c>
      <c r="AF273" s="2">
        <v>0</v>
      </c>
      <c r="AG273" s="2">
        <v>0</v>
      </c>
      <c r="AH273" t="s">
        <v>196</v>
      </c>
      <c r="AI273">
        <v>5</v>
      </c>
    </row>
    <row r="274" spans="1:35" x14ac:dyDescent="0.25">
      <c r="A274" t="s">
        <v>990</v>
      </c>
      <c r="B274" t="s">
        <v>357</v>
      </c>
      <c r="C274" t="s">
        <v>704</v>
      </c>
      <c r="D274" t="s">
        <v>875</v>
      </c>
      <c r="E274" s="2">
        <v>73.326086956521735</v>
      </c>
      <c r="F274" s="2">
        <v>5.3478260869565215</v>
      </c>
      <c r="G274" s="2">
        <v>1.6304347826086956E-2</v>
      </c>
      <c r="H274" s="2">
        <v>0.27826086956521739</v>
      </c>
      <c r="I274" s="2">
        <v>2.1875</v>
      </c>
      <c r="J274" s="2">
        <v>0</v>
      </c>
      <c r="K274" s="2">
        <v>0</v>
      </c>
      <c r="L274" s="2">
        <v>0</v>
      </c>
      <c r="M274" s="2">
        <v>10.043478260869565</v>
      </c>
      <c r="N274" s="2">
        <v>7.1141304347826084</v>
      </c>
      <c r="O274" s="2">
        <v>0.23399051289653128</v>
      </c>
      <c r="P274" s="2">
        <v>5.4782608695652177</v>
      </c>
      <c r="Q274" s="2">
        <v>13.657608695652174</v>
      </c>
      <c r="R274" s="2">
        <v>0.26096946338571003</v>
      </c>
      <c r="S274" s="2">
        <v>0</v>
      </c>
      <c r="T274" s="2">
        <v>0</v>
      </c>
      <c r="U274" s="2">
        <v>0</v>
      </c>
      <c r="V274" s="2">
        <v>0</v>
      </c>
      <c r="W274" s="2">
        <v>0</v>
      </c>
      <c r="X274" s="2">
        <v>0</v>
      </c>
      <c r="Y274" s="2">
        <v>0</v>
      </c>
      <c r="Z274" s="2">
        <v>0</v>
      </c>
      <c r="AA274" s="2">
        <v>0</v>
      </c>
      <c r="AB274" s="2">
        <v>0</v>
      </c>
      <c r="AC274" s="2">
        <v>0</v>
      </c>
      <c r="AD274" s="2">
        <v>0</v>
      </c>
      <c r="AE274" s="2">
        <v>0</v>
      </c>
      <c r="AF274" s="2">
        <v>0</v>
      </c>
      <c r="AG274" s="2">
        <v>0</v>
      </c>
      <c r="AH274" t="s">
        <v>12</v>
      </c>
      <c r="AI274">
        <v>5</v>
      </c>
    </row>
    <row r="275" spans="1:35" x14ac:dyDescent="0.25">
      <c r="A275" t="s">
        <v>990</v>
      </c>
      <c r="B275" t="s">
        <v>354</v>
      </c>
      <c r="C275" t="s">
        <v>742</v>
      </c>
      <c r="D275" t="s">
        <v>916</v>
      </c>
      <c r="E275" s="2">
        <v>59.184782608695649</v>
      </c>
      <c r="F275" s="2">
        <v>4.9211956521739131</v>
      </c>
      <c r="G275" s="2">
        <v>0.2391304347826087</v>
      </c>
      <c r="H275" s="2">
        <v>0</v>
      </c>
      <c r="I275" s="2">
        <v>0.56521739130434778</v>
      </c>
      <c r="J275" s="2">
        <v>0</v>
      </c>
      <c r="K275" s="2">
        <v>0</v>
      </c>
      <c r="L275" s="2">
        <v>7.7252173913043478</v>
      </c>
      <c r="M275" s="2">
        <v>5.2282608695652177</v>
      </c>
      <c r="N275" s="2">
        <v>4.5108695652173916</v>
      </c>
      <c r="O275" s="2">
        <v>0.16455463728191003</v>
      </c>
      <c r="P275" s="2">
        <v>4.9184782608695654</v>
      </c>
      <c r="Q275" s="2">
        <v>14.138586956521738</v>
      </c>
      <c r="R275" s="2">
        <v>0.32199265381083564</v>
      </c>
      <c r="S275" s="2">
        <v>0.52717391304347827</v>
      </c>
      <c r="T275" s="2">
        <v>1.4905434782608695</v>
      </c>
      <c r="U275" s="2">
        <v>0</v>
      </c>
      <c r="V275" s="2">
        <v>3.4091827364554642E-2</v>
      </c>
      <c r="W275" s="2">
        <v>4.9284782608695661</v>
      </c>
      <c r="X275" s="2">
        <v>0.60641304347826086</v>
      </c>
      <c r="Y275" s="2">
        <v>0.46565217391304342</v>
      </c>
      <c r="Z275" s="2">
        <v>0.10138659320477504</v>
      </c>
      <c r="AA275" s="2">
        <v>0</v>
      </c>
      <c r="AB275" s="2">
        <v>0</v>
      </c>
      <c r="AC275" s="2">
        <v>0</v>
      </c>
      <c r="AD275" s="2">
        <v>0</v>
      </c>
      <c r="AE275" s="2">
        <v>0</v>
      </c>
      <c r="AF275" s="2">
        <v>0</v>
      </c>
      <c r="AG275" s="2">
        <v>0</v>
      </c>
      <c r="AH275" t="s">
        <v>9</v>
      </c>
      <c r="AI275">
        <v>5</v>
      </c>
    </row>
    <row r="276" spans="1:35" x14ac:dyDescent="0.25">
      <c r="A276" t="s">
        <v>990</v>
      </c>
      <c r="B276" t="s">
        <v>628</v>
      </c>
      <c r="C276" t="s">
        <v>772</v>
      </c>
      <c r="D276" t="s">
        <v>891</v>
      </c>
      <c r="E276" s="2">
        <v>37.054347826086953</v>
      </c>
      <c r="F276" s="2">
        <v>4.2065217391304346</v>
      </c>
      <c r="G276" s="2">
        <v>0.13043478260869565</v>
      </c>
      <c r="H276" s="2">
        <v>0.35326086956521741</v>
      </c>
      <c r="I276" s="2">
        <v>1.0353260869565217</v>
      </c>
      <c r="J276" s="2">
        <v>0</v>
      </c>
      <c r="K276" s="2">
        <v>0</v>
      </c>
      <c r="L276" s="2">
        <v>1.4544565217391305</v>
      </c>
      <c r="M276" s="2">
        <v>5.8994565217391308</v>
      </c>
      <c r="N276" s="2">
        <v>0</v>
      </c>
      <c r="O276" s="2">
        <v>0.15921091229099446</v>
      </c>
      <c r="P276" s="2">
        <v>4.5597826086956523</v>
      </c>
      <c r="Q276" s="2">
        <v>9.9673913043478262</v>
      </c>
      <c r="R276" s="2">
        <v>0.39205045467879146</v>
      </c>
      <c r="S276" s="2">
        <v>1.3542391304347825</v>
      </c>
      <c r="T276" s="2">
        <v>3.7120652173913053</v>
      </c>
      <c r="U276" s="2">
        <v>0</v>
      </c>
      <c r="V276" s="2">
        <v>0.13672631270167207</v>
      </c>
      <c r="W276" s="2">
        <v>2.7825000000000002</v>
      </c>
      <c r="X276" s="2">
        <v>4.2406521739130429</v>
      </c>
      <c r="Y276" s="2">
        <v>0</v>
      </c>
      <c r="Z276" s="2">
        <v>0.18953652097389265</v>
      </c>
      <c r="AA276" s="2">
        <v>0</v>
      </c>
      <c r="AB276" s="2">
        <v>0</v>
      </c>
      <c r="AC276" s="2">
        <v>0</v>
      </c>
      <c r="AD276" s="2">
        <v>0</v>
      </c>
      <c r="AE276" s="2">
        <v>0</v>
      </c>
      <c r="AF276" s="2">
        <v>0</v>
      </c>
      <c r="AG276" s="2">
        <v>0</v>
      </c>
      <c r="AH276" t="s">
        <v>291</v>
      </c>
      <c r="AI276">
        <v>5</v>
      </c>
    </row>
    <row r="277" spans="1:35" x14ac:dyDescent="0.25">
      <c r="A277" t="s">
        <v>990</v>
      </c>
      <c r="B277" t="s">
        <v>565</v>
      </c>
      <c r="C277" t="s">
        <v>780</v>
      </c>
      <c r="D277" t="s">
        <v>930</v>
      </c>
      <c r="E277" s="2">
        <v>41.684782608695649</v>
      </c>
      <c r="F277" s="2">
        <v>3.1043478260869599</v>
      </c>
      <c r="G277" s="2">
        <v>0.13043478260869565</v>
      </c>
      <c r="H277" s="2">
        <v>0.18478260869565216</v>
      </c>
      <c r="I277" s="2">
        <v>0.70108695652173914</v>
      </c>
      <c r="J277" s="2">
        <v>0</v>
      </c>
      <c r="K277" s="2">
        <v>0</v>
      </c>
      <c r="L277" s="2">
        <v>2.3072826086956524</v>
      </c>
      <c r="M277" s="2">
        <v>0.125</v>
      </c>
      <c r="N277" s="2">
        <v>2.7373913043478262</v>
      </c>
      <c r="O277" s="2">
        <v>6.8667535853976544E-2</v>
      </c>
      <c r="P277" s="2">
        <v>0.10326086956521739</v>
      </c>
      <c r="Q277" s="2">
        <v>2.0199999999999996</v>
      </c>
      <c r="R277" s="2">
        <v>5.0936114732724892E-2</v>
      </c>
      <c r="S277" s="2">
        <v>9.5555434782608728</v>
      </c>
      <c r="T277" s="2">
        <v>4.4586956521739127</v>
      </c>
      <c r="U277" s="2">
        <v>0</v>
      </c>
      <c r="V277" s="2">
        <v>0.33619556714471976</v>
      </c>
      <c r="W277" s="2">
        <v>8.4135869565217369</v>
      </c>
      <c r="X277" s="2">
        <v>5.2389130434782603</v>
      </c>
      <c r="Y277" s="2">
        <v>0</v>
      </c>
      <c r="Z277" s="2">
        <v>0.32751760104302469</v>
      </c>
      <c r="AA277" s="2">
        <v>0</v>
      </c>
      <c r="AB277" s="2">
        <v>0</v>
      </c>
      <c r="AC277" s="2">
        <v>0</v>
      </c>
      <c r="AD277" s="2">
        <v>0</v>
      </c>
      <c r="AE277" s="2">
        <v>0</v>
      </c>
      <c r="AF277" s="2">
        <v>0</v>
      </c>
      <c r="AG277" s="2">
        <v>0</v>
      </c>
      <c r="AH277" t="s">
        <v>226</v>
      </c>
      <c r="AI277">
        <v>5</v>
      </c>
    </row>
    <row r="278" spans="1:35" x14ac:dyDescent="0.25">
      <c r="A278" t="s">
        <v>990</v>
      </c>
      <c r="B278" t="s">
        <v>403</v>
      </c>
      <c r="C278" t="s">
        <v>764</v>
      </c>
      <c r="D278" t="s">
        <v>925</v>
      </c>
      <c r="E278" s="2">
        <v>40.695652173913047</v>
      </c>
      <c r="F278" s="2">
        <v>5.6521739130434785</v>
      </c>
      <c r="G278" s="2">
        <v>0</v>
      </c>
      <c r="H278" s="2">
        <v>0.38315217391304346</v>
      </c>
      <c r="I278" s="2">
        <v>1.1032608695652173</v>
      </c>
      <c r="J278" s="2">
        <v>0</v>
      </c>
      <c r="K278" s="2">
        <v>0</v>
      </c>
      <c r="L278" s="2">
        <v>9.3814130434782559</v>
      </c>
      <c r="M278" s="2">
        <v>7.1058695652173913</v>
      </c>
      <c r="N278" s="2">
        <v>0</v>
      </c>
      <c r="O278" s="2">
        <v>0.17461004273504271</v>
      </c>
      <c r="P278" s="2">
        <v>3.638152173913042</v>
      </c>
      <c r="Q278" s="2">
        <v>0</v>
      </c>
      <c r="R278" s="2">
        <v>8.9399038461538419E-2</v>
      </c>
      <c r="S278" s="2">
        <v>2.6566304347826089</v>
      </c>
      <c r="T278" s="2">
        <v>6.3984782608695658</v>
      </c>
      <c r="U278" s="2">
        <v>0</v>
      </c>
      <c r="V278" s="2">
        <v>0.22250801282051283</v>
      </c>
      <c r="W278" s="2">
        <v>2.3729347826086955</v>
      </c>
      <c r="X278" s="2">
        <v>8.2228260869565215</v>
      </c>
      <c r="Y278" s="2">
        <v>0</v>
      </c>
      <c r="Z278" s="2">
        <v>0.26036591880341875</v>
      </c>
      <c r="AA278" s="2">
        <v>0</v>
      </c>
      <c r="AB278" s="2">
        <v>0</v>
      </c>
      <c r="AC278" s="2">
        <v>0</v>
      </c>
      <c r="AD278" s="2">
        <v>0</v>
      </c>
      <c r="AE278" s="2">
        <v>0</v>
      </c>
      <c r="AF278" s="2">
        <v>0</v>
      </c>
      <c r="AG278" s="2">
        <v>0</v>
      </c>
      <c r="AH278" t="s">
        <v>58</v>
      </c>
      <c r="AI278">
        <v>5</v>
      </c>
    </row>
    <row r="279" spans="1:35" x14ac:dyDescent="0.25">
      <c r="A279" t="s">
        <v>990</v>
      </c>
      <c r="B279" t="s">
        <v>481</v>
      </c>
      <c r="C279" t="s">
        <v>804</v>
      </c>
      <c r="D279" t="s">
        <v>926</v>
      </c>
      <c r="E279" s="2">
        <v>26.858695652173914</v>
      </c>
      <c r="F279" s="2">
        <v>5.6521739130434785</v>
      </c>
      <c r="G279" s="2">
        <v>0</v>
      </c>
      <c r="H279" s="2">
        <v>0.34782608695652173</v>
      </c>
      <c r="I279" s="2">
        <v>0.84782608695652173</v>
      </c>
      <c r="J279" s="2">
        <v>0</v>
      </c>
      <c r="K279" s="2">
        <v>0</v>
      </c>
      <c r="L279" s="2">
        <v>0.94304347826086943</v>
      </c>
      <c r="M279" s="2">
        <v>4.7826086956521738</v>
      </c>
      <c r="N279" s="2">
        <v>0</v>
      </c>
      <c r="O279" s="2">
        <v>0.17806556050182112</v>
      </c>
      <c r="P279" s="2">
        <v>4.0240217391304354</v>
      </c>
      <c r="Q279" s="2">
        <v>0</v>
      </c>
      <c r="R279" s="2">
        <v>0.14982193443949821</v>
      </c>
      <c r="S279" s="2">
        <v>2.9607608695652177</v>
      </c>
      <c r="T279" s="2">
        <v>1.0607608695652175</v>
      </c>
      <c r="U279" s="2">
        <v>0</v>
      </c>
      <c r="V279" s="2">
        <v>0.14972885471469041</v>
      </c>
      <c r="W279" s="2">
        <v>0.8432608695652174</v>
      </c>
      <c r="X279" s="2">
        <v>3.7323913043478258</v>
      </c>
      <c r="Y279" s="2">
        <v>0</v>
      </c>
      <c r="Z279" s="2">
        <v>0.17036017806556047</v>
      </c>
      <c r="AA279" s="2">
        <v>0</v>
      </c>
      <c r="AB279" s="2">
        <v>0</v>
      </c>
      <c r="AC279" s="2">
        <v>0</v>
      </c>
      <c r="AD279" s="2">
        <v>0</v>
      </c>
      <c r="AE279" s="2">
        <v>0</v>
      </c>
      <c r="AF279" s="2">
        <v>0</v>
      </c>
      <c r="AG279" s="2">
        <v>0</v>
      </c>
      <c r="AH279" t="s">
        <v>138</v>
      </c>
      <c r="AI279">
        <v>5</v>
      </c>
    </row>
    <row r="280" spans="1:35" x14ac:dyDescent="0.25">
      <c r="A280" t="s">
        <v>990</v>
      </c>
      <c r="B280" t="s">
        <v>517</v>
      </c>
      <c r="C280" t="s">
        <v>804</v>
      </c>
      <c r="D280" t="s">
        <v>926</v>
      </c>
      <c r="E280" s="2">
        <v>52.119565217391305</v>
      </c>
      <c r="F280" s="2">
        <v>5.3043478260869561</v>
      </c>
      <c r="G280" s="2">
        <v>0</v>
      </c>
      <c r="H280" s="2">
        <v>0.42934782608695654</v>
      </c>
      <c r="I280" s="2">
        <v>1.0869565217391304</v>
      </c>
      <c r="J280" s="2">
        <v>0</v>
      </c>
      <c r="K280" s="2">
        <v>0</v>
      </c>
      <c r="L280" s="2">
        <v>0.88445652173913059</v>
      </c>
      <c r="M280" s="2">
        <v>5.1304347826086953</v>
      </c>
      <c r="N280" s="2">
        <v>0</v>
      </c>
      <c r="O280" s="2">
        <v>9.8435870698644415E-2</v>
      </c>
      <c r="P280" s="2">
        <v>7.9418478260869554</v>
      </c>
      <c r="Q280" s="2">
        <v>0</v>
      </c>
      <c r="R280" s="2">
        <v>0.15237747653806047</v>
      </c>
      <c r="S280" s="2">
        <v>2.9651086956521735</v>
      </c>
      <c r="T280" s="2">
        <v>3.1985869565217397</v>
      </c>
      <c r="U280" s="2">
        <v>0</v>
      </c>
      <c r="V280" s="2">
        <v>0.1182606882168926</v>
      </c>
      <c r="W280" s="2">
        <v>4.4173913043478263</v>
      </c>
      <c r="X280" s="2">
        <v>7.3623913043478275</v>
      </c>
      <c r="Y280" s="2">
        <v>0</v>
      </c>
      <c r="Z280" s="2">
        <v>0.22601459854014602</v>
      </c>
      <c r="AA280" s="2">
        <v>0</v>
      </c>
      <c r="AB280" s="2">
        <v>0</v>
      </c>
      <c r="AC280" s="2">
        <v>0</v>
      </c>
      <c r="AD280" s="2">
        <v>0</v>
      </c>
      <c r="AE280" s="2">
        <v>0</v>
      </c>
      <c r="AF280" s="2">
        <v>0</v>
      </c>
      <c r="AG280" s="2">
        <v>0</v>
      </c>
      <c r="AH280" t="s">
        <v>175</v>
      </c>
      <c r="AI280">
        <v>5</v>
      </c>
    </row>
    <row r="281" spans="1:35" x14ac:dyDescent="0.25">
      <c r="A281" t="s">
        <v>990</v>
      </c>
      <c r="B281" t="s">
        <v>578</v>
      </c>
      <c r="C281" t="s">
        <v>804</v>
      </c>
      <c r="D281" t="s">
        <v>926</v>
      </c>
      <c r="E281" s="2">
        <v>53.239130434782609</v>
      </c>
      <c r="F281" s="2">
        <v>5.3478260869565215</v>
      </c>
      <c r="G281" s="2">
        <v>0</v>
      </c>
      <c r="H281" s="2">
        <v>0.23369565217391305</v>
      </c>
      <c r="I281" s="2">
        <v>84.3125</v>
      </c>
      <c r="J281" s="2">
        <v>0</v>
      </c>
      <c r="K281" s="2">
        <v>0</v>
      </c>
      <c r="L281" s="2">
        <v>1.8221739130434784</v>
      </c>
      <c r="M281" s="2">
        <v>10.347826086956522</v>
      </c>
      <c r="N281" s="2">
        <v>0</v>
      </c>
      <c r="O281" s="2">
        <v>0.19436504695794202</v>
      </c>
      <c r="P281" s="2">
        <v>0</v>
      </c>
      <c r="Q281" s="2">
        <v>10.076086956521738</v>
      </c>
      <c r="R281" s="2">
        <v>0.18926092282564311</v>
      </c>
      <c r="S281" s="2">
        <v>3.0879347826086949</v>
      </c>
      <c r="T281" s="2">
        <v>4.3833695652173903</v>
      </c>
      <c r="U281" s="2">
        <v>0</v>
      </c>
      <c r="V281" s="2">
        <v>0.14033483054307877</v>
      </c>
      <c r="W281" s="2">
        <v>4.2402173913043484</v>
      </c>
      <c r="X281" s="2">
        <v>5.8414130434782621</v>
      </c>
      <c r="Y281" s="2">
        <v>0</v>
      </c>
      <c r="Z281" s="2">
        <v>0.18936504695794204</v>
      </c>
      <c r="AA281" s="2">
        <v>0</v>
      </c>
      <c r="AB281" s="2">
        <v>0</v>
      </c>
      <c r="AC281" s="2">
        <v>0</v>
      </c>
      <c r="AD281" s="2">
        <v>4.1576086956521738</v>
      </c>
      <c r="AE281" s="2">
        <v>0</v>
      </c>
      <c r="AF281" s="2">
        <v>0</v>
      </c>
      <c r="AG281" s="2">
        <v>0</v>
      </c>
      <c r="AH281" t="s">
        <v>240</v>
      </c>
      <c r="AI281">
        <v>5</v>
      </c>
    </row>
    <row r="282" spans="1:35" x14ac:dyDescent="0.25">
      <c r="A282" t="s">
        <v>990</v>
      </c>
      <c r="B282" t="s">
        <v>550</v>
      </c>
      <c r="C282" t="s">
        <v>831</v>
      </c>
      <c r="D282" t="s">
        <v>936</v>
      </c>
      <c r="E282" s="2">
        <v>39.869565217391305</v>
      </c>
      <c r="F282" s="2">
        <v>0</v>
      </c>
      <c r="G282" s="2">
        <v>0</v>
      </c>
      <c r="H282" s="2">
        <v>0</v>
      </c>
      <c r="I282" s="2">
        <v>0</v>
      </c>
      <c r="J282" s="2">
        <v>0</v>
      </c>
      <c r="K282" s="2">
        <v>0</v>
      </c>
      <c r="L282" s="2">
        <v>0</v>
      </c>
      <c r="M282" s="2">
        <v>5.0433695652173904</v>
      </c>
      <c r="N282" s="2">
        <v>0</v>
      </c>
      <c r="O282" s="2">
        <v>0.12649672846237731</v>
      </c>
      <c r="P282" s="2">
        <v>10.978260869565217</v>
      </c>
      <c r="Q282" s="2">
        <v>0</v>
      </c>
      <c r="R282" s="2">
        <v>0.27535441657579063</v>
      </c>
      <c r="S282" s="2">
        <v>0</v>
      </c>
      <c r="T282" s="2">
        <v>0</v>
      </c>
      <c r="U282" s="2">
        <v>0</v>
      </c>
      <c r="V282" s="2">
        <v>0</v>
      </c>
      <c r="W282" s="2">
        <v>0</v>
      </c>
      <c r="X282" s="2">
        <v>0</v>
      </c>
      <c r="Y282" s="2">
        <v>0</v>
      </c>
      <c r="Z282" s="2">
        <v>0</v>
      </c>
      <c r="AA282" s="2">
        <v>0</v>
      </c>
      <c r="AB282" s="2">
        <v>0</v>
      </c>
      <c r="AC282" s="2">
        <v>0</v>
      </c>
      <c r="AD282" s="2">
        <v>0</v>
      </c>
      <c r="AE282" s="2">
        <v>0</v>
      </c>
      <c r="AF282" s="2">
        <v>0</v>
      </c>
      <c r="AG282" s="2">
        <v>0</v>
      </c>
      <c r="AH282" t="s">
        <v>210</v>
      </c>
      <c r="AI282">
        <v>5</v>
      </c>
    </row>
    <row r="283" spans="1:35" x14ac:dyDescent="0.25">
      <c r="A283" t="s">
        <v>990</v>
      </c>
      <c r="B283" t="s">
        <v>555</v>
      </c>
      <c r="C283" t="s">
        <v>833</v>
      </c>
      <c r="D283" t="s">
        <v>913</v>
      </c>
      <c r="E283" s="2">
        <v>84.163043478260875</v>
      </c>
      <c r="F283" s="2">
        <v>5.4673913043478262</v>
      </c>
      <c r="G283" s="2">
        <v>0.85869565217391308</v>
      </c>
      <c r="H283" s="2">
        <v>0.41804347826086957</v>
      </c>
      <c r="I283" s="2">
        <v>3.258695652173913</v>
      </c>
      <c r="J283" s="2">
        <v>0</v>
      </c>
      <c r="K283" s="2">
        <v>0</v>
      </c>
      <c r="L283" s="2">
        <v>5.1209782608695651</v>
      </c>
      <c r="M283" s="2">
        <v>9.0298913043478262</v>
      </c>
      <c r="N283" s="2">
        <v>0</v>
      </c>
      <c r="O283" s="2">
        <v>0.10729045589564767</v>
      </c>
      <c r="P283" s="2">
        <v>7.3543478260869568</v>
      </c>
      <c r="Q283" s="2">
        <v>0</v>
      </c>
      <c r="R283" s="2">
        <v>8.7382151620818804E-2</v>
      </c>
      <c r="S283" s="2">
        <v>5.7106521739130436</v>
      </c>
      <c r="T283" s="2">
        <v>1.4307608695652174</v>
      </c>
      <c r="U283" s="2">
        <v>0</v>
      </c>
      <c r="V283" s="2">
        <v>8.4852124499547973E-2</v>
      </c>
      <c r="W283" s="2">
        <v>3.2598913043478261</v>
      </c>
      <c r="X283" s="2">
        <v>3.4938043478260865</v>
      </c>
      <c r="Y283" s="2">
        <v>0</v>
      </c>
      <c r="Z283" s="2">
        <v>8.0245382926514258E-2</v>
      </c>
      <c r="AA283" s="2">
        <v>0</v>
      </c>
      <c r="AB283" s="2">
        <v>0</v>
      </c>
      <c r="AC283" s="2">
        <v>0</v>
      </c>
      <c r="AD283" s="2">
        <v>0</v>
      </c>
      <c r="AE283" s="2">
        <v>0</v>
      </c>
      <c r="AF283" s="2">
        <v>0</v>
      </c>
      <c r="AG283" s="2">
        <v>0</v>
      </c>
      <c r="AH283" t="s">
        <v>216</v>
      </c>
      <c r="AI283">
        <v>5</v>
      </c>
    </row>
    <row r="284" spans="1:35" x14ac:dyDescent="0.25">
      <c r="A284" t="s">
        <v>990</v>
      </c>
      <c r="B284" t="s">
        <v>423</v>
      </c>
      <c r="C284" t="s">
        <v>679</v>
      </c>
      <c r="D284" t="s">
        <v>914</v>
      </c>
      <c r="E284" s="2">
        <v>89.739130434782609</v>
      </c>
      <c r="F284" s="2">
        <v>10.260869565217391</v>
      </c>
      <c r="G284" s="2">
        <v>0.35869565217391303</v>
      </c>
      <c r="H284" s="2">
        <v>0.39673913043478259</v>
      </c>
      <c r="I284" s="2">
        <v>2.7010869565217392</v>
      </c>
      <c r="J284" s="2">
        <v>0</v>
      </c>
      <c r="K284" s="2">
        <v>0</v>
      </c>
      <c r="L284" s="2">
        <v>4.1240217391304341</v>
      </c>
      <c r="M284" s="2">
        <v>2.1739130434782608</v>
      </c>
      <c r="N284" s="2">
        <v>3.3415217391304357</v>
      </c>
      <c r="O284" s="2">
        <v>6.1460755813953501E-2</v>
      </c>
      <c r="P284" s="2">
        <v>0</v>
      </c>
      <c r="Q284" s="2">
        <v>7.2294565217391291</v>
      </c>
      <c r="R284" s="2">
        <v>8.0560804263565877E-2</v>
      </c>
      <c r="S284" s="2">
        <v>10.076739130434781</v>
      </c>
      <c r="T284" s="2">
        <v>2.8383695652173913</v>
      </c>
      <c r="U284" s="2">
        <v>0</v>
      </c>
      <c r="V284" s="2">
        <v>0.14391836240310077</v>
      </c>
      <c r="W284" s="2">
        <v>4.1218478260869569</v>
      </c>
      <c r="X284" s="2">
        <v>7.9046739130434798</v>
      </c>
      <c r="Y284" s="2">
        <v>0</v>
      </c>
      <c r="Z284" s="2">
        <v>0.13401647286821708</v>
      </c>
      <c r="AA284" s="2">
        <v>0</v>
      </c>
      <c r="AB284" s="2">
        <v>0</v>
      </c>
      <c r="AC284" s="2">
        <v>0</v>
      </c>
      <c r="AD284" s="2">
        <v>0</v>
      </c>
      <c r="AE284" s="2">
        <v>0</v>
      </c>
      <c r="AF284" s="2">
        <v>0</v>
      </c>
      <c r="AG284" s="2">
        <v>0</v>
      </c>
      <c r="AH284" t="s">
        <v>79</v>
      </c>
      <c r="AI284">
        <v>5</v>
      </c>
    </row>
    <row r="285" spans="1:35" x14ac:dyDescent="0.25">
      <c r="A285" t="s">
        <v>990</v>
      </c>
      <c r="B285" t="s">
        <v>518</v>
      </c>
      <c r="C285" t="s">
        <v>716</v>
      </c>
      <c r="D285" t="s">
        <v>915</v>
      </c>
      <c r="E285" s="2">
        <v>57.989130434782609</v>
      </c>
      <c r="F285" s="2">
        <v>4.1956521739130439</v>
      </c>
      <c r="G285" s="2">
        <v>0.42391304347826086</v>
      </c>
      <c r="H285" s="2">
        <v>0.42391304347826086</v>
      </c>
      <c r="I285" s="2">
        <v>0.42391304347826086</v>
      </c>
      <c r="J285" s="2">
        <v>0</v>
      </c>
      <c r="K285" s="2">
        <v>0</v>
      </c>
      <c r="L285" s="2">
        <v>7.3819565217391299</v>
      </c>
      <c r="M285" s="2">
        <v>4.2608695652173916</v>
      </c>
      <c r="N285" s="2">
        <v>0</v>
      </c>
      <c r="O285" s="2">
        <v>7.3477038425492039E-2</v>
      </c>
      <c r="P285" s="2">
        <v>4.1496739130434781</v>
      </c>
      <c r="Q285" s="2">
        <v>10.578260869565218</v>
      </c>
      <c r="R285" s="2">
        <v>0.25397750702905342</v>
      </c>
      <c r="S285" s="2">
        <v>1.6829347826086967</v>
      </c>
      <c r="T285" s="2">
        <v>8.5153260869565184</v>
      </c>
      <c r="U285" s="2">
        <v>0</v>
      </c>
      <c r="V285" s="2">
        <v>0.1758650421743205</v>
      </c>
      <c r="W285" s="2">
        <v>2.3659782608695652</v>
      </c>
      <c r="X285" s="2">
        <v>8.0298913043478279</v>
      </c>
      <c r="Y285" s="2">
        <v>0</v>
      </c>
      <c r="Z285" s="2">
        <v>0.17927272727272728</v>
      </c>
      <c r="AA285" s="2">
        <v>0</v>
      </c>
      <c r="AB285" s="2">
        <v>0</v>
      </c>
      <c r="AC285" s="2">
        <v>0</v>
      </c>
      <c r="AD285" s="2">
        <v>0</v>
      </c>
      <c r="AE285" s="2">
        <v>0</v>
      </c>
      <c r="AF285" s="2">
        <v>0</v>
      </c>
      <c r="AG285" s="2">
        <v>0</v>
      </c>
      <c r="AH285" t="s">
        <v>176</v>
      </c>
      <c r="AI285">
        <v>5</v>
      </c>
    </row>
    <row r="286" spans="1:35" x14ac:dyDescent="0.25">
      <c r="A286" t="s">
        <v>990</v>
      </c>
      <c r="B286" t="s">
        <v>671</v>
      </c>
      <c r="C286" t="s">
        <v>826</v>
      </c>
      <c r="D286" t="s">
        <v>897</v>
      </c>
      <c r="E286" s="2">
        <v>23</v>
      </c>
      <c r="F286" s="2">
        <v>0</v>
      </c>
      <c r="G286" s="2">
        <v>0.56521739130434778</v>
      </c>
      <c r="H286" s="2">
        <v>0</v>
      </c>
      <c r="I286" s="2">
        <v>0</v>
      </c>
      <c r="J286" s="2">
        <v>0</v>
      </c>
      <c r="K286" s="2">
        <v>0</v>
      </c>
      <c r="L286" s="2">
        <v>0</v>
      </c>
      <c r="M286" s="2">
        <v>0</v>
      </c>
      <c r="N286" s="2">
        <v>0</v>
      </c>
      <c r="O286" s="2">
        <v>0</v>
      </c>
      <c r="P286" s="2">
        <v>0</v>
      </c>
      <c r="Q286" s="2">
        <v>3.4972826086956523</v>
      </c>
      <c r="R286" s="2">
        <v>0.15205576559546313</v>
      </c>
      <c r="S286" s="2">
        <v>0</v>
      </c>
      <c r="T286" s="2">
        <v>0</v>
      </c>
      <c r="U286" s="2">
        <v>0</v>
      </c>
      <c r="V286" s="2">
        <v>0</v>
      </c>
      <c r="W286" s="2">
        <v>0</v>
      </c>
      <c r="X286" s="2">
        <v>0</v>
      </c>
      <c r="Y286" s="2">
        <v>0</v>
      </c>
      <c r="Z286" s="2">
        <v>0</v>
      </c>
      <c r="AA286" s="2">
        <v>0</v>
      </c>
      <c r="AB286" s="2">
        <v>0</v>
      </c>
      <c r="AC286" s="2">
        <v>0</v>
      </c>
      <c r="AD286" s="2">
        <v>0</v>
      </c>
      <c r="AE286" s="2">
        <v>0</v>
      </c>
      <c r="AF286" s="2">
        <v>0</v>
      </c>
      <c r="AG286" s="2">
        <v>0</v>
      </c>
      <c r="AH286" t="s">
        <v>334</v>
      </c>
      <c r="AI286">
        <v>5</v>
      </c>
    </row>
    <row r="287" spans="1:35" x14ac:dyDescent="0.25">
      <c r="A287" t="s">
        <v>990</v>
      </c>
      <c r="B287" t="s">
        <v>592</v>
      </c>
      <c r="C287" t="s">
        <v>848</v>
      </c>
      <c r="D287" t="s">
        <v>880</v>
      </c>
      <c r="E287" s="2">
        <v>41.130434782608695</v>
      </c>
      <c r="F287" s="2">
        <v>5.3913043478260869</v>
      </c>
      <c r="G287" s="2">
        <v>0</v>
      </c>
      <c r="H287" s="2">
        <v>0.2608695652173913</v>
      </c>
      <c r="I287" s="2">
        <v>0.75543478260869568</v>
      </c>
      <c r="J287" s="2">
        <v>0</v>
      </c>
      <c r="K287" s="2">
        <v>0</v>
      </c>
      <c r="L287" s="2">
        <v>0.18206521739130435</v>
      </c>
      <c r="M287" s="2">
        <v>4.4719565217391315</v>
      </c>
      <c r="N287" s="2">
        <v>0</v>
      </c>
      <c r="O287" s="2">
        <v>0.10872621564482032</v>
      </c>
      <c r="P287" s="2">
        <v>6.1688043478260877</v>
      </c>
      <c r="Q287" s="2">
        <v>0</v>
      </c>
      <c r="R287" s="2">
        <v>0.14998150105708247</v>
      </c>
      <c r="S287" s="2">
        <v>4.3246739130434779</v>
      </c>
      <c r="T287" s="2">
        <v>4.3522826086956519</v>
      </c>
      <c r="U287" s="2">
        <v>0</v>
      </c>
      <c r="V287" s="2">
        <v>0.21096194503171245</v>
      </c>
      <c r="W287" s="2">
        <v>1.6428260869565219</v>
      </c>
      <c r="X287" s="2">
        <v>8.0083695652173912</v>
      </c>
      <c r="Y287" s="2">
        <v>0</v>
      </c>
      <c r="Z287" s="2">
        <v>0.23464852008456658</v>
      </c>
      <c r="AA287" s="2">
        <v>0</v>
      </c>
      <c r="AB287" s="2">
        <v>0</v>
      </c>
      <c r="AC287" s="2">
        <v>0</v>
      </c>
      <c r="AD287" s="2">
        <v>0</v>
      </c>
      <c r="AE287" s="2">
        <v>0</v>
      </c>
      <c r="AF287" s="2">
        <v>0</v>
      </c>
      <c r="AG287" s="2">
        <v>0</v>
      </c>
      <c r="AH287" t="s">
        <v>255</v>
      </c>
      <c r="AI287">
        <v>5</v>
      </c>
    </row>
    <row r="288" spans="1:35" x14ac:dyDescent="0.25">
      <c r="A288" t="s">
        <v>990</v>
      </c>
      <c r="B288" t="s">
        <v>581</v>
      </c>
      <c r="C288" t="s">
        <v>700</v>
      </c>
      <c r="D288" t="s">
        <v>914</v>
      </c>
      <c r="E288" s="2">
        <v>119.5</v>
      </c>
      <c r="F288" s="2">
        <v>11.130434782608695</v>
      </c>
      <c r="G288" s="2">
        <v>0.19565217391304349</v>
      </c>
      <c r="H288" s="2">
        <v>0.44543478260869562</v>
      </c>
      <c r="I288" s="2">
        <v>4.25</v>
      </c>
      <c r="J288" s="2">
        <v>0</v>
      </c>
      <c r="K288" s="2">
        <v>0</v>
      </c>
      <c r="L288" s="2">
        <v>5.4907608695652161</v>
      </c>
      <c r="M288" s="2">
        <v>5.5217391304347823</v>
      </c>
      <c r="N288" s="2">
        <v>9.4782608695652169</v>
      </c>
      <c r="O288" s="2">
        <v>0.12552301255230125</v>
      </c>
      <c r="P288" s="2">
        <v>0</v>
      </c>
      <c r="Q288" s="2">
        <v>0</v>
      </c>
      <c r="R288" s="2">
        <v>0</v>
      </c>
      <c r="S288" s="2">
        <v>10.967826086956526</v>
      </c>
      <c r="T288" s="2">
        <v>10.271847826086956</v>
      </c>
      <c r="U288" s="2">
        <v>0</v>
      </c>
      <c r="V288" s="2">
        <v>0.17773785701291617</v>
      </c>
      <c r="W288" s="2">
        <v>9.7499999999999964</v>
      </c>
      <c r="X288" s="2">
        <v>10.405434782608696</v>
      </c>
      <c r="Y288" s="2">
        <v>0.79500000000000015</v>
      </c>
      <c r="Z288" s="2">
        <v>0.17531744587957068</v>
      </c>
      <c r="AA288" s="2">
        <v>0</v>
      </c>
      <c r="AB288" s="2">
        <v>0</v>
      </c>
      <c r="AC288" s="2">
        <v>0</v>
      </c>
      <c r="AD288" s="2">
        <v>0</v>
      </c>
      <c r="AE288" s="2">
        <v>0</v>
      </c>
      <c r="AF288" s="2">
        <v>0</v>
      </c>
      <c r="AG288" s="2">
        <v>0</v>
      </c>
      <c r="AH288" t="s">
        <v>244</v>
      </c>
      <c r="AI288">
        <v>5</v>
      </c>
    </row>
    <row r="289" spans="1:35" x14ac:dyDescent="0.25">
      <c r="A289" t="s">
        <v>990</v>
      </c>
      <c r="B289" t="s">
        <v>489</v>
      </c>
      <c r="C289" t="s">
        <v>687</v>
      </c>
      <c r="D289" t="s">
        <v>901</v>
      </c>
      <c r="E289" s="2">
        <v>24.728260869565219</v>
      </c>
      <c r="F289" s="2">
        <v>17.951086956521738</v>
      </c>
      <c r="G289" s="2">
        <v>0</v>
      </c>
      <c r="H289" s="2">
        <v>0.40760869565217389</v>
      </c>
      <c r="I289" s="2">
        <v>0.21195652173913043</v>
      </c>
      <c r="J289" s="2">
        <v>0</v>
      </c>
      <c r="K289" s="2">
        <v>0</v>
      </c>
      <c r="L289" s="2">
        <v>0.39793478260869558</v>
      </c>
      <c r="M289" s="2">
        <v>4.9103260869565215</v>
      </c>
      <c r="N289" s="2">
        <v>9.7826086956521743E-2</v>
      </c>
      <c r="O289" s="2">
        <v>0.2025274725274725</v>
      </c>
      <c r="P289" s="2">
        <v>0</v>
      </c>
      <c r="Q289" s="2">
        <v>2.2092391304347827</v>
      </c>
      <c r="R289" s="2">
        <v>8.9340659340659337E-2</v>
      </c>
      <c r="S289" s="2">
        <v>0.33358695652173909</v>
      </c>
      <c r="T289" s="2">
        <v>2.720869565217392</v>
      </c>
      <c r="U289" s="2">
        <v>0</v>
      </c>
      <c r="V289" s="2">
        <v>0.12352087912087914</v>
      </c>
      <c r="W289" s="2">
        <v>1.5813043478260871</v>
      </c>
      <c r="X289" s="2">
        <v>6.7282608695652169E-2</v>
      </c>
      <c r="Y289" s="2">
        <v>0</v>
      </c>
      <c r="Z289" s="2">
        <v>6.6668131868131864E-2</v>
      </c>
      <c r="AA289" s="2">
        <v>6.5217391304347824E-2</v>
      </c>
      <c r="AB289" s="2">
        <v>0</v>
      </c>
      <c r="AC289" s="2">
        <v>0</v>
      </c>
      <c r="AD289" s="2">
        <v>0</v>
      </c>
      <c r="AE289" s="2">
        <v>0</v>
      </c>
      <c r="AF289" s="2">
        <v>0</v>
      </c>
      <c r="AG289" s="2">
        <v>0.58695652173913049</v>
      </c>
      <c r="AH289" t="s">
        <v>146</v>
      </c>
      <c r="AI289">
        <v>5</v>
      </c>
    </row>
    <row r="290" spans="1:35" x14ac:dyDescent="0.25">
      <c r="A290" t="s">
        <v>990</v>
      </c>
      <c r="B290" t="s">
        <v>526</v>
      </c>
      <c r="C290" t="s">
        <v>739</v>
      </c>
      <c r="D290" t="s">
        <v>914</v>
      </c>
      <c r="E290" s="2">
        <v>42.152173913043477</v>
      </c>
      <c r="F290" s="2">
        <v>10.086956521739131</v>
      </c>
      <c r="G290" s="2">
        <v>0.26630434782608697</v>
      </c>
      <c r="H290" s="2">
        <v>0.16304347826086957</v>
      </c>
      <c r="I290" s="2">
        <v>4.8695652173913047</v>
      </c>
      <c r="J290" s="2">
        <v>0</v>
      </c>
      <c r="K290" s="2">
        <v>0</v>
      </c>
      <c r="L290" s="2">
        <v>4.0896739130434785</v>
      </c>
      <c r="M290" s="2">
        <v>5.5652173913043477</v>
      </c>
      <c r="N290" s="2">
        <v>0</v>
      </c>
      <c r="O290" s="2">
        <v>0.13202681794739557</v>
      </c>
      <c r="P290" s="2">
        <v>0</v>
      </c>
      <c r="Q290" s="2">
        <v>4.7201086956521738</v>
      </c>
      <c r="R290" s="2">
        <v>0.1119778236204229</v>
      </c>
      <c r="S290" s="2">
        <v>6.3885869565217392</v>
      </c>
      <c r="T290" s="2">
        <v>0</v>
      </c>
      <c r="U290" s="2">
        <v>0</v>
      </c>
      <c r="V290" s="2">
        <v>0.15156008251676123</v>
      </c>
      <c r="W290" s="2">
        <v>3.125</v>
      </c>
      <c r="X290" s="2">
        <v>6.5108695652173916</v>
      </c>
      <c r="Y290" s="2">
        <v>0</v>
      </c>
      <c r="Z290" s="2">
        <v>0.22859721505930891</v>
      </c>
      <c r="AA290" s="2">
        <v>0</v>
      </c>
      <c r="AB290" s="2">
        <v>0</v>
      </c>
      <c r="AC290" s="2">
        <v>0</v>
      </c>
      <c r="AD290" s="2">
        <v>0</v>
      </c>
      <c r="AE290" s="2">
        <v>0</v>
      </c>
      <c r="AF290" s="2">
        <v>0</v>
      </c>
      <c r="AG290" s="2">
        <v>0</v>
      </c>
      <c r="AH290" t="s">
        <v>184</v>
      </c>
      <c r="AI290">
        <v>5</v>
      </c>
    </row>
    <row r="291" spans="1:35" x14ac:dyDescent="0.25">
      <c r="A291" t="s">
        <v>990</v>
      </c>
      <c r="B291" t="s">
        <v>431</v>
      </c>
      <c r="C291" t="s">
        <v>777</v>
      </c>
      <c r="D291" t="s">
        <v>914</v>
      </c>
      <c r="E291" s="2">
        <v>31.576086956521738</v>
      </c>
      <c r="F291" s="2">
        <v>5.1304347826086953</v>
      </c>
      <c r="G291" s="2">
        <v>0.57608695652173914</v>
      </c>
      <c r="H291" s="2">
        <v>0.1875</v>
      </c>
      <c r="I291" s="2">
        <v>4.0978260869565215</v>
      </c>
      <c r="J291" s="2">
        <v>0</v>
      </c>
      <c r="K291" s="2">
        <v>0</v>
      </c>
      <c r="L291" s="2">
        <v>6.2429347826086943</v>
      </c>
      <c r="M291" s="2">
        <v>0</v>
      </c>
      <c r="N291" s="2">
        <v>4.3206521739130439</v>
      </c>
      <c r="O291" s="2">
        <v>0.13683304647160072</v>
      </c>
      <c r="P291" s="2">
        <v>5.2173913043478262</v>
      </c>
      <c r="Q291" s="2">
        <v>0</v>
      </c>
      <c r="R291" s="2">
        <v>0.16523235800344235</v>
      </c>
      <c r="S291" s="2">
        <v>6.0797826086956528</v>
      </c>
      <c r="T291" s="2">
        <v>4.9099999999999993</v>
      </c>
      <c r="U291" s="2">
        <v>0</v>
      </c>
      <c r="V291" s="2">
        <v>0.34804130808950084</v>
      </c>
      <c r="W291" s="2">
        <v>3.2163043478260867</v>
      </c>
      <c r="X291" s="2">
        <v>6.7397826086956512</v>
      </c>
      <c r="Y291" s="2">
        <v>5.0590217391304346</v>
      </c>
      <c r="Z291" s="2">
        <v>0.47552151462994829</v>
      </c>
      <c r="AA291" s="2">
        <v>0</v>
      </c>
      <c r="AB291" s="2">
        <v>0</v>
      </c>
      <c r="AC291" s="2">
        <v>0</v>
      </c>
      <c r="AD291" s="2">
        <v>0</v>
      </c>
      <c r="AE291" s="2">
        <v>0</v>
      </c>
      <c r="AF291" s="2">
        <v>0</v>
      </c>
      <c r="AG291" s="2">
        <v>0</v>
      </c>
      <c r="AH291" t="s">
        <v>87</v>
      </c>
      <c r="AI291">
        <v>5</v>
      </c>
    </row>
    <row r="292" spans="1:35" x14ac:dyDescent="0.25">
      <c r="A292" t="s">
        <v>990</v>
      </c>
      <c r="B292" t="s">
        <v>490</v>
      </c>
      <c r="C292" t="s">
        <v>736</v>
      </c>
      <c r="D292" t="s">
        <v>911</v>
      </c>
      <c r="E292" s="2">
        <v>28</v>
      </c>
      <c r="F292" s="2">
        <v>5.9375</v>
      </c>
      <c r="G292" s="2">
        <v>0</v>
      </c>
      <c r="H292" s="2">
        <v>0.1358695652173913</v>
      </c>
      <c r="I292" s="2">
        <v>1.6032608695652173</v>
      </c>
      <c r="J292" s="2">
        <v>0</v>
      </c>
      <c r="K292" s="2">
        <v>0</v>
      </c>
      <c r="L292" s="2">
        <v>0.29184782608695647</v>
      </c>
      <c r="M292" s="2">
        <v>5.3967391304347823</v>
      </c>
      <c r="N292" s="2">
        <v>0</v>
      </c>
      <c r="O292" s="2">
        <v>0.19274068322981366</v>
      </c>
      <c r="P292" s="2">
        <v>4.5434782608695654</v>
      </c>
      <c r="Q292" s="2">
        <v>0</v>
      </c>
      <c r="R292" s="2">
        <v>0.16226708074534163</v>
      </c>
      <c r="S292" s="2">
        <v>1.1648913043478257</v>
      </c>
      <c r="T292" s="2">
        <v>3.3915217391304351</v>
      </c>
      <c r="U292" s="2">
        <v>0</v>
      </c>
      <c r="V292" s="2">
        <v>0.16272903726708074</v>
      </c>
      <c r="W292" s="2">
        <v>1.4838043478260872</v>
      </c>
      <c r="X292" s="2">
        <v>3.5656521739130449</v>
      </c>
      <c r="Y292" s="2">
        <v>0</v>
      </c>
      <c r="Z292" s="2">
        <v>0.18033773291925473</v>
      </c>
      <c r="AA292" s="2">
        <v>6.7934782608695649E-2</v>
      </c>
      <c r="AB292" s="2">
        <v>0</v>
      </c>
      <c r="AC292" s="2">
        <v>0</v>
      </c>
      <c r="AD292" s="2">
        <v>0</v>
      </c>
      <c r="AE292" s="2">
        <v>0</v>
      </c>
      <c r="AF292" s="2">
        <v>0</v>
      </c>
      <c r="AG292" s="2">
        <v>0</v>
      </c>
      <c r="AH292" t="s">
        <v>148</v>
      </c>
      <c r="AI292">
        <v>5</v>
      </c>
    </row>
    <row r="293" spans="1:35" x14ac:dyDescent="0.25">
      <c r="A293" t="s">
        <v>990</v>
      </c>
      <c r="B293" t="s">
        <v>619</v>
      </c>
      <c r="C293" t="s">
        <v>861</v>
      </c>
      <c r="D293" t="s">
        <v>883</v>
      </c>
      <c r="E293" s="2">
        <v>37.141304347826086</v>
      </c>
      <c r="F293" s="2">
        <v>2.4347826086956523</v>
      </c>
      <c r="G293" s="2">
        <v>0</v>
      </c>
      <c r="H293" s="2">
        <v>0.3016304347826087</v>
      </c>
      <c r="I293" s="2">
        <v>0.50597826086956521</v>
      </c>
      <c r="J293" s="2">
        <v>0</v>
      </c>
      <c r="K293" s="2">
        <v>0</v>
      </c>
      <c r="L293" s="2">
        <v>0.54347826086956519</v>
      </c>
      <c r="M293" s="2">
        <v>2.6956521739130435</v>
      </c>
      <c r="N293" s="2">
        <v>0</v>
      </c>
      <c r="O293" s="2">
        <v>7.2578285045361429E-2</v>
      </c>
      <c r="P293" s="2">
        <v>2.2163043478260867</v>
      </c>
      <c r="Q293" s="2">
        <v>0</v>
      </c>
      <c r="R293" s="2">
        <v>5.9672227099795132E-2</v>
      </c>
      <c r="S293" s="2">
        <v>0.35597826086956524</v>
      </c>
      <c r="T293" s="2">
        <v>1.4972826086956521</v>
      </c>
      <c r="U293" s="2">
        <v>0</v>
      </c>
      <c r="V293" s="2">
        <v>4.9897570968685981E-2</v>
      </c>
      <c r="W293" s="2">
        <v>0.1358695652173913</v>
      </c>
      <c r="X293" s="2">
        <v>1.3018478260869564</v>
      </c>
      <c r="Y293" s="2">
        <v>0</v>
      </c>
      <c r="Z293" s="2">
        <v>3.8709394205443372E-2</v>
      </c>
      <c r="AA293" s="2">
        <v>0</v>
      </c>
      <c r="AB293" s="2">
        <v>0</v>
      </c>
      <c r="AC293" s="2">
        <v>0</v>
      </c>
      <c r="AD293" s="2">
        <v>0</v>
      </c>
      <c r="AE293" s="2">
        <v>0</v>
      </c>
      <c r="AF293" s="2">
        <v>0</v>
      </c>
      <c r="AG293" s="2">
        <v>0</v>
      </c>
      <c r="AH293" t="s">
        <v>282</v>
      </c>
      <c r="AI293">
        <v>5</v>
      </c>
    </row>
    <row r="294" spans="1:35" x14ac:dyDescent="0.25">
      <c r="A294" t="s">
        <v>990</v>
      </c>
      <c r="B294" t="s">
        <v>603</v>
      </c>
      <c r="C294" t="s">
        <v>721</v>
      </c>
      <c r="D294" t="s">
        <v>900</v>
      </c>
      <c r="E294" s="2">
        <v>28.489130434782609</v>
      </c>
      <c r="F294" s="2">
        <v>5.6521739130434785</v>
      </c>
      <c r="G294" s="2">
        <v>0.35326086956521741</v>
      </c>
      <c r="H294" s="2">
        <v>0.17021739130434782</v>
      </c>
      <c r="I294" s="2">
        <v>0.58695652173913049</v>
      </c>
      <c r="J294" s="2">
        <v>0</v>
      </c>
      <c r="K294" s="2">
        <v>0</v>
      </c>
      <c r="L294" s="2">
        <v>0.28532608695652173</v>
      </c>
      <c r="M294" s="2">
        <v>0</v>
      </c>
      <c r="N294" s="2">
        <v>0</v>
      </c>
      <c r="O294" s="2">
        <v>0</v>
      </c>
      <c r="P294" s="2">
        <v>4.8097826086956523</v>
      </c>
      <c r="Q294" s="2">
        <v>0</v>
      </c>
      <c r="R294" s="2">
        <v>0.16882869133918352</v>
      </c>
      <c r="S294" s="2">
        <v>1.1875</v>
      </c>
      <c r="T294" s="2">
        <v>4.1535869565217389</v>
      </c>
      <c r="U294" s="2">
        <v>0</v>
      </c>
      <c r="V294" s="2">
        <v>0.18747806180847004</v>
      </c>
      <c r="W294" s="2">
        <v>0.57880434782608692</v>
      </c>
      <c r="X294" s="2">
        <v>5.0627173913043482</v>
      </c>
      <c r="Y294" s="2">
        <v>0</v>
      </c>
      <c r="Z294" s="2">
        <v>0.19802365509347578</v>
      </c>
      <c r="AA294" s="2">
        <v>0</v>
      </c>
      <c r="AB294" s="2">
        <v>0</v>
      </c>
      <c r="AC294" s="2">
        <v>0</v>
      </c>
      <c r="AD294" s="2">
        <v>0</v>
      </c>
      <c r="AE294" s="2">
        <v>0</v>
      </c>
      <c r="AF294" s="2">
        <v>0</v>
      </c>
      <c r="AG294" s="2">
        <v>0</v>
      </c>
      <c r="AH294" t="s">
        <v>266</v>
      </c>
      <c r="AI294">
        <v>5</v>
      </c>
    </row>
    <row r="295" spans="1:35" x14ac:dyDescent="0.25">
      <c r="A295" t="s">
        <v>990</v>
      </c>
      <c r="B295" t="s">
        <v>495</v>
      </c>
      <c r="C295" t="s">
        <v>813</v>
      </c>
      <c r="D295" t="s">
        <v>914</v>
      </c>
      <c r="E295" s="2">
        <v>29.586956521739129</v>
      </c>
      <c r="F295" s="2">
        <v>5.6521739130434785</v>
      </c>
      <c r="G295" s="2">
        <v>0</v>
      </c>
      <c r="H295" s="2">
        <v>0.3016304347826087</v>
      </c>
      <c r="I295" s="2">
        <v>0.65760869565217395</v>
      </c>
      <c r="J295" s="2">
        <v>0</v>
      </c>
      <c r="K295" s="2">
        <v>0</v>
      </c>
      <c r="L295" s="2">
        <v>2.523152173913044</v>
      </c>
      <c r="M295" s="2">
        <v>6.0754347826086965</v>
      </c>
      <c r="N295" s="2">
        <v>0</v>
      </c>
      <c r="O295" s="2">
        <v>0.20534166054371789</v>
      </c>
      <c r="P295" s="2">
        <v>4.6960869565217402</v>
      </c>
      <c r="Q295" s="2">
        <v>0</v>
      </c>
      <c r="R295" s="2">
        <v>0.15872152828802355</v>
      </c>
      <c r="S295" s="2">
        <v>4.9303260869565211</v>
      </c>
      <c r="T295" s="2">
        <v>1.9192391304347822</v>
      </c>
      <c r="U295" s="2">
        <v>0</v>
      </c>
      <c r="V295" s="2">
        <v>0.23150624540778836</v>
      </c>
      <c r="W295" s="2">
        <v>1.8179347826086953</v>
      </c>
      <c r="X295" s="2">
        <v>5.6822826086956519</v>
      </c>
      <c r="Y295" s="2">
        <v>0</v>
      </c>
      <c r="Z295" s="2">
        <v>0.25349742836149891</v>
      </c>
      <c r="AA295" s="2">
        <v>0</v>
      </c>
      <c r="AB295" s="2">
        <v>0</v>
      </c>
      <c r="AC295" s="2">
        <v>0</v>
      </c>
      <c r="AD295" s="2">
        <v>0</v>
      </c>
      <c r="AE295" s="2">
        <v>0</v>
      </c>
      <c r="AF295" s="2">
        <v>0</v>
      </c>
      <c r="AG295" s="2">
        <v>0</v>
      </c>
      <c r="AH295" t="s">
        <v>153</v>
      </c>
      <c r="AI295">
        <v>5</v>
      </c>
    </row>
    <row r="296" spans="1:35" x14ac:dyDescent="0.25">
      <c r="A296" t="s">
        <v>990</v>
      </c>
      <c r="B296" t="s">
        <v>341</v>
      </c>
      <c r="C296" t="s">
        <v>751</v>
      </c>
      <c r="D296" t="s">
        <v>921</v>
      </c>
      <c r="E296" s="2">
        <v>65.739130434782609</v>
      </c>
      <c r="F296" s="2">
        <v>5.7391304347826084</v>
      </c>
      <c r="G296" s="2">
        <v>1.0869565217391304E-2</v>
      </c>
      <c r="H296" s="2">
        <v>0.58695652173913049</v>
      </c>
      <c r="I296" s="2">
        <v>3.0771739130434779</v>
      </c>
      <c r="J296" s="2">
        <v>0</v>
      </c>
      <c r="K296" s="2">
        <v>0</v>
      </c>
      <c r="L296" s="2">
        <v>0.98195652173913028</v>
      </c>
      <c r="M296" s="2">
        <v>9.8504347826086978</v>
      </c>
      <c r="N296" s="2">
        <v>0</v>
      </c>
      <c r="O296" s="2">
        <v>0.14984126984126986</v>
      </c>
      <c r="P296" s="2">
        <v>5.2173913043478262</v>
      </c>
      <c r="Q296" s="2">
        <v>13.023260869565219</v>
      </c>
      <c r="R296" s="2">
        <v>0.27747023809523813</v>
      </c>
      <c r="S296" s="2">
        <v>4.6852173913043487</v>
      </c>
      <c r="T296" s="2">
        <v>0.95663043478260856</v>
      </c>
      <c r="U296" s="2">
        <v>0</v>
      </c>
      <c r="V296" s="2">
        <v>8.5821759259259264E-2</v>
      </c>
      <c r="W296" s="2">
        <v>1.5495652173913042</v>
      </c>
      <c r="X296" s="2">
        <v>3.1886956521739127</v>
      </c>
      <c r="Y296" s="2">
        <v>2.9695652173913034</v>
      </c>
      <c r="Z296" s="2">
        <v>0.11724867724867723</v>
      </c>
      <c r="AA296" s="2">
        <v>0</v>
      </c>
      <c r="AB296" s="2">
        <v>0</v>
      </c>
      <c r="AC296" s="2">
        <v>0</v>
      </c>
      <c r="AD296" s="2">
        <v>5.4643478260869571</v>
      </c>
      <c r="AE296" s="2">
        <v>0</v>
      </c>
      <c r="AF296" s="2">
        <v>0</v>
      </c>
      <c r="AG296" s="2">
        <v>0</v>
      </c>
      <c r="AH296" t="s">
        <v>238</v>
      </c>
      <c r="AI296">
        <v>5</v>
      </c>
    </row>
    <row r="297" spans="1:35" x14ac:dyDescent="0.25">
      <c r="A297" t="s">
        <v>990</v>
      </c>
      <c r="B297" t="s">
        <v>342</v>
      </c>
      <c r="C297" t="s">
        <v>690</v>
      </c>
      <c r="D297" t="s">
        <v>924</v>
      </c>
      <c r="E297" s="2">
        <v>44.173913043478258</v>
      </c>
      <c r="F297" s="2">
        <v>10.673913043478262</v>
      </c>
      <c r="G297" s="2">
        <v>7.0652173913043473E-2</v>
      </c>
      <c r="H297" s="2">
        <v>0.53184782608695647</v>
      </c>
      <c r="I297" s="2">
        <v>0.85326086956521741</v>
      </c>
      <c r="J297" s="2">
        <v>0</v>
      </c>
      <c r="K297" s="2">
        <v>0</v>
      </c>
      <c r="L297" s="2">
        <v>0.79913043478260881</v>
      </c>
      <c r="M297" s="2">
        <v>4.7494565217391296</v>
      </c>
      <c r="N297" s="2">
        <v>0</v>
      </c>
      <c r="O297" s="2">
        <v>0.1075172244094488</v>
      </c>
      <c r="P297" s="2">
        <v>4.9534782608695647</v>
      </c>
      <c r="Q297" s="2">
        <v>13.040760869565222</v>
      </c>
      <c r="R297" s="2">
        <v>0.40734990157480322</v>
      </c>
      <c r="S297" s="2">
        <v>1.9283695652173913</v>
      </c>
      <c r="T297" s="2">
        <v>3.5442391304347836</v>
      </c>
      <c r="U297" s="2">
        <v>0</v>
      </c>
      <c r="V297" s="2">
        <v>0.12388779527559059</v>
      </c>
      <c r="W297" s="2">
        <v>0.72358695652173921</v>
      </c>
      <c r="X297" s="2">
        <v>7.3828260869565216</v>
      </c>
      <c r="Y297" s="2">
        <v>0</v>
      </c>
      <c r="Z297" s="2">
        <v>0.1835113188976378</v>
      </c>
      <c r="AA297" s="2">
        <v>0</v>
      </c>
      <c r="AB297" s="2">
        <v>0</v>
      </c>
      <c r="AC297" s="2">
        <v>0</v>
      </c>
      <c r="AD297" s="2">
        <v>0</v>
      </c>
      <c r="AE297" s="2">
        <v>0</v>
      </c>
      <c r="AF297" s="2">
        <v>0</v>
      </c>
      <c r="AG297" s="2">
        <v>0</v>
      </c>
      <c r="AH297" t="s">
        <v>241</v>
      </c>
      <c r="AI297">
        <v>5</v>
      </c>
    </row>
    <row r="298" spans="1:35" x14ac:dyDescent="0.25">
      <c r="A298" t="s">
        <v>990</v>
      </c>
      <c r="B298" t="s">
        <v>585</v>
      </c>
      <c r="C298" t="s">
        <v>780</v>
      </c>
      <c r="D298" t="s">
        <v>930</v>
      </c>
      <c r="E298" s="2">
        <v>32.195652173913047</v>
      </c>
      <c r="F298" s="2">
        <v>4.0869565217391308</v>
      </c>
      <c r="G298" s="2">
        <v>0</v>
      </c>
      <c r="H298" s="2">
        <v>0.13510869565217393</v>
      </c>
      <c r="I298" s="2">
        <v>4.6494565217391308</v>
      </c>
      <c r="J298" s="2">
        <v>0</v>
      </c>
      <c r="K298" s="2">
        <v>0</v>
      </c>
      <c r="L298" s="2">
        <v>0.35032608695652179</v>
      </c>
      <c r="M298" s="2">
        <v>5.4782608695652177</v>
      </c>
      <c r="N298" s="2">
        <v>4.6956521739130439</v>
      </c>
      <c r="O298" s="2">
        <v>0.31600270087778526</v>
      </c>
      <c r="P298" s="2">
        <v>9.6032608695652169</v>
      </c>
      <c r="Q298" s="2">
        <v>7.5461956521739131</v>
      </c>
      <c r="R298" s="2">
        <v>0.53266374071573253</v>
      </c>
      <c r="S298" s="2">
        <v>1.8533695652173905</v>
      </c>
      <c r="T298" s="2">
        <v>0.21293478260869564</v>
      </c>
      <c r="U298" s="2">
        <v>0</v>
      </c>
      <c r="V298" s="2">
        <v>6.4179608372721103E-2</v>
      </c>
      <c r="W298" s="2">
        <v>1.4347826086956519</v>
      </c>
      <c r="X298" s="2">
        <v>1.5982608695652167</v>
      </c>
      <c r="Y298" s="2">
        <v>0</v>
      </c>
      <c r="Z298" s="2">
        <v>9.4206617150573893E-2</v>
      </c>
      <c r="AA298" s="2">
        <v>0</v>
      </c>
      <c r="AB298" s="2">
        <v>0</v>
      </c>
      <c r="AC298" s="2">
        <v>0</v>
      </c>
      <c r="AD298" s="2">
        <v>0</v>
      </c>
      <c r="AE298" s="2">
        <v>0</v>
      </c>
      <c r="AF298" s="2">
        <v>0</v>
      </c>
      <c r="AG298" s="2">
        <v>0</v>
      </c>
      <c r="AH298" t="s">
        <v>248</v>
      </c>
      <c r="AI298">
        <v>5</v>
      </c>
    </row>
    <row r="299" spans="1:35" x14ac:dyDescent="0.25">
      <c r="A299" t="s">
        <v>990</v>
      </c>
      <c r="B299" t="s">
        <v>589</v>
      </c>
      <c r="C299" t="s">
        <v>845</v>
      </c>
      <c r="D299" t="s">
        <v>920</v>
      </c>
      <c r="E299" s="2">
        <v>119.26086956521739</v>
      </c>
      <c r="F299" s="2">
        <v>5.2608695652173916</v>
      </c>
      <c r="G299" s="2">
        <v>0.2608695652173913</v>
      </c>
      <c r="H299" s="2">
        <v>0.84782608695652173</v>
      </c>
      <c r="I299" s="2">
        <v>5.3505434782608692</v>
      </c>
      <c r="J299" s="2">
        <v>0</v>
      </c>
      <c r="K299" s="2">
        <v>1.3478260869565217</v>
      </c>
      <c r="L299" s="2">
        <v>11.967391304347826</v>
      </c>
      <c r="M299" s="2">
        <v>13.801630434782609</v>
      </c>
      <c r="N299" s="2">
        <v>0</v>
      </c>
      <c r="O299" s="2">
        <v>0.11572639445862196</v>
      </c>
      <c r="P299" s="2">
        <v>19.774456521739129</v>
      </c>
      <c r="Q299" s="2">
        <v>8.6657608695652169</v>
      </c>
      <c r="R299" s="2">
        <v>0.2384706525701786</v>
      </c>
      <c r="S299" s="2">
        <v>15.228260869565217</v>
      </c>
      <c r="T299" s="2">
        <v>15.782608695652174</v>
      </c>
      <c r="U299" s="2">
        <v>0</v>
      </c>
      <c r="V299" s="2">
        <v>0.2600255195041925</v>
      </c>
      <c r="W299" s="2">
        <v>14.345108695652174</v>
      </c>
      <c r="X299" s="2">
        <v>22.298913043478262</v>
      </c>
      <c r="Y299" s="2">
        <v>0</v>
      </c>
      <c r="Z299" s="2">
        <v>0.30725938753189941</v>
      </c>
      <c r="AA299" s="2">
        <v>0</v>
      </c>
      <c r="AB299" s="2">
        <v>0</v>
      </c>
      <c r="AC299" s="2">
        <v>0</v>
      </c>
      <c r="AD299" s="2">
        <v>0</v>
      </c>
      <c r="AE299" s="2">
        <v>0</v>
      </c>
      <c r="AF299" s="2">
        <v>0</v>
      </c>
      <c r="AG299" s="2">
        <v>0</v>
      </c>
      <c r="AH299" t="s">
        <v>252</v>
      </c>
      <c r="AI299">
        <v>5</v>
      </c>
    </row>
    <row r="300" spans="1:35" x14ac:dyDescent="0.25">
      <c r="A300" t="s">
        <v>990</v>
      </c>
      <c r="B300" t="s">
        <v>412</v>
      </c>
      <c r="C300" t="s">
        <v>768</v>
      </c>
      <c r="D300" t="s">
        <v>904</v>
      </c>
      <c r="E300" s="2">
        <v>32.097826086956523</v>
      </c>
      <c r="F300" s="2">
        <v>5.6521739130434785</v>
      </c>
      <c r="G300" s="2">
        <v>0</v>
      </c>
      <c r="H300" s="2">
        <v>0.18478260869565216</v>
      </c>
      <c r="I300" s="2">
        <v>5.8114130434782618</v>
      </c>
      <c r="J300" s="2">
        <v>0</v>
      </c>
      <c r="K300" s="2">
        <v>0</v>
      </c>
      <c r="L300" s="2">
        <v>2.672065217391304</v>
      </c>
      <c r="M300" s="2">
        <v>4.2608695652173916</v>
      </c>
      <c r="N300" s="2">
        <v>0</v>
      </c>
      <c r="O300" s="2">
        <v>0.13274635963427023</v>
      </c>
      <c r="P300" s="2">
        <v>5.9251086956521757</v>
      </c>
      <c r="Q300" s="2">
        <v>0</v>
      </c>
      <c r="R300" s="2">
        <v>0.18459532678631904</v>
      </c>
      <c r="S300" s="2">
        <v>4.585</v>
      </c>
      <c r="T300" s="2">
        <v>1.1866304347826089</v>
      </c>
      <c r="U300" s="2">
        <v>0</v>
      </c>
      <c r="V300" s="2">
        <v>0.17981374873010497</v>
      </c>
      <c r="W300" s="2">
        <v>1.0615217391304348</v>
      </c>
      <c r="X300" s="2">
        <v>6.93554347826087</v>
      </c>
      <c r="Y300" s="2">
        <v>0</v>
      </c>
      <c r="Z300" s="2">
        <v>0.24914663054520828</v>
      </c>
      <c r="AA300" s="2">
        <v>0</v>
      </c>
      <c r="AB300" s="2">
        <v>0</v>
      </c>
      <c r="AC300" s="2">
        <v>0</v>
      </c>
      <c r="AD300" s="2">
        <v>21.181304347826089</v>
      </c>
      <c r="AE300" s="2">
        <v>0</v>
      </c>
      <c r="AF300" s="2">
        <v>0</v>
      </c>
      <c r="AG300" s="2">
        <v>0</v>
      </c>
      <c r="AH300" t="s">
        <v>68</v>
      </c>
      <c r="AI300">
        <v>5</v>
      </c>
    </row>
    <row r="301" spans="1:35" x14ac:dyDescent="0.25">
      <c r="A301" t="s">
        <v>990</v>
      </c>
      <c r="B301" t="s">
        <v>383</v>
      </c>
      <c r="C301" t="s">
        <v>753</v>
      </c>
      <c r="D301" t="s">
        <v>923</v>
      </c>
      <c r="E301" s="2">
        <v>45.347826086956523</v>
      </c>
      <c r="F301" s="2">
        <v>5.6521739130434785</v>
      </c>
      <c r="G301" s="2">
        <v>0</v>
      </c>
      <c r="H301" s="2">
        <v>0.4891304347826087</v>
      </c>
      <c r="I301" s="2">
        <v>1.5652173913043479</v>
      </c>
      <c r="J301" s="2">
        <v>0</v>
      </c>
      <c r="K301" s="2">
        <v>0</v>
      </c>
      <c r="L301" s="2">
        <v>1.1124999999999998</v>
      </c>
      <c r="M301" s="2">
        <v>4.6235869565217396</v>
      </c>
      <c r="N301" s="2">
        <v>0</v>
      </c>
      <c r="O301" s="2">
        <v>0.10195829338446789</v>
      </c>
      <c r="P301" s="2">
        <v>9.0756521739130456</v>
      </c>
      <c r="Q301" s="2">
        <v>0</v>
      </c>
      <c r="R301" s="2">
        <v>0.20013422818791951</v>
      </c>
      <c r="S301" s="2">
        <v>3.7875000000000001</v>
      </c>
      <c r="T301" s="2">
        <v>2.0683695652173917</v>
      </c>
      <c r="U301" s="2">
        <v>0</v>
      </c>
      <c r="V301" s="2">
        <v>0.12913231064237776</v>
      </c>
      <c r="W301" s="2">
        <v>1.6551086956521737</v>
      </c>
      <c r="X301" s="2">
        <v>4.3603260869565226</v>
      </c>
      <c r="Y301" s="2">
        <v>0</v>
      </c>
      <c r="Z301" s="2">
        <v>0.13265100671140939</v>
      </c>
      <c r="AA301" s="2">
        <v>0</v>
      </c>
      <c r="AB301" s="2">
        <v>0</v>
      </c>
      <c r="AC301" s="2">
        <v>0</v>
      </c>
      <c r="AD301" s="2">
        <v>0</v>
      </c>
      <c r="AE301" s="2">
        <v>0</v>
      </c>
      <c r="AF301" s="2">
        <v>0</v>
      </c>
      <c r="AG301" s="2">
        <v>0</v>
      </c>
      <c r="AH301" t="s">
        <v>38</v>
      </c>
      <c r="AI301">
        <v>5</v>
      </c>
    </row>
    <row r="302" spans="1:35" x14ac:dyDescent="0.25">
      <c r="A302" t="s">
        <v>990</v>
      </c>
      <c r="B302" t="s">
        <v>430</v>
      </c>
      <c r="C302" t="s">
        <v>754</v>
      </c>
      <c r="D302" t="s">
        <v>915</v>
      </c>
      <c r="E302" s="2">
        <v>27.195652173913043</v>
      </c>
      <c r="F302" s="2">
        <v>7.4130434782608692</v>
      </c>
      <c r="G302" s="2">
        <v>3.2608695652173912E-2</v>
      </c>
      <c r="H302" s="2">
        <v>8.9130434782608695E-2</v>
      </c>
      <c r="I302" s="2">
        <v>0.78641304347826091</v>
      </c>
      <c r="J302" s="2">
        <v>0</v>
      </c>
      <c r="K302" s="2">
        <v>0</v>
      </c>
      <c r="L302" s="2">
        <v>1.3492391304347826</v>
      </c>
      <c r="M302" s="2">
        <v>5.9340217391304328</v>
      </c>
      <c r="N302" s="2">
        <v>0</v>
      </c>
      <c r="O302" s="2">
        <v>0.21819744204636285</v>
      </c>
      <c r="P302" s="2">
        <v>0</v>
      </c>
      <c r="Q302" s="2">
        <v>11.550760869565218</v>
      </c>
      <c r="R302" s="2">
        <v>0.42472821742605921</v>
      </c>
      <c r="S302" s="2">
        <v>1.608586956521739</v>
      </c>
      <c r="T302" s="2">
        <v>1.6873913043478259</v>
      </c>
      <c r="U302" s="2">
        <v>0</v>
      </c>
      <c r="V302" s="2">
        <v>0.12119504396482812</v>
      </c>
      <c r="W302" s="2">
        <v>1.0705434782608696</v>
      </c>
      <c r="X302" s="2">
        <v>3.3510869565217392</v>
      </c>
      <c r="Y302" s="2">
        <v>0</v>
      </c>
      <c r="Z302" s="2">
        <v>0.16258593125499601</v>
      </c>
      <c r="AA302" s="2">
        <v>0</v>
      </c>
      <c r="AB302" s="2">
        <v>0</v>
      </c>
      <c r="AC302" s="2">
        <v>0</v>
      </c>
      <c r="AD302" s="2">
        <v>0</v>
      </c>
      <c r="AE302" s="2">
        <v>0</v>
      </c>
      <c r="AF302" s="2">
        <v>0</v>
      </c>
      <c r="AG302" s="2">
        <v>0</v>
      </c>
      <c r="AH302" t="s">
        <v>86</v>
      </c>
      <c r="AI302">
        <v>5</v>
      </c>
    </row>
    <row r="303" spans="1:35" x14ac:dyDescent="0.25">
      <c r="A303" t="s">
        <v>990</v>
      </c>
      <c r="B303" t="s">
        <v>560</v>
      </c>
      <c r="C303" t="s">
        <v>804</v>
      </c>
      <c r="D303" t="s">
        <v>926</v>
      </c>
      <c r="E303" s="2">
        <v>81.521739130434781</v>
      </c>
      <c r="F303" s="2">
        <v>5.8260869565217392</v>
      </c>
      <c r="G303" s="2">
        <v>1.173913043478261</v>
      </c>
      <c r="H303" s="2">
        <v>0.44565217391304346</v>
      </c>
      <c r="I303" s="2">
        <v>2.7798913043478262</v>
      </c>
      <c r="J303" s="2">
        <v>0</v>
      </c>
      <c r="K303" s="2">
        <v>0</v>
      </c>
      <c r="L303" s="2">
        <v>0.90217391304347827</v>
      </c>
      <c r="M303" s="2">
        <v>5.0434782608695654</v>
      </c>
      <c r="N303" s="2">
        <v>0</v>
      </c>
      <c r="O303" s="2">
        <v>6.1866666666666667E-2</v>
      </c>
      <c r="P303" s="2">
        <v>4.5217391304347823</v>
      </c>
      <c r="Q303" s="2">
        <v>13.95728260869565</v>
      </c>
      <c r="R303" s="2">
        <v>0.22667599999999996</v>
      </c>
      <c r="S303" s="2">
        <v>8.9644565217391303</v>
      </c>
      <c r="T303" s="2">
        <v>0</v>
      </c>
      <c r="U303" s="2">
        <v>1.8090217391304346</v>
      </c>
      <c r="V303" s="2">
        <v>0.13215466666666667</v>
      </c>
      <c r="W303" s="2">
        <v>3.297282608695653</v>
      </c>
      <c r="X303" s="2">
        <v>0</v>
      </c>
      <c r="Y303" s="2">
        <v>3.4291304347826097</v>
      </c>
      <c r="Z303" s="2">
        <v>8.251066666666669E-2</v>
      </c>
      <c r="AA303" s="2">
        <v>0</v>
      </c>
      <c r="AB303" s="2">
        <v>0.86956521739130432</v>
      </c>
      <c r="AC303" s="2">
        <v>0</v>
      </c>
      <c r="AD303" s="2">
        <v>0</v>
      </c>
      <c r="AE303" s="2">
        <v>0</v>
      </c>
      <c r="AF303" s="2">
        <v>0</v>
      </c>
      <c r="AG303" s="2">
        <v>0</v>
      </c>
      <c r="AH303" t="s">
        <v>221</v>
      </c>
      <c r="AI303">
        <v>5</v>
      </c>
    </row>
    <row r="304" spans="1:35" x14ac:dyDescent="0.25">
      <c r="A304" t="s">
        <v>990</v>
      </c>
      <c r="B304" t="s">
        <v>505</v>
      </c>
      <c r="C304" t="s">
        <v>739</v>
      </c>
      <c r="D304" t="s">
        <v>914</v>
      </c>
      <c r="E304" s="2">
        <v>49.858695652173914</v>
      </c>
      <c r="F304" s="2">
        <v>7.8260869565217392</v>
      </c>
      <c r="G304" s="2">
        <v>0</v>
      </c>
      <c r="H304" s="2">
        <v>0.4483695652173913</v>
      </c>
      <c r="I304" s="2">
        <v>2.1331521739130435</v>
      </c>
      <c r="J304" s="2">
        <v>0</v>
      </c>
      <c r="K304" s="2">
        <v>0</v>
      </c>
      <c r="L304" s="2">
        <v>4.7764130434782608</v>
      </c>
      <c r="M304" s="2">
        <v>5.1304347826086953</v>
      </c>
      <c r="N304" s="2">
        <v>0</v>
      </c>
      <c r="O304" s="2">
        <v>0.10289949858295182</v>
      </c>
      <c r="P304" s="2">
        <v>3.0581521739130437</v>
      </c>
      <c r="Q304" s="2">
        <v>0</v>
      </c>
      <c r="R304" s="2">
        <v>6.1336385437104866E-2</v>
      </c>
      <c r="S304" s="2">
        <v>3.9035869565217389</v>
      </c>
      <c r="T304" s="2">
        <v>3.4251086956521748</v>
      </c>
      <c r="U304" s="2">
        <v>0</v>
      </c>
      <c r="V304" s="2">
        <v>0.14698931763679965</v>
      </c>
      <c r="W304" s="2">
        <v>1.4328260869565217</v>
      </c>
      <c r="X304" s="2">
        <v>8.9039130434782621</v>
      </c>
      <c r="Y304" s="2">
        <v>0</v>
      </c>
      <c r="Z304" s="2">
        <v>0.20732068890342276</v>
      </c>
      <c r="AA304" s="2">
        <v>0</v>
      </c>
      <c r="AB304" s="2">
        <v>0</v>
      </c>
      <c r="AC304" s="2">
        <v>0</v>
      </c>
      <c r="AD304" s="2">
        <v>0</v>
      </c>
      <c r="AE304" s="2">
        <v>0</v>
      </c>
      <c r="AF304" s="2">
        <v>0</v>
      </c>
      <c r="AG304" s="2">
        <v>0</v>
      </c>
      <c r="AH304" t="s">
        <v>163</v>
      </c>
      <c r="AI304">
        <v>5</v>
      </c>
    </row>
    <row r="305" spans="1:35" x14ac:dyDescent="0.25">
      <c r="A305" t="s">
        <v>990</v>
      </c>
      <c r="B305" t="s">
        <v>636</v>
      </c>
      <c r="C305" t="s">
        <v>724</v>
      </c>
      <c r="D305" t="s">
        <v>918</v>
      </c>
      <c r="E305" s="2">
        <v>69.25</v>
      </c>
      <c r="F305" s="2">
        <v>3.7391304347826089</v>
      </c>
      <c r="G305" s="2">
        <v>0</v>
      </c>
      <c r="H305" s="2">
        <v>0.45108695652173914</v>
      </c>
      <c r="I305" s="2">
        <v>3.1548913043478262</v>
      </c>
      <c r="J305" s="2">
        <v>0</v>
      </c>
      <c r="K305" s="2">
        <v>0</v>
      </c>
      <c r="L305" s="2">
        <v>1.1050000000000002</v>
      </c>
      <c r="M305" s="2">
        <v>11.086521739130433</v>
      </c>
      <c r="N305" s="2">
        <v>0</v>
      </c>
      <c r="O305" s="2">
        <v>0.16009417673834561</v>
      </c>
      <c r="P305" s="2">
        <v>6.0321739130434775</v>
      </c>
      <c r="Q305" s="2">
        <v>0</v>
      </c>
      <c r="R305" s="2">
        <v>8.7107204520483428E-2</v>
      </c>
      <c r="S305" s="2">
        <v>4.3744565217391305</v>
      </c>
      <c r="T305" s="2">
        <v>3.6906521739130431</v>
      </c>
      <c r="U305" s="2">
        <v>0</v>
      </c>
      <c r="V305" s="2">
        <v>0.11646366347512166</v>
      </c>
      <c r="W305" s="2">
        <v>3.5703260869565221</v>
      </c>
      <c r="X305" s="2">
        <v>5.887065217391303</v>
      </c>
      <c r="Y305" s="2">
        <v>0</v>
      </c>
      <c r="Z305" s="2">
        <v>0.13656882749960758</v>
      </c>
      <c r="AA305" s="2">
        <v>0</v>
      </c>
      <c r="AB305" s="2">
        <v>0</v>
      </c>
      <c r="AC305" s="2">
        <v>0</v>
      </c>
      <c r="AD305" s="2">
        <v>0</v>
      </c>
      <c r="AE305" s="2">
        <v>0</v>
      </c>
      <c r="AF305" s="2">
        <v>0</v>
      </c>
      <c r="AG305" s="2">
        <v>0</v>
      </c>
      <c r="AH305" t="s">
        <v>299</v>
      </c>
      <c r="AI305">
        <v>5</v>
      </c>
    </row>
    <row r="306" spans="1:35" x14ac:dyDescent="0.25">
      <c r="A306" t="s">
        <v>990</v>
      </c>
      <c r="B306" t="s">
        <v>521</v>
      </c>
      <c r="C306" t="s">
        <v>701</v>
      </c>
      <c r="D306" t="s">
        <v>879</v>
      </c>
      <c r="E306" s="2">
        <v>53.054347826086953</v>
      </c>
      <c r="F306" s="2">
        <v>5.0434782608695654</v>
      </c>
      <c r="G306" s="2">
        <v>0</v>
      </c>
      <c r="H306" s="2">
        <v>0</v>
      </c>
      <c r="I306" s="2">
        <v>0</v>
      </c>
      <c r="J306" s="2">
        <v>0</v>
      </c>
      <c r="K306" s="2">
        <v>0</v>
      </c>
      <c r="L306" s="2">
        <v>0.85326086956521741</v>
      </c>
      <c r="M306" s="2">
        <v>4.9565217391304346</v>
      </c>
      <c r="N306" s="2">
        <v>0</v>
      </c>
      <c r="O306" s="2">
        <v>9.3423478795328821E-2</v>
      </c>
      <c r="P306" s="2">
        <v>5.1521739130434785</v>
      </c>
      <c r="Q306" s="2">
        <v>9.7934782608695645</v>
      </c>
      <c r="R306" s="2">
        <v>0.28170456873591476</v>
      </c>
      <c r="S306" s="2">
        <v>2.8423913043478262</v>
      </c>
      <c r="T306" s="2">
        <v>3.3043478260869565</v>
      </c>
      <c r="U306" s="2">
        <v>2.0298913043478262</v>
      </c>
      <c r="V306" s="2">
        <v>0.15411800860479413</v>
      </c>
      <c r="W306" s="2">
        <v>1.9918478260869565</v>
      </c>
      <c r="X306" s="2">
        <v>5.4891304347826084</v>
      </c>
      <c r="Y306" s="2">
        <v>1.7445652173913044</v>
      </c>
      <c r="Z306" s="2">
        <v>0.17388854742880558</v>
      </c>
      <c r="AA306" s="2">
        <v>0</v>
      </c>
      <c r="AB306" s="2">
        <v>0</v>
      </c>
      <c r="AC306" s="2">
        <v>0</v>
      </c>
      <c r="AD306" s="2">
        <v>0</v>
      </c>
      <c r="AE306" s="2">
        <v>0</v>
      </c>
      <c r="AF306" s="2">
        <v>0</v>
      </c>
      <c r="AG306" s="2">
        <v>0</v>
      </c>
      <c r="AH306" t="s">
        <v>179</v>
      </c>
      <c r="AI306">
        <v>5</v>
      </c>
    </row>
    <row r="307" spans="1:35" x14ac:dyDescent="0.25">
      <c r="A307" t="s">
        <v>990</v>
      </c>
      <c r="B307" t="s">
        <v>471</v>
      </c>
      <c r="C307" t="s">
        <v>799</v>
      </c>
      <c r="D307" t="s">
        <v>877</v>
      </c>
      <c r="E307" s="2">
        <v>39.195652173913047</v>
      </c>
      <c r="F307" s="2">
        <v>0</v>
      </c>
      <c r="G307" s="2">
        <v>0.56521739130434778</v>
      </c>
      <c r="H307" s="2">
        <v>0</v>
      </c>
      <c r="I307" s="2">
        <v>3.0108695652173911</v>
      </c>
      <c r="J307" s="2">
        <v>0</v>
      </c>
      <c r="K307" s="2">
        <v>1.9782608695652173</v>
      </c>
      <c r="L307" s="2">
        <v>6.2377173913043489</v>
      </c>
      <c r="M307" s="2">
        <v>5.3043478260869561</v>
      </c>
      <c r="N307" s="2">
        <v>0</v>
      </c>
      <c r="O307" s="2">
        <v>0.13533000554631169</v>
      </c>
      <c r="P307" s="2">
        <v>2.6569565217391302</v>
      </c>
      <c r="Q307" s="2">
        <v>2.8002173913043471</v>
      </c>
      <c r="R307" s="2">
        <v>0.13922906267332222</v>
      </c>
      <c r="S307" s="2">
        <v>4.8518478260869564</v>
      </c>
      <c r="T307" s="2">
        <v>0</v>
      </c>
      <c r="U307" s="2">
        <v>0</v>
      </c>
      <c r="V307" s="2">
        <v>0.12378535773710481</v>
      </c>
      <c r="W307" s="2">
        <v>3.7643478260869565</v>
      </c>
      <c r="X307" s="2">
        <v>0</v>
      </c>
      <c r="Y307" s="2">
        <v>0</v>
      </c>
      <c r="Z307" s="2">
        <v>9.6039933444259554E-2</v>
      </c>
      <c r="AA307" s="2">
        <v>0</v>
      </c>
      <c r="AB307" s="2">
        <v>0</v>
      </c>
      <c r="AC307" s="2">
        <v>0</v>
      </c>
      <c r="AD307" s="2">
        <v>0</v>
      </c>
      <c r="AE307" s="2">
        <v>0</v>
      </c>
      <c r="AF307" s="2">
        <v>0</v>
      </c>
      <c r="AG307" s="2">
        <v>0</v>
      </c>
      <c r="AH307" t="s">
        <v>128</v>
      </c>
      <c r="AI307">
        <v>5</v>
      </c>
    </row>
    <row r="308" spans="1:35" x14ac:dyDescent="0.25">
      <c r="A308" t="s">
        <v>990</v>
      </c>
      <c r="B308" t="s">
        <v>402</v>
      </c>
      <c r="C308" t="s">
        <v>763</v>
      </c>
      <c r="D308" t="s">
        <v>884</v>
      </c>
      <c r="E308" s="2">
        <v>34.554347826086953</v>
      </c>
      <c r="F308" s="2">
        <v>2.8252173913043475</v>
      </c>
      <c r="G308" s="2">
        <v>0</v>
      </c>
      <c r="H308" s="2">
        <v>0.21739130434782608</v>
      </c>
      <c r="I308" s="2">
        <v>0.51086956521739135</v>
      </c>
      <c r="J308" s="2">
        <v>0</v>
      </c>
      <c r="K308" s="2">
        <v>0</v>
      </c>
      <c r="L308" s="2">
        <v>0.2308695652173913</v>
      </c>
      <c r="M308" s="2">
        <v>5.3913043478260869</v>
      </c>
      <c r="N308" s="2">
        <v>0</v>
      </c>
      <c r="O308" s="2">
        <v>0.15602390688895881</v>
      </c>
      <c r="P308" s="2">
        <v>5.8694565217391306</v>
      </c>
      <c r="Q308" s="2">
        <v>0</v>
      </c>
      <c r="R308" s="2">
        <v>0.16986159169550175</v>
      </c>
      <c r="S308" s="2">
        <v>1.7808695652173916</v>
      </c>
      <c r="T308" s="2">
        <v>2.4539130434782619</v>
      </c>
      <c r="U308" s="2">
        <v>0</v>
      </c>
      <c r="V308" s="2">
        <v>0.12255426234664993</v>
      </c>
      <c r="W308" s="2">
        <v>1.575217391304347</v>
      </c>
      <c r="X308" s="2">
        <v>5.5271739130434767</v>
      </c>
      <c r="Y308" s="2">
        <v>0</v>
      </c>
      <c r="Z308" s="2">
        <v>0.20554262346649887</v>
      </c>
      <c r="AA308" s="2">
        <v>0</v>
      </c>
      <c r="AB308" s="2">
        <v>0</v>
      </c>
      <c r="AC308" s="2">
        <v>0</v>
      </c>
      <c r="AD308" s="2">
        <v>0</v>
      </c>
      <c r="AE308" s="2">
        <v>0</v>
      </c>
      <c r="AF308" s="2">
        <v>0</v>
      </c>
      <c r="AG308" s="2">
        <v>0</v>
      </c>
      <c r="AH308" t="s">
        <v>57</v>
      </c>
      <c r="AI308">
        <v>5</v>
      </c>
    </row>
    <row r="309" spans="1:35" x14ac:dyDescent="0.25">
      <c r="A309" t="s">
        <v>990</v>
      </c>
      <c r="B309" t="s">
        <v>374</v>
      </c>
      <c r="C309" t="s">
        <v>752</v>
      </c>
      <c r="D309" t="s">
        <v>913</v>
      </c>
      <c r="E309" s="2">
        <v>49.489130434782609</v>
      </c>
      <c r="F309" s="2">
        <v>4.8260869565217392</v>
      </c>
      <c r="G309" s="2">
        <v>0.2608695652173913</v>
      </c>
      <c r="H309" s="2">
        <v>0.22184782608695652</v>
      </c>
      <c r="I309" s="2">
        <v>2.3858695652173911</v>
      </c>
      <c r="J309" s="2">
        <v>0</v>
      </c>
      <c r="K309" s="2">
        <v>0</v>
      </c>
      <c r="L309" s="2">
        <v>3.7230434782608692</v>
      </c>
      <c r="M309" s="2">
        <v>4.7228260869565215</v>
      </c>
      <c r="N309" s="2">
        <v>3.160326086956522</v>
      </c>
      <c r="O309" s="2">
        <v>0.15929057764111573</v>
      </c>
      <c r="P309" s="2">
        <v>3.347826086956522</v>
      </c>
      <c r="Q309" s="2">
        <v>24.725543478260871</v>
      </c>
      <c r="R309" s="2">
        <v>0.56726334285086766</v>
      </c>
      <c r="S309" s="2">
        <v>5.6253260869565205</v>
      </c>
      <c r="T309" s="2">
        <v>3.3998913043478258</v>
      </c>
      <c r="U309" s="2">
        <v>0</v>
      </c>
      <c r="V309" s="2">
        <v>0.18236766966835052</v>
      </c>
      <c r="W309" s="2">
        <v>5.2418478260869561</v>
      </c>
      <c r="X309" s="2">
        <v>10.935978260869566</v>
      </c>
      <c r="Y309" s="2">
        <v>0.45141304347826089</v>
      </c>
      <c r="Z309" s="2">
        <v>0.33601801010322863</v>
      </c>
      <c r="AA309" s="2">
        <v>0</v>
      </c>
      <c r="AB309" s="2">
        <v>0</v>
      </c>
      <c r="AC309" s="2">
        <v>0</v>
      </c>
      <c r="AD309" s="2">
        <v>0</v>
      </c>
      <c r="AE309" s="2">
        <v>0</v>
      </c>
      <c r="AF309" s="2">
        <v>0</v>
      </c>
      <c r="AG309" s="2">
        <v>0</v>
      </c>
      <c r="AH309" t="s">
        <v>29</v>
      </c>
      <c r="AI309">
        <v>5</v>
      </c>
    </row>
    <row r="310" spans="1:35" x14ac:dyDescent="0.25">
      <c r="A310" t="s">
        <v>990</v>
      </c>
      <c r="B310" t="s">
        <v>422</v>
      </c>
      <c r="C310" t="s">
        <v>727</v>
      </c>
      <c r="D310" t="s">
        <v>887</v>
      </c>
      <c r="E310" s="2">
        <v>67.913043478260875</v>
      </c>
      <c r="F310" s="2">
        <v>5.6521739130434785</v>
      </c>
      <c r="G310" s="2">
        <v>0</v>
      </c>
      <c r="H310" s="2">
        <v>0.39130434782608697</v>
      </c>
      <c r="I310" s="2">
        <v>0.97282608695652173</v>
      </c>
      <c r="J310" s="2">
        <v>0</v>
      </c>
      <c r="K310" s="2">
        <v>0</v>
      </c>
      <c r="L310" s="2">
        <v>3.3673913043478256</v>
      </c>
      <c r="M310" s="2">
        <v>6.732717391304349</v>
      </c>
      <c r="N310" s="2">
        <v>0</v>
      </c>
      <c r="O310" s="2">
        <v>9.9137323943661981E-2</v>
      </c>
      <c r="P310" s="2">
        <v>11.733369565217391</v>
      </c>
      <c r="Q310" s="2">
        <v>0</v>
      </c>
      <c r="R310" s="2">
        <v>0.17277048655569779</v>
      </c>
      <c r="S310" s="2">
        <v>0.43119565217391298</v>
      </c>
      <c r="T310" s="2">
        <v>3.9642391304347835</v>
      </c>
      <c r="U310" s="2">
        <v>0</v>
      </c>
      <c r="V310" s="2">
        <v>6.4721510883482727E-2</v>
      </c>
      <c r="W310" s="2">
        <v>2.7221739130434783</v>
      </c>
      <c r="X310" s="2">
        <v>8.9118478260869569</v>
      </c>
      <c r="Y310" s="2">
        <v>0</v>
      </c>
      <c r="Z310" s="2">
        <v>0.17130761843790013</v>
      </c>
      <c r="AA310" s="2">
        <v>0</v>
      </c>
      <c r="AB310" s="2">
        <v>0</v>
      </c>
      <c r="AC310" s="2">
        <v>0</v>
      </c>
      <c r="AD310" s="2">
        <v>0</v>
      </c>
      <c r="AE310" s="2">
        <v>0</v>
      </c>
      <c r="AF310" s="2">
        <v>0</v>
      </c>
      <c r="AG310" s="2">
        <v>0</v>
      </c>
      <c r="AH310" t="s">
        <v>78</v>
      </c>
      <c r="AI310">
        <v>5</v>
      </c>
    </row>
    <row r="311" spans="1:35" x14ac:dyDescent="0.25">
      <c r="A311" t="s">
        <v>990</v>
      </c>
      <c r="B311" t="s">
        <v>427</v>
      </c>
      <c r="C311" t="s">
        <v>775</v>
      </c>
      <c r="D311" t="s">
        <v>894</v>
      </c>
      <c r="E311" s="2">
        <v>32.391304347826086</v>
      </c>
      <c r="F311" s="2">
        <v>10.282608695652174</v>
      </c>
      <c r="G311" s="2">
        <v>0</v>
      </c>
      <c r="H311" s="2">
        <v>0</v>
      </c>
      <c r="I311" s="2">
        <v>0.33152173913043476</v>
      </c>
      <c r="J311" s="2">
        <v>0</v>
      </c>
      <c r="K311" s="2">
        <v>0</v>
      </c>
      <c r="L311" s="2">
        <v>0.31793478260869568</v>
      </c>
      <c r="M311" s="2">
        <v>0</v>
      </c>
      <c r="N311" s="2">
        <v>4.0951086956521738</v>
      </c>
      <c r="O311" s="2">
        <v>0.12642617449664428</v>
      </c>
      <c r="P311" s="2">
        <v>3.7065217391304346</v>
      </c>
      <c r="Q311" s="2">
        <v>2.6902173913043477</v>
      </c>
      <c r="R311" s="2">
        <v>0.19748322147651007</v>
      </c>
      <c r="S311" s="2">
        <v>0.74456521739130432</v>
      </c>
      <c r="T311" s="2">
        <v>4.9972826086956523</v>
      </c>
      <c r="U311" s="2">
        <v>0</v>
      </c>
      <c r="V311" s="2">
        <v>0.17726510067114096</v>
      </c>
      <c r="W311" s="2">
        <v>2.6304347826086958</v>
      </c>
      <c r="X311" s="2">
        <v>0.29347826086956524</v>
      </c>
      <c r="Y311" s="2">
        <v>0</v>
      </c>
      <c r="Z311" s="2">
        <v>9.026845637583894E-2</v>
      </c>
      <c r="AA311" s="2">
        <v>0</v>
      </c>
      <c r="AB311" s="2">
        <v>0</v>
      </c>
      <c r="AC311" s="2">
        <v>0</v>
      </c>
      <c r="AD311" s="2">
        <v>0</v>
      </c>
      <c r="AE311" s="2">
        <v>0</v>
      </c>
      <c r="AF311" s="2">
        <v>0</v>
      </c>
      <c r="AG311" s="2">
        <v>0</v>
      </c>
      <c r="AH311" t="s">
        <v>83</v>
      </c>
      <c r="AI311">
        <v>5</v>
      </c>
    </row>
    <row r="312" spans="1:35" x14ac:dyDescent="0.25">
      <c r="A312" t="s">
        <v>990</v>
      </c>
      <c r="B312" t="s">
        <v>557</v>
      </c>
      <c r="C312" t="s">
        <v>835</v>
      </c>
      <c r="D312" t="s">
        <v>896</v>
      </c>
      <c r="E312" s="2">
        <v>64.195652173913047</v>
      </c>
      <c r="F312" s="2">
        <v>4.3478260869565215</v>
      </c>
      <c r="G312" s="2">
        <v>4.3478260869565216E-2</v>
      </c>
      <c r="H312" s="2">
        <v>4.3478260869565216E-2</v>
      </c>
      <c r="I312" s="2">
        <v>5.2934782608695654</v>
      </c>
      <c r="J312" s="2">
        <v>0</v>
      </c>
      <c r="K312" s="2">
        <v>0</v>
      </c>
      <c r="L312" s="2">
        <v>1.4453260869565216</v>
      </c>
      <c r="M312" s="2">
        <v>4.9326086956521742</v>
      </c>
      <c r="N312" s="2">
        <v>0</v>
      </c>
      <c r="O312" s="2">
        <v>7.6837114798509992E-2</v>
      </c>
      <c r="P312" s="2">
        <v>0</v>
      </c>
      <c r="Q312" s="2">
        <v>14.533695652173913</v>
      </c>
      <c r="R312" s="2">
        <v>0.22639688452421264</v>
      </c>
      <c r="S312" s="2">
        <v>3.1733695652173912</v>
      </c>
      <c r="T312" s="2">
        <v>8.5572826086956528</v>
      </c>
      <c r="U312" s="2">
        <v>0</v>
      </c>
      <c r="V312" s="2">
        <v>0.18273281408736877</v>
      </c>
      <c r="W312" s="2">
        <v>2.4136956521739132</v>
      </c>
      <c r="X312" s="2">
        <v>9.7553260869565239</v>
      </c>
      <c r="Y312" s="2">
        <v>0.40217391304347827</v>
      </c>
      <c r="Z312" s="2">
        <v>0.19582627836098887</v>
      </c>
      <c r="AA312" s="2">
        <v>0</v>
      </c>
      <c r="AB312" s="2">
        <v>0</v>
      </c>
      <c r="AC312" s="2">
        <v>0.58369565217391295</v>
      </c>
      <c r="AD312" s="2">
        <v>0</v>
      </c>
      <c r="AE312" s="2">
        <v>0</v>
      </c>
      <c r="AF312" s="2">
        <v>0</v>
      </c>
      <c r="AG312" s="2">
        <v>0</v>
      </c>
      <c r="AH312" t="s">
        <v>218</v>
      </c>
      <c r="AI312">
        <v>5</v>
      </c>
    </row>
    <row r="313" spans="1:35" x14ac:dyDescent="0.25">
      <c r="A313" t="s">
        <v>990</v>
      </c>
      <c r="B313" t="s">
        <v>393</v>
      </c>
      <c r="C313" t="s">
        <v>739</v>
      </c>
      <c r="D313" t="s">
        <v>914</v>
      </c>
      <c r="E313" s="2">
        <v>156.0108695652174</v>
      </c>
      <c r="F313" s="2">
        <v>5.5652173913043477</v>
      </c>
      <c r="G313" s="2">
        <v>0</v>
      </c>
      <c r="H313" s="2">
        <v>0</v>
      </c>
      <c r="I313" s="2">
        <v>15.110652173913042</v>
      </c>
      <c r="J313" s="2">
        <v>0</v>
      </c>
      <c r="K313" s="2">
        <v>0</v>
      </c>
      <c r="L313" s="2">
        <v>2.6577173913043479</v>
      </c>
      <c r="M313" s="2">
        <v>10.782608695652174</v>
      </c>
      <c r="N313" s="2">
        <v>0</v>
      </c>
      <c r="O313" s="2">
        <v>6.9114470842332604E-2</v>
      </c>
      <c r="P313" s="2">
        <v>5.0163043478260869</v>
      </c>
      <c r="Q313" s="2">
        <v>16.615978260869568</v>
      </c>
      <c r="R313" s="2">
        <v>0.13865881697206159</v>
      </c>
      <c r="S313" s="2">
        <v>8.2018478260869578</v>
      </c>
      <c r="T313" s="2">
        <v>4.943695652173913</v>
      </c>
      <c r="U313" s="2">
        <v>0</v>
      </c>
      <c r="V313" s="2">
        <v>8.4260433358879672E-2</v>
      </c>
      <c r="W313" s="2">
        <v>4.6008695652173932</v>
      </c>
      <c r="X313" s="2">
        <v>10.926630434782609</v>
      </c>
      <c r="Y313" s="2">
        <v>0</v>
      </c>
      <c r="Z313" s="2">
        <v>9.9528321605239334E-2</v>
      </c>
      <c r="AA313" s="2">
        <v>0</v>
      </c>
      <c r="AB313" s="2">
        <v>0</v>
      </c>
      <c r="AC313" s="2">
        <v>0</v>
      </c>
      <c r="AD313" s="2">
        <v>0</v>
      </c>
      <c r="AE313" s="2">
        <v>0</v>
      </c>
      <c r="AF313" s="2">
        <v>0</v>
      </c>
      <c r="AG313" s="2">
        <v>0</v>
      </c>
      <c r="AH313" t="s">
        <v>48</v>
      </c>
      <c r="AI313">
        <v>5</v>
      </c>
    </row>
    <row r="314" spans="1:35" x14ac:dyDescent="0.25">
      <c r="A314" t="s">
        <v>990</v>
      </c>
      <c r="B314" t="s">
        <v>347</v>
      </c>
      <c r="C314" t="s">
        <v>737</v>
      </c>
      <c r="D314" t="s">
        <v>912</v>
      </c>
      <c r="E314" s="2">
        <v>82.271739130434781</v>
      </c>
      <c r="F314" s="2">
        <v>5.1304347826086953</v>
      </c>
      <c r="G314" s="2">
        <v>0</v>
      </c>
      <c r="H314" s="2">
        <v>0</v>
      </c>
      <c r="I314" s="2">
        <v>5.4782608695652177</v>
      </c>
      <c r="J314" s="2">
        <v>0</v>
      </c>
      <c r="K314" s="2">
        <v>0</v>
      </c>
      <c r="L314" s="2">
        <v>7.4329347826086938</v>
      </c>
      <c r="M314" s="2">
        <v>4.6086956521739131</v>
      </c>
      <c r="N314" s="2">
        <v>3.3909782608695656</v>
      </c>
      <c r="O314" s="2">
        <v>9.7234773417888762E-2</v>
      </c>
      <c r="P314" s="2">
        <v>4.9565217391304346</v>
      </c>
      <c r="Q314" s="2">
        <v>9.5343478260869556</v>
      </c>
      <c r="R314" s="2">
        <v>0.17613423173470735</v>
      </c>
      <c r="S314" s="2">
        <v>5.6810869565217388</v>
      </c>
      <c r="T314" s="2">
        <v>4.7329347826086963</v>
      </c>
      <c r="U314" s="2">
        <v>0</v>
      </c>
      <c r="V314" s="2">
        <v>0.12658079006473774</v>
      </c>
      <c r="W314" s="2">
        <v>4.6418478260869573</v>
      </c>
      <c r="X314" s="2">
        <v>7.1974999999999971</v>
      </c>
      <c r="Y314" s="2">
        <v>0</v>
      </c>
      <c r="Z314" s="2">
        <v>0.14390540362002904</v>
      </c>
      <c r="AA314" s="2">
        <v>0</v>
      </c>
      <c r="AB314" s="2">
        <v>0</v>
      </c>
      <c r="AC314" s="2">
        <v>0</v>
      </c>
      <c r="AD314" s="2">
        <v>0</v>
      </c>
      <c r="AE314" s="2">
        <v>0</v>
      </c>
      <c r="AF314" s="2">
        <v>0</v>
      </c>
      <c r="AG314" s="2">
        <v>0</v>
      </c>
      <c r="AH314" t="s">
        <v>1</v>
      </c>
      <c r="AI314">
        <v>5</v>
      </c>
    </row>
    <row r="315" spans="1:35" x14ac:dyDescent="0.25">
      <c r="A315" t="s">
        <v>990</v>
      </c>
      <c r="B315" t="s">
        <v>398</v>
      </c>
      <c r="C315" t="s">
        <v>761</v>
      </c>
      <c r="D315" t="s">
        <v>915</v>
      </c>
      <c r="E315" s="2">
        <v>57.576086956521742</v>
      </c>
      <c r="F315" s="2">
        <v>5.5652173913043477</v>
      </c>
      <c r="G315" s="2">
        <v>0</v>
      </c>
      <c r="H315" s="2">
        <v>0</v>
      </c>
      <c r="I315" s="2">
        <v>5.2173913043478262</v>
      </c>
      <c r="J315" s="2">
        <v>0</v>
      </c>
      <c r="K315" s="2">
        <v>0</v>
      </c>
      <c r="L315" s="2">
        <v>1.7854347826086958</v>
      </c>
      <c r="M315" s="2">
        <v>3.0434782608695654</v>
      </c>
      <c r="N315" s="2">
        <v>0</v>
      </c>
      <c r="O315" s="2">
        <v>5.2860109495941096E-2</v>
      </c>
      <c r="P315" s="2">
        <v>5.1304347826086953</v>
      </c>
      <c r="Q315" s="2">
        <v>5.3158695652173931</v>
      </c>
      <c r="R315" s="2">
        <v>0.18143477440060415</v>
      </c>
      <c r="S315" s="2">
        <v>1.0321739130434782</v>
      </c>
      <c r="T315" s="2">
        <v>3.4527173913043474</v>
      </c>
      <c r="U315" s="2">
        <v>0</v>
      </c>
      <c r="V315" s="2">
        <v>7.7895034925429471E-2</v>
      </c>
      <c r="W315" s="2">
        <v>3.1001086956521742</v>
      </c>
      <c r="X315" s="2">
        <v>2.5092391304347825</v>
      </c>
      <c r="Y315" s="2">
        <v>0</v>
      </c>
      <c r="Z315" s="2">
        <v>9.7424957523126299E-2</v>
      </c>
      <c r="AA315" s="2">
        <v>0</v>
      </c>
      <c r="AB315" s="2">
        <v>0</v>
      </c>
      <c r="AC315" s="2">
        <v>0</v>
      </c>
      <c r="AD315" s="2">
        <v>0</v>
      </c>
      <c r="AE315" s="2">
        <v>0</v>
      </c>
      <c r="AF315" s="2">
        <v>0</v>
      </c>
      <c r="AG315" s="2">
        <v>0</v>
      </c>
      <c r="AH315" t="s">
        <v>53</v>
      </c>
      <c r="AI315">
        <v>5</v>
      </c>
    </row>
    <row r="316" spans="1:35" x14ac:dyDescent="0.25">
      <c r="A316" t="s">
        <v>990</v>
      </c>
      <c r="B316" t="s">
        <v>591</v>
      </c>
      <c r="C316" t="s">
        <v>847</v>
      </c>
      <c r="D316" t="s">
        <v>921</v>
      </c>
      <c r="E316" s="2">
        <v>39.141304347826086</v>
      </c>
      <c r="F316" s="2">
        <v>5.7391304347826084</v>
      </c>
      <c r="G316" s="2">
        <v>1.0869565217391304E-2</v>
      </c>
      <c r="H316" s="2">
        <v>0</v>
      </c>
      <c r="I316" s="2">
        <v>0.22804347826086957</v>
      </c>
      <c r="J316" s="2">
        <v>0</v>
      </c>
      <c r="K316" s="2">
        <v>0</v>
      </c>
      <c r="L316" s="2">
        <v>3.2608695652173912E-2</v>
      </c>
      <c r="M316" s="2">
        <v>4.7688043478260882</v>
      </c>
      <c r="N316" s="2">
        <v>0</v>
      </c>
      <c r="O316" s="2">
        <v>0.12183560122188285</v>
      </c>
      <c r="P316" s="2">
        <v>4.8695652173913047</v>
      </c>
      <c r="Q316" s="2">
        <v>8.2579347826086948</v>
      </c>
      <c r="R316" s="2">
        <v>0.33538739239100251</v>
      </c>
      <c r="S316" s="2">
        <v>1.0088043478260871</v>
      </c>
      <c r="T316" s="2">
        <v>1.2313043478260868</v>
      </c>
      <c r="U316" s="2">
        <v>0</v>
      </c>
      <c r="V316" s="2">
        <v>5.7231324632046651E-2</v>
      </c>
      <c r="W316" s="2">
        <v>0.35749999999999998</v>
      </c>
      <c r="X316" s="2">
        <v>4.1294565217391286</v>
      </c>
      <c r="Y316" s="2">
        <v>0</v>
      </c>
      <c r="Z316" s="2">
        <v>0.11463482366009436</v>
      </c>
      <c r="AA316" s="2">
        <v>0</v>
      </c>
      <c r="AB316" s="2">
        <v>0</v>
      </c>
      <c r="AC316" s="2">
        <v>0</v>
      </c>
      <c r="AD316" s="2">
        <v>0</v>
      </c>
      <c r="AE316" s="2">
        <v>0</v>
      </c>
      <c r="AF316" s="2">
        <v>0</v>
      </c>
      <c r="AG316" s="2">
        <v>0</v>
      </c>
      <c r="AH316" t="s">
        <v>254</v>
      </c>
      <c r="AI316">
        <v>5</v>
      </c>
    </row>
    <row r="317" spans="1:35" x14ac:dyDescent="0.25">
      <c r="A317" t="s">
        <v>990</v>
      </c>
      <c r="B317" t="s">
        <v>538</v>
      </c>
      <c r="C317" t="s">
        <v>826</v>
      </c>
      <c r="D317" t="s">
        <v>897</v>
      </c>
      <c r="E317" s="2">
        <v>50.152173913043477</v>
      </c>
      <c r="F317" s="2">
        <v>0</v>
      </c>
      <c r="G317" s="2">
        <v>1.1304347826086956</v>
      </c>
      <c r="H317" s="2">
        <v>0</v>
      </c>
      <c r="I317" s="2">
        <v>0</v>
      </c>
      <c r="J317" s="2">
        <v>0</v>
      </c>
      <c r="K317" s="2">
        <v>0</v>
      </c>
      <c r="L317" s="2">
        <v>0.11956521739130435</v>
      </c>
      <c r="M317" s="2">
        <v>0</v>
      </c>
      <c r="N317" s="2">
        <v>5.7391304347826084</v>
      </c>
      <c r="O317" s="2">
        <v>0.11443433029908973</v>
      </c>
      <c r="P317" s="2">
        <v>0</v>
      </c>
      <c r="Q317" s="2">
        <v>4.9755434782608692</v>
      </c>
      <c r="R317" s="2">
        <v>9.9208929345470306E-2</v>
      </c>
      <c r="S317" s="2">
        <v>1.3457608695652175</v>
      </c>
      <c r="T317" s="2">
        <v>5.4403260869565209</v>
      </c>
      <c r="U317" s="2">
        <v>0</v>
      </c>
      <c r="V317" s="2">
        <v>0.13530992631122668</v>
      </c>
      <c r="W317" s="2">
        <v>4.0018478260869559</v>
      </c>
      <c r="X317" s="2">
        <v>3.1918478260869576</v>
      </c>
      <c r="Y317" s="2">
        <v>0</v>
      </c>
      <c r="Z317" s="2">
        <v>0.14343736454269615</v>
      </c>
      <c r="AA317" s="2">
        <v>0</v>
      </c>
      <c r="AB317" s="2">
        <v>0</v>
      </c>
      <c r="AC317" s="2">
        <v>0</v>
      </c>
      <c r="AD317" s="2">
        <v>0</v>
      </c>
      <c r="AE317" s="2">
        <v>0</v>
      </c>
      <c r="AF317" s="2">
        <v>0</v>
      </c>
      <c r="AG317" s="2">
        <v>0</v>
      </c>
      <c r="AH317" t="s">
        <v>197</v>
      </c>
      <c r="AI317">
        <v>5</v>
      </c>
    </row>
    <row r="318" spans="1:35" x14ac:dyDescent="0.25">
      <c r="A318" t="s">
        <v>990</v>
      </c>
      <c r="B318" t="s">
        <v>410</v>
      </c>
      <c r="C318" t="s">
        <v>767</v>
      </c>
      <c r="D318" t="s">
        <v>886</v>
      </c>
      <c r="E318" s="2">
        <v>49.956521739130437</v>
      </c>
      <c r="F318" s="2">
        <v>5.6521739130434785</v>
      </c>
      <c r="G318" s="2">
        <v>0</v>
      </c>
      <c r="H318" s="2">
        <v>0</v>
      </c>
      <c r="I318" s="2">
        <v>0.36684782608695654</v>
      </c>
      <c r="J318" s="2">
        <v>0</v>
      </c>
      <c r="K318" s="2">
        <v>0</v>
      </c>
      <c r="L318" s="2">
        <v>0</v>
      </c>
      <c r="M318" s="2">
        <v>1.7391304347826086</v>
      </c>
      <c r="N318" s="2">
        <v>0</v>
      </c>
      <c r="O318" s="2">
        <v>3.4812880765883375E-2</v>
      </c>
      <c r="P318" s="2">
        <v>4.6956521739130439</v>
      </c>
      <c r="Q318" s="2">
        <v>5.6521739130434785</v>
      </c>
      <c r="R318" s="2">
        <v>0.20713664055700612</v>
      </c>
      <c r="S318" s="2">
        <v>0</v>
      </c>
      <c r="T318" s="2">
        <v>0</v>
      </c>
      <c r="U318" s="2">
        <v>0</v>
      </c>
      <c r="V318" s="2">
        <v>0</v>
      </c>
      <c r="W318" s="2">
        <v>0</v>
      </c>
      <c r="X318" s="2">
        <v>0</v>
      </c>
      <c r="Y318" s="2">
        <v>0</v>
      </c>
      <c r="Z318" s="2">
        <v>0</v>
      </c>
      <c r="AA318" s="2">
        <v>0</v>
      </c>
      <c r="AB318" s="2">
        <v>0</v>
      </c>
      <c r="AC318" s="2">
        <v>0</v>
      </c>
      <c r="AD318" s="2">
        <v>0</v>
      </c>
      <c r="AE318" s="2">
        <v>0</v>
      </c>
      <c r="AF318" s="2">
        <v>0</v>
      </c>
      <c r="AG318" s="2">
        <v>0</v>
      </c>
      <c r="AH318" t="s">
        <v>66</v>
      </c>
      <c r="AI318">
        <v>5</v>
      </c>
    </row>
    <row r="319" spans="1:35" x14ac:dyDescent="0.25">
      <c r="A319" t="s">
        <v>990</v>
      </c>
      <c r="B319" t="s">
        <v>613</v>
      </c>
      <c r="C319" t="s">
        <v>733</v>
      </c>
      <c r="D319" t="s">
        <v>875</v>
      </c>
      <c r="E319" s="2">
        <v>64.869565217391298</v>
      </c>
      <c r="F319" s="2">
        <v>4.2608695652173916</v>
      </c>
      <c r="G319" s="2">
        <v>0.17608695652173917</v>
      </c>
      <c r="H319" s="2">
        <v>0.34663043478260874</v>
      </c>
      <c r="I319" s="2">
        <v>2.7309782608695654</v>
      </c>
      <c r="J319" s="2">
        <v>0</v>
      </c>
      <c r="K319" s="2">
        <v>0</v>
      </c>
      <c r="L319" s="2">
        <v>3.4011956521739135</v>
      </c>
      <c r="M319" s="2">
        <v>0</v>
      </c>
      <c r="N319" s="2">
        <v>10.214673913043478</v>
      </c>
      <c r="O319" s="2">
        <v>0.1574648123324397</v>
      </c>
      <c r="P319" s="2">
        <v>0</v>
      </c>
      <c r="Q319" s="2">
        <v>0</v>
      </c>
      <c r="R319" s="2">
        <v>0</v>
      </c>
      <c r="S319" s="2">
        <v>6.0108695652173889</v>
      </c>
      <c r="T319" s="2">
        <v>8.8138043478260855</v>
      </c>
      <c r="U319" s="2">
        <v>0</v>
      </c>
      <c r="V319" s="2">
        <v>0.22853049597855224</v>
      </c>
      <c r="W319" s="2">
        <v>5.1933695652173908</v>
      </c>
      <c r="X319" s="2">
        <v>9.7764130434782608</v>
      </c>
      <c r="Y319" s="2">
        <v>0</v>
      </c>
      <c r="Z319" s="2">
        <v>0.23076742627345848</v>
      </c>
      <c r="AA319" s="2">
        <v>0</v>
      </c>
      <c r="AB319" s="2">
        <v>0</v>
      </c>
      <c r="AC319" s="2">
        <v>0</v>
      </c>
      <c r="AD319" s="2">
        <v>0</v>
      </c>
      <c r="AE319" s="2">
        <v>0</v>
      </c>
      <c r="AF319" s="2">
        <v>0</v>
      </c>
      <c r="AG319" s="2">
        <v>0</v>
      </c>
      <c r="AH319" t="s">
        <v>276</v>
      </c>
      <c r="AI319">
        <v>5</v>
      </c>
    </row>
    <row r="320" spans="1:35" x14ac:dyDescent="0.25">
      <c r="A320" t="s">
        <v>990</v>
      </c>
      <c r="B320" t="s">
        <v>599</v>
      </c>
      <c r="C320" t="s">
        <v>685</v>
      </c>
      <c r="D320" t="s">
        <v>933</v>
      </c>
      <c r="E320" s="2">
        <v>41.434782608695649</v>
      </c>
      <c r="F320" s="2">
        <v>4.8239130434782611</v>
      </c>
      <c r="G320" s="2">
        <v>1.5217391304347825E-2</v>
      </c>
      <c r="H320" s="2">
        <v>0.23369565217391305</v>
      </c>
      <c r="I320" s="2">
        <v>0.55434782608695654</v>
      </c>
      <c r="J320" s="2">
        <v>0</v>
      </c>
      <c r="K320" s="2">
        <v>0</v>
      </c>
      <c r="L320" s="2">
        <v>0.21195652173913043</v>
      </c>
      <c r="M320" s="2">
        <v>6.2473913043478264</v>
      </c>
      <c r="N320" s="2">
        <v>3.5489130434782608</v>
      </c>
      <c r="O320" s="2">
        <v>0.23642707240293812</v>
      </c>
      <c r="P320" s="2">
        <v>4.3695652173913047</v>
      </c>
      <c r="Q320" s="2">
        <v>19.205543478260868</v>
      </c>
      <c r="R320" s="2">
        <v>0.56896904512067159</v>
      </c>
      <c r="S320" s="2">
        <v>3.1019565217391305</v>
      </c>
      <c r="T320" s="2">
        <v>0.14130434782608695</v>
      </c>
      <c r="U320" s="2">
        <v>0</v>
      </c>
      <c r="V320" s="2">
        <v>7.8273871983210924E-2</v>
      </c>
      <c r="W320" s="2">
        <v>3.4945652173913042</v>
      </c>
      <c r="X320" s="2">
        <v>2.5380434782608696</v>
      </c>
      <c r="Y320" s="2">
        <v>0</v>
      </c>
      <c r="Z320" s="2">
        <v>0.14559286463798532</v>
      </c>
      <c r="AA320" s="2">
        <v>0</v>
      </c>
      <c r="AB320" s="2">
        <v>0</v>
      </c>
      <c r="AC320" s="2">
        <v>0</v>
      </c>
      <c r="AD320" s="2">
        <v>0</v>
      </c>
      <c r="AE320" s="2">
        <v>0</v>
      </c>
      <c r="AF320" s="2">
        <v>0</v>
      </c>
      <c r="AG320" s="2">
        <v>0</v>
      </c>
      <c r="AH320" t="s">
        <v>262</v>
      </c>
      <c r="AI320">
        <v>5</v>
      </c>
    </row>
    <row r="321" spans="1:35" x14ac:dyDescent="0.25">
      <c r="A321" t="s">
        <v>990</v>
      </c>
      <c r="B321" t="s">
        <v>401</v>
      </c>
      <c r="C321" t="s">
        <v>689</v>
      </c>
      <c r="D321" t="s">
        <v>889</v>
      </c>
      <c r="E321" s="2">
        <v>53.923913043478258</v>
      </c>
      <c r="F321" s="2">
        <v>10.956521739130435</v>
      </c>
      <c r="G321" s="2">
        <v>0.28260869565217389</v>
      </c>
      <c r="H321" s="2">
        <v>0.22826086956521738</v>
      </c>
      <c r="I321" s="2">
        <v>1.8478260869565217</v>
      </c>
      <c r="J321" s="2">
        <v>0</v>
      </c>
      <c r="K321" s="2">
        <v>0</v>
      </c>
      <c r="L321" s="2">
        <v>2.4516304347826079</v>
      </c>
      <c r="M321" s="2">
        <v>3.3043478260869565</v>
      </c>
      <c r="N321" s="2">
        <v>0</v>
      </c>
      <c r="O321" s="2">
        <v>6.1277968151582346E-2</v>
      </c>
      <c r="P321" s="2">
        <v>0</v>
      </c>
      <c r="Q321" s="2">
        <v>5.9065217391304348</v>
      </c>
      <c r="R321" s="2">
        <v>0.10953436807095344</v>
      </c>
      <c r="S321" s="2">
        <v>4.8343478260869572</v>
      </c>
      <c r="T321" s="2">
        <v>2.9369565217391305</v>
      </c>
      <c r="U321" s="2">
        <v>0</v>
      </c>
      <c r="V321" s="2">
        <v>0.14411610562386618</v>
      </c>
      <c r="W321" s="2">
        <v>1.0945652173913043</v>
      </c>
      <c r="X321" s="2">
        <v>6.5033695652173931</v>
      </c>
      <c r="Y321" s="2">
        <v>0</v>
      </c>
      <c r="Z321" s="2">
        <v>0.14090102801854468</v>
      </c>
      <c r="AA321" s="2">
        <v>0</v>
      </c>
      <c r="AB321" s="2">
        <v>0</v>
      </c>
      <c r="AC321" s="2">
        <v>0</v>
      </c>
      <c r="AD321" s="2">
        <v>0</v>
      </c>
      <c r="AE321" s="2">
        <v>0</v>
      </c>
      <c r="AF321" s="2">
        <v>0</v>
      </c>
      <c r="AG321" s="2">
        <v>0</v>
      </c>
      <c r="AH321" t="s">
        <v>56</v>
      </c>
      <c r="AI321">
        <v>5</v>
      </c>
    </row>
    <row r="322" spans="1:35" x14ac:dyDescent="0.25">
      <c r="A322" t="s">
        <v>990</v>
      </c>
      <c r="B322" t="s">
        <v>352</v>
      </c>
      <c r="C322" t="s">
        <v>741</v>
      </c>
      <c r="D322" t="s">
        <v>915</v>
      </c>
      <c r="E322" s="2">
        <v>59.880434782608695</v>
      </c>
      <c r="F322" s="2">
        <v>7.2995652173913053</v>
      </c>
      <c r="G322" s="2">
        <v>0.46739130434782611</v>
      </c>
      <c r="H322" s="2">
        <v>0.3706521739130435</v>
      </c>
      <c r="I322" s="2">
        <v>3.905217391304348</v>
      </c>
      <c r="J322" s="2">
        <v>0</v>
      </c>
      <c r="K322" s="2">
        <v>0</v>
      </c>
      <c r="L322" s="2">
        <v>3.1415217391304333</v>
      </c>
      <c r="M322" s="2">
        <v>14.275869565217389</v>
      </c>
      <c r="N322" s="2">
        <v>0.61847826086956526</v>
      </c>
      <c r="O322" s="2">
        <v>0.24873479760392084</v>
      </c>
      <c r="P322" s="2">
        <v>10.41184782608696</v>
      </c>
      <c r="Q322" s="2">
        <v>7.2547826086956517</v>
      </c>
      <c r="R322" s="2">
        <v>0.29503176620076244</v>
      </c>
      <c r="S322" s="2">
        <v>8.9485869565217371</v>
      </c>
      <c r="T322" s="2">
        <v>1.7391304347826086</v>
      </c>
      <c r="U322" s="2">
        <v>0</v>
      </c>
      <c r="V322" s="2">
        <v>0.17848429842076599</v>
      </c>
      <c r="W322" s="2">
        <v>13.402499999999998</v>
      </c>
      <c r="X322" s="2">
        <v>3.29445652173913</v>
      </c>
      <c r="Y322" s="2">
        <v>2.5114130434782616</v>
      </c>
      <c r="Z322" s="2">
        <v>0.32077872572154653</v>
      </c>
      <c r="AA322" s="2">
        <v>0</v>
      </c>
      <c r="AB322" s="2">
        <v>0</v>
      </c>
      <c r="AC322" s="2">
        <v>0</v>
      </c>
      <c r="AD322" s="2">
        <v>0</v>
      </c>
      <c r="AE322" s="2">
        <v>0</v>
      </c>
      <c r="AF322" s="2">
        <v>0</v>
      </c>
      <c r="AG322" s="2">
        <v>0</v>
      </c>
      <c r="AH322" t="s">
        <v>7</v>
      </c>
      <c r="AI322">
        <v>5</v>
      </c>
    </row>
    <row r="323" spans="1:35" x14ac:dyDescent="0.25">
      <c r="A323" t="s">
        <v>990</v>
      </c>
      <c r="B323" t="s">
        <v>421</v>
      </c>
      <c r="C323" t="s">
        <v>744</v>
      </c>
      <c r="D323" t="s">
        <v>918</v>
      </c>
      <c r="E323" s="2">
        <v>52.391304347826086</v>
      </c>
      <c r="F323" s="2">
        <v>5.3043478260869561</v>
      </c>
      <c r="G323" s="2">
        <v>0</v>
      </c>
      <c r="H323" s="2">
        <v>0.44565217391304346</v>
      </c>
      <c r="I323" s="2">
        <v>0.86413043478260865</v>
      </c>
      <c r="J323" s="2">
        <v>0</v>
      </c>
      <c r="K323" s="2">
        <v>0</v>
      </c>
      <c r="L323" s="2">
        <v>4.6191304347826074</v>
      </c>
      <c r="M323" s="2">
        <v>8.828913043478261</v>
      </c>
      <c r="N323" s="2">
        <v>0</v>
      </c>
      <c r="O323" s="2">
        <v>0.16851867219917013</v>
      </c>
      <c r="P323" s="2">
        <v>4.5080434782608698</v>
      </c>
      <c r="Q323" s="2">
        <v>0</v>
      </c>
      <c r="R323" s="2">
        <v>8.6045643153526974E-2</v>
      </c>
      <c r="S323" s="2">
        <v>5.4549999999999992</v>
      </c>
      <c r="T323" s="2">
        <v>4.4030434782608703</v>
      </c>
      <c r="U323" s="2">
        <v>0</v>
      </c>
      <c r="V323" s="2">
        <v>0.18816182572614107</v>
      </c>
      <c r="W323" s="2">
        <v>2.0827173913043482</v>
      </c>
      <c r="X323" s="2">
        <v>5.9626086956521762</v>
      </c>
      <c r="Y323" s="2">
        <v>0</v>
      </c>
      <c r="Z323" s="2">
        <v>0.15356224066390048</v>
      </c>
      <c r="AA323" s="2">
        <v>0</v>
      </c>
      <c r="AB323" s="2">
        <v>0</v>
      </c>
      <c r="AC323" s="2">
        <v>0</v>
      </c>
      <c r="AD323" s="2">
        <v>0</v>
      </c>
      <c r="AE323" s="2">
        <v>0</v>
      </c>
      <c r="AF323" s="2">
        <v>0</v>
      </c>
      <c r="AG323" s="2">
        <v>0</v>
      </c>
      <c r="AH323" t="s">
        <v>77</v>
      </c>
      <c r="AI323">
        <v>5</v>
      </c>
    </row>
    <row r="324" spans="1:35" x14ac:dyDescent="0.25">
      <c r="A324" t="s">
        <v>990</v>
      </c>
      <c r="B324" t="s">
        <v>549</v>
      </c>
      <c r="C324" t="s">
        <v>739</v>
      </c>
      <c r="D324" t="s">
        <v>914</v>
      </c>
      <c r="E324" s="2">
        <v>62.619565217391305</v>
      </c>
      <c r="F324" s="2">
        <v>4.9130434782608692</v>
      </c>
      <c r="G324" s="2">
        <v>0</v>
      </c>
      <c r="H324" s="2">
        <v>0</v>
      </c>
      <c r="I324" s="2">
        <v>5.3043478260869561</v>
      </c>
      <c r="J324" s="2">
        <v>0</v>
      </c>
      <c r="K324" s="2">
        <v>0</v>
      </c>
      <c r="L324" s="2">
        <v>4.2779347826086953</v>
      </c>
      <c r="M324" s="2">
        <v>0</v>
      </c>
      <c r="N324" s="2">
        <v>5.2173913043478262</v>
      </c>
      <c r="O324" s="2">
        <v>8.3318868252039574E-2</v>
      </c>
      <c r="P324" s="2">
        <v>0</v>
      </c>
      <c r="Q324" s="2">
        <v>9.3127173913043571</v>
      </c>
      <c r="R324" s="2">
        <v>0.14871897240062504</v>
      </c>
      <c r="S324" s="2">
        <v>6.1342391304347865</v>
      </c>
      <c r="T324" s="2">
        <v>3.1771739130434784</v>
      </c>
      <c r="U324" s="2">
        <v>0</v>
      </c>
      <c r="V324" s="2">
        <v>0.14869814268356193</v>
      </c>
      <c r="W324" s="2">
        <v>4.7013043478260865</v>
      </c>
      <c r="X324" s="2">
        <v>9.3497826086956533</v>
      </c>
      <c r="Y324" s="2">
        <v>0</v>
      </c>
      <c r="Z324" s="2">
        <v>0.22438812706127409</v>
      </c>
      <c r="AA324" s="2">
        <v>0</v>
      </c>
      <c r="AB324" s="2">
        <v>0</v>
      </c>
      <c r="AC324" s="2">
        <v>0</v>
      </c>
      <c r="AD324" s="2">
        <v>0</v>
      </c>
      <c r="AE324" s="2">
        <v>0</v>
      </c>
      <c r="AF324" s="2">
        <v>0</v>
      </c>
      <c r="AG324" s="2">
        <v>0</v>
      </c>
      <c r="AH324" t="s">
        <v>209</v>
      </c>
      <c r="AI324">
        <v>5</v>
      </c>
    </row>
    <row r="325" spans="1:35" x14ac:dyDescent="0.25">
      <c r="A325" t="s">
        <v>990</v>
      </c>
      <c r="B325" t="s">
        <v>548</v>
      </c>
      <c r="C325" t="s">
        <v>686</v>
      </c>
      <c r="D325" t="s">
        <v>921</v>
      </c>
      <c r="E325" s="2">
        <v>27.630434782608695</v>
      </c>
      <c r="F325" s="2">
        <v>5.6086956521739131</v>
      </c>
      <c r="G325" s="2">
        <v>0.19565217391304349</v>
      </c>
      <c r="H325" s="2">
        <v>0</v>
      </c>
      <c r="I325" s="2">
        <v>6.4782608695652177</v>
      </c>
      <c r="J325" s="2">
        <v>0</v>
      </c>
      <c r="K325" s="2">
        <v>0</v>
      </c>
      <c r="L325" s="2">
        <v>2.1752173913043475</v>
      </c>
      <c r="M325" s="2">
        <v>7.0652173913043473E-2</v>
      </c>
      <c r="N325" s="2">
        <v>0</v>
      </c>
      <c r="O325" s="2">
        <v>2.5570416994492523E-3</v>
      </c>
      <c r="P325" s="2">
        <v>5.0706521739130439</v>
      </c>
      <c r="Q325" s="2">
        <v>1.4673913043478262</v>
      </c>
      <c r="R325" s="2">
        <v>0.23662470495672699</v>
      </c>
      <c r="S325" s="2">
        <v>2.4106521739130433</v>
      </c>
      <c r="T325" s="2">
        <v>5.2178260869565216</v>
      </c>
      <c r="U325" s="2">
        <v>0</v>
      </c>
      <c r="V325" s="2">
        <v>0.2760896931549961</v>
      </c>
      <c r="W325" s="2">
        <v>7.1450000000000005</v>
      </c>
      <c r="X325" s="2">
        <v>3.9174999999999991</v>
      </c>
      <c r="Y325" s="2">
        <v>0</v>
      </c>
      <c r="Z325" s="2">
        <v>0.40037372147915029</v>
      </c>
      <c r="AA325" s="2">
        <v>0</v>
      </c>
      <c r="AB325" s="2">
        <v>0</v>
      </c>
      <c r="AC325" s="2">
        <v>0</v>
      </c>
      <c r="AD325" s="2">
        <v>0</v>
      </c>
      <c r="AE325" s="2">
        <v>0</v>
      </c>
      <c r="AF325" s="2">
        <v>0</v>
      </c>
      <c r="AG325" s="2">
        <v>0</v>
      </c>
      <c r="AH325" t="s">
        <v>208</v>
      </c>
      <c r="AI325">
        <v>5</v>
      </c>
    </row>
    <row r="326" spans="1:35" x14ac:dyDescent="0.25">
      <c r="A326" t="s">
        <v>990</v>
      </c>
      <c r="B326" t="s">
        <v>661</v>
      </c>
      <c r="C326" t="s">
        <v>731</v>
      </c>
      <c r="D326" t="s">
        <v>924</v>
      </c>
      <c r="E326" s="2">
        <v>157.94565217391303</v>
      </c>
      <c r="F326" s="2">
        <v>4.9565217391304346</v>
      </c>
      <c r="G326" s="2">
        <v>0</v>
      </c>
      <c r="H326" s="2">
        <v>9.3521739130434796</v>
      </c>
      <c r="I326" s="2">
        <v>5.6739130434782608</v>
      </c>
      <c r="J326" s="2">
        <v>0</v>
      </c>
      <c r="K326" s="2">
        <v>4.6397826086956524</v>
      </c>
      <c r="L326" s="2">
        <v>0</v>
      </c>
      <c r="M326" s="2">
        <v>14.092391304347826</v>
      </c>
      <c r="N326" s="2">
        <v>5.0760869565217392</v>
      </c>
      <c r="O326" s="2">
        <v>0.12136122772004682</v>
      </c>
      <c r="P326" s="2">
        <v>0</v>
      </c>
      <c r="Q326" s="2">
        <v>85.863913043478263</v>
      </c>
      <c r="R326" s="2">
        <v>0.54362948179753634</v>
      </c>
      <c r="S326" s="2">
        <v>1.3043478260869564E-3</v>
      </c>
      <c r="T326" s="2">
        <v>0.48641304347826086</v>
      </c>
      <c r="U326" s="2">
        <v>0</v>
      </c>
      <c r="V326" s="2">
        <v>3.0878810818250639E-3</v>
      </c>
      <c r="W326" s="2">
        <v>0.10793478260869564</v>
      </c>
      <c r="X326" s="2">
        <v>0.23565217391304347</v>
      </c>
      <c r="Y326" s="2">
        <v>0</v>
      </c>
      <c r="Z326" s="2">
        <v>2.175349253320487E-3</v>
      </c>
      <c r="AA326" s="2">
        <v>0</v>
      </c>
      <c r="AB326" s="2">
        <v>0</v>
      </c>
      <c r="AC326" s="2">
        <v>0</v>
      </c>
      <c r="AD326" s="2">
        <v>0</v>
      </c>
      <c r="AE326" s="2">
        <v>0</v>
      </c>
      <c r="AF326" s="2">
        <v>0</v>
      </c>
      <c r="AG326" s="2">
        <v>1.0781521739130435</v>
      </c>
      <c r="AH326" t="s">
        <v>324</v>
      </c>
      <c r="AI326">
        <v>5</v>
      </c>
    </row>
    <row r="327" spans="1:35" x14ac:dyDescent="0.25">
      <c r="A327" t="s">
        <v>990</v>
      </c>
      <c r="B327" t="s">
        <v>659</v>
      </c>
      <c r="C327" t="s">
        <v>731</v>
      </c>
      <c r="D327" t="s">
        <v>924</v>
      </c>
      <c r="E327" s="2">
        <v>78.673913043478265</v>
      </c>
      <c r="F327" s="2">
        <v>3.7119565217391304</v>
      </c>
      <c r="G327" s="2">
        <v>0</v>
      </c>
      <c r="H327" s="2">
        <v>5.2701086956521745</v>
      </c>
      <c r="I327" s="2">
        <v>5.6168478260869561</v>
      </c>
      <c r="J327" s="2">
        <v>0</v>
      </c>
      <c r="K327" s="2">
        <v>4.757173913043478</v>
      </c>
      <c r="L327" s="2">
        <v>8.9560869565217391</v>
      </c>
      <c r="M327" s="2">
        <v>14.236413043478262</v>
      </c>
      <c r="N327" s="2">
        <v>5.7228260869565215</v>
      </c>
      <c r="O327" s="2">
        <v>0.25369577231279355</v>
      </c>
      <c r="P327" s="2">
        <v>0</v>
      </c>
      <c r="Q327" s="2">
        <v>27.78891304347826</v>
      </c>
      <c r="R327" s="2">
        <v>0.35321635810997509</v>
      </c>
      <c r="S327" s="2">
        <v>4.6669565217391309</v>
      </c>
      <c r="T327" s="2">
        <v>3.6964130434782616</v>
      </c>
      <c r="U327" s="2">
        <v>0</v>
      </c>
      <c r="V327" s="2">
        <v>0.10630422768720643</v>
      </c>
      <c r="W327" s="2">
        <v>3.8000000000000003</v>
      </c>
      <c r="X327" s="2">
        <v>11.927282608695648</v>
      </c>
      <c r="Y327" s="2">
        <v>0</v>
      </c>
      <c r="Z327" s="2">
        <v>0.19990466979828678</v>
      </c>
      <c r="AA327" s="2">
        <v>0</v>
      </c>
      <c r="AB327" s="2">
        <v>0</v>
      </c>
      <c r="AC327" s="2">
        <v>0</v>
      </c>
      <c r="AD327" s="2">
        <v>0</v>
      </c>
      <c r="AE327" s="2">
        <v>0</v>
      </c>
      <c r="AF327" s="2">
        <v>0</v>
      </c>
      <c r="AG327" s="2">
        <v>0.7279347826086956</v>
      </c>
      <c r="AH327" t="s">
        <v>322</v>
      </c>
      <c r="AI327">
        <v>5</v>
      </c>
    </row>
    <row r="328" spans="1:35" x14ac:dyDescent="0.25">
      <c r="A328" t="s">
        <v>990</v>
      </c>
      <c r="B328" t="s">
        <v>660</v>
      </c>
      <c r="C328" t="s">
        <v>731</v>
      </c>
      <c r="D328" t="s">
        <v>924</v>
      </c>
      <c r="E328" s="2">
        <v>143.03260869565219</v>
      </c>
      <c r="F328" s="2">
        <v>4.8695652173913047</v>
      </c>
      <c r="G328" s="2">
        <v>0</v>
      </c>
      <c r="H328" s="2">
        <v>6.8535869565217338</v>
      </c>
      <c r="I328" s="2">
        <v>6.0869565217391308</v>
      </c>
      <c r="J328" s="2">
        <v>0</v>
      </c>
      <c r="K328" s="2">
        <v>5.2728260869565213</v>
      </c>
      <c r="L328" s="2">
        <v>0</v>
      </c>
      <c r="M328" s="2">
        <v>14.146739130434783</v>
      </c>
      <c r="N328" s="2">
        <v>3.0869565217391304</v>
      </c>
      <c r="O328" s="2">
        <v>0.12048787901816246</v>
      </c>
      <c r="P328" s="2">
        <v>0</v>
      </c>
      <c r="Q328" s="2">
        <v>38.524456521739133</v>
      </c>
      <c r="R328" s="2">
        <v>0.26934037540846567</v>
      </c>
      <c r="S328" s="2">
        <v>2.847826086956522E-2</v>
      </c>
      <c r="T328" s="2">
        <v>0.48771739130434782</v>
      </c>
      <c r="U328" s="2">
        <v>0</v>
      </c>
      <c r="V328" s="2">
        <v>3.6089368493046584E-3</v>
      </c>
      <c r="W328" s="2">
        <v>9.0217391304347833E-2</v>
      </c>
      <c r="X328" s="2">
        <v>0.82695652173913037</v>
      </c>
      <c r="Y328" s="2">
        <v>0</v>
      </c>
      <c r="Z328" s="2">
        <v>6.4123413633254793E-3</v>
      </c>
      <c r="AA328" s="2">
        <v>0</v>
      </c>
      <c r="AB328" s="2">
        <v>0</v>
      </c>
      <c r="AC328" s="2">
        <v>0</v>
      </c>
      <c r="AD328" s="2">
        <v>0</v>
      </c>
      <c r="AE328" s="2">
        <v>0</v>
      </c>
      <c r="AF328" s="2">
        <v>0</v>
      </c>
      <c r="AG328" s="2">
        <v>0.43021739130434783</v>
      </c>
      <c r="AH328" t="s">
        <v>323</v>
      </c>
      <c r="AI328">
        <v>5</v>
      </c>
    </row>
    <row r="329" spans="1:35" x14ac:dyDescent="0.25">
      <c r="A329" t="s">
        <v>990</v>
      </c>
      <c r="B329" t="s">
        <v>651</v>
      </c>
      <c r="C329" t="s">
        <v>776</v>
      </c>
      <c r="D329" t="s">
        <v>898</v>
      </c>
      <c r="E329" s="2">
        <v>71.652173913043484</v>
      </c>
      <c r="F329" s="2">
        <v>5.0434782608695654</v>
      </c>
      <c r="G329" s="2">
        <v>0</v>
      </c>
      <c r="H329" s="2">
        <v>0</v>
      </c>
      <c r="I329" s="2">
        <v>1.1847826086956521</v>
      </c>
      <c r="J329" s="2">
        <v>0</v>
      </c>
      <c r="K329" s="2">
        <v>0</v>
      </c>
      <c r="L329" s="2">
        <v>0.1766304347826087</v>
      </c>
      <c r="M329" s="2">
        <v>9.2608695652173907</v>
      </c>
      <c r="N329" s="2">
        <v>1.0679347826086956</v>
      </c>
      <c r="O329" s="2">
        <v>0.14415200242718446</v>
      </c>
      <c r="P329" s="2">
        <v>4.8260869565217392</v>
      </c>
      <c r="Q329" s="2">
        <v>13.619565217391305</v>
      </c>
      <c r="R329" s="2">
        <v>0.25743325242718446</v>
      </c>
      <c r="S329" s="2">
        <v>0.34239130434782611</v>
      </c>
      <c r="T329" s="2">
        <v>0.92391304347826086</v>
      </c>
      <c r="U329" s="2">
        <v>0</v>
      </c>
      <c r="V329" s="2">
        <v>1.7672936893203883E-2</v>
      </c>
      <c r="W329" s="2">
        <v>0.83695652173913049</v>
      </c>
      <c r="X329" s="2">
        <v>0.76902173913043481</v>
      </c>
      <c r="Y329" s="2">
        <v>0</v>
      </c>
      <c r="Z329" s="2">
        <v>2.241353155339806E-2</v>
      </c>
      <c r="AA329" s="2">
        <v>0</v>
      </c>
      <c r="AB329" s="2">
        <v>0</v>
      </c>
      <c r="AC329" s="2">
        <v>0</v>
      </c>
      <c r="AD329" s="2">
        <v>0</v>
      </c>
      <c r="AE329" s="2">
        <v>0</v>
      </c>
      <c r="AF329" s="2">
        <v>0</v>
      </c>
      <c r="AG329" s="2">
        <v>0</v>
      </c>
      <c r="AH329" t="s">
        <v>314</v>
      </c>
      <c r="AI329">
        <v>5</v>
      </c>
    </row>
    <row r="330" spans="1:35" x14ac:dyDescent="0.25">
      <c r="A330" t="s">
        <v>990</v>
      </c>
      <c r="B330" t="s">
        <v>640</v>
      </c>
      <c r="C330" t="s">
        <v>827</v>
      </c>
      <c r="D330" t="s">
        <v>912</v>
      </c>
      <c r="E330" s="2">
        <v>129.84782608695653</v>
      </c>
      <c r="F330" s="2">
        <v>0.34782608695652173</v>
      </c>
      <c r="G330" s="2">
        <v>0</v>
      </c>
      <c r="H330" s="2">
        <v>4.4228260869565217</v>
      </c>
      <c r="I330" s="2">
        <v>10.353260869565217</v>
      </c>
      <c r="J330" s="2">
        <v>0</v>
      </c>
      <c r="K330" s="2">
        <v>0</v>
      </c>
      <c r="L330" s="2">
        <v>9.6293478260869598</v>
      </c>
      <c r="M330" s="2">
        <v>12.171195652173912</v>
      </c>
      <c r="N330" s="2">
        <v>0</v>
      </c>
      <c r="O330" s="2">
        <v>9.3734304369663471E-2</v>
      </c>
      <c r="P330" s="2">
        <v>0</v>
      </c>
      <c r="Q330" s="2">
        <v>35.153043478260869</v>
      </c>
      <c r="R330" s="2">
        <v>0.27072492884647581</v>
      </c>
      <c r="S330" s="2">
        <v>4.8122826086956536</v>
      </c>
      <c r="T330" s="2">
        <v>4.3804347826086956E-2</v>
      </c>
      <c r="U330" s="2">
        <v>0</v>
      </c>
      <c r="V330" s="2">
        <v>3.7398292315419392E-2</v>
      </c>
      <c r="W330" s="2">
        <v>4.129021739130434</v>
      </c>
      <c r="X330" s="2">
        <v>4.1238043478260868</v>
      </c>
      <c r="Y330" s="2">
        <v>2.6650000000000009</v>
      </c>
      <c r="Z330" s="2">
        <v>8.4081700987778327E-2</v>
      </c>
      <c r="AA330" s="2">
        <v>0</v>
      </c>
      <c r="AB330" s="2">
        <v>0</v>
      </c>
      <c r="AC330" s="2">
        <v>0</v>
      </c>
      <c r="AD330" s="2">
        <v>0</v>
      </c>
      <c r="AE330" s="2">
        <v>0</v>
      </c>
      <c r="AF330" s="2">
        <v>0</v>
      </c>
      <c r="AG330" s="2">
        <v>0</v>
      </c>
      <c r="AH330" t="s">
        <v>303</v>
      </c>
      <c r="AI330">
        <v>5</v>
      </c>
    </row>
    <row r="331" spans="1:35" x14ac:dyDescent="0.25">
      <c r="A331" t="s">
        <v>990</v>
      </c>
      <c r="B331" t="s">
        <v>408</v>
      </c>
      <c r="C331" t="s">
        <v>765</v>
      </c>
      <c r="D331" t="s">
        <v>909</v>
      </c>
      <c r="E331" s="2">
        <v>35.967391304347828</v>
      </c>
      <c r="F331" s="2">
        <v>5.7554347826086953</v>
      </c>
      <c r="G331" s="2">
        <v>0</v>
      </c>
      <c r="H331" s="2">
        <v>0.3016304347826087</v>
      </c>
      <c r="I331" s="2">
        <v>5.7156521739130435</v>
      </c>
      <c r="J331" s="2">
        <v>0</v>
      </c>
      <c r="K331" s="2">
        <v>0</v>
      </c>
      <c r="L331" s="2">
        <v>1.2085869565217391</v>
      </c>
      <c r="M331" s="2">
        <v>5.6141304347826084</v>
      </c>
      <c r="N331" s="2">
        <v>0</v>
      </c>
      <c r="O331" s="2">
        <v>0.15608945300695073</v>
      </c>
      <c r="P331" s="2">
        <v>8.5577173913043492</v>
      </c>
      <c r="Q331" s="2">
        <v>0</v>
      </c>
      <c r="R331" s="2">
        <v>0.23792988818374133</v>
      </c>
      <c r="S331" s="2">
        <v>2.0048913043478263</v>
      </c>
      <c r="T331" s="2">
        <v>3.1451086956521741</v>
      </c>
      <c r="U331" s="2">
        <v>0</v>
      </c>
      <c r="V331" s="2">
        <v>0.14318525234209731</v>
      </c>
      <c r="W331" s="2">
        <v>1.6696739130434781</v>
      </c>
      <c r="X331" s="2">
        <v>3.5990217391304355</v>
      </c>
      <c r="Y331" s="2">
        <v>0</v>
      </c>
      <c r="Z331" s="2">
        <v>0.14648534300392871</v>
      </c>
      <c r="AA331" s="2">
        <v>0</v>
      </c>
      <c r="AB331" s="2">
        <v>0</v>
      </c>
      <c r="AC331" s="2">
        <v>0</v>
      </c>
      <c r="AD331" s="2">
        <v>28.3754347826087</v>
      </c>
      <c r="AE331" s="2">
        <v>0</v>
      </c>
      <c r="AF331" s="2">
        <v>0</v>
      </c>
      <c r="AG331" s="2">
        <v>0</v>
      </c>
      <c r="AH331" t="s">
        <v>63</v>
      </c>
      <c r="AI331">
        <v>5</v>
      </c>
    </row>
    <row r="332" spans="1:35" x14ac:dyDescent="0.25">
      <c r="A332" t="s">
        <v>990</v>
      </c>
      <c r="B332" t="s">
        <v>441</v>
      </c>
      <c r="C332" t="s">
        <v>784</v>
      </c>
      <c r="D332" t="s">
        <v>885</v>
      </c>
      <c r="E332" s="2">
        <v>38.945652173913047</v>
      </c>
      <c r="F332" s="2">
        <v>3.8043478260869565</v>
      </c>
      <c r="G332" s="2">
        <v>0.44021739130434784</v>
      </c>
      <c r="H332" s="2">
        <v>0.19293478260869565</v>
      </c>
      <c r="I332" s="2">
        <v>0.47554347826086957</v>
      </c>
      <c r="J332" s="2">
        <v>0</v>
      </c>
      <c r="K332" s="2">
        <v>0</v>
      </c>
      <c r="L332" s="2">
        <v>2.1094565217391308</v>
      </c>
      <c r="M332" s="2">
        <v>0</v>
      </c>
      <c r="N332" s="2">
        <v>5.0869565217391308</v>
      </c>
      <c r="O332" s="2">
        <v>0.13061680156293609</v>
      </c>
      <c r="P332" s="2">
        <v>5.2744565217391308</v>
      </c>
      <c r="Q332" s="2">
        <v>4.6168478260869561</v>
      </c>
      <c r="R332" s="2">
        <v>0.25397711415015345</v>
      </c>
      <c r="S332" s="2">
        <v>4.8699999999999992</v>
      </c>
      <c r="T332" s="2">
        <v>0.31576086956521737</v>
      </c>
      <c r="U332" s="2">
        <v>0</v>
      </c>
      <c r="V332" s="2">
        <v>0.13315378174713924</v>
      </c>
      <c r="W332" s="2">
        <v>1.7172826086956523</v>
      </c>
      <c r="X332" s="2">
        <v>2.8361956521739131</v>
      </c>
      <c r="Y332" s="2">
        <v>0</v>
      </c>
      <c r="Z332" s="2">
        <v>0.1169187831426179</v>
      </c>
      <c r="AA332" s="2">
        <v>0</v>
      </c>
      <c r="AB332" s="2">
        <v>0</v>
      </c>
      <c r="AC332" s="2">
        <v>0</v>
      </c>
      <c r="AD332" s="2">
        <v>31.434782608695652</v>
      </c>
      <c r="AE332" s="2">
        <v>0</v>
      </c>
      <c r="AF332" s="2">
        <v>0</v>
      </c>
      <c r="AG332" s="2">
        <v>0</v>
      </c>
      <c r="AH332" t="s">
        <v>97</v>
      </c>
      <c r="AI332">
        <v>5</v>
      </c>
    </row>
    <row r="333" spans="1:35" x14ac:dyDescent="0.25">
      <c r="A333" t="s">
        <v>990</v>
      </c>
      <c r="B333" t="s">
        <v>449</v>
      </c>
      <c r="C333" t="s">
        <v>791</v>
      </c>
      <c r="D333" t="s">
        <v>914</v>
      </c>
      <c r="E333" s="2">
        <v>82.652173913043484</v>
      </c>
      <c r="F333" s="2">
        <v>5.6521739130434785</v>
      </c>
      <c r="G333" s="2">
        <v>0</v>
      </c>
      <c r="H333" s="2">
        <v>0.67934782608695654</v>
      </c>
      <c r="I333" s="2">
        <v>2.5706521739130435</v>
      </c>
      <c r="J333" s="2">
        <v>0</v>
      </c>
      <c r="K333" s="2">
        <v>0</v>
      </c>
      <c r="L333" s="2">
        <v>2.8508695652173914</v>
      </c>
      <c r="M333" s="2">
        <v>9.2607608695652157</v>
      </c>
      <c r="N333" s="2">
        <v>0</v>
      </c>
      <c r="O333" s="2">
        <v>0.11204497632824827</v>
      </c>
      <c r="P333" s="2">
        <v>11.945869565217391</v>
      </c>
      <c r="Q333" s="2">
        <v>0</v>
      </c>
      <c r="R333" s="2">
        <v>0.14453182535507628</v>
      </c>
      <c r="S333" s="2">
        <v>3.4591304347826086</v>
      </c>
      <c r="T333" s="2">
        <v>4.7216304347826084</v>
      </c>
      <c r="U333" s="2">
        <v>0</v>
      </c>
      <c r="V333" s="2">
        <v>9.8978169384534451E-2</v>
      </c>
      <c r="W333" s="2">
        <v>2.2222826086956524</v>
      </c>
      <c r="X333" s="2">
        <v>9.5981521739130393</v>
      </c>
      <c r="Y333" s="2">
        <v>0</v>
      </c>
      <c r="Z333" s="2">
        <v>0.14301420305102572</v>
      </c>
      <c r="AA333" s="2">
        <v>0</v>
      </c>
      <c r="AB333" s="2">
        <v>0</v>
      </c>
      <c r="AC333" s="2">
        <v>0</v>
      </c>
      <c r="AD333" s="2">
        <v>0</v>
      </c>
      <c r="AE333" s="2">
        <v>0</v>
      </c>
      <c r="AF333" s="2">
        <v>0</v>
      </c>
      <c r="AG333" s="2">
        <v>0</v>
      </c>
      <c r="AH333" t="s">
        <v>106</v>
      </c>
      <c r="AI333">
        <v>5</v>
      </c>
    </row>
    <row r="334" spans="1:35" x14ac:dyDescent="0.25">
      <c r="A334" t="s">
        <v>990</v>
      </c>
      <c r="B334" t="s">
        <v>447</v>
      </c>
      <c r="C334" t="s">
        <v>790</v>
      </c>
      <c r="D334" t="s">
        <v>932</v>
      </c>
      <c r="E334" s="2">
        <v>31.282608695652176</v>
      </c>
      <c r="F334" s="2">
        <v>7.3043478260869561</v>
      </c>
      <c r="G334" s="2">
        <v>0</v>
      </c>
      <c r="H334" s="2">
        <v>0.29891304347826086</v>
      </c>
      <c r="I334" s="2">
        <v>0.68478260869565222</v>
      </c>
      <c r="J334" s="2">
        <v>0</v>
      </c>
      <c r="K334" s="2">
        <v>0</v>
      </c>
      <c r="L334" s="2">
        <v>0.60184782608695631</v>
      </c>
      <c r="M334" s="2">
        <v>5.1304347826086953</v>
      </c>
      <c r="N334" s="2">
        <v>0</v>
      </c>
      <c r="O334" s="2">
        <v>0.16400277970813062</v>
      </c>
      <c r="P334" s="2">
        <v>6.9917391304347811</v>
      </c>
      <c r="Q334" s="2">
        <v>0</v>
      </c>
      <c r="R334" s="2">
        <v>0.22350243224461425</v>
      </c>
      <c r="S334" s="2">
        <v>3.1615217391304351</v>
      </c>
      <c r="T334" s="2">
        <v>2.6310869565217385</v>
      </c>
      <c r="U334" s="2">
        <v>0</v>
      </c>
      <c r="V334" s="2">
        <v>0.18517025712300206</v>
      </c>
      <c r="W334" s="2">
        <v>2.0333695652173915</v>
      </c>
      <c r="X334" s="2">
        <v>5.4066304347826089</v>
      </c>
      <c r="Y334" s="2">
        <v>0</v>
      </c>
      <c r="Z334" s="2">
        <v>0.23783182765809591</v>
      </c>
      <c r="AA334" s="2">
        <v>0</v>
      </c>
      <c r="AB334" s="2">
        <v>0</v>
      </c>
      <c r="AC334" s="2">
        <v>0</v>
      </c>
      <c r="AD334" s="2">
        <v>0</v>
      </c>
      <c r="AE334" s="2">
        <v>0</v>
      </c>
      <c r="AF334" s="2">
        <v>0</v>
      </c>
      <c r="AG334" s="2">
        <v>0</v>
      </c>
      <c r="AH334" t="s">
        <v>104</v>
      </c>
      <c r="AI334">
        <v>5</v>
      </c>
    </row>
    <row r="335" spans="1:35" x14ac:dyDescent="0.25">
      <c r="A335" t="s">
        <v>990</v>
      </c>
      <c r="B335" t="s">
        <v>437</v>
      </c>
      <c r="C335" t="s">
        <v>781</v>
      </c>
      <c r="D335" t="s">
        <v>879</v>
      </c>
      <c r="E335" s="2">
        <v>61.706521739130437</v>
      </c>
      <c r="F335" s="2">
        <v>5.6521739130434785</v>
      </c>
      <c r="G335" s="2">
        <v>0</v>
      </c>
      <c r="H335" s="2">
        <v>0.43478260869565216</v>
      </c>
      <c r="I335" s="2">
        <v>0.75815217391304346</v>
      </c>
      <c r="J335" s="2">
        <v>0</v>
      </c>
      <c r="K335" s="2">
        <v>0</v>
      </c>
      <c r="L335" s="2">
        <v>3.597934782608696</v>
      </c>
      <c r="M335" s="2">
        <v>5.3913043478260869</v>
      </c>
      <c r="N335" s="2">
        <v>0</v>
      </c>
      <c r="O335" s="2">
        <v>8.7370089836181081E-2</v>
      </c>
      <c r="P335" s="2">
        <v>5.6394565217391293</v>
      </c>
      <c r="Q335" s="2">
        <v>0</v>
      </c>
      <c r="R335" s="2">
        <v>9.1391580059890759E-2</v>
      </c>
      <c r="S335" s="2">
        <v>1.1048913043478261</v>
      </c>
      <c r="T335" s="2">
        <v>4.5949999999999998</v>
      </c>
      <c r="U335" s="2">
        <v>0</v>
      </c>
      <c r="V335" s="2">
        <v>9.2370970583054421E-2</v>
      </c>
      <c r="W335" s="2">
        <v>4.1090217391304344</v>
      </c>
      <c r="X335" s="2">
        <v>5.3922826086956528</v>
      </c>
      <c r="Y335" s="2">
        <v>0</v>
      </c>
      <c r="Z335" s="2">
        <v>0.15397569138629558</v>
      </c>
      <c r="AA335" s="2">
        <v>0</v>
      </c>
      <c r="AB335" s="2">
        <v>0</v>
      </c>
      <c r="AC335" s="2">
        <v>0</v>
      </c>
      <c r="AD335" s="2">
        <v>0</v>
      </c>
      <c r="AE335" s="2">
        <v>0</v>
      </c>
      <c r="AF335" s="2">
        <v>0</v>
      </c>
      <c r="AG335" s="2">
        <v>0</v>
      </c>
      <c r="AH335" t="s">
        <v>93</v>
      </c>
      <c r="AI335">
        <v>5</v>
      </c>
    </row>
    <row r="336" spans="1:35" x14ac:dyDescent="0.25">
      <c r="A336" t="s">
        <v>990</v>
      </c>
      <c r="B336" t="s">
        <v>361</v>
      </c>
      <c r="C336" t="s">
        <v>746</v>
      </c>
      <c r="D336" t="s">
        <v>906</v>
      </c>
      <c r="E336" s="2">
        <v>51.804347826086953</v>
      </c>
      <c r="F336" s="2">
        <v>5.6521739130434785</v>
      </c>
      <c r="G336" s="2">
        <v>0</v>
      </c>
      <c r="H336" s="2">
        <v>0.4266304347826087</v>
      </c>
      <c r="I336" s="2">
        <v>7.0819565217391274</v>
      </c>
      <c r="J336" s="2">
        <v>0</v>
      </c>
      <c r="K336" s="2">
        <v>0</v>
      </c>
      <c r="L336" s="2">
        <v>3.6361956521739121</v>
      </c>
      <c r="M336" s="2">
        <v>5.6521739130434785</v>
      </c>
      <c r="N336" s="2">
        <v>0</v>
      </c>
      <c r="O336" s="2">
        <v>0.10910616869492237</v>
      </c>
      <c r="P336" s="2">
        <v>4.783804347826087</v>
      </c>
      <c r="Q336" s="2">
        <v>0</v>
      </c>
      <c r="R336" s="2">
        <v>9.2343684431389017E-2</v>
      </c>
      <c r="S336" s="2">
        <v>5.5669565217391312</v>
      </c>
      <c r="T336" s="2">
        <v>4.8802173913043481</v>
      </c>
      <c r="U336" s="2">
        <v>0</v>
      </c>
      <c r="V336" s="2">
        <v>0.20166596726814939</v>
      </c>
      <c r="W336" s="2">
        <v>1.6245652173913048</v>
      </c>
      <c r="X336" s="2">
        <v>9.8728260869565236</v>
      </c>
      <c r="Y336" s="2">
        <v>0</v>
      </c>
      <c r="Z336" s="2">
        <v>0.22193873268988676</v>
      </c>
      <c r="AA336" s="2">
        <v>0</v>
      </c>
      <c r="AB336" s="2">
        <v>0</v>
      </c>
      <c r="AC336" s="2">
        <v>0</v>
      </c>
      <c r="AD336" s="2">
        <v>23.676739130434779</v>
      </c>
      <c r="AE336" s="2">
        <v>0</v>
      </c>
      <c r="AF336" s="2">
        <v>0</v>
      </c>
      <c r="AG336" s="2">
        <v>0</v>
      </c>
      <c r="AH336" t="s">
        <v>16</v>
      </c>
      <c r="AI336">
        <v>5</v>
      </c>
    </row>
    <row r="337" spans="1:35" x14ac:dyDescent="0.25">
      <c r="A337" t="s">
        <v>990</v>
      </c>
      <c r="B337" t="s">
        <v>429</v>
      </c>
      <c r="C337" t="s">
        <v>776</v>
      </c>
      <c r="D337" t="s">
        <v>898</v>
      </c>
      <c r="E337" s="2">
        <v>52.728260869565219</v>
      </c>
      <c r="F337" s="2">
        <v>5.4782608695652177</v>
      </c>
      <c r="G337" s="2">
        <v>0.34782608695652173</v>
      </c>
      <c r="H337" s="2">
        <v>1.6500000000000008</v>
      </c>
      <c r="I337" s="2">
        <v>1.1293478260869565</v>
      </c>
      <c r="J337" s="2">
        <v>0</v>
      </c>
      <c r="K337" s="2">
        <v>0</v>
      </c>
      <c r="L337" s="2">
        <v>0.92934782608695654</v>
      </c>
      <c r="M337" s="2">
        <v>12.817717391304345</v>
      </c>
      <c r="N337" s="2">
        <v>1.0941304347826086</v>
      </c>
      <c r="O337" s="2">
        <v>0.26384044526901662</v>
      </c>
      <c r="P337" s="2">
        <v>0</v>
      </c>
      <c r="Q337" s="2">
        <v>18.612391304347824</v>
      </c>
      <c r="R337" s="2">
        <v>0.35298701298701296</v>
      </c>
      <c r="S337" s="2">
        <v>0.30706521739130432</v>
      </c>
      <c r="T337" s="2">
        <v>1.7798913043478262</v>
      </c>
      <c r="U337" s="2">
        <v>0</v>
      </c>
      <c r="V337" s="2">
        <v>3.9579468150896718E-2</v>
      </c>
      <c r="W337" s="2">
        <v>2.3016304347826089</v>
      </c>
      <c r="X337" s="2">
        <v>1.1630434782608696</v>
      </c>
      <c r="Y337" s="2">
        <v>5.5418478260869577</v>
      </c>
      <c r="Z337" s="2">
        <v>0.17081014223871369</v>
      </c>
      <c r="AA337" s="2">
        <v>0</v>
      </c>
      <c r="AB337" s="2">
        <v>4.6956521739130439</v>
      </c>
      <c r="AC337" s="2">
        <v>0</v>
      </c>
      <c r="AD337" s="2">
        <v>0</v>
      </c>
      <c r="AE337" s="2">
        <v>29.565326086956514</v>
      </c>
      <c r="AF337" s="2">
        <v>4.6006521739130433</v>
      </c>
      <c r="AG337" s="2">
        <v>0</v>
      </c>
      <c r="AH337" t="s">
        <v>85</v>
      </c>
      <c r="AI337">
        <v>5</v>
      </c>
    </row>
    <row r="338" spans="1:35" x14ac:dyDescent="0.25">
      <c r="A338" t="s">
        <v>990</v>
      </c>
      <c r="B338" t="s">
        <v>552</v>
      </c>
      <c r="C338" t="s">
        <v>748</v>
      </c>
      <c r="D338" t="s">
        <v>893</v>
      </c>
      <c r="E338" s="2">
        <v>109.22826086956522</v>
      </c>
      <c r="F338" s="2">
        <v>0</v>
      </c>
      <c r="G338" s="2">
        <v>0</v>
      </c>
      <c r="H338" s="2">
        <v>0.79347826086956519</v>
      </c>
      <c r="I338" s="2">
        <v>4.7826086956521738</v>
      </c>
      <c r="J338" s="2">
        <v>0</v>
      </c>
      <c r="K338" s="2">
        <v>0</v>
      </c>
      <c r="L338" s="2">
        <v>4.8509782608695655</v>
      </c>
      <c r="M338" s="2">
        <v>0</v>
      </c>
      <c r="N338" s="2">
        <v>0</v>
      </c>
      <c r="O338" s="2">
        <v>0</v>
      </c>
      <c r="P338" s="2">
        <v>0</v>
      </c>
      <c r="Q338" s="2">
        <v>0</v>
      </c>
      <c r="R338" s="2">
        <v>0</v>
      </c>
      <c r="S338" s="2">
        <v>12.442826086956515</v>
      </c>
      <c r="T338" s="2">
        <v>20.005869565217392</v>
      </c>
      <c r="U338" s="2">
        <v>0</v>
      </c>
      <c r="V338" s="2">
        <v>0.29707234550701561</v>
      </c>
      <c r="W338" s="2">
        <v>8.8494565217391319</v>
      </c>
      <c r="X338" s="2">
        <v>19.890326086956527</v>
      </c>
      <c r="Y338" s="2">
        <v>7.7826086956521739E-2</v>
      </c>
      <c r="Z338" s="2">
        <v>0.26382923673997416</v>
      </c>
      <c r="AA338" s="2">
        <v>0</v>
      </c>
      <c r="AB338" s="2">
        <v>0</v>
      </c>
      <c r="AC338" s="2">
        <v>0</v>
      </c>
      <c r="AD338" s="2">
        <v>0</v>
      </c>
      <c r="AE338" s="2">
        <v>0</v>
      </c>
      <c r="AF338" s="2">
        <v>0</v>
      </c>
      <c r="AG338" s="2">
        <v>0</v>
      </c>
      <c r="AH338" t="s">
        <v>213</v>
      </c>
      <c r="AI338">
        <v>5</v>
      </c>
    </row>
  </sheetData>
  <pageMargins left="0.7" right="0.7" top="0.75" bottom="0.75" header="0.3" footer="0.3"/>
  <pageSetup orientation="portrait" horizontalDpi="1200" verticalDpi="1200" r:id="rId1"/>
  <ignoredErrors>
    <ignoredError sqref="AH2:AH33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1137</v>
      </c>
      <c r="C2" s="3" t="s">
        <v>993</v>
      </c>
      <c r="D2" s="3" t="s">
        <v>1138</v>
      </c>
      <c r="E2" s="4"/>
      <c r="F2" s="5" t="s">
        <v>1005</v>
      </c>
      <c r="G2" s="5" t="s">
        <v>1006</v>
      </c>
      <c r="H2" s="5" t="s">
        <v>1001</v>
      </c>
      <c r="I2" s="5" t="s">
        <v>1007</v>
      </c>
      <c r="J2" s="6" t="s">
        <v>1008</v>
      </c>
      <c r="K2" s="5" t="s">
        <v>1009</v>
      </c>
      <c r="L2" s="5"/>
      <c r="M2" s="5" t="s">
        <v>993</v>
      </c>
      <c r="N2" s="5" t="s">
        <v>1006</v>
      </c>
      <c r="O2" s="5" t="s">
        <v>1001</v>
      </c>
      <c r="P2" s="5" t="s">
        <v>1007</v>
      </c>
      <c r="Q2" s="6" t="s">
        <v>1008</v>
      </c>
      <c r="R2" s="5" t="s">
        <v>1009</v>
      </c>
      <c r="T2" s="7" t="s">
        <v>1010</v>
      </c>
      <c r="U2" s="7" t="s">
        <v>1139</v>
      </c>
      <c r="V2" s="8" t="s">
        <v>1011</v>
      </c>
      <c r="W2" s="8" t="s">
        <v>1012</v>
      </c>
    </row>
    <row r="3" spans="2:29" ht="15" customHeight="1" x14ac:dyDescent="0.25">
      <c r="B3" s="9" t="s">
        <v>1013</v>
      </c>
      <c r="C3" s="10">
        <f>AVERAGE(Nurse[MDS Census])</f>
        <v>53.612953167333281</v>
      </c>
      <c r="D3" s="18">
        <v>76.573652573281407</v>
      </c>
      <c r="E3" s="10"/>
      <c r="F3" s="7">
        <v>1</v>
      </c>
      <c r="G3" s="11">
        <v>69193.21739130441</v>
      </c>
      <c r="H3" s="12">
        <v>3.6434308857239039</v>
      </c>
      <c r="I3" s="11">
        <v>5</v>
      </c>
      <c r="J3" s="13">
        <v>0.69655137723978899</v>
      </c>
      <c r="K3" s="11">
        <v>4</v>
      </c>
      <c r="M3" t="s">
        <v>942</v>
      </c>
      <c r="N3" s="11">
        <v>499.60869565217388</v>
      </c>
      <c r="O3" s="12">
        <v>5.6112183447915767</v>
      </c>
      <c r="P3" s="14">
        <v>1</v>
      </c>
      <c r="Q3" s="13">
        <v>1.6792550691845793</v>
      </c>
      <c r="R3" s="14">
        <v>1</v>
      </c>
      <c r="T3" s="15" t="s">
        <v>1014</v>
      </c>
      <c r="U3" s="11">
        <f>SUM(Nurse[Total Nurse Staff Hours])</f>
        <v>69175.582500000019</v>
      </c>
      <c r="V3" s="16" t="s">
        <v>1015</v>
      </c>
      <c r="W3" s="12">
        <f>Category[[#This Row],[State Total]]/C9</f>
        <v>3.8287163581628367</v>
      </c>
    </row>
    <row r="4" spans="2:29" ht="15" customHeight="1" x14ac:dyDescent="0.25">
      <c r="B4" s="17" t="s">
        <v>1001</v>
      </c>
      <c r="C4" s="18">
        <f>SUM(Nurse[Total Nurse Staff Hours])/SUM(Nurse[MDS Census])</f>
        <v>3.8287163581628367</v>
      </c>
      <c r="D4" s="18">
        <v>3.6176047823193387</v>
      </c>
      <c r="E4" s="10"/>
      <c r="F4" s="7">
        <v>2</v>
      </c>
      <c r="G4" s="11">
        <v>127581.48913043467</v>
      </c>
      <c r="H4" s="12">
        <v>3.4416696063905325</v>
      </c>
      <c r="I4" s="11">
        <v>10</v>
      </c>
      <c r="J4" s="13">
        <v>0.65620339242685222</v>
      </c>
      <c r="K4" s="11">
        <v>6</v>
      </c>
      <c r="M4" t="s">
        <v>943</v>
      </c>
      <c r="N4" s="11">
        <v>19399.108695652176</v>
      </c>
      <c r="O4" s="12">
        <v>3.6775058076401965</v>
      </c>
      <c r="P4" s="14">
        <v>27</v>
      </c>
      <c r="Q4" s="13">
        <v>0.57240147743228875</v>
      </c>
      <c r="R4" s="14">
        <v>40</v>
      </c>
      <c r="T4" s="11" t="s">
        <v>1016</v>
      </c>
      <c r="U4" s="11">
        <f>SUM(Nurse[Total Direct Care Staff Hours])</f>
        <v>63748.591847826086</v>
      </c>
      <c r="V4" s="16">
        <f>Category[[#This Row],[State Total]]/U3</f>
        <v>0.92154759734514802</v>
      </c>
      <c r="W4" s="12">
        <f>Category[[#This Row],[State Total]]/C9</f>
        <v>3.5283443607810274</v>
      </c>
    </row>
    <row r="5" spans="2:29" ht="15" customHeight="1" x14ac:dyDescent="0.25">
      <c r="B5" s="19" t="s">
        <v>1017</v>
      </c>
      <c r="C5" s="20">
        <f>SUM(Nurse[Total Direct Care Staff Hours])/SUM(Nurse[MDS Census])</f>
        <v>3.5283443607810274</v>
      </c>
      <c r="D5" s="20">
        <v>3.3431272661315639</v>
      </c>
      <c r="E5" s="21"/>
      <c r="F5" s="7">
        <v>3</v>
      </c>
      <c r="G5" s="11">
        <v>122874.52173913032</v>
      </c>
      <c r="H5" s="12">
        <v>3.5340426527380098</v>
      </c>
      <c r="I5" s="11">
        <v>6</v>
      </c>
      <c r="J5" s="13">
        <v>0.69302446309667654</v>
      </c>
      <c r="K5" s="11">
        <v>5</v>
      </c>
      <c r="M5" t="s">
        <v>944</v>
      </c>
      <c r="N5" s="11">
        <v>14869.576086956522</v>
      </c>
      <c r="O5" s="12">
        <v>3.8599588596791961</v>
      </c>
      <c r="P5" s="14">
        <v>18</v>
      </c>
      <c r="Q5" s="13">
        <v>0.37364743885421114</v>
      </c>
      <c r="R5" s="14">
        <v>49</v>
      </c>
      <c r="T5" s="15" t="s">
        <v>1018</v>
      </c>
      <c r="U5" s="11">
        <f>SUM(Nurse[Total RN Hours (w/ Admin, DON)])</f>
        <v>17194.550760869559</v>
      </c>
      <c r="V5" s="16">
        <f>Category[[#This Row],[State Total]]/U3</f>
        <v>0.24856387383322076</v>
      </c>
      <c r="W5" s="12">
        <f>Category[[#This Row],[State Total]]/C9</f>
        <v>0.95168056979357585</v>
      </c>
      <c r="X5" s="22"/>
      <c r="Y5" s="22"/>
      <c r="AB5" s="22"/>
      <c r="AC5" s="22"/>
    </row>
    <row r="6" spans="2:29" ht="15" customHeight="1" x14ac:dyDescent="0.25">
      <c r="B6" s="23" t="s">
        <v>1003</v>
      </c>
      <c r="C6" s="20">
        <f>SUM(Nurse[Total RN Hours (w/ Admin, DON)])/SUM(Nurse[MDS Census])</f>
        <v>0.95168056979357585</v>
      </c>
      <c r="D6" s="20">
        <v>0.62562661165643296</v>
      </c>
      <c r="E6"/>
      <c r="F6" s="7">
        <v>4</v>
      </c>
      <c r="G6" s="11">
        <v>216064.59782608761</v>
      </c>
      <c r="H6" s="12">
        <v>3.7380880873840776</v>
      </c>
      <c r="I6" s="11">
        <v>4</v>
      </c>
      <c r="J6" s="13">
        <v>0.58927713647231816</v>
      </c>
      <c r="K6" s="11">
        <v>9</v>
      </c>
      <c r="M6" t="s">
        <v>945</v>
      </c>
      <c r="N6" s="11">
        <v>10304.97826086957</v>
      </c>
      <c r="O6" s="12">
        <v>3.9885240354493057</v>
      </c>
      <c r="P6" s="14">
        <v>12</v>
      </c>
      <c r="Q6" s="13">
        <v>0.66199321138580036</v>
      </c>
      <c r="R6" s="14">
        <v>31</v>
      </c>
      <c r="T6" s="24" t="s">
        <v>1019</v>
      </c>
      <c r="U6" s="11">
        <f>SUM(Nurse[RN Hours (excl. Admin, DON)])</f>
        <v>12184.425869565219</v>
      </c>
      <c r="V6" s="16">
        <f>Category[[#This Row],[State Total]]/U3</f>
        <v>0.1761376692356037</v>
      </c>
      <c r="W6" s="12">
        <f>Category[[#This Row],[State Total]]/C9</f>
        <v>0.67438117549103094</v>
      </c>
      <c r="X6" s="22"/>
      <c r="Y6" s="22"/>
      <c r="AB6" s="22"/>
      <c r="AC6" s="22"/>
    </row>
    <row r="7" spans="2:29" ht="15" customHeight="1" thickBot="1" x14ac:dyDescent="0.3">
      <c r="B7" s="25" t="s">
        <v>1020</v>
      </c>
      <c r="C7" s="20">
        <f>SUM(Nurse[RN Hours (excl. Admin, DON)])/SUM(Nurse[MDS Census])</f>
        <v>0.67438117549103094</v>
      </c>
      <c r="D7" s="20">
        <v>0.42587093571797052</v>
      </c>
      <c r="E7"/>
      <c r="F7" s="7">
        <v>5</v>
      </c>
      <c r="G7" s="11">
        <v>221410.13043478233</v>
      </c>
      <c r="H7" s="12">
        <v>3.4421919709105748</v>
      </c>
      <c r="I7" s="11">
        <v>9</v>
      </c>
      <c r="J7" s="13">
        <v>0.70035472729832737</v>
      </c>
      <c r="K7" s="11">
        <v>3</v>
      </c>
      <c r="M7" t="s">
        <v>946</v>
      </c>
      <c r="N7" s="11">
        <v>90441.815217391239</v>
      </c>
      <c r="O7" s="12">
        <v>4.1688434288824041</v>
      </c>
      <c r="P7" s="14">
        <v>7</v>
      </c>
      <c r="Q7" s="13">
        <v>0.55565366972063701</v>
      </c>
      <c r="R7" s="14">
        <v>41</v>
      </c>
      <c r="T7" s="24" t="s">
        <v>999</v>
      </c>
      <c r="U7" s="11">
        <f>SUM(Nurse[RN Admin Hours])</f>
        <v>3318.5496739130435</v>
      </c>
      <c r="V7" s="16">
        <f>Category[[#This Row],[State Total]]/U3</f>
        <v>4.7972847556622206E-2</v>
      </c>
      <c r="W7" s="12">
        <f>Category[[#This Row],[State Total]]/C9</f>
        <v>0.1836744261876915</v>
      </c>
      <c r="X7" s="22"/>
      <c r="Y7" s="22"/>
      <c r="Z7" s="22"/>
      <c r="AA7" s="22"/>
      <c r="AB7" s="22"/>
      <c r="AC7" s="22"/>
    </row>
    <row r="8" spans="2:29" ht="15" customHeight="1" thickTop="1" x14ac:dyDescent="0.25">
      <c r="B8" s="26" t="s">
        <v>1021</v>
      </c>
      <c r="C8" s="27">
        <f>COUNTA(Nurse[Provider])</f>
        <v>337</v>
      </c>
      <c r="D8" s="27">
        <v>14806</v>
      </c>
      <c r="F8" s="7">
        <v>6</v>
      </c>
      <c r="G8" s="11">
        <v>135212.58695652158</v>
      </c>
      <c r="H8" s="12">
        <v>3.4486186599234512</v>
      </c>
      <c r="I8" s="11">
        <v>7</v>
      </c>
      <c r="J8" s="13">
        <v>0.36452698962455138</v>
      </c>
      <c r="K8" s="11">
        <v>10</v>
      </c>
      <c r="M8" t="s">
        <v>947</v>
      </c>
      <c r="N8" s="11">
        <v>14172.717391304339</v>
      </c>
      <c r="O8" s="12">
        <v>3.7166031567080071</v>
      </c>
      <c r="P8" s="14">
        <v>24</v>
      </c>
      <c r="Q8" s="13">
        <v>0.88015673101258662</v>
      </c>
      <c r="R8" s="14">
        <v>10</v>
      </c>
      <c r="T8" s="33" t="s">
        <v>998</v>
      </c>
      <c r="U8" s="34">
        <f>SUM(Nurse[RN DON Hours])</f>
        <v>1691.575217391304</v>
      </c>
      <c r="V8" s="16">
        <f>Category[[#This Row],[State Total]]/U3</f>
        <v>2.4453357040994973E-2</v>
      </c>
      <c r="W8" s="12">
        <f>Category[[#This Row],[State Total]]/C9</f>
        <v>9.3624968114853838E-2</v>
      </c>
      <c r="X8" s="22"/>
      <c r="Y8" s="22"/>
      <c r="Z8" s="22"/>
      <c r="AA8" s="22"/>
      <c r="AB8" s="22"/>
      <c r="AC8" s="22"/>
    </row>
    <row r="9" spans="2:29" ht="15" customHeight="1" x14ac:dyDescent="0.25">
      <c r="B9" s="26" t="s">
        <v>1022</v>
      </c>
      <c r="C9" s="27">
        <f>SUM(Nurse[MDS Census])</f>
        <v>18067.565217391315</v>
      </c>
      <c r="D9" s="27">
        <v>1133749.5000000044</v>
      </c>
      <c r="F9" s="7">
        <v>7</v>
      </c>
      <c r="G9" s="11">
        <v>75955.347826086945</v>
      </c>
      <c r="H9" s="12">
        <v>3.4450510440058326</v>
      </c>
      <c r="I9" s="11">
        <v>8</v>
      </c>
      <c r="J9" s="13">
        <v>0.5931386961904962</v>
      </c>
      <c r="K9" s="11">
        <v>8</v>
      </c>
      <c r="M9" t="s">
        <v>948</v>
      </c>
      <c r="N9" s="11">
        <v>18656.978260869564</v>
      </c>
      <c r="O9" s="12">
        <v>3.5149813975654292</v>
      </c>
      <c r="P9" s="14">
        <v>40</v>
      </c>
      <c r="Q9" s="13">
        <v>0.65521450768508349</v>
      </c>
      <c r="R9" s="14">
        <v>32</v>
      </c>
      <c r="T9" s="15" t="s">
        <v>1023</v>
      </c>
      <c r="U9" s="11">
        <f>SUM(Nurse[Total LPN Hours (w/ Admin)])</f>
        <v>10620.529347826096</v>
      </c>
      <c r="V9" s="16">
        <f>Category[[#This Row],[State Total]]/U3</f>
        <v>0.15353003132031584</v>
      </c>
      <c r="W9" s="12">
        <f>Category[[#This Row],[State Total]]/C9</f>
        <v>0.58782294238534594</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949</v>
      </c>
      <c r="N10" s="11">
        <v>1991.2717391304345</v>
      </c>
      <c r="O10" s="12">
        <v>4.1797175172082515</v>
      </c>
      <c r="P10" s="14">
        <v>6</v>
      </c>
      <c r="Q10" s="13">
        <v>1.1788154282002434</v>
      </c>
      <c r="R10" s="14">
        <v>3</v>
      </c>
      <c r="T10" s="24" t="s">
        <v>1024</v>
      </c>
      <c r="U10" s="11">
        <f>SUM(Nurse[LPN Hours (excl. Admin)])</f>
        <v>10203.663586956527</v>
      </c>
      <c r="V10" s="16">
        <f>Category[[#This Row],[State Total]]/U3</f>
        <v>0.14750383326308131</v>
      </c>
      <c r="W10" s="12">
        <f>Category[[#This Row],[State Total]]/C9</f>
        <v>0.56475033930608298</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950</v>
      </c>
      <c r="N11" s="11">
        <v>3455.0000000000005</v>
      </c>
      <c r="O11" s="12">
        <v>3.9600654690744359</v>
      </c>
      <c r="P11" s="14">
        <v>14</v>
      </c>
      <c r="Q11" s="13">
        <v>0.96703712326181301</v>
      </c>
      <c r="R11" s="14">
        <v>7</v>
      </c>
      <c r="T11" s="24" t="s">
        <v>1000</v>
      </c>
      <c r="U11" s="11">
        <f>SUM(Nurse[LPN Admin Hours])</f>
        <v>416.86576086956518</v>
      </c>
      <c r="V11" s="16">
        <f>Category[[#This Row],[State Total]]/U3</f>
        <v>6.0261980572345027E-3</v>
      </c>
      <c r="W11" s="12">
        <f>Category[[#This Row],[State Total]]/C9</f>
        <v>2.3072603079262847E-2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951</v>
      </c>
      <c r="N12" s="11">
        <v>65769.554347826066</v>
      </c>
      <c r="O12" s="12">
        <v>4.1160659410434892</v>
      </c>
      <c r="P12" s="14">
        <v>10</v>
      </c>
      <c r="Q12" s="13">
        <v>0.69445656019973667</v>
      </c>
      <c r="R12" s="14">
        <v>26</v>
      </c>
      <c r="T12" s="15" t="s">
        <v>1025</v>
      </c>
      <c r="U12" s="11">
        <f>SUM(Nurse[Total CNA, NA TR, Med Aide/Tech Hours])</f>
        <v>41360.502391304319</v>
      </c>
      <c r="V12" s="16">
        <f>Category[[#This Row],[State Total]]/U3</f>
        <v>0.59790609484646273</v>
      </c>
      <c r="W12" s="12">
        <f>Category[[#This Row],[State Total]]/C9</f>
        <v>2.2892128459839123</v>
      </c>
      <c r="X12" s="22"/>
      <c r="Y12" s="22"/>
      <c r="Z12" s="22"/>
      <c r="AA12" s="22"/>
      <c r="AB12" s="22"/>
      <c r="AC12" s="22"/>
    </row>
    <row r="13" spans="2:29" ht="15" customHeight="1" x14ac:dyDescent="0.25">
      <c r="I13" s="11"/>
      <c r="J13" s="11"/>
      <c r="K13" s="11"/>
      <c r="M13" t="s">
        <v>952</v>
      </c>
      <c r="N13" s="11">
        <v>27780.826086956524</v>
      </c>
      <c r="O13" s="12">
        <v>3.3807142868321751</v>
      </c>
      <c r="P13" s="14">
        <v>47</v>
      </c>
      <c r="Q13" s="13">
        <v>0.42906146169002968</v>
      </c>
      <c r="R13" s="14">
        <v>46</v>
      </c>
      <c r="T13" s="24" t="s">
        <v>1026</v>
      </c>
      <c r="U13" s="11">
        <f>SUM(Nurse[CNA Hours])</f>
        <v>39038.146521739123</v>
      </c>
      <c r="V13" s="16">
        <f>Category[[#This Row],[State Total]]/U3</f>
        <v>0.56433419294646503</v>
      </c>
      <c r="W13" s="12">
        <f>Category[[#This Row],[State Total]]/C9</f>
        <v>2.1606755560047533</v>
      </c>
      <c r="X13" s="22"/>
      <c r="Y13" s="22"/>
      <c r="Z13" s="22"/>
      <c r="AA13" s="22"/>
      <c r="AB13" s="22"/>
      <c r="AC13" s="22"/>
    </row>
    <row r="14" spans="2:29" ht="15" customHeight="1" x14ac:dyDescent="0.25">
      <c r="G14" s="12"/>
      <c r="I14" s="11"/>
      <c r="J14" s="11"/>
      <c r="K14" s="11"/>
      <c r="M14" t="s">
        <v>953</v>
      </c>
      <c r="N14" s="11">
        <v>3190.6195652173915</v>
      </c>
      <c r="O14" s="12">
        <v>4.4830250360261221</v>
      </c>
      <c r="P14" s="14">
        <v>3</v>
      </c>
      <c r="Q14" s="13">
        <v>1.4751847637606159</v>
      </c>
      <c r="R14" s="14">
        <v>2</v>
      </c>
      <c r="T14" s="24" t="s">
        <v>1027</v>
      </c>
      <c r="U14" s="11">
        <f>SUM(Nurse[NA TR Hours])</f>
        <v>1009.9152173913039</v>
      </c>
      <c r="V14" s="16">
        <f>Category[[#This Row],[State Total]]/U3</f>
        <v>1.4599301963106761E-2</v>
      </c>
      <c r="W14" s="12">
        <f>Category[[#This Row],[State Total]]/C9</f>
        <v>5.5896586243905672E-2</v>
      </c>
    </row>
    <row r="15" spans="2:29" ht="15" customHeight="1" x14ac:dyDescent="0.25">
      <c r="I15" s="11"/>
      <c r="J15" s="11"/>
      <c r="K15" s="11"/>
      <c r="M15" t="s">
        <v>954</v>
      </c>
      <c r="N15" s="11">
        <v>20203.739130434784</v>
      </c>
      <c r="O15" s="12">
        <v>3.6020515197359071</v>
      </c>
      <c r="P15" s="14">
        <v>33</v>
      </c>
      <c r="Q15" s="13">
        <v>0.7107612452279598</v>
      </c>
      <c r="R15" s="14">
        <v>23</v>
      </c>
      <c r="T15" s="28" t="s">
        <v>1028</v>
      </c>
      <c r="U15" s="29">
        <f>SUM(Nurse[Med Aide/Tech Hours])</f>
        <v>1312.440652173912</v>
      </c>
      <c r="V15" s="16">
        <f>Category[[#This Row],[State Total]]/U3</f>
        <v>1.8972599936891196E-2</v>
      </c>
      <c r="W15" s="12">
        <f>Category[[#This Row],[State Total]]/C9</f>
        <v>7.2640703735254525E-2</v>
      </c>
    </row>
    <row r="16" spans="2:29" ht="15" customHeight="1" x14ac:dyDescent="0.25">
      <c r="I16" s="11"/>
      <c r="J16" s="11"/>
      <c r="K16" s="11"/>
      <c r="M16" t="s">
        <v>955</v>
      </c>
      <c r="N16" s="11">
        <v>3648.0760869565211</v>
      </c>
      <c r="O16" s="12">
        <v>4.1569399594187546</v>
      </c>
      <c r="P16" s="14">
        <v>8</v>
      </c>
      <c r="Q16" s="13">
        <v>0.88999982122798493</v>
      </c>
      <c r="R16" s="14">
        <v>9</v>
      </c>
    </row>
    <row r="17" spans="9:23" ht="15" customHeight="1" x14ac:dyDescent="0.25">
      <c r="I17" s="11"/>
      <c r="J17" s="11"/>
      <c r="K17" s="11"/>
      <c r="M17" t="s">
        <v>956</v>
      </c>
      <c r="N17" s="11">
        <v>56360.021739130454</v>
      </c>
      <c r="O17" s="12">
        <v>2.9793116169687046</v>
      </c>
      <c r="P17" s="14">
        <v>51</v>
      </c>
      <c r="Q17" s="13">
        <v>0.67574055538133815</v>
      </c>
      <c r="R17" s="14">
        <v>29</v>
      </c>
    </row>
    <row r="18" spans="9:23" ht="15" customHeight="1" x14ac:dyDescent="0.25">
      <c r="I18" s="11"/>
      <c r="J18" s="11"/>
      <c r="K18" s="11"/>
      <c r="M18" t="s">
        <v>957</v>
      </c>
      <c r="N18" s="11">
        <v>33912.184782608732</v>
      </c>
      <c r="O18" s="12">
        <v>3.4266122764005855</v>
      </c>
      <c r="P18" s="14">
        <v>44</v>
      </c>
      <c r="Q18" s="13">
        <v>0.5972269073479739</v>
      </c>
      <c r="R18" s="14">
        <v>37</v>
      </c>
      <c r="T18" s="7" t="s">
        <v>1029</v>
      </c>
      <c r="U18" s="7" t="s">
        <v>1139</v>
      </c>
    </row>
    <row r="19" spans="9:23" ht="15" customHeight="1" x14ac:dyDescent="0.25">
      <c r="M19" t="s">
        <v>958</v>
      </c>
      <c r="N19" s="11">
        <v>14767.652173913046</v>
      </c>
      <c r="O19" s="12">
        <v>3.8376440575170174</v>
      </c>
      <c r="P19" s="14">
        <v>20</v>
      </c>
      <c r="Q19" s="13">
        <v>0.69296483795369435</v>
      </c>
      <c r="R19" s="14">
        <v>28</v>
      </c>
      <c r="T19" s="7" t="s">
        <v>1030</v>
      </c>
      <c r="U19" s="11">
        <f>SUM(Nurse[RN Hours Contract (excl. Admin, DON)])</f>
        <v>475.11521739130433</v>
      </c>
    </row>
    <row r="20" spans="9:23" ht="15" customHeight="1" x14ac:dyDescent="0.25">
      <c r="M20" t="s">
        <v>959</v>
      </c>
      <c r="N20" s="11">
        <v>20228.043478260875</v>
      </c>
      <c r="O20" s="12">
        <v>3.649939445883351</v>
      </c>
      <c r="P20" s="14">
        <v>29</v>
      </c>
      <c r="Q20" s="13">
        <v>0.65163810465453664</v>
      </c>
      <c r="R20" s="14">
        <v>33</v>
      </c>
      <c r="T20" s="7" t="s">
        <v>1031</v>
      </c>
      <c r="U20" s="11">
        <f>SUM(Nurse[RN Admin Hours Contract])</f>
        <v>27.830108695652171</v>
      </c>
      <c r="W20" s="11"/>
    </row>
    <row r="21" spans="9:23" ht="15" customHeight="1" x14ac:dyDescent="0.25">
      <c r="M21" t="s">
        <v>960</v>
      </c>
      <c r="N21" s="11">
        <v>20988.326086956513</v>
      </c>
      <c r="O21" s="12">
        <v>3.5257540682553339</v>
      </c>
      <c r="P21" s="14">
        <v>39</v>
      </c>
      <c r="Q21" s="13">
        <v>0.24752919065774662</v>
      </c>
      <c r="R21" s="14">
        <v>51</v>
      </c>
      <c r="T21" s="7" t="s">
        <v>1032</v>
      </c>
      <c r="U21" s="11">
        <f>SUM(Nurse[RN DON Hours Contract])</f>
        <v>62.753043478260878</v>
      </c>
    </row>
    <row r="22" spans="9:23" ht="15" customHeight="1" x14ac:dyDescent="0.25">
      <c r="M22" t="s">
        <v>961</v>
      </c>
      <c r="N22" s="11">
        <v>31567.130434782615</v>
      </c>
      <c r="O22" s="12">
        <v>3.6090746807356027</v>
      </c>
      <c r="P22" s="14">
        <v>32</v>
      </c>
      <c r="Q22" s="13">
        <v>0.64982515178143496</v>
      </c>
      <c r="R22" s="14">
        <v>34</v>
      </c>
      <c r="T22" s="7" t="s">
        <v>1033</v>
      </c>
      <c r="U22" s="11">
        <f>SUM(Nurse[LPN Hours Contract (excl. Admin)])</f>
        <v>743.73206521739144</v>
      </c>
    </row>
    <row r="23" spans="9:23" ht="15" customHeight="1" x14ac:dyDescent="0.25">
      <c r="M23" t="s">
        <v>962</v>
      </c>
      <c r="N23" s="11">
        <v>20843.717391304348</v>
      </c>
      <c r="O23" s="12">
        <v>3.7171215599320409</v>
      </c>
      <c r="P23" s="14">
        <v>23</v>
      </c>
      <c r="Q23" s="13">
        <v>0.7752439792618151</v>
      </c>
      <c r="R23" s="14">
        <v>17</v>
      </c>
      <c r="T23" s="7" t="s">
        <v>1034</v>
      </c>
      <c r="U23" s="11">
        <f>SUM(Nurse[LPN Admin Hours Contract])</f>
        <v>5.8018478260869566</v>
      </c>
    </row>
    <row r="24" spans="9:23" ht="15" customHeight="1" x14ac:dyDescent="0.25">
      <c r="M24" t="s">
        <v>963</v>
      </c>
      <c r="N24" s="11">
        <v>4934.9782608695641</v>
      </c>
      <c r="O24" s="12">
        <v>4.3008784012968659</v>
      </c>
      <c r="P24" s="14">
        <v>5</v>
      </c>
      <c r="Q24" s="13">
        <v>1.0343943632190795</v>
      </c>
      <c r="R24" s="14">
        <v>6</v>
      </c>
      <c r="T24" s="7" t="s">
        <v>1035</v>
      </c>
      <c r="U24" s="11">
        <f>SUM(Nurse[CNA Hours Contract])</f>
        <v>1856.6809782608693</v>
      </c>
    </row>
    <row r="25" spans="9:23" ht="15" customHeight="1" x14ac:dyDescent="0.25">
      <c r="M25" t="s">
        <v>964</v>
      </c>
      <c r="N25" s="11">
        <v>31237.043478260846</v>
      </c>
      <c r="O25" s="12">
        <v>3.669082729256794</v>
      </c>
      <c r="P25" s="14">
        <v>28</v>
      </c>
      <c r="Q25" s="13">
        <v>0.71055695787610029</v>
      </c>
      <c r="R25" s="14">
        <v>24</v>
      </c>
      <c r="T25" s="7" t="s">
        <v>1036</v>
      </c>
      <c r="U25" s="11">
        <f>SUM(Nurse[NA TR Hours Contract])</f>
        <v>36.156739130434786</v>
      </c>
    </row>
    <row r="26" spans="9:23" ht="15" customHeight="1" x14ac:dyDescent="0.25">
      <c r="M26" t="s">
        <v>965</v>
      </c>
      <c r="N26" s="11">
        <v>20244.869565217403</v>
      </c>
      <c r="O26" s="12">
        <v>4.1530949172307707</v>
      </c>
      <c r="P26" s="14">
        <v>9</v>
      </c>
      <c r="Q26" s="13">
        <v>1.0613915441808113</v>
      </c>
      <c r="R26" s="14">
        <v>5</v>
      </c>
      <c r="T26" s="7" t="s">
        <v>1037</v>
      </c>
      <c r="U26" s="11">
        <f>SUM(Nurse[Med Aide/Tech Hours Contract])</f>
        <v>2.0407608695652177</v>
      </c>
    </row>
    <row r="27" spans="9:23" ht="15" customHeight="1" x14ac:dyDescent="0.25">
      <c r="M27" t="s">
        <v>966</v>
      </c>
      <c r="N27" s="11">
        <v>31430.967391304355</v>
      </c>
      <c r="O27" s="12">
        <v>2.9948222484817468</v>
      </c>
      <c r="P27" s="14">
        <v>50</v>
      </c>
      <c r="Q27" s="13">
        <v>0.41892845224299335</v>
      </c>
      <c r="R27" s="14">
        <v>47</v>
      </c>
      <c r="T27" s="7" t="s">
        <v>1038</v>
      </c>
      <c r="U27" s="11">
        <f>SUM(Nurse[Total Contract Hours])</f>
        <v>3210.1107608695634</v>
      </c>
    </row>
    <row r="28" spans="9:23" ht="15" customHeight="1" x14ac:dyDescent="0.25">
      <c r="M28" t="s">
        <v>967</v>
      </c>
      <c r="N28" s="11">
        <v>13447.456521739132</v>
      </c>
      <c r="O28" s="12">
        <v>3.9079850319197242</v>
      </c>
      <c r="P28" s="14">
        <v>17</v>
      </c>
      <c r="Q28" s="13">
        <v>0.58742220526590605</v>
      </c>
      <c r="R28" s="14">
        <v>38</v>
      </c>
      <c r="T28" s="7" t="s">
        <v>1059</v>
      </c>
      <c r="U28" s="11">
        <f>SUM(Nurse[Total Nurse Staff Hours])</f>
        <v>69175.582500000019</v>
      </c>
    </row>
    <row r="29" spans="9:23" ht="15" customHeight="1" x14ac:dyDescent="0.25">
      <c r="M29" t="s">
        <v>968</v>
      </c>
      <c r="N29" s="11">
        <v>3239.3369565217386</v>
      </c>
      <c r="O29" s="12">
        <v>3.7065618970602547</v>
      </c>
      <c r="P29" s="14">
        <v>25</v>
      </c>
      <c r="Q29" s="13">
        <v>0.81876702492122988</v>
      </c>
      <c r="R29" s="14">
        <v>15</v>
      </c>
      <c r="T29" s="7" t="s">
        <v>1039</v>
      </c>
      <c r="U29" s="30">
        <f>U27/U28</f>
        <v>4.6405258110686132E-2</v>
      </c>
    </row>
    <row r="30" spans="9:23" ht="15" customHeight="1" x14ac:dyDescent="0.25">
      <c r="M30" t="s">
        <v>969</v>
      </c>
      <c r="N30" s="11">
        <v>31207.90217391304</v>
      </c>
      <c r="O30" s="12">
        <v>3.4602131009878692</v>
      </c>
      <c r="P30" s="14">
        <v>42</v>
      </c>
      <c r="Q30" s="13">
        <v>0.53505824367922394</v>
      </c>
      <c r="R30" s="14">
        <v>44</v>
      </c>
    </row>
    <row r="31" spans="9:23" ht="15" customHeight="1" x14ac:dyDescent="0.25">
      <c r="M31" t="s">
        <v>970</v>
      </c>
      <c r="N31" s="11">
        <v>4519.467391304348</v>
      </c>
      <c r="O31" s="12">
        <v>4.4549235553439095</v>
      </c>
      <c r="P31" s="14">
        <v>4</v>
      </c>
      <c r="Q31" s="13">
        <v>0.8534804986158907</v>
      </c>
      <c r="R31" s="14">
        <v>12</v>
      </c>
      <c r="U31" s="11"/>
    </row>
    <row r="32" spans="9:23" ht="15" customHeight="1" x14ac:dyDescent="0.25">
      <c r="M32" t="s">
        <v>971</v>
      </c>
      <c r="N32" s="11">
        <v>9552.9891304347821</v>
      </c>
      <c r="O32" s="12">
        <v>3.9874417863746263</v>
      </c>
      <c r="P32" s="14">
        <v>13</v>
      </c>
      <c r="Q32" s="13">
        <v>0.76324079078367268</v>
      </c>
      <c r="R32" s="14">
        <v>18</v>
      </c>
    </row>
    <row r="33" spans="13:23" ht="15" customHeight="1" x14ac:dyDescent="0.25">
      <c r="M33" t="s">
        <v>972</v>
      </c>
      <c r="N33" s="11">
        <v>5527.1413043478251</v>
      </c>
      <c r="O33" s="12">
        <v>3.7897723880376883</v>
      </c>
      <c r="P33" s="14">
        <v>22</v>
      </c>
      <c r="Q33" s="13">
        <v>0.70854187930312285</v>
      </c>
      <c r="R33" s="14">
        <v>25</v>
      </c>
      <c r="T33" s="49"/>
      <c r="U33" s="50"/>
    </row>
    <row r="34" spans="13:23" ht="15" customHeight="1" x14ac:dyDescent="0.25">
      <c r="M34" t="s">
        <v>973</v>
      </c>
      <c r="N34" s="11">
        <v>36267.402173912989</v>
      </c>
      <c r="O34" s="12">
        <v>3.5869267047513382</v>
      </c>
      <c r="P34" s="14">
        <v>34</v>
      </c>
      <c r="Q34" s="13">
        <v>0.69307262390678503</v>
      </c>
      <c r="R34" s="14">
        <v>27</v>
      </c>
      <c r="T34" s="51"/>
      <c r="U34" s="52"/>
    </row>
    <row r="35" spans="13:23" ht="15" customHeight="1" x14ac:dyDescent="0.25">
      <c r="M35" t="s">
        <v>974</v>
      </c>
      <c r="N35" s="11">
        <v>4756.804347826087</v>
      </c>
      <c r="O35" s="12">
        <v>3.5403690137240473</v>
      </c>
      <c r="P35" s="14">
        <v>38</v>
      </c>
      <c r="Q35" s="13">
        <v>0.66842913812250659</v>
      </c>
      <c r="R35" s="14">
        <v>30</v>
      </c>
      <c r="T35" s="53"/>
      <c r="U35" s="54"/>
    </row>
    <row r="36" spans="13:23" ht="15" customHeight="1" x14ac:dyDescent="0.25">
      <c r="M36" t="s">
        <v>975</v>
      </c>
      <c r="N36" s="11">
        <v>5172.9782608695668</v>
      </c>
      <c r="O36" s="12">
        <v>3.8502402324789768</v>
      </c>
      <c r="P36" s="14">
        <v>19</v>
      </c>
      <c r="Q36" s="13">
        <v>0.77957656215198534</v>
      </c>
      <c r="R36" s="14">
        <v>16</v>
      </c>
      <c r="T36" s="53"/>
      <c r="U36" s="54"/>
    </row>
    <row r="37" spans="13:23" ht="15" customHeight="1" x14ac:dyDescent="0.25">
      <c r="M37" t="s">
        <v>976</v>
      </c>
      <c r="N37" s="11">
        <v>91180.445652173919</v>
      </c>
      <c r="O37" s="12">
        <v>3.3841995453115512</v>
      </c>
      <c r="P37" s="14">
        <v>46</v>
      </c>
      <c r="Q37" s="13">
        <v>0.63938540645812103</v>
      </c>
      <c r="R37" s="14">
        <v>35</v>
      </c>
      <c r="T37" s="53"/>
      <c r="U37" s="54"/>
      <c r="W37" s="12"/>
    </row>
    <row r="38" spans="13:23" ht="15" customHeight="1" x14ac:dyDescent="0.25">
      <c r="M38" t="s">
        <v>977</v>
      </c>
      <c r="N38" s="11">
        <v>61588.445652173861</v>
      </c>
      <c r="O38" s="12">
        <v>3.4122058238267097</v>
      </c>
      <c r="P38" s="14">
        <v>45</v>
      </c>
      <c r="Q38" s="13">
        <v>0.58208364887753339</v>
      </c>
      <c r="R38" s="14">
        <v>39</v>
      </c>
      <c r="T38" s="49"/>
      <c r="U38" s="49"/>
    </row>
    <row r="39" spans="13:23" ht="15" customHeight="1" x14ac:dyDescent="0.25">
      <c r="M39" t="s">
        <v>978</v>
      </c>
      <c r="N39" s="11">
        <v>15250.72826086957</v>
      </c>
      <c r="O39" s="12">
        <v>3.6884554835941534</v>
      </c>
      <c r="P39" s="14">
        <v>26</v>
      </c>
      <c r="Q39" s="13">
        <v>0.36361032652040087</v>
      </c>
      <c r="R39" s="14">
        <v>50</v>
      </c>
    </row>
    <row r="40" spans="13:23" ht="15" customHeight="1" x14ac:dyDescent="0.25">
      <c r="M40" t="s">
        <v>979</v>
      </c>
      <c r="N40" s="11">
        <v>6106.5760869565238</v>
      </c>
      <c r="O40" s="12">
        <v>4.7231716164861455</v>
      </c>
      <c r="P40" s="14">
        <v>2</v>
      </c>
      <c r="Q40" s="13">
        <v>0.74970906275309002</v>
      </c>
      <c r="R40" s="14">
        <v>20</v>
      </c>
    </row>
    <row r="41" spans="13:23" ht="15" customHeight="1" x14ac:dyDescent="0.25">
      <c r="M41" t="s">
        <v>980</v>
      </c>
      <c r="N41" s="11">
        <v>63468.804347826132</v>
      </c>
      <c r="O41" s="12">
        <v>3.5005099201422096</v>
      </c>
      <c r="P41" s="14">
        <v>41</v>
      </c>
      <c r="Q41" s="13">
        <v>0.71129022131721642</v>
      </c>
      <c r="R41" s="14">
        <v>22</v>
      </c>
    </row>
    <row r="42" spans="13:23" ht="15" customHeight="1" x14ac:dyDescent="0.25">
      <c r="M42" t="s">
        <v>981</v>
      </c>
      <c r="N42" s="11">
        <v>6268.7065217391309</v>
      </c>
      <c r="O42" s="12">
        <v>3.4431534485479123</v>
      </c>
      <c r="P42" s="14">
        <v>43</v>
      </c>
      <c r="Q42" s="13">
        <v>0.75944399458316914</v>
      </c>
      <c r="R42" s="14">
        <v>19</v>
      </c>
    </row>
    <row r="43" spans="13:23" ht="15" customHeight="1" x14ac:dyDescent="0.25">
      <c r="M43" t="s">
        <v>982</v>
      </c>
      <c r="N43" s="11">
        <v>14918.402173913038</v>
      </c>
      <c r="O43" s="12">
        <v>3.5435185898944495</v>
      </c>
      <c r="P43" s="14">
        <v>37</v>
      </c>
      <c r="Q43" s="13">
        <v>0.53974215533339709</v>
      </c>
      <c r="R43" s="14">
        <v>43</v>
      </c>
    </row>
    <row r="44" spans="13:23" ht="15" customHeight="1" x14ac:dyDescent="0.25">
      <c r="M44" t="s">
        <v>983</v>
      </c>
      <c r="N44" s="11">
        <v>4723.108695652174</v>
      </c>
      <c r="O44" s="12">
        <v>3.5677603181397655</v>
      </c>
      <c r="P44" s="14">
        <v>35</v>
      </c>
      <c r="Q44" s="13">
        <v>0.8353498064557705</v>
      </c>
      <c r="R44" s="14">
        <v>14</v>
      </c>
    </row>
    <row r="45" spans="13:23" ht="15" customHeight="1" x14ac:dyDescent="0.25">
      <c r="M45" t="s">
        <v>984</v>
      </c>
      <c r="N45" s="11">
        <v>23313.304347826088</v>
      </c>
      <c r="O45" s="12">
        <v>3.6229993323461502</v>
      </c>
      <c r="P45" s="14">
        <v>30</v>
      </c>
      <c r="Q45" s="13">
        <v>0.54875251302670991</v>
      </c>
      <c r="R45" s="14">
        <v>42</v>
      </c>
    </row>
    <row r="46" spans="13:23" ht="15" customHeight="1" x14ac:dyDescent="0.25">
      <c r="M46" t="s">
        <v>985</v>
      </c>
      <c r="N46" s="11">
        <v>79347.152173913142</v>
      </c>
      <c r="O46" s="12">
        <v>3.2995330042529103</v>
      </c>
      <c r="P46" s="14">
        <v>49</v>
      </c>
      <c r="Q46" s="13">
        <v>0.37572269654892942</v>
      </c>
      <c r="R46" s="14">
        <v>48</v>
      </c>
    </row>
    <row r="47" spans="13:23" ht="15" customHeight="1" x14ac:dyDescent="0.25">
      <c r="M47" t="s">
        <v>986</v>
      </c>
      <c r="N47" s="11">
        <v>5298.0652173913022</v>
      </c>
      <c r="O47" s="12">
        <v>3.9381061380077234</v>
      </c>
      <c r="P47" s="14">
        <v>16</v>
      </c>
      <c r="Q47" s="13">
        <v>1.0787532569313658</v>
      </c>
      <c r="R47" s="14">
        <v>4</v>
      </c>
    </row>
    <row r="48" spans="13:23" ht="15" customHeight="1" x14ac:dyDescent="0.25">
      <c r="M48" t="s">
        <v>987</v>
      </c>
      <c r="N48" s="11">
        <v>24257.923913043476</v>
      </c>
      <c r="O48" s="12">
        <v>3.3229098335864258</v>
      </c>
      <c r="P48" s="14">
        <v>48</v>
      </c>
      <c r="Q48" s="13">
        <v>0.51671344952724996</v>
      </c>
      <c r="R48" s="14">
        <v>45</v>
      </c>
    </row>
    <row r="49" spans="13:18" ht="15" customHeight="1" x14ac:dyDescent="0.25">
      <c r="M49" t="s">
        <v>988</v>
      </c>
      <c r="N49" s="11">
        <v>2238.2826086956525</v>
      </c>
      <c r="O49" s="12">
        <v>3.9486413302124101</v>
      </c>
      <c r="P49" s="14">
        <v>15</v>
      </c>
      <c r="Q49" s="13">
        <v>0.74947480113829501</v>
      </c>
      <c r="R49" s="14">
        <v>21</v>
      </c>
    </row>
    <row r="50" spans="13:18" ht="15" customHeight="1" x14ac:dyDescent="0.25">
      <c r="M50" t="s">
        <v>989</v>
      </c>
      <c r="N50" s="11">
        <v>12189.869565217394</v>
      </c>
      <c r="O50" s="12">
        <v>4.070232035153925</v>
      </c>
      <c r="P50" s="14">
        <v>11</v>
      </c>
      <c r="Q50" s="13">
        <v>0.87998641958575707</v>
      </c>
      <c r="R50" s="14">
        <v>11</v>
      </c>
    </row>
    <row r="51" spans="13:18" ht="15" customHeight="1" x14ac:dyDescent="0.25">
      <c r="M51" t="s">
        <v>990</v>
      </c>
      <c r="N51" s="11">
        <v>18067.565217391315</v>
      </c>
      <c r="O51" s="12">
        <v>3.8287163581628367</v>
      </c>
      <c r="P51" s="14">
        <v>21</v>
      </c>
      <c r="Q51" s="13">
        <v>0.95168056979357585</v>
      </c>
      <c r="R51" s="14">
        <v>8</v>
      </c>
    </row>
    <row r="52" spans="13:18" ht="15" customHeight="1" x14ac:dyDescent="0.25">
      <c r="M52" t="s">
        <v>991</v>
      </c>
      <c r="N52" s="11">
        <v>8857.8043478260879</v>
      </c>
      <c r="O52" s="12">
        <v>3.6103887016853227</v>
      </c>
      <c r="P52" s="14">
        <v>31</v>
      </c>
      <c r="Q52" s="13">
        <v>0.6354275031352844</v>
      </c>
      <c r="R52" s="14">
        <v>36</v>
      </c>
    </row>
    <row r="53" spans="13:18" ht="15" customHeight="1" x14ac:dyDescent="0.25">
      <c r="M53" t="s">
        <v>992</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1076</v>
      </c>
      <c r="D2" s="40"/>
    </row>
    <row r="3" spans="2:4" x14ac:dyDescent="0.25">
      <c r="C3" s="41" t="s">
        <v>1026</v>
      </c>
      <c r="D3" s="42" t="s">
        <v>1077</v>
      </c>
    </row>
    <row r="4" spans="2:4" x14ac:dyDescent="0.25">
      <c r="C4" s="43" t="s">
        <v>1012</v>
      </c>
      <c r="D4" s="44" t="s">
        <v>1078</v>
      </c>
    </row>
    <row r="5" spans="2:4" x14ac:dyDescent="0.25">
      <c r="C5" s="43" t="s">
        <v>1079</v>
      </c>
      <c r="D5" s="44" t="s">
        <v>1080</v>
      </c>
    </row>
    <row r="6" spans="2:4" ht="15.6" customHeight="1" x14ac:dyDescent="0.25">
      <c r="C6" s="43" t="s">
        <v>1028</v>
      </c>
      <c r="D6" s="44" t="s">
        <v>1081</v>
      </c>
    </row>
    <row r="7" spans="2:4" ht="15.6" customHeight="1" x14ac:dyDescent="0.25">
      <c r="C7" s="43" t="s">
        <v>1027</v>
      </c>
      <c r="D7" s="44" t="s">
        <v>1082</v>
      </c>
    </row>
    <row r="8" spans="2:4" x14ac:dyDescent="0.25">
      <c r="C8" s="43" t="s">
        <v>1083</v>
      </c>
      <c r="D8" s="44" t="s">
        <v>1084</v>
      </c>
    </row>
    <row r="9" spans="2:4" x14ac:dyDescent="0.25">
      <c r="C9" s="45" t="s">
        <v>1085</v>
      </c>
      <c r="D9" s="43" t="s">
        <v>1086</v>
      </c>
    </row>
    <row r="10" spans="2:4" x14ac:dyDescent="0.25">
      <c r="B10" s="46"/>
      <c r="C10" s="43" t="s">
        <v>1087</v>
      </c>
      <c r="D10" s="44" t="s">
        <v>1088</v>
      </c>
    </row>
    <row r="11" spans="2:4" x14ac:dyDescent="0.25">
      <c r="C11" s="43" t="s">
        <v>980</v>
      </c>
      <c r="D11" s="44" t="s">
        <v>1089</v>
      </c>
    </row>
    <row r="12" spans="2:4" x14ac:dyDescent="0.25">
      <c r="C12" s="43" t="s">
        <v>1090</v>
      </c>
      <c r="D12" s="44" t="s">
        <v>1091</v>
      </c>
    </row>
    <row r="13" spans="2:4" x14ac:dyDescent="0.25">
      <c r="C13" s="43" t="s">
        <v>1087</v>
      </c>
      <c r="D13" s="44" t="s">
        <v>1088</v>
      </c>
    </row>
    <row r="14" spans="2:4" x14ac:dyDescent="0.25">
      <c r="C14" s="43" t="s">
        <v>980</v>
      </c>
      <c r="D14" s="44" t="s">
        <v>1092</v>
      </c>
    </row>
    <row r="15" spans="2:4" x14ac:dyDescent="0.25">
      <c r="C15" s="47" t="s">
        <v>1090</v>
      </c>
      <c r="D15" s="48" t="s">
        <v>1091</v>
      </c>
    </row>
    <row r="17" spans="3:4" ht="23.25" x14ac:dyDescent="0.35">
      <c r="C17" s="39" t="s">
        <v>1093</v>
      </c>
      <c r="D17" s="40"/>
    </row>
    <row r="18" spans="3:4" x14ac:dyDescent="0.25">
      <c r="C18" s="43" t="s">
        <v>1012</v>
      </c>
      <c r="D18" s="44" t="s">
        <v>1094</v>
      </c>
    </row>
    <row r="19" spans="3:4" x14ac:dyDescent="0.25">
      <c r="C19" s="43" t="s">
        <v>1002</v>
      </c>
      <c r="D19" s="44" t="s">
        <v>1095</v>
      </c>
    </row>
    <row r="20" spans="3:4" x14ac:dyDescent="0.25">
      <c r="C20" s="45" t="s">
        <v>1096</v>
      </c>
      <c r="D20" s="43" t="s">
        <v>1097</v>
      </c>
    </row>
    <row r="21" spans="3:4" x14ac:dyDescent="0.25">
      <c r="C21" s="43" t="s">
        <v>1098</v>
      </c>
      <c r="D21" s="44" t="s">
        <v>1099</v>
      </c>
    </row>
    <row r="22" spans="3:4" x14ac:dyDescent="0.25">
      <c r="C22" s="43" t="s">
        <v>1100</v>
      </c>
      <c r="D22" s="44" t="s">
        <v>1101</v>
      </c>
    </row>
    <row r="23" spans="3:4" x14ac:dyDescent="0.25">
      <c r="C23" s="43" t="s">
        <v>1102</v>
      </c>
      <c r="D23" s="44" t="s">
        <v>1103</v>
      </c>
    </row>
    <row r="24" spans="3:4" x14ac:dyDescent="0.25">
      <c r="C24" s="43" t="s">
        <v>1104</v>
      </c>
      <c r="D24" s="44" t="s">
        <v>1105</v>
      </c>
    </row>
    <row r="25" spans="3:4" x14ac:dyDescent="0.25">
      <c r="C25" s="43" t="s">
        <v>1018</v>
      </c>
      <c r="D25" s="44" t="s">
        <v>1106</v>
      </c>
    </row>
    <row r="26" spans="3:4" x14ac:dyDescent="0.25">
      <c r="C26" s="43" t="s">
        <v>1100</v>
      </c>
      <c r="D26" s="44" t="s">
        <v>1101</v>
      </c>
    </row>
    <row r="27" spans="3:4" x14ac:dyDescent="0.25">
      <c r="C27" s="43" t="s">
        <v>1102</v>
      </c>
      <c r="D27" s="44" t="s">
        <v>1103</v>
      </c>
    </row>
    <row r="28" spans="3:4" x14ac:dyDescent="0.25">
      <c r="C28" s="47" t="s">
        <v>1104</v>
      </c>
      <c r="D28" s="48" t="s">
        <v>1105</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I s S a n d b o x E m b e d d e d " > < C u s t o m C o n t e n t > < ! [ C D A T A [ y e s ] ] > < / C u s t o m C o n t e n t > < / G e m i n i > 
</file>

<file path=customXml/item2.xml>��< ? x m l   v e r s i o n = " 1 . 0 "   e n c o d i n g = " U T F - 1 6 " ? > < G e m i n i   x m l n s = " h t t p : / / g e m i n i / p i v o t c u s t o m i z a t i o n / R e l a t i o n s h i p A u t o D e t e c t i o n E n a b l e d " > < C u s t o m C o n t e n t > < ! [ C D A T A [ T r u e ] ] > < / C u s t o m C o n t e n t > < / G e m i n i > 
</file>

<file path=customXml/item3.xml>��< ? x m l   v e r s i o n = " 1 . 0 "   e n c o d i n g = " U T F - 1 6 " ? > < G e m i n i   x m l n s = " h t t p : / / g e m i n i / p i v o t c u s t o m i z a t i o n / S a n d b o x N o n E m p t y " > < C u s t o m C o n t e n t > < ! [ C D A T A [ 1 ] ] > < / C u s t o m C o n t e n t > < / G e m i n i > 
</file>

<file path=customXml/item4.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6.xml>��< ? x m l   v e r s i o n = " 1 . 0 "   e n c o d i n g = " U T F - 1 6 " ? > < G e m i n i   x m l n s = " h t t p : / / g e m i n i / p i v o t c u s t o m i z a t i o n / P o w e r P i v o t V e r s i o n " > < C u s t o m C o n t e n t > < ! [ C D A T A [ 2 0 1 5 . 1 3 0 . 1 6 0 5 . 4 0 6 ] ] > < / C u s t o m C o n t e n t > < / G e m i n i > 
</file>

<file path=customXml/itemProps1.xml><?xml version="1.0" encoding="utf-8"?>
<ds:datastoreItem xmlns:ds="http://schemas.openxmlformats.org/officeDocument/2006/customXml" ds:itemID="{80E33DC4-4DD3-49B7-9092-FE12AD1B1012}">
  <ds:schemaRefs/>
</ds:datastoreItem>
</file>

<file path=customXml/itemProps2.xml><?xml version="1.0" encoding="utf-8"?>
<ds:datastoreItem xmlns:ds="http://schemas.openxmlformats.org/officeDocument/2006/customXml" ds:itemID="{4A0F9BBD-0722-44C0-A51D-871F1E608662}">
  <ds:schemaRefs/>
</ds:datastoreItem>
</file>

<file path=customXml/itemProps3.xml><?xml version="1.0" encoding="utf-8"?>
<ds:datastoreItem xmlns:ds="http://schemas.openxmlformats.org/officeDocument/2006/customXml" ds:itemID="{5E70A7C7-2103-44AA-8B08-92C32F7E8F41}">
  <ds:schemaRefs/>
</ds:datastoreItem>
</file>

<file path=customXml/itemProps4.xml><?xml version="1.0" encoding="utf-8"?>
<ds:datastoreItem xmlns:ds="http://schemas.openxmlformats.org/officeDocument/2006/customXml" ds:itemID="{696E26E2-54FB-4F48-A7C1-42B31EB870F2}">
  <ds:schemaRefs>
    <ds:schemaRef ds:uri="http://schemas.microsoft.com/DataMashup"/>
  </ds:schemaRefs>
</ds:datastoreItem>
</file>

<file path=customXml/itemProps5.xml><?xml version="1.0" encoding="utf-8"?>
<ds:datastoreItem xmlns:ds="http://schemas.openxmlformats.org/officeDocument/2006/customXml" ds:itemID="{A4A438E6-B8DE-4271-94C6-683D0D7167DF}">
  <ds:schemaRefs/>
</ds:datastoreItem>
</file>

<file path=customXml/itemProps6.xml><?xml version="1.0" encoding="utf-8"?>
<ds:datastoreItem xmlns:ds="http://schemas.openxmlformats.org/officeDocument/2006/customXml" ds:itemID="{97E02576-7B1E-4A71-8318-92E74C9030B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2022-03-02T16:42:15Z</dcterms:modified>
</cp:coreProperties>
</file>